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rish\Downloads\"/>
    </mc:Choice>
  </mc:AlternateContent>
  <xr:revisionPtr revIDLastSave="0" documentId="13_ncr:1_{FDC8703C-9B5E-4F78-A12B-AA30C8CB01C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3" r:id="rId2"/>
    <sheet name="Bar Chart" sheetId="2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2" i="1"/>
  <c r="X1001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2" i="1"/>
  <c r="W2" i="1"/>
  <c r="V2" i="1"/>
  <c r="U2" i="1"/>
  <c r="T2" i="1"/>
  <c r="S2" i="1"/>
  <c r="R2" i="1"/>
  <c r="Q2" i="1"/>
  <c r="P2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00" i="1"/>
  <c r="M201" i="1"/>
  <c r="M20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99" i="1"/>
  <c r="M2" i="1"/>
  <c r="L15" i="1" a="1"/>
  <c r="L15" i="1" s="1"/>
  <c r="L16" i="1" a="1"/>
  <c r="L16" i="1" s="1"/>
  <c r="L17" i="1" a="1"/>
  <c r="L17" i="1"/>
  <c r="L18" i="1" a="1"/>
  <c r="L18" i="1" s="1"/>
  <c r="L19" i="1" a="1"/>
  <c r="L19" i="1" s="1"/>
  <c r="L20" i="1" a="1"/>
  <c r="L20" i="1" s="1"/>
  <c r="L21" i="1" a="1"/>
  <c r="L21" i="1"/>
  <c r="L22" i="1" a="1"/>
  <c r="L22" i="1" s="1"/>
  <c r="L23" i="1" a="1"/>
  <c r="L23" i="1" s="1"/>
  <c r="L24" i="1" a="1"/>
  <c r="L24" i="1"/>
  <c r="L25" i="1" a="1"/>
  <c r="L25" i="1"/>
  <c r="L26" i="1" a="1"/>
  <c r="L26" i="1" s="1"/>
  <c r="L27" i="1" a="1"/>
  <c r="L27" i="1" s="1"/>
  <c r="L28" i="1" a="1"/>
  <c r="L28" i="1"/>
  <c r="L29" i="1" a="1"/>
  <c r="L29" i="1"/>
  <c r="L30" i="1" a="1"/>
  <c r="L30" i="1"/>
  <c r="L31" i="1" a="1"/>
  <c r="L31" i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/>
  <c r="L38" i="1" a="1"/>
  <c r="L38" i="1"/>
  <c r="L39" i="1" a="1"/>
  <c r="L39" i="1"/>
  <c r="L40" i="1" a="1"/>
  <c r="L40" i="1"/>
  <c r="L41" i="1" a="1"/>
  <c r="L41" i="1" s="1"/>
  <c r="L42" i="1" a="1"/>
  <c r="L42" i="1" s="1"/>
  <c r="L43" i="1" a="1"/>
  <c r="L43" i="1"/>
  <c r="L44" i="1" a="1"/>
  <c r="L44" i="1" s="1"/>
  <c r="L45" i="1" a="1"/>
  <c r="L45" i="1" s="1"/>
  <c r="L46" i="1" a="1"/>
  <c r="L46" i="1" s="1"/>
  <c r="L47" i="1" a="1"/>
  <c r="L47" i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/>
  <c r="L57" i="1" a="1"/>
  <c r="L57" i="1" s="1"/>
  <c r="L58" i="1" a="1"/>
  <c r="L58" i="1" s="1"/>
  <c r="L59" i="1" a="1"/>
  <c r="L59" i="1" s="1"/>
  <c r="L60" i="1" a="1"/>
  <c r="L60" i="1" s="1"/>
  <c r="L61" i="1" a="1"/>
  <c r="L61" i="1"/>
  <c r="L62" i="1" a="1"/>
  <c r="L62" i="1" s="1"/>
  <c r="L63" i="1" a="1"/>
  <c r="L63" i="1"/>
  <c r="L64" i="1" a="1"/>
  <c r="L64" i="1"/>
  <c r="L65" i="1" a="1"/>
  <c r="L65" i="1"/>
  <c r="L66" i="1" a="1"/>
  <c r="L66" i="1" s="1"/>
  <c r="L67" i="1" a="1"/>
  <c r="L67" i="1" s="1"/>
  <c r="L68" i="1" a="1"/>
  <c r="L68" i="1"/>
  <c r="L69" i="1" a="1"/>
  <c r="L69" i="1" s="1"/>
  <c r="L70" i="1" a="1"/>
  <c r="L70" i="1"/>
  <c r="L71" i="1" a="1"/>
  <c r="L71" i="1" s="1"/>
  <c r="L72" i="1" a="1"/>
  <c r="L72" i="1"/>
  <c r="L73" i="1" a="1"/>
  <c r="L73" i="1"/>
  <c r="L74" i="1" a="1"/>
  <c r="L74" i="1" s="1"/>
  <c r="L75" i="1" a="1"/>
  <c r="L75" i="1"/>
  <c r="L76" i="1" a="1"/>
  <c r="L76" i="1" s="1"/>
  <c r="L77" i="1" a="1"/>
  <c r="L77" i="1"/>
  <c r="L78" i="1" a="1"/>
  <c r="L78" i="1"/>
  <c r="L79" i="1" a="1"/>
  <c r="L79" i="1" s="1"/>
  <c r="L80" i="1" a="1"/>
  <c r="L80" i="1" s="1"/>
  <c r="L81" i="1" a="1"/>
  <c r="L81" i="1" s="1"/>
  <c r="L82" i="1" a="1"/>
  <c r="L82" i="1" s="1"/>
  <c r="L83" i="1" a="1"/>
  <c r="L83" i="1"/>
  <c r="L84" i="1" a="1"/>
  <c r="L84" i="1"/>
  <c r="L85" i="1" a="1"/>
  <c r="L85" i="1" s="1"/>
  <c r="L86" i="1" a="1"/>
  <c r="L86" i="1" s="1"/>
  <c r="L87" i="1" a="1"/>
  <c r="L87" i="1"/>
  <c r="L88" i="1" a="1"/>
  <c r="L88" i="1" s="1"/>
  <c r="L89" i="1" a="1"/>
  <c r="L89" i="1" s="1"/>
  <c r="L90" i="1" a="1"/>
  <c r="L90" i="1" s="1"/>
  <c r="L91" i="1" a="1"/>
  <c r="L91" i="1"/>
  <c r="L92" i="1" a="1"/>
  <c r="L92" i="1"/>
  <c r="L93" i="1" a="1"/>
  <c r="L93" i="1"/>
  <c r="L94" i="1" a="1"/>
  <c r="L94" i="1" s="1"/>
  <c r="L95" i="1" a="1"/>
  <c r="L95" i="1" s="1"/>
  <c r="L96" i="1" a="1"/>
  <c r="L96" i="1"/>
  <c r="L97" i="1" a="1"/>
  <c r="L97" i="1" s="1"/>
  <c r="L98" i="1" a="1"/>
  <c r="L98" i="1" s="1"/>
  <c r="L99" i="1" a="1"/>
  <c r="L99" i="1" s="1"/>
  <c r="L100" i="1" a="1"/>
  <c r="L100" i="1"/>
  <c r="L101" i="1" a="1"/>
  <c r="L101" i="1"/>
  <c r="L102" i="1" a="1"/>
  <c r="L102" i="1" s="1"/>
  <c r="L103" i="1" a="1"/>
  <c r="L103" i="1" s="1"/>
  <c r="L104" i="1" a="1"/>
  <c r="L104" i="1" s="1"/>
  <c r="L105" i="1" a="1"/>
  <c r="L105" i="1"/>
  <c r="L106" i="1" a="1"/>
  <c r="L106" i="1" s="1"/>
  <c r="L107" i="1" a="1"/>
  <c r="L107" i="1" s="1"/>
  <c r="L108" i="1" a="1"/>
  <c r="L108" i="1" s="1"/>
  <c r="L109" i="1" a="1"/>
  <c r="L109" i="1"/>
  <c r="L110" i="1" a="1"/>
  <c r="L110" i="1"/>
  <c r="L111" i="1" a="1"/>
  <c r="L111" i="1" s="1"/>
  <c r="L112" i="1" a="1"/>
  <c r="L112" i="1"/>
  <c r="L113" i="1" a="1"/>
  <c r="L113" i="1"/>
  <c r="L114" i="1" a="1"/>
  <c r="L114" i="1" s="1"/>
  <c r="L115" i="1" a="1"/>
  <c r="L115" i="1" s="1"/>
  <c r="L116" i="1" a="1"/>
  <c r="L116" i="1"/>
  <c r="L117" i="1" a="1"/>
  <c r="L117" i="1"/>
  <c r="L118" i="1" a="1"/>
  <c r="L118" i="1"/>
  <c r="L119" i="1" a="1"/>
  <c r="L119" i="1"/>
  <c r="L120" i="1" a="1"/>
  <c r="L120" i="1" s="1"/>
  <c r="L121" i="1" a="1"/>
  <c r="L121" i="1"/>
  <c r="L122" i="1" a="1"/>
  <c r="L122" i="1" s="1"/>
  <c r="L123" i="1" a="1"/>
  <c r="L123" i="1"/>
  <c r="L124" i="1" a="1"/>
  <c r="L124" i="1" s="1"/>
  <c r="L125" i="1" a="1"/>
  <c r="L125" i="1"/>
  <c r="L126" i="1" a="1"/>
  <c r="L126" i="1"/>
  <c r="L127" i="1" a="1"/>
  <c r="L127" i="1"/>
  <c r="L128" i="1" a="1"/>
  <c r="L128" i="1"/>
  <c r="L129" i="1" a="1"/>
  <c r="L129" i="1" s="1"/>
  <c r="L130" i="1" a="1"/>
  <c r="L130" i="1" s="1"/>
  <c r="L131" i="1" a="1"/>
  <c r="L131" i="1"/>
  <c r="L132" i="1" a="1"/>
  <c r="L132" i="1" s="1"/>
  <c r="L133" i="1" a="1"/>
  <c r="L133" i="1" s="1"/>
  <c r="L134" i="1" a="1"/>
  <c r="L134" i="1" s="1"/>
  <c r="L135" i="1" a="1"/>
  <c r="L135" i="1"/>
  <c r="L136" i="1" a="1"/>
  <c r="L136" i="1"/>
  <c r="L137" i="1" a="1"/>
  <c r="L137" i="1" s="1"/>
  <c r="L138" i="1" a="1"/>
  <c r="L138" i="1" s="1"/>
  <c r="L139" i="1" a="1"/>
  <c r="L139" i="1"/>
  <c r="L140" i="1" a="1"/>
  <c r="L140" i="1"/>
  <c r="L141" i="1" a="1"/>
  <c r="L141" i="1" s="1"/>
  <c r="L142" i="1" a="1"/>
  <c r="L142" i="1" s="1"/>
  <c r="L143" i="1" a="1"/>
  <c r="L143" i="1" s="1"/>
  <c r="L144" i="1" a="1"/>
  <c r="L144" i="1"/>
  <c r="L145" i="1" a="1"/>
  <c r="L145" i="1"/>
  <c r="L146" i="1" a="1"/>
  <c r="L146" i="1" s="1"/>
  <c r="L147" i="1" a="1"/>
  <c r="L147" i="1" s="1"/>
  <c r="L148" i="1" a="1"/>
  <c r="L148" i="1" s="1"/>
  <c r="L149" i="1" a="1"/>
  <c r="L149" i="1"/>
  <c r="L150" i="1" a="1"/>
  <c r="L150" i="1" s="1"/>
  <c r="L151" i="1" a="1"/>
  <c r="L151" i="1"/>
  <c r="L152" i="1" a="1"/>
  <c r="L152" i="1"/>
  <c r="L153" i="1" a="1"/>
  <c r="L153" i="1"/>
  <c r="L154" i="1" a="1"/>
  <c r="L154" i="1" s="1"/>
  <c r="L155" i="1" a="1"/>
  <c r="L155" i="1" s="1"/>
  <c r="L156" i="1" a="1"/>
  <c r="L156" i="1"/>
  <c r="L157" i="1" a="1"/>
  <c r="L157" i="1"/>
  <c r="L158" i="1" a="1"/>
  <c r="L158" i="1" s="1"/>
  <c r="L159" i="1" a="1"/>
  <c r="L159" i="1" s="1"/>
  <c r="L160" i="1" a="1"/>
  <c r="L160" i="1" s="1"/>
  <c r="L161" i="1" a="1"/>
  <c r="L161" i="1"/>
  <c r="L162" i="1" a="1"/>
  <c r="L162" i="1" s="1"/>
  <c r="L163" i="1" a="1"/>
  <c r="L163" i="1" s="1"/>
  <c r="L164" i="1" a="1"/>
  <c r="L164" i="1" s="1"/>
  <c r="L165" i="1" a="1"/>
  <c r="L165" i="1"/>
  <c r="L166" i="1" a="1"/>
  <c r="L166" i="1"/>
  <c r="L167" i="1" a="1"/>
  <c r="L167" i="1" s="1"/>
  <c r="L168" i="1" a="1"/>
  <c r="L168" i="1" s="1"/>
  <c r="L169" i="1" a="1"/>
  <c r="L169" i="1" s="1"/>
  <c r="L170" i="1" a="1"/>
  <c r="L170" i="1" s="1"/>
  <c r="L171" i="1" a="1"/>
  <c r="L171" i="1"/>
  <c r="L172" i="1" a="1"/>
  <c r="L172" i="1"/>
  <c r="L173" i="1" a="1"/>
  <c r="L173" i="1" s="1"/>
  <c r="L174" i="1" a="1"/>
  <c r="L174" i="1" s="1"/>
  <c r="L175" i="1" a="1"/>
  <c r="L175" i="1"/>
  <c r="L176" i="1" a="1"/>
  <c r="L176" i="1" s="1"/>
  <c r="L177" i="1" a="1"/>
  <c r="L177" i="1"/>
  <c r="L178" i="1" a="1"/>
  <c r="L178" i="1" s="1"/>
  <c r="L179" i="1" a="1"/>
  <c r="L179" i="1"/>
  <c r="L180" i="1" a="1"/>
  <c r="L180" i="1" s="1"/>
  <c r="L181" i="1" a="1"/>
  <c r="L181" i="1"/>
  <c r="L182" i="1" a="1"/>
  <c r="L182" i="1" s="1"/>
  <c r="L183" i="1" a="1"/>
  <c r="L183" i="1" s="1"/>
  <c r="L184" i="1" a="1"/>
  <c r="L184" i="1"/>
  <c r="L185" i="1" a="1"/>
  <c r="L185" i="1" s="1"/>
  <c r="L186" i="1" a="1"/>
  <c r="L186" i="1" s="1"/>
  <c r="L187" i="1" a="1"/>
  <c r="L187" i="1" s="1"/>
  <c r="L188" i="1" a="1"/>
  <c r="L188" i="1"/>
  <c r="L189" i="1" a="1"/>
  <c r="L189" i="1"/>
  <c r="L190" i="1" a="1"/>
  <c r="L190" i="1" s="1"/>
  <c r="L191" i="1" a="1"/>
  <c r="L191" i="1"/>
  <c r="L192" i="1" a="1"/>
  <c r="L192" i="1"/>
  <c r="L193" i="1" a="1"/>
  <c r="L193" i="1" s="1"/>
  <c r="L194" i="1" a="1"/>
  <c r="L194" i="1" s="1"/>
  <c r="L195" i="1" a="1"/>
  <c r="L195" i="1"/>
  <c r="L196" i="1" a="1"/>
  <c r="L196" i="1"/>
  <c r="L197" i="1" a="1"/>
  <c r="L197" i="1" s="1"/>
  <c r="L198" i="1" a="1"/>
  <c r="L198" i="1"/>
  <c r="L199" i="1" a="1"/>
  <c r="L199" i="1" s="1"/>
  <c r="L200" i="1" a="1"/>
  <c r="L200" i="1"/>
  <c r="L201" i="1" a="1"/>
  <c r="L201" i="1"/>
  <c r="L202" i="1" a="1"/>
  <c r="L202" i="1" s="1"/>
  <c r="L203" i="1" a="1"/>
  <c r="L203" i="1" s="1"/>
  <c r="L204" i="1" a="1"/>
  <c r="L204" i="1"/>
  <c r="L205" i="1" a="1"/>
  <c r="L205" i="1"/>
  <c r="L206" i="1" a="1"/>
  <c r="L206" i="1"/>
  <c r="L207" i="1" a="1"/>
  <c r="L207" i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/>
  <c r="L216" i="1" a="1"/>
  <c r="L216" i="1"/>
  <c r="L217" i="1" a="1"/>
  <c r="L217" i="1" s="1"/>
  <c r="L218" i="1" a="1"/>
  <c r="L218" i="1" s="1"/>
  <c r="L219" i="1" a="1"/>
  <c r="L219" i="1"/>
  <c r="L220" i="1" a="1"/>
  <c r="L220" i="1" s="1"/>
  <c r="L221" i="1" a="1"/>
  <c r="L221" i="1" s="1"/>
  <c r="L222" i="1" a="1"/>
  <c r="L222" i="1" s="1"/>
  <c r="L223" i="1" a="1"/>
  <c r="L223" i="1"/>
  <c r="L224" i="1" a="1"/>
  <c r="L224" i="1"/>
  <c r="L225" i="1" a="1"/>
  <c r="L225" i="1" s="1"/>
  <c r="L226" i="1" a="1"/>
  <c r="L226" i="1" s="1"/>
  <c r="L227" i="1" a="1"/>
  <c r="L227" i="1" s="1"/>
  <c r="L228" i="1" a="1"/>
  <c r="L228" i="1"/>
  <c r="L229" i="1" a="1"/>
  <c r="L229" i="1" s="1"/>
  <c r="L230" i="1" a="1"/>
  <c r="L230" i="1"/>
  <c r="L231" i="1" a="1"/>
  <c r="L231" i="1" s="1"/>
  <c r="L232" i="1" a="1"/>
  <c r="L232" i="1"/>
  <c r="L233" i="1" a="1"/>
  <c r="L233" i="1"/>
  <c r="L234" i="1" a="1"/>
  <c r="L234" i="1" s="1"/>
  <c r="L235" i="1" a="1"/>
  <c r="L235" i="1" s="1"/>
  <c r="L236" i="1" a="1"/>
  <c r="L236" i="1" s="1"/>
  <c r="L237" i="1" a="1"/>
  <c r="L237" i="1"/>
  <c r="L238" i="1" a="1"/>
  <c r="L238" i="1" s="1"/>
  <c r="L239" i="1" a="1"/>
  <c r="L239" i="1"/>
  <c r="L240" i="1" a="1"/>
  <c r="L240" i="1"/>
  <c r="L241" i="1" a="1"/>
  <c r="L241" i="1"/>
  <c r="L242" i="1" a="1"/>
  <c r="L242" i="1" s="1"/>
  <c r="L243" i="1" a="1"/>
  <c r="L243" i="1" s="1"/>
  <c r="L244" i="1" a="1"/>
  <c r="L244" i="1"/>
  <c r="L245" i="1" a="1"/>
  <c r="L245" i="1"/>
  <c r="L246" i="1" a="1"/>
  <c r="L246" i="1" s="1"/>
  <c r="L247" i="1" a="1"/>
  <c r="L247" i="1" s="1"/>
  <c r="L248" i="1" a="1"/>
  <c r="L248" i="1" s="1"/>
  <c r="L249" i="1" a="1"/>
  <c r="L249" i="1"/>
  <c r="L250" i="1" a="1"/>
  <c r="L250" i="1" s="1"/>
  <c r="L251" i="1" a="1"/>
  <c r="L251" i="1"/>
  <c r="L252" i="1" a="1"/>
  <c r="L252" i="1" s="1"/>
  <c r="L253" i="1" a="1"/>
  <c r="L253" i="1"/>
  <c r="L254" i="1" a="1"/>
  <c r="L254" i="1"/>
  <c r="L255" i="1" a="1"/>
  <c r="L255" i="1" s="1"/>
  <c r="L256" i="1" a="1"/>
  <c r="L256" i="1" s="1"/>
  <c r="L257" i="1" a="1"/>
  <c r="L257" i="1" s="1"/>
  <c r="L258" i="1" a="1"/>
  <c r="L258" i="1" s="1"/>
  <c r="L259" i="1" a="1"/>
  <c r="L259" i="1"/>
  <c r="L260" i="1" a="1"/>
  <c r="L260" i="1"/>
  <c r="L261" i="1" a="1"/>
  <c r="L261" i="1" s="1"/>
  <c r="L262" i="1" a="1"/>
  <c r="L262" i="1" s="1"/>
  <c r="L263" i="1" a="1"/>
  <c r="L263" i="1"/>
  <c r="L264" i="1" a="1"/>
  <c r="L264" i="1" s="1"/>
  <c r="L265" i="1" a="1"/>
  <c r="L265" i="1" s="1"/>
  <c r="L266" i="1" a="1"/>
  <c r="L266" i="1" s="1"/>
  <c r="L267" i="1" a="1"/>
  <c r="L267" i="1"/>
  <c r="L268" i="1" a="1"/>
  <c r="L268" i="1"/>
  <c r="L269" i="1" a="1"/>
  <c r="L269" i="1"/>
  <c r="L270" i="1" a="1"/>
  <c r="L270" i="1" s="1"/>
  <c r="L271" i="1" a="1"/>
  <c r="L271" i="1" s="1"/>
  <c r="L272" i="1" a="1"/>
  <c r="L272" i="1"/>
  <c r="L273" i="1" a="1"/>
  <c r="L273" i="1" s="1"/>
  <c r="L274" i="1" a="1"/>
  <c r="L274" i="1" s="1"/>
  <c r="L275" i="1" a="1"/>
  <c r="L275" i="1" s="1"/>
  <c r="L276" i="1" a="1"/>
  <c r="L276" i="1"/>
  <c r="L277" i="1" a="1"/>
  <c r="L277" i="1"/>
  <c r="L278" i="1" a="1"/>
  <c r="L278" i="1" s="1"/>
  <c r="L279" i="1" a="1"/>
  <c r="L279" i="1"/>
  <c r="L280" i="1" a="1"/>
  <c r="L280" i="1"/>
  <c r="L281" i="1" a="1"/>
  <c r="L281" i="1" s="1"/>
  <c r="L282" i="1" a="1"/>
  <c r="L282" i="1" s="1"/>
  <c r="L283" i="1" a="1"/>
  <c r="L283" i="1"/>
  <c r="L284" i="1" a="1"/>
  <c r="L284" i="1"/>
  <c r="L285" i="1" a="1"/>
  <c r="L285" i="1"/>
  <c r="L286" i="1" a="1"/>
  <c r="L286" i="1"/>
  <c r="L287" i="1" a="1"/>
  <c r="L287" i="1" s="1"/>
  <c r="L288" i="1" a="1"/>
  <c r="L288" i="1" s="1"/>
  <c r="L289" i="1" a="1"/>
  <c r="L289" i="1"/>
  <c r="L290" i="1" a="1"/>
  <c r="L290" i="1" s="1"/>
  <c r="L291" i="1" a="1"/>
  <c r="L291" i="1" s="1"/>
  <c r="L292" i="1" a="1"/>
  <c r="L292" i="1"/>
  <c r="L293" i="1" a="1"/>
  <c r="L293" i="1"/>
  <c r="L294" i="1" a="1"/>
  <c r="L294" i="1"/>
  <c r="L295" i="1" a="1"/>
  <c r="L295" i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/>
  <c r="L303" i="1" a="1"/>
  <c r="L303" i="1"/>
  <c r="L304" i="1" a="1"/>
  <c r="L304" i="1" s="1"/>
  <c r="L305" i="1" a="1"/>
  <c r="L305" i="1"/>
  <c r="L306" i="1" a="1"/>
  <c r="L306" i="1" s="1"/>
  <c r="L307" i="1" a="1"/>
  <c r="L307" i="1"/>
  <c r="L308" i="1" a="1"/>
  <c r="L308" i="1" s="1"/>
  <c r="L309" i="1" a="1"/>
  <c r="L309" i="1" s="1"/>
  <c r="L310" i="1" a="1"/>
  <c r="L310" i="1" s="1"/>
  <c r="L311" i="1" a="1"/>
  <c r="L311" i="1"/>
  <c r="L312" i="1" a="1"/>
  <c r="L312" i="1"/>
  <c r="L313" i="1" a="1"/>
  <c r="L313" i="1" s="1"/>
  <c r="L314" i="1" a="1"/>
  <c r="L314" i="1" s="1"/>
  <c r="L315" i="1" a="1"/>
  <c r="L315" i="1" s="1"/>
  <c r="L316" i="1" a="1"/>
  <c r="L316" i="1"/>
  <c r="L317" i="1" a="1"/>
  <c r="L317" i="1" s="1"/>
  <c r="L318" i="1" a="1"/>
  <c r="L318" i="1"/>
  <c r="L319" i="1" a="1"/>
  <c r="L319" i="1"/>
  <c r="L320" i="1" a="1"/>
  <c r="L320" i="1"/>
  <c r="L321" i="1" a="1"/>
  <c r="L321" i="1"/>
  <c r="L322" i="1" a="1"/>
  <c r="L322" i="1" s="1"/>
  <c r="L323" i="1" a="1"/>
  <c r="L323" i="1"/>
  <c r="L324" i="1" a="1"/>
  <c r="L324" i="1"/>
  <c r="L325" i="1" a="1"/>
  <c r="L325" i="1" s="1"/>
  <c r="L326" i="1" a="1"/>
  <c r="L326" i="1" s="1"/>
  <c r="L327" i="1" a="1"/>
  <c r="L327" i="1"/>
  <c r="L328" i="1" a="1"/>
  <c r="L328" i="1"/>
  <c r="L329" i="1" a="1"/>
  <c r="L329" i="1"/>
  <c r="L330" i="1" a="1"/>
  <c r="L330" i="1" s="1"/>
  <c r="L331" i="1" a="1"/>
  <c r="L331" i="1" s="1"/>
  <c r="L332" i="1" a="1"/>
  <c r="L332" i="1"/>
  <c r="L333" i="1" a="1"/>
  <c r="L333" i="1"/>
  <c r="L334" i="1" a="1"/>
  <c r="L334" i="1" s="1"/>
  <c r="L335" i="1" a="1"/>
  <c r="L335" i="1" s="1"/>
  <c r="L336" i="1" a="1"/>
  <c r="L336" i="1" s="1"/>
  <c r="L337" i="1" a="1"/>
  <c r="L337" i="1"/>
  <c r="L338" i="1" a="1"/>
  <c r="L338" i="1" s="1"/>
  <c r="L339" i="1" a="1"/>
  <c r="L339" i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/>
  <c r="L348" i="1" a="1"/>
  <c r="L348" i="1"/>
  <c r="L349" i="1" a="1"/>
  <c r="L349" i="1" s="1"/>
  <c r="L350" i="1" a="1"/>
  <c r="L350" i="1" s="1"/>
  <c r="L351" i="1" a="1"/>
  <c r="L351" i="1"/>
  <c r="L352" i="1" a="1"/>
  <c r="L352" i="1" s="1"/>
  <c r="L353" i="1" a="1"/>
  <c r="L353" i="1"/>
  <c r="L354" i="1" a="1"/>
  <c r="L354" i="1" s="1"/>
  <c r="L355" i="1" a="1"/>
  <c r="L355" i="1"/>
  <c r="L356" i="1" a="1"/>
  <c r="L356" i="1"/>
  <c r="L357" i="1" a="1"/>
  <c r="L357" i="1" s="1"/>
  <c r="L358" i="1" a="1"/>
  <c r="L358" i="1"/>
  <c r="L359" i="1" a="1"/>
  <c r="L359" i="1" s="1"/>
  <c r="L360" i="1" a="1"/>
  <c r="L360" i="1"/>
  <c r="L361" i="1" a="1"/>
  <c r="L361" i="1" s="1"/>
  <c r="L362" i="1" a="1"/>
  <c r="L362" i="1" s="1"/>
  <c r="L363" i="1" a="1"/>
  <c r="L363" i="1" s="1"/>
  <c r="L364" i="1" a="1"/>
  <c r="L364" i="1"/>
  <c r="L365" i="1" a="1"/>
  <c r="L365" i="1"/>
  <c r="L366" i="1" a="1"/>
  <c r="L366" i="1" s="1"/>
  <c r="L367" i="1" a="1"/>
  <c r="L367" i="1"/>
  <c r="L368" i="1" a="1"/>
  <c r="L368" i="1"/>
  <c r="L369" i="1" a="1"/>
  <c r="L369" i="1" s="1"/>
  <c r="L370" i="1" a="1"/>
  <c r="L370" i="1" s="1"/>
  <c r="L371" i="1" a="1"/>
  <c r="L371" i="1"/>
  <c r="L372" i="1" a="1"/>
  <c r="L372" i="1"/>
  <c r="L373" i="1" a="1"/>
  <c r="L373" i="1"/>
  <c r="L374" i="1" a="1"/>
  <c r="L374" i="1"/>
  <c r="L375" i="1" a="1"/>
  <c r="L375" i="1" s="1"/>
  <c r="L376" i="1" a="1"/>
  <c r="L376" i="1" s="1"/>
  <c r="L377" i="1" a="1"/>
  <c r="L377" i="1"/>
  <c r="L378" i="1" a="1"/>
  <c r="L378" i="1" s="1"/>
  <c r="L379" i="1" a="1"/>
  <c r="L379" i="1" s="1"/>
  <c r="L380" i="1" a="1"/>
  <c r="L380" i="1"/>
  <c r="L381" i="1" a="1"/>
  <c r="L381" i="1"/>
  <c r="L382" i="1" a="1"/>
  <c r="L382" i="1"/>
  <c r="L383" i="1" a="1"/>
  <c r="L383" i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/>
  <c r="L391" i="1" a="1"/>
  <c r="L391" i="1"/>
  <c r="L392" i="1" a="1"/>
  <c r="L392" i="1" s="1"/>
  <c r="L393" i="1" a="1"/>
  <c r="L393" i="1" s="1"/>
  <c r="L394" i="1" a="1"/>
  <c r="L394" i="1" s="1"/>
  <c r="L395" i="1" a="1"/>
  <c r="L395" i="1"/>
  <c r="L396" i="1" a="1"/>
  <c r="L396" i="1" s="1"/>
  <c r="L397" i="1" a="1"/>
  <c r="L397" i="1" s="1"/>
  <c r="L398" i="1" a="1"/>
  <c r="L398" i="1" s="1"/>
  <c r="L399" i="1" a="1"/>
  <c r="L399" i="1"/>
  <c r="L400" i="1" a="1"/>
  <c r="L400" i="1"/>
  <c r="L401" i="1" a="1"/>
  <c r="L401" i="1" s="1"/>
  <c r="L402" i="1" a="1"/>
  <c r="L402" i="1" s="1"/>
  <c r="L403" i="1" a="1"/>
  <c r="L403" i="1" s="1"/>
  <c r="L404" i="1" a="1"/>
  <c r="L404" i="1"/>
  <c r="L405" i="1" a="1"/>
  <c r="L405" i="1" s="1"/>
  <c r="L406" i="1" a="1"/>
  <c r="L406" i="1"/>
  <c r="L407" i="1" a="1"/>
  <c r="L407" i="1"/>
  <c r="L408" i="1" a="1"/>
  <c r="L408" i="1"/>
  <c r="L409" i="1" a="1"/>
  <c r="L409" i="1"/>
  <c r="L410" i="1" a="1"/>
  <c r="L410" i="1" s="1"/>
  <c r="L411" i="1" a="1"/>
  <c r="L411" i="1"/>
  <c r="L412" i="1" a="1"/>
  <c r="L412" i="1"/>
  <c r="L413" i="1" a="1"/>
  <c r="L413" i="1" s="1"/>
  <c r="L414" i="1" a="1"/>
  <c r="L414" i="1" s="1"/>
  <c r="L415" i="1" a="1"/>
  <c r="L415" i="1" s="1"/>
  <c r="L416" i="1" a="1"/>
  <c r="L416" i="1"/>
  <c r="L417" i="1" a="1"/>
  <c r="L417" i="1"/>
  <c r="L418" i="1" a="1"/>
  <c r="L418" i="1" s="1"/>
  <c r="L419" i="1" a="1"/>
  <c r="L419" i="1" s="1"/>
  <c r="L420" i="1" a="1"/>
  <c r="L420" i="1"/>
  <c r="L421" i="1" a="1"/>
  <c r="L421" i="1"/>
  <c r="L422" i="1" a="1"/>
  <c r="L422" i="1" s="1"/>
  <c r="L423" i="1" a="1"/>
  <c r="L423" i="1" s="1"/>
  <c r="L424" i="1" a="1"/>
  <c r="L424" i="1" s="1"/>
  <c r="L425" i="1" a="1"/>
  <c r="L425" i="1"/>
  <c r="L426" i="1" a="1"/>
  <c r="L426" i="1" s="1"/>
  <c r="L427" i="1" a="1"/>
  <c r="L427" i="1"/>
  <c r="L428" i="1" a="1"/>
  <c r="L428" i="1" s="1"/>
  <c r="L429" i="1" a="1"/>
  <c r="L429" i="1" s="1"/>
  <c r="L430" i="1" a="1"/>
  <c r="L430" i="1"/>
  <c r="L431" i="1" a="1"/>
  <c r="L431" i="1" s="1"/>
  <c r="L432" i="1" a="1"/>
  <c r="L432" i="1"/>
  <c r="L433" i="1" a="1"/>
  <c r="L433" i="1"/>
  <c r="L434" i="1" a="1"/>
  <c r="L434" i="1" s="1"/>
  <c r="L435" i="1" a="1"/>
  <c r="L435" i="1"/>
  <c r="L436" i="1" a="1"/>
  <c r="L436" i="1" s="1"/>
  <c r="L437" i="1" a="1"/>
  <c r="L437" i="1" s="1"/>
  <c r="L438" i="1" a="1"/>
  <c r="L438" i="1" s="1"/>
  <c r="L439" i="1" a="1"/>
  <c r="L439" i="1"/>
  <c r="L440" i="1" a="1"/>
  <c r="L440" i="1" s="1"/>
  <c r="L441" i="1" a="1"/>
  <c r="L441" i="1"/>
  <c r="L442" i="1" a="1"/>
  <c r="L442" i="1" s="1"/>
  <c r="L443" i="1" a="1"/>
  <c r="L443" i="1"/>
  <c r="L444" i="1" a="1"/>
  <c r="L444" i="1"/>
  <c r="L445" i="1" a="1"/>
  <c r="L445" i="1" s="1"/>
  <c r="L446" i="1" a="1"/>
  <c r="L446" i="1"/>
  <c r="L447" i="1" a="1"/>
  <c r="L447" i="1"/>
  <c r="L448" i="1" a="1"/>
  <c r="L448" i="1" s="1"/>
  <c r="L449" i="1" a="1"/>
  <c r="L449" i="1" s="1"/>
  <c r="L450" i="1" a="1"/>
  <c r="L450" i="1" s="1"/>
  <c r="L451" i="1" a="1"/>
  <c r="L451" i="1"/>
  <c r="L452" i="1" a="1"/>
  <c r="L452" i="1"/>
  <c r="L453" i="1" a="1"/>
  <c r="L453" i="1" s="1"/>
  <c r="L454" i="1" a="1"/>
  <c r="L454" i="1" s="1"/>
  <c r="L455" i="1" a="1"/>
  <c r="L455" i="1"/>
  <c r="L456" i="1" a="1"/>
  <c r="L456" i="1"/>
  <c r="L457" i="1" a="1"/>
  <c r="L457" i="1" s="1"/>
  <c r="L458" i="1" a="1"/>
  <c r="L458" i="1" s="1"/>
  <c r="L459" i="1" a="1"/>
  <c r="L459" i="1"/>
  <c r="L460" i="1" a="1"/>
  <c r="L460" i="1"/>
  <c r="L461" i="1" a="1"/>
  <c r="L461" i="1"/>
  <c r="L462" i="1" a="1"/>
  <c r="L462" i="1"/>
  <c r="L463" i="1" a="1"/>
  <c r="L463" i="1" s="1"/>
  <c r="L464" i="1" a="1"/>
  <c r="L464" i="1" s="1"/>
  <c r="L465" i="1" a="1"/>
  <c r="L465" i="1"/>
  <c r="L466" i="1" a="1"/>
  <c r="L466" i="1" s="1"/>
  <c r="L467" i="1" a="1"/>
  <c r="L467" i="1" s="1"/>
  <c r="L468" i="1" a="1"/>
  <c r="L468" i="1" s="1"/>
  <c r="L469" i="1" a="1"/>
  <c r="L469" i="1"/>
  <c r="L470" i="1" a="1"/>
  <c r="L470" i="1" s="1"/>
  <c r="L471" i="1" a="1"/>
  <c r="L471" i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/>
  <c r="L479" i="1" a="1"/>
  <c r="L479" i="1"/>
  <c r="L480" i="1" a="1"/>
  <c r="L480" i="1" s="1"/>
  <c r="L481" i="1" a="1"/>
  <c r="L481" i="1"/>
  <c r="L482" i="1" a="1"/>
  <c r="L482" i="1" s="1"/>
  <c r="L483" i="1" a="1"/>
  <c r="L483" i="1"/>
  <c r="L484" i="1" a="1"/>
  <c r="L484" i="1" s="1"/>
  <c r="L485" i="1" a="1"/>
  <c r="L485" i="1"/>
  <c r="L486" i="1" a="1"/>
  <c r="L486" i="1"/>
  <c r="L487" i="1" a="1"/>
  <c r="L487" i="1" s="1"/>
  <c r="L488" i="1" a="1"/>
  <c r="L488" i="1"/>
  <c r="L489" i="1" a="1"/>
  <c r="L489" i="1" s="1"/>
  <c r="L490" i="1" a="1"/>
  <c r="L490" i="1" s="1"/>
  <c r="L491" i="1" a="1"/>
  <c r="L491" i="1" s="1"/>
  <c r="L492" i="1" a="1"/>
  <c r="L492" i="1"/>
  <c r="L493" i="1" a="1"/>
  <c r="L493" i="1" s="1"/>
  <c r="L494" i="1" a="1"/>
  <c r="L494" i="1"/>
  <c r="L495" i="1" a="1"/>
  <c r="L495" i="1"/>
  <c r="L496" i="1" a="1"/>
  <c r="L496" i="1"/>
  <c r="L497" i="1" a="1"/>
  <c r="L497" i="1"/>
  <c r="L498" i="1" a="1"/>
  <c r="L498" i="1" s="1"/>
  <c r="L499" i="1" a="1"/>
  <c r="L499" i="1"/>
  <c r="L500" i="1" a="1"/>
  <c r="L500" i="1"/>
  <c r="L501" i="1" a="1"/>
  <c r="L501" i="1" s="1"/>
  <c r="L502" i="1" a="1"/>
  <c r="L502" i="1" s="1"/>
  <c r="L503" i="1" a="1"/>
  <c r="L503" i="1" s="1"/>
  <c r="L504" i="1" a="1"/>
  <c r="L504" i="1" s="1"/>
  <c r="L505" i="1" a="1"/>
  <c r="L505" i="1"/>
  <c r="L506" i="1" a="1"/>
  <c r="L506" i="1" s="1"/>
  <c r="L507" i="1" a="1"/>
  <c r="L507" i="1" s="1"/>
  <c r="L508" i="1" a="1"/>
  <c r="L508" i="1"/>
  <c r="L509" i="1" a="1"/>
  <c r="L509" i="1"/>
  <c r="L510" i="1" a="1"/>
  <c r="L510" i="1" s="1"/>
  <c r="L511" i="1" a="1"/>
  <c r="L511" i="1" s="1"/>
  <c r="L512" i="1" a="1"/>
  <c r="L512" i="1" s="1"/>
  <c r="L513" i="1" a="1"/>
  <c r="L513" i="1"/>
  <c r="L514" i="1" a="1"/>
  <c r="L514" i="1" s="1"/>
  <c r="L515" i="1" a="1"/>
  <c r="L515" i="1"/>
  <c r="L516" i="1" a="1"/>
  <c r="L516" i="1" s="1"/>
  <c r="L517" i="1" a="1"/>
  <c r="L517" i="1" s="1"/>
  <c r="L518" i="1" a="1"/>
  <c r="L518" i="1"/>
  <c r="L519" i="1" a="1"/>
  <c r="L519" i="1" s="1"/>
  <c r="L520" i="1" a="1"/>
  <c r="L520" i="1"/>
  <c r="L521" i="1" a="1"/>
  <c r="L521" i="1" s="1"/>
  <c r="L522" i="1" a="1"/>
  <c r="L522" i="1" s="1"/>
  <c r="L523" i="1" a="1"/>
  <c r="L523" i="1"/>
  <c r="L524" i="1" a="1"/>
  <c r="L524" i="1"/>
  <c r="L525" i="1" a="1"/>
  <c r="L525" i="1" s="1"/>
  <c r="L526" i="1" a="1"/>
  <c r="L526" i="1" s="1"/>
  <c r="L527" i="1" a="1"/>
  <c r="L527" i="1"/>
  <c r="L528" i="1" a="1"/>
  <c r="L528" i="1" s="1"/>
  <c r="L529" i="1" a="1"/>
  <c r="L529" i="1"/>
  <c r="L530" i="1" a="1"/>
  <c r="L530" i="1" s="1"/>
  <c r="L531" i="1" a="1"/>
  <c r="L531" i="1"/>
  <c r="L532" i="1" a="1"/>
  <c r="L532" i="1"/>
  <c r="L533" i="1" a="1"/>
  <c r="L533" i="1" s="1"/>
  <c r="L534" i="1" a="1"/>
  <c r="L534" i="1"/>
  <c r="L535" i="1" a="1"/>
  <c r="L535" i="1"/>
  <c r="L536" i="1" a="1"/>
  <c r="L536" i="1" s="1"/>
  <c r="L537" i="1" a="1"/>
  <c r="L537" i="1" s="1"/>
  <c r="L538" i="1" a="1"/>
  <c r="L538" i="1" s="1"/>
  <c r="L539" i="1" a="1"/>
  <c r="L539" i="1"/>
  <c r="L540" i="1" a="1"/>
  <c r="L540" i="1"/>
  <c r="L541" i="1" a="1"/>
  <c r="L541" i="1"/>
  <c r="L542" i="1" a="1"/>
  <c r="L542" i="1" s="1"/>
  <c r="L543" i="1" a="1"/>
  <c r="L543" i="1" s="1"/>
  <c r="L544" i="1" a="1"/>
  <c r="L544" i="1"/>
  <c r="L545" i="1" a="1"/>
  <c r="L545" i="1" s="1"/>
  <c r="L546" i="1" a="1"/>
  <c r="L546" i="1" s="1"/>
  <c r="L547" i="1" a="1"/>
  <c r="L547" i="1" s="1"/>
  <c r="L548" i="1" a="1"/>
  <c r="L548" i="1"/>
  <c r="L549" i="1" a="1"/>
  <c r="L549" i="1"/>
  <c r="L550" i="1" a="1"/>
  <c r="L550" i="1"/>
  <c r="L551" i="1" a="1"/>
  <c r="L551" i="1" s="1"/>
  <c r="L552" i="1" a="1"/>
  <c r="L552" i="1" s="1"/>
  <c r="L553" i="1" a="1"/>
  <c r="L553" i="1"/>
  <c r="L554" i="1" a="1"/>
  <c r="L554" i="1" s="1"/>
  <c r="L555" i="1" a="1"/>
  <c r="L555" i="1" s="1"/>
  <c r="L556" i="1" a="1"/>
  <c r="L556" i="1" s="1"/>
  <c r="L557" i="1" a="1"/>
  <c r="L557" i="1"/>
  <c r="L558" i="1" a="1"/>
  <c r="L558" i="1"/>
  <c r="L559" i="1" a="1"/>
  <c r="L559" i="1" s="1"/>
  <c r="L560" i="1" a="1"/>
  <c r="L560" i="1"/>
  <c r="L561" i="1" a="1"/>
  <c r="L561" i="1"/>
  <c r="L562" i="1" a="1"/>
  <c r="L562" i="1" s="1"/>
  <c r="L563" i="1" a="1"/>
  <c r="L563" i="1" s="1"/>
  <c r="L564" i="1" a="1"/>
  <c r="L564" i="1" s="1"/>
  <c r="L565" i="1" a="1"/>
  <c r="L565" i="1" s="1"/>
  <c r="L566" i="1" a="1"/>
  <c r="L566" i="1"/>
  <c r="L567" i="1" a="1"/>
  <c r="L567" i="1"/>
  <c r="L568" i="1" a="1"/>
  <c r="L568" i="1" s="1"/>
  <c r="L569" i="1" a="1"/>
  <c r="L569" i="1"/>
  <c r="L570" i="1" a="1"/>
  <c r="L570" i="1" s="1"/>
  <c r="L571" i="1" a="1"/>
  <c r="L571" i="1"/>
  <c r="L572" i="1" a="1"/>
  <c r="L572" i="1" s="1"/>
  <c r="L573" i="1" a="1"/>
  <c r="L573" i="1"/>
  <c r="L574" i="1" a="1"/>
  <c r="L574" i="1"/>
  <c r="L575" i="1" a="1"/>
  <c r="L575" i="1"/>
  <c r="L576" i="1" a="1"/>
  <c r="L576" i="1"/>
  <c r="L577" i="1" a="1"/>
  <c r="L577" i="1" s="1"/>
  <c r="L578" i="1" a="1"/>
  <c r="L578" i="1" s="1"/>
  <c r="L579" i="1" a="1"/>
  <c r="L579" i="1"/>
  <c r="L580" i="1" a="1"/>
  <c r="L580" i="1" s="1"/>
  <c r="L581" i="1" a="1"/>
  <c r="L581" i="1" s="1"/>
  <c r="L582" i="1" a="1"/>
  <c r="L582" i="1"/>
  <c r="L583" i="1" a="1"/>
  <c r="L583" i="1"/>
  <c r="L584" i="1" a="1"/>
  <c r="L584" i="1"/>
  <c r="L585" i="1" a="1"/>
  <c r="L585" i="1"/>
  <c r="L586" i="1" a="1"/>
  <c r="L586" i="1" s="1"/>
  <c r="L587" i="1" a="1"/>
  <c r="L587" i="1"/>
  <c r="L588" i="1" a="1"/>
  <c r="L588" i="1"/>
  <c r="L589" i="1" a="1"/>
  <c r="L589" i="1" s="1"/>
  <c r="L590" i="1" a="1"/>
  <c r="L590" i="1" s="1"/>
  <c r="L591" i="1" a="1"/>
  <c r="L591" i="1" s="1"/>
  <c r="L592" i="1" a="1"/>
  <c r="L592" i="1"/>
  <c r="L593" i="1" a="1"/>
  <c r="L593" i="1"/>
  <c r="L594" i="1" a="1"/>
  <c r="L594" i="1" s="1"/>
  <c r="L595" i="1" a="1"/>
  <c r="L595" i="1" s="1"/>
  <c r="L596" i="1" a="1"/>
  <c r="L596" i="1" s="1"/>
  <c r="L597" i="1" a="1"/>
  <c r="L597" i="1"/>
  <c r="L598" i="1" a="1"/>
  <c r="L598" i="1" s="1"/>
  <c r="L599" i="1" a="1"/>
  <c r="L599" i="1" s="1"/>
  <c r="L600" i="1" a="1"/>
  <c r="L600" i="1" s="1"/>
  <c r="L601" i="1" a="1"/>
  <c r="L601" i="1"/>
  <c r="L602" i="1" a="1"/>
  <c r="L602" i="1" s="1"/>
  <c r="L603" i="1" a="1"/>
  <c r="L603" i="1"/>
  <c r="L604" i="1" a="1"/>
  <c r="L604" i="1" s="1"/>
  <c r="L605" i="1" a="1"/>
  <c r="L605" i="1" s="1"/>
  <c r="L606" i="1" a="1"/>
  <c r="L606" i="1"/>
  <c r="L607" i="1" a="1"/>
  <c r="L607" i="1" s="1"/>
  <c r="L608" i="1" a="1"/>
  <c r="L608" i="1"/>
  <c r="L609" i="1" a="1"/>
  <c r="L609" i="1"/>
  <c r="L610" i="1" a="1"/>
  <c r="L610" i="1" s="1"/>
  <c r="L611" i="1" a="1"/>
  <c r="L611" i="1"/>
  <c r="L612" i="1" a="1"/>
  <c r="L612" i="1" s="1"/>
  <c r="L613" i="1" a="1"/>
  <c r="L613" i="1"/>
  <c r="L614" i="1" a="1"/>
  <c r="L614" i="1"/>
  <c r="L615" i="1" a="1"/>
  <c r="L615" i="1" s="1"/>
  <c r="L616" i="1" a="1"/>
  <c r="L616" i="1" s="1"/>
  <c r="L617" i="1" a="1"/>
  <c r="L617" i="1"/>
  <c r="L618" i="1" a="1"/>
  <c r="L618" i="1" s="1"/>
  <c r="L619" i="1" a="1"/>
  <c r="L619" i="1"/>
  <c r="L620" i="1" a="1"/>
  <c r="L620" i="1"/>
  <c r="L621" i="1" a="1"/>
  <c r="L621" i="1" s="1"/>
  <c r="L622" i="1" a="1"/>
  <c r="L622" i="1"/>
  <c r="L623" i="1" a="1"/>
  <c r="L623" i="1"/>
  <c r="L624" i="1" a="1"/>
  <c r="L624" i="1" s="1"/>
  <c r="L625" i="1" a="1"/>
  <c r="L625" i="1" s="1"/>
  <c r="L626" i="1" a="1"/>
  <c r="L626" i="1" s="1"/>
  <c r="L627" i="1" a="1"/>
  <c r="L627" i="1"/>
  <c r="L628" i="1" a="1"/>
  <c r="L628" i="1"/>
  <c r="L629" i="1" a="1"/>
  <c r="L629" i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/>
  <c r="L636" i="1" a="1"/>
  <c r="L636" i="1"/>
  <c r="L637" i="1" a="1"/>
  <c r="L637" i="1"/>
  <c r="L638" i="1" a="1"/>
  <c r="L638" i="1"/>
  <c r="L639" i="1" a="1"/>
  <c r="L639" i="1" s="1"/>
  <c r="L640" i="1" a="1"/>
  <c r="L640" i="1" s="1"/>
  <c r="L641" i="1" a="1"/>
  <c r="L641" i="1"/>
  <c r="L642" i="1" a="1"/>
  <c r="L642" i="1" s="1"/>
  <c r="L643" i="1" a="1"/>
  <c r="L643" i="1" s="1"/>
  <c r="L644" i="1" a="1"/>
  <c r="L644" i="1" s="1"/>
  <c r="L645" i="1" a="1"/>
  <c r="L645" i="1"/>
  <c r="L646" i="1" a="1"/>
  <c r="L646" i="1"/>
  <c r="L647" i="1" a="1"/>
  <c r="L647" i="1" s="1"/>
  <c r="L648" i="1" a="1"/>
  <c r="L648" i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/>
  <c r="L655" i="1" a="1"/>
  <c r="L655" i="1"/>
  <c r="L656" i="1" a="1"/>
  <c r="L656" i="1" s="1"/>
  <c r="L657" i="1" a="1"/>
  <c r="L657" i="1"/>
  <c r="L658" i="1" a="1"/>
  <c r="L658" i="1" s="1"/>
  <c r="L659" i="1" a="1"/>
  <c r="L659" i="1"/>
  <c r="L660" i="1" a="1"/>
  <c r="L660" i="1" s="1"/>
  <c r="L661" i="1" a="1"/>
  <c r="L661" i="1"/>
  <c r="L662" i="1" a="1"/>
  <c r="L662" i="1"/>
  <c r="L663" i="1" a="1"/>
  <c r="L663" i="1"/>
  <c r="L664" i="1" a="1"/>
  <c r="L664" i="1"/>
  <c r="L665" i="1" a="1"/>
  <c r="L665" i="1" s="1"/>
  <c r="L666" i="1" a="1"/>
  <c r="L666" i="1" s="1"/>
  <c r="L667" i="1" a="1"/>
  <c r="L667" i="1"/>
  <c r="L668" i="1" a="1"/>
  <c r="L668" i="1" s="1"/>
  <c r="L669" i="1" a="1"/>
  <c r="L669" i="1" s="1"/>
  <c r="L670" i="1" a="1"/>
  <c r="L670" i="1" s="1"/>
  <c r="L671" i="1" a="1"/>
  <c r="L671" i="1"/>
  <c r="L672" i="1" a="1"/>
  <c r="L672" i="1"/>
  <c r="L673" i="1" a="1"/>
  <c r="L673" i="1" s="1"/>
  <c r="L674" i="1" a="1"/>
  <c r="L674" i="1" s="1"/>
  <c r="L675" i="1" a="1"/>
  <c r="L675" i="1" s="1"/>
  <c r="L676" i="1" a="1"/>
  <c r="L676" i="1"/>
  <c r="L677" i="1" a="1"/>
  <c r="L677" i="1" s="1"/>
  <c r="L678" i="1" a="1"/>
  <c r="L678" i="1" s="1"/>
  <c r="L679" i="1" a="1"/>
  <c r="L679" i="1" s="1"/>
  <c r="L680" i="1" a="1"/>
  <c r="L680" i="1"/>
  <c r="L681" i="1" a="1"/>
  <c r="L681" i="1"/>
  <c r="L682" i="1" a="1"/>
  <c r="L682" i="1" s="1"/>
  <c r="L683" i="1" a="1"/>
  <c r="L683" i="1" s="1"/>
  <c r="L684" i="1" a="1"/>
  <c r="L684" i="1" s="1"/>
  <c r="L685" i="1" a="1"/>
  <c r="L685" i="1"/>
  <c r="L686" i="1" a="1"/>
  <c r="L686" i="1" s="1"/>
  <c r="L687" i="1" a="1"/>
  <c r="L687" i="1"/>
  <c r="L688" i="1" a="1"/>
  <c r="L688" i="1"/>
  <c r="L689" i="1" a="1"/>
  <c r="L689" i="1"/>
  <c r="L690" i="1" a="1"/>
  <c r="L690" i="1" s="1"/>
  <c r="L691" i="1" a="1"/>
  <c r="L691" i="1" s="1"/>
  <c r="L692" i="1" a="1"/>
  <c r="L692" i="1" s="1"/>
  <c r="L693" i="1" a="1"/>
  <c r="L693" i="1" s="1"/>
  <c r="L694" i="1" a="1"/>
  <c r="L694" i="1"/>
  <c r="L695" i="1" a="1"/>
  <c r="L695" i="1" s="1"/>
  <c r="L696" i="1" a="1"/>
  <c r="L696" i="1"/>
  <c r="L697" i="1" a="1"/>
  <c r="L697" i="1"/>
  <c r="L698" i="1" a="1"/>
  <c r="L698" i="1"/>
  <c r="L699" i="1" a="1"/>
  <c r="L699" i="1"/>
  <c r="L700" i="1" a="1"/>
  <c r="L700" i="1" s="1"/>
  <c r="L701" i="1" a="1"/>
  <c r="L701" i="1"/>
  <c r="L702" i="1" a="1"/>
  <c r="L702" i="1"/>
  <c r="L703" i="1" a="1"/>
  <c r="L703" i="1" s="1"/>
  <c r="L704" i="1" a="1"/>
  <c r="L704" i="1" s="1"/>
  <c r="L705" i="1" a="1"/>
  <c r="L705" i="1" s="1"/>
  <c r="L706" i="1" a="1"/>
  <c r="L706" i="1"/>
  <c r="L707" i="1" a="1"/>
  <c r="L707" i="1"/>
  <c r="L708" i="1" a="1"/>
  <c r="L708" i="1" s="1"/>
  <c r="L709" i="1" a="1"/>
  <c r="L709" i="1" s="1"/>
  <c r="L710" i="1" a="1"/>
  <c r="L710" i="1" s="1"/>
  <c r="L711" i="1" a="1"/>
  <c r="L711" i="1"/>
  <c r="L712" i="1" a="1"/>
  <c r="L712" i="1" s="1"/>
  <c r="L713" i="1" a="1"/>
  <c r="L713" i="1"/>
  <c r="L714" i="1" a="1"/>
  <c r="L714" i="1"/>
  <c r="L715" i="1" a="1"/>
  <c r="L715" i="1"/>
  <c r="L716" i="1" a="1"/>
  <c r="L716" i="1" s="1"/>
  <c r="L717" i="1" a="1"/>
  <c r="L717" i="1" s="1"/>
  <c r="L718" i="1" a="1"/>
  <c r="L718" i="1"/>
  <c r="L719" i="1" a="1"/>
  <c r="L719" i="1"/>
  <c r="L720" i="1" a="1"/>
  <c r="L720" i="1" s="1"/>
  <c r="L721" i="1" a="1"/>
  <c r="L721" i="1" s="1"/>
  <c r="L722" i="1" a="1"/>
  <c r="L722" i="1" s="1"/>
  <c r="L723" i="1" a="1"/>
  <c r="L723" i="1"/>
  <c r="L724" i="1" a="1"/>
  <c r="L724" i="1" s="1"/>
  <c r="L725" i="1" a="1"/>
  <c r="L725" i="1"/>
  <c r="L726" i="1" a="1"/>
  <c r="L726" i="1" s="1"/>
  <c r="L727" i="1" a="1"/>
  <c r="L727" i="1" s="1"/>
  <c r="L728" i="1" a="1"/>
  <c r="L728" i="1"/>
  <c r="L729" i="1" a="1"/>
  <c r="L729" i="1" s="1"/>
  <c r="L730" i="1" a="1"/>
  <c r="L730" i="1"/>
  <c r="L731" i="1" a="1"/>
  <c r="L731" i="1"/>
  <c r="L732" i="1" a="1"/>
  <c r="L732" i="1" s="1"/>
  <c r="L733" i="1" a="1"/>
  <c r="L733" i="1"/>
  <c r="L734" i="1" a="1"/>
  <c r="L734" i="1" s="1"/>
  <c r="L735" i="1" a="1"/>
  <c r="L735" i="1"/>
  <c r="L736" i="1" a="1"/>
  <c r="L736" i="1"/>
  <c r="L737" i="1" a="1"/>
  <c r="L737" i="1" s="1"/>
  <c r="L738" i="1" a="1"/>
  <c r="L738" i="1" s="1"/>
  <c r="L739" i="1" a="1"/>
  <c r="L739" i="1" s="1"/>
  <c r="L740" i="1" a="1"/>
  <c r="L740" i="1" s="1"/>
  <c r="L741" i="1" a="1"/>
  <c r="L741" i="1"/>
  <c r="L742" i="1" a="1"/>
  <c r="L742" i="1"/>
  <c r="L743" i="1" a="1"/>
  <c r="L743" i="1" s="1"/>
  <c r="L744" i="1" a="1"/>
  <c r="L744" i="1" s="1"/>
  <c r="L745" i="1" a="1"/>
  <c r="L745" i="1"/>
  <c r="L746" i="1" a="1"/>
  <c r="L746" i="1" s="1"/>
  <c r="L747" i="1" a="1"/>
  <c r="L747" i="1"/>
  <c r="L748" i="1" a="1"/>
  <c r="L748" i="1" s="1"/>
  <c r="L749" i="1" a="1"/>
  <c r="L749" i="1"/>
  <c r="L750" i="1" a="1"/>
  <c r="L750" i="1"/>
  <c r="L751" i="1" a="1"/>
  <c r="L751" i="1" s="1"/>
  <c r="L752" i="1" a="1"/>
  <c r="L752" i="1"/>
  <c r="L753" i="1" a="1"/>
  <c r="L753" i="1"/>
  <c r="L754" i="1" a="1"/>
  <c r="L754" i="1" s="1"/>
  <c r="L755" i="1" a="1"/>
  <c r="L755" i="1" s="1"/>
  <c r="L756" i="1" a="1"/>
  <c r="L756" i="1" s="1"/>
  <c r="L757" i="1" a="1"/>
  <c r="L757" i="1"/>
  <c r="L758" i="1" a="1"/>
  <c r="L758" i="1"/>
  <c r="L759" i="1" a="1"/>
  <c r="L759" i="1"/>
  <c r="L760" i="1" a="1"/>
  <c r="L760" i="1" s="1"/>
  <c r="L761" i="1" a="1"/>
  <c r="L761" i="1" s="1"/>
  <c r="L762" i="1" a="1"/>
  <c r="L762" i="1"/>
  <c r="L763" i="1" a="1"/>
  <c r="L763" i="1" s="1"/>
  <c r="L764" i="1" a="1"/>
  <c r="L764" i="1" s="1"/>
  <c r="L765" i="1" a="1"/>
  <c r="L765" i="1" s="1"/>
  <c r="L766" i="1" a="1"/>
  <c r="L766" i="1"/>
  <c r="L767" i="1" a="1"/>
  <c r="L767" i="1" s="1"/>
  <c r="L768" i="1" a="1"/>
  <c r="L768" i="1"/>
  <c r="L769" i="1" a="1"/>
  <c r="L769" i="1" s="1"/>
  <c r="L770" i="1" a="1"/>
  <c r="L770" i="1" s="1"/>
  <c r="L771" i="1" a="1"/>
  <c r="L771" i="1"/>
  <c r="L772" i="1" a="1"/>
  <c r="L772" i="1" s="1"/>
  <c r="L773" i="1" a="1"/>
  <c r="L773" i="1"/>
  <c r="L774" i="1" a="1"/>
  <c r="L774" i="1"/>
  <c r="L775" i="1" a="1"/>
  <c r="L775" i="1"/>
  <c r="L776" i="1" a="1"/>
  <c r="L776" i="1"/>
  <c r="L777" i="1" a="1"/>
  <c r="L777" i="1" s="1"/>
  <c r="L778" i="1" a="1"/>
  <c r="L778" i="1" s="1"/>
  <c r="L779" i="1" a="1"/>
  <c r="L779" i="1"/>
  <c r="L780" i="1" a="1"/>
  <c r="L780" i="1" s="1"/>
  <c r="L781" i="1" a="1"/>
  <c r="L781" i="1"/>
  <c r="L782" i="1" a="1"/>
  <c r="L782" i="1"/>
  <c r="L783" i="1" a="1"/>
  <c r="L783" i="1" s="1"/>
  <c r="L784" i="1" a="1"/>
  <c r="L784" i="1"/>
  <c r="L785" i="1" a="1"/>
  <c r="L785" i="1" s="1"/>
  <c r="L786" i="1" a="1"/>
  <c r="L786" i="1"/>
  <c r="L787" i="1" a="1"/>
  <c r="L787" i="1"/>
  <c r="L788" i="1" a="1"/>
  <c r="L788" i="1" s="1"/>
  <c r="L789" i="1" a="1"/>
  <c r="L789" i="1" s="1"/>
  <c r="L790" i="1" a="1"/>
  <c r="L790" i="1"/>
  <c r="L791" i="1" a="1"/>
  <c r="L791" i="1" s="1"/>
  <c r="L792" i="1" a="1"/>
  <c r="L792" i="1"/>
  <c r="L793" i="1" a="1"/>
  <c r="L793" i="1"/>
  <c r="L794" i="1" a="1"/>
  <c r="L794" i="1" s="1"/>
  <c r="L795" i="1" a="1"/>
  <c r="L795" i="1"/>
  <c r="L796" i="1" a="1"/>
  <c r="L796" i="1"/>
  <c r="L797" i="1" a="1"/>
  <c r="L797" i="1" s="1"/>
  <c r="L798" i="1" a="1"/>
  <c r="L798" i="1" s="1"/>
  <c r="L799" i="1" a="1"/>
  <c r="L799" i="1" s="1"/>
  <c r="L800" i="1" a="1"/>
  <c r="L800" i="1"/>
  <c r="L801" i="1" a="1"/>
  <c r="L801" i="1"/>
  <c r="L802" i="1" a="1"/>
  <c r="L802" i="1"/>
  <c r="L803" i="1" a="1"/>
  <c r="L803" i="1" s="1"/>
  <c r="L804" i="1" a="1"/>
  <c r="L804" i="1" s="1"/>
  <c r="L805" i="1" a="1"/>
  <c r="L805" i="1"/>
  <c r="L806" i="1" a="1"/>
  <c r="L806" i="1" s="1"/>
  <c r="L807" i="1" a="1"/>
  <c r="L807" i="1" s="1"/>
  <c r="L808" i="1" a="1"/>
  <c r="L808" i="1"/>
  <c r="L809" i="1" a="1"/>
  <c r="L809" i="1"/>
  <c r="L810" i="1" a="1"/>
  <c r="L810" i="1"/>
  <c r="L811" i="1" a="1"/>
  <c r="L811" i="1"/>
  <c r="L812" i="1" a="1"/>
  <c r="L812" i="1" s="1"/>
  <c r="L813" i="1" a="1"/>
  <c r="L813" i="1" s="1"/>
  <c r="L814" i="1" a="1"/>
  <c r="L814" i="1"/>
  <c r="L815" i="1" a="1"/>
  <c r="L815" i="1" s="1"/>
  <c r="L816" i="1" a="1"/>
  <c r="L816" i="1" s="1"/>
  <c r="L817" i="1" a="1"/>
  <c r="L817" i="1" s="1"/>
  <c r="L818" i="1" a="1"/>
  <c r="L818" i="1"/>
  <c r="L819" i="1" a="1"/>
  <c r="L819" i="1"/>
  <c r="L820" i="1" a="1"/>
  <c r="L820" i="1" s="1"/>
  <c r="L821" i="1" a="1"/>
  <c r="L821" i="1"/>
  <c r="L822" i="1" a="1"/>
  <c r="L822" i="1"/>
  <c r="L823" i="1" a="1"/>
  <c r="L823" i="1" s="1"/>
  <c r="L824" i="1" a="1"/>
  <c r="L824" i="1" s="1"/>
  <c r="L825" i="1" a="1"/>
  <c r="L825" i="1"/>
  <c r="L826" i="1" a="1"/>
  <c r="L826" i="1"/>
  <c r="L827" i="1" a="1"/>
  <c r="L827" i="1"/>
  <c r="L828" i="1" a="1"/>
  <c r="L828" i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/>
  <c r="L835" i="1" a="1"/>
  <c r="L835" i="1"/>
  <c r="L836" i="1" a="1"/>
  <c r="L836" i="1"/>
  <c r="L837" i="1" a="1"/>
  <c r="L837" i="1"/>
  <c r="L838" i="1" a="1"/>
  <c r="L838" i="1" s="1"/>
  <c r="L839" i="1" a="1"/>
  <c r="L839" i="1" s="1"/>
  <c r="L840" i="1" a="1"/>
  <c r="L840" i="1"/>
  <c r="L841" i="1" a="1"/>
  <c r="L841" i="1" s="1"/>
  <c r="L842" i="1" a="1"/>
  <c r="L842" i="1" s="1"/>
  <c r="L843" i="1" a="1"/>
  <c r="L843" i="1" s="1"/>
  <c r="L844" i="1" a="1"/>
  <c r="L844" i="1"/>
  <c r="L845" i="1" a="1"/>
  <c r="L845" i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/>
  <c r="L854" i="1" a="1"/>
  <c r="L854" i="1"/>
  <c r="L855" i="1" a="1"/>
  <c r="L855" i="1" s="1"/>
  <c r="L856" i="1" a="1"/>
  <c r="L856" i="1" s="1"/>
  <c r="L857" i="1" a="1"/>
  <c r="L857" i="1" s="1"/>
  <c r="L858" i="1" a="1"/>
  <c r="L858" i="1"/>
  <c r="L859" i="1" a="1"/>
  <c r="L859" i="1" s="1"/>
  <c r="L860" i="1" a="1"/>
  <c r="L860" i="1"/>
  <c r="L861" i="1" a="1"/>
  <c r="L861" i="1"/>
  <c r="L862" i="1" a="1"/>
  <c r="L862" i="1"/>
  <c r="L863" i="1" a="1"/>
  <c r="L863" i="1" s="1"/>
  <c r="L864" i="1" a="1"/>
  <c r="L864" i="1" s="1"/>
  <c r="L865" i="1" a="1"/>
  <c r="L865" i="1"/>
  <c r="L866" i="1" a="1"/>
  <c r="L866" i="1" s="1"/>
  <c r="L867" i="1" a="1"/>
  <c r="L867" i="1"/>
  <c r="L868" i="1" a="1"/>
  <c r="L868" i="1" s="1"/>
  <c r="L869" i="1" a="1"/>
  <c r="L869" i="1"/>
  <c r="L870" i="1" a="1"/>
  <c r="L870" i="1"/>
  <c r="L871" i="1" a="1"/>
  <c r="L871" i="1" s="1"/>
  <c r="L872" i="1" a="1"/>
  <c r="L872" i="1"/>
  <c r="L873" i="1" a="1"/>
  <c r="L873" i="1" s="1"/>
  <c r="L874" i="1" a="1"/>
  <c r="L874" i="1"/>
  <c r="L875" i="1" a="1"/>
  <c r="L875" i="1"/>
  <c r="L876" i="1" a="1"/>
  <c r="L876" i="1" s="1"/>
  <c r="L877" i="1" a="1"/>
  <c r="L877" i="1" s="1"/>
  <c r="L878" i="1" a="1"/>
  <c r="L878" i="1" s="1"/>
  <c r="L879" i="1" a="1"/>
  <c r="L879" i="1" s="1"/>
  <c r="L880" i="1" a="1"/>
  <c r="L880" i="1"/>
  <c r="L881" i="1" a="1"/>
  <c r="L881" i="1"/>
  <c r="L882" i="1" a="1"/>
  <c r="L882" i="1" s="1"/>
  <c r="L883" i="1" a="1"/>
  <c r="L883" i="1" s="1"/>
  <c r="L884" i="1" a="1"/>
  <c r="L884" i="1"/>
  <c r="L885" i="1" a="1"/>
  <c r="L885" i="1" s="1"/>
  <c r="L886" i="1" a="1"/>
  <c r="L886" i="1" s="1"/>
  <c r="L887" i="1" a="1"/>
  <c r="L887" i="1" s="1"/>
  <c r="L888" i="1" a="1"/>
  <c r="L888" i="1"/>
  <c r="L889" i="1" a="1"/>
  <c r="L889" i="1"/>
  <c r="L890" i="1" a="1"/>
  <c r="L890" i="1"/>
  <c r="L891" i="1" a="1"/>
  <c r="L891" i="1" s="1"/>
  <c r="L892" i="1" a="1"/>
  <c r="L892" i="1" s="1"/>
  <c r="L893" i="1" a="1"/>
  <c r="L893" i="1"/>
  <c r="L894" i="1" a="1"/>
  <c r="L894" i="1" s="1"/>
  <c r="L895" i="1" a="1"/>
  <c r="L895" i="1" s="1"/>
  <c r="L896" i="1" a="1"/>
  <c r="L896" i="1" s="1"/>
  <c r="L897" i="1" a="1"/>
  <c r="L897" i="1"/>
  <c r="L898" i="1" a="1"/>
  <c r="L898" i="1"/>
  <c r="L899" i="1" a="1"/>
  <c r="L899" i="1" s="1"/>
  <c r="L900" i="1" a="1"/>
  <c r="L900" i="1" s="1"/>
  <c r="L901" i="1" a="1"/>
  <c r="L901" i="1" s="1"/>
  <c r="L902" i="1" a="1"/>
  <c r="L902" i="1"/>
  <c r="L903" i="1" a="1"/>
  <c r="L903" i="1" s="1"/>
  <c r="L904" i="1" a="1"/>
  <c r="L904" i="1" s="1"/>
  <c r="L905" i="1" a="1"/>
  <c r="L905" i="1" s="1"/>
  <c r="L906" i="1" a="1"/>
  <c r="L906" i="1"/>
  <c r="L907" i="1" a="1"/>
  <c r="L907" i="1"/>
  <c r="L908" i="1" a="1"/>
  <c r="L908" i="1" s="1"/>
  <c r="L909" i="1" a="1"/>
  <c r="L909" i="1"/>
  <c r="L910" i="1" a="1"/>
  <c r="L910" i="1"/>
  <c r="L911" i="1" a="1"/>
  <c r="L911" i="1" s="1"/>
  <c r="L912" i="1" a="1"/>
  <c r="L912" i="1" s="1"/>
  <c r="L913" i="1" a="1"/>
  <c r="L913" i="1"/>
  <c r="L914" i="1" a="1"/>
  <c r="L914" i="1"/>
  <c r="L915" i="1" a="1"/>
  <c r="L915" i="1"/>
  <c r="L916" i="1" a="1"/>
  <c r="L916" i="1"/>
  <c r="L917" i="1" a="1"/>
  <c r="L917" i="1" s="1"/>
  <c r="L918" i="1" a="1"/>
  <c r="L918" i="1"/>
  <c r="L919" i="1" a="1"/>
  <c r="L919" i="1" s="1"/>
  <c r="L920" i="1" a="1"/>
  <c r="L920" i="1"/>
  <c r="L921" i="1" a="1"/>
  <c r="L921" i="1" s="1"/>
  <c r="L922" i="1" a="1"/>
  <c r="L922" i="1"/>
  <c r="L923" i="1" a="1"/>
  <c r="L923" i="1"/>
  <c r="L924" i="1" a="1"/>
  <c r="L924" i="1"/>
  <c r="L925" i="1" a="1"/>
  <c r="L925" i="1"/>
  <c r="L926" i="1" a="1"/>
  <c r="L926" i="1" s="1"/>
  <c r="L927" i="1" a="1"/>
  <c r="L927" i="1" s="1"/>
  <c r="L928" i="1" a="1"/>
  <c r="L928" i="1"/>
  <c r="L929" i="1" a="1"/>
  <c r="L929" i="1" s="1"/>
  <c r="L930" i="1" a="1"/>
  <c r="L930" i="1" s="1"/>
  <c r="L931" i="1" a="1"/>
  <c r="L931" i="1" s="1"/>
  <c r="L932" i="1" a="1"/>
  <c r="L932" i="1"/>
  <c r="L933" i="1" a="1"/>
  <c r="L933" i="1"/>
  <c r="L934" i="1" a="1"/>
  <c r="L934" i="1" s="1"/>
  <c r="L935" i="1" a="1"/>
  <c r="L935" i="1" s="1"/>
  <c r="L936" i="1" a="1"/>
  <c r="L936" i="1"/>
  <c r="L937" i="1" a="1"/>
  <c r="L937" i="1"/>
  <c r="L938" i="1" a="1"/>
  <c r="L938" i="1" s="1"/>
  <c r="L939" i="1" a="1"/>
  <c r="L939" i="1" s="1"/>
  <c r="L940" i="1" a="1"/>
  <c r="L940" i="1" s="1"/>
  <c r="L941" i="1" a="1"/>
  <c r="L941" i="1"/>
  <c r="L942" i="1" a="1"/>
  <c r="L942" i="1"/>
  <c r="L943" i="1" a="1"/>
  <c r="L943" i="1" s="1"/>
  <c r="L944" i="1" a="1"/>
  <c r="L944" i="1"/>
  <c r="L945" i="1" a="1"/>
  <c r="L945" i="1"/>
  <c r="L946" i="1" a="1"/>
  <c r="L946" i="1" s="1"/>
  <c r="L947" i="1" a="1"/>
  <c r="L947" i="1" s="1"/>
  <c r="L948" i="1" a="1"/>
  <c r="L948" i="1" s="1"/>
  <c r="L949" i="1" a="1"/>
  <c r="L949" i="1"/>
  <c r="L950" i="1" a="1"/>
  <c r="L950" i="1"/>
  <c r="L951" i="1" a="1"/>
  <c r="L951" i="1" s="1"/>
  <c r="L952" i="1" a="1"/>
  <c r="L952" i="1"/>
  <c r="L953" i="1" a="1"/>
  <c r="L953" i="1"/>
  <c r="L954" i="1" a="1"/>
  <c r="L954" i="1" s="1"/>
  <c r="L955" i="1" a="1"/>
  <c r="L955" i="1" s="1"/>
  <c r="L956" i="1" a="1"/>
  <c r="L956" i="1" s="1"/>
  <c r="L957" i="1" a="1"/>
  <c r="L957" i="1"/>
  <c r="L958" i="1" a="1"/>
  <c r="L958" i="1"/>
  <c r="L959" i="1" a="1"/>
  <c r="L959" i="1" s="1"/>
  <c r="L960" i="1" a="1"/>
  <c r="L960" i="1"/>
  <c r="L961" i="1" a="1"/>
  <c r="L961" i="1"/>
  <c r="L962" i="1" a="1"/>
  <c r="L962" i="1" s="1"/>
  <c r="L963" i="1" a="1"/>
  <c r="L963" i="1" s="1"/>
  <c r="L964" i="1" a="1"/>
  <c r="L964" i="1" s="1"/>
  <c r="L965" i="1" a="1"/>
  <c r="L965" i="1"/>
  <c r="L966" i="1" a="1"/>
  <c r="L966" i="1"/>
  <c r="L967" i="1" a="1"/>
  <c r="L967" i="1" s="1"/>
  <c r="L968" i="1" a="1"/>
  <c r="L968" i="1"/>
  <c r="L969" i="1" a="1"/>
  <c r="L969" i="1"/>
  <c r="L970" i="1" a="1"/>
  <c r="L970" i="1" s="1"/>
  <c r="L971" i="1" a="1"/>
  <c r="L971" i="1" s="1"/>
  <c r="L972" i="1" a="1"/>
  <c r="L972" i="1" s="1"/>
  <c r="L973" i="1" a="1"/>
  <c r="L973" i="1"/>
  <c r="L974" i="1" a="1"/>
  <c r="L974" i="1"/>
  <c r="L975" i="1" a="1"/>
  <c r="L975" i="1" s="1"/>
  <c r="L976" i="1" a="1"/>
  <c r="L976" i="1"/>
  <c r="L977" i="1" a="1"/>
  <c r="L977" i="1"/>
  <c r="L978" i="1" a="1"/>
  <c r="L978" i="1" s="1"/>
  <c r="L979" i="1" a="1"/>
  <c r="L979" i="1" s="1"/>
  <c r="L980" i="1" a="1"/>
  <c r="L980" i="1" s="1"/>
  <c r="L981" i="1" a="1"/>
  <c r="L981" i="1"/>
  <c r="L982" i="1" a="1"/>
  <c r="L982" i="1"/>
  <c r="L983" i="1" a="1"/>
  <c r="L983" i="1" s="1"/>
  <c r="L984" i="1" a="1"/>
  <c r="L984" i="1" s="1"/>
  <c r="L985" i="1" a="1"/>
  <c r="L985" i="1" s="1"/>
  <c r="L986" i="1" a="1"/>
  <c r="L986" i="1"/>
  <c r="L987" i="1" a="1"/>
  <c r="L987" i="1" s="1"/>
  <c r="L988" i="1" a="1"/>
  <c r="L988" i="1"/>
  <c r="L989" i="1" a="1"/>
  <c r="L989" i="1"/>
  <c r="L990" i="1" a="1"/>
  <c r="L990" i="1"/>
  <c r="L991" i="1" a="1"/>
  <c r="L991" i="1" s="1"/>
  <c r="L992" i="1" a="1"/>
  <c r="L992" i="1" s="1"/>
  <c r="L993" i="1" a="1"/>
  <c r="L993" i="1"/>
  <c r="L994" i="1" a="1"/>
  <c r="L994" i="1"/>
  <c r="L995" i="1" a="1"/>
  <c r="L995" i="1" s="1"/>
  <c r="L996" i="1" a="1"/>
  <c r="L996" i="1" s="1"/>
  <c r="L997" i="1" a="1"/>
  <c r="L997" i="1" s="1"/>
  <c r="L998" i="1" a="1"/>
  <c r="L998" i="1"/>
  <c r="L999" i="1" a="1"/>
  <c r="L999" i="1" s="1"/>
  <c r="L1000" i="1" a="1"/>
  <c r="L1000" i="1" s="1"/>
  <c r="L1001" i="1" a="1"/>
  <c r="L1001" i="1" s="1"/>
  <c r="L3" i="1" a="1"/>
  <c r="L3" i="1"/>
  <c r="L4" i="1" a="1"/>
  <c r="L4" i="1"/>
  <c r="L5" i="1" a="1"/>
  <c r="L5" i="1" s="1"/>
  <c r="L6" i="1" a="1"/>
  <c r="L6" i="1" s="1"/>
  <c r="L7" i="1" a="1"/>
  <c r="L7" i="1" s="1"/>
  <c r="L8" i="1" a="1"/>
  <c r="L8" i="1"/>
  <c r="L9" i="1" a="1"/>
  <c r="L9" i="1" s="1"/>
  <c r="L10" i="1" a="1"/>
  <c r="L10" i="1"/>
  <c r="L11" i="1" a="1"/>
  <c r="L11" i="1" s="1"/>
  <c r="L12" i="1" a="1"/>
  <c r="L12" i="1" s="1"/>
  <c r="L13" i="1" a="1"/>
  <c r="L13" i="1"/>
  <c r="L14" i="1" a="1"/>
  <c r="L14" i="1" s="1"/>
  <c r="L2" i="1" a="1"/>
  <c r="L2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<sst xmlns="http://schemas.openxmlformats.org/spreadsheetml/2006/main" count="4055" uniqueCount="1035">
  <si>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</si>
  <si>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</si>
  <si>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</si>
  <si>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</si>
  <si>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</si>
  <si>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</si>
  <si>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</si>
  <si>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</si>
  <si>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</si>
  <si>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</si>
  <si>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</si>
  <si>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</si>
  <si>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</si>
  <si>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</si>
  <si>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</si>
  <si>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</si>
  <si>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</si>
  <si>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</si>
  <si>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</si>
  <si>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</si>
  <si>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</si>
  <si>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</si>
  <si>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</si>
  <si>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</si>
  <si>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</si>
  <si>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</si>
  <si>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</si>
  <si>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</si>
  <si>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</si>
  <si>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</si>
  <si>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</si>
  <si>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</si>
  <si>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</si>
  <si>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</si>
  <si>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</si>
  <si>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</si>
  <si>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</si>
  <si>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</si>
  <si>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</si>
  <si>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</si>
  <si>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</si>
  <si>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</si>
  <si>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</si>
  <si>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</si>
  <si>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</si>
  <si>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</si>
  <si>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</si>
  <si>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</si>
  <si>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</si>
  <si>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</si>
  <si>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</si>
  <si>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</si>
  <si>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</si>
  <si>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</si>
  <si>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</si>
  <si>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</si>
  <si>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</si>
  <si>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</si>
  <si>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</si>
  <si>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</si>
  <si>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</si>
  <si>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</si>
  <si>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</si>
  <si>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</si>
  <si>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</si>
  <si>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</si>
  <si>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</si>
  <si>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</si>
  <si>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</si>
  <si>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</si>
  <si>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</si>
  <si>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</si>
  <si>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</si>
  <si>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</si>
  <si>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</si>
  <si>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</si>
  <si>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</si>
  <si>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</si>
  <si>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</si>
  <si>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</si>
  <si>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</si>
  <si>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</si>
  <si>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</si>
  <si>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</si>
  <si>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</si>
  <si>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</si>
  <si>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</si>
  <si>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</si>
  <si>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</si>
  <si>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</si>
  <si>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</si>
  <si>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</si>
  <si>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</si>
  <si>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</si>
  <si>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</si>
  <si>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</si>
  <si>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</si>
  <si>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</si>
  <si>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</si>
  <si>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</si>
  <si>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</si>
  <si>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</si>
  <si>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</si>
  <si>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</si>
  <si>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</si>
  <si>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</si>
  <si>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</si>
  <si>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</si>
  <si>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</si>
  <si>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</si>
  <si>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</si>
  <si>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</si>
  <si>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</si>
  <si>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</si>
  <si>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</si>
  <si>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</si>
  <si>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</si>
  <si>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</si>
  <si>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</si>
  <si>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</si>
  <si>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</si>
  <si>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</si>
  <si>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</si>
  <si>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</si>
  <si>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</si>
  <si>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</si>
  <si>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</si>
  <si>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</si>
  <si>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</si>
  <si>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</si>
  <si>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</si>
  <si>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</si>
  <si>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</si>
  <si>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</si>
  <si>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</si>
  <si>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</si>
  <si>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</si>
  <si>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</si>
  <si>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</si>
  <si>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</si>
  <si>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</si>
  <si>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</si>
  <si>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</si>
  <si>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</si>
  <si>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</si>
  <si>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</si>
  <si>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</si>
  <si>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</si>
  <si>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</si>
  <si>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</si>
  <si>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</si>
  <si>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</si>
  <si>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</si>
  <si>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</si>
  <si>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</si>
  <si>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</si>
  <si>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</si>
  <si>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</si>
  <si>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</si>
  <si>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</si>
  <si>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</si>
  <si>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</si>
  <si>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</si>
  <si>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</si>
  <si>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</si>
  <si>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</si>
  <si>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</si>
  <si>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</si>
  <si>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</si>
  <si>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</si>
  <si>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</si>
  <si>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</si>
  <si>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</si>
  <si>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</si>
  <si>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</si>
  <si>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</si>
  <si>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</si>
  <si>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</si>
  <si>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</si>
  <si>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</si>
  <si>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</si>
  <si>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</si>
  <si>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</si>
  <si>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</si>
  <si>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</si>
  <si>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</si>
  <si>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</si>
  <si>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</si>
  <si>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</si>
  <si>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</si>
  <si>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</si>
  <si>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</si>
  <si>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</si>
  <si>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</si>
  <si>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</si>
  <si>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</si>
  <si>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</si>
  <si>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</si>
  <si>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</si>
  <si>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</si>
  <si>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</si>
  <si>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</si>
  <si>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</si>
  <si>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</si>
  <si>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</si>
  <si>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</si>
  <si>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</si>
  <si>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</si>
  <si>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</si>
  <si>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</si>
  <si>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</si>
  <si>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</si>
  <si>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</si>
  <si>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</si>
  <si>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</si>
  <si>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</si>
  <si>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</si>
  <si>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</si>
  <si>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</si>
  <si>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</si>
  <si>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</si>
  <si>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</si>
  <si>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</si>
  <si>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</si>
  <si>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</si>
  <si>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</si>
  <si>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</si>
  <si>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</si>
  <si>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</si>
  <si>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</si>
  <si>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</si>
  <si>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</si>
  <si>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</si>
  <si>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</si>
  <si>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</si>
  <si>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</si>
  <si>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</si>
  <si>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</si>
  <si>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</si>
  <si>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</si>
  <si>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</si>
  <si>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</si>
  <si>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</si>
  <si>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</si>
  <si>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</si>
  <si>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</si>
  <si>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</si>
  <si>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</si>
  <si>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</si>
  <si>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</si>
  <si>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</si>
  <si>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</si>
  <si>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</si>
  <si>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</si>
  <si>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</si>
  <si>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</si>
  <si>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</si>
  <si>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</si>
  <si>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</si>
  <si>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</si>
  <si>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</si>
  <si>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</si>
  <si>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</si>
  <si>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</si>
  <si>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</si>
  <si>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</si>
  <si>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</si>
  <si>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</si>
  <si>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</si>
  <si>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</si>
  <si>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</si>
  <si>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</si>
  <si>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</si>
  <si>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</si>
  <si>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</si>
  <si>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</si>
  <si>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</si>
  <si>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</si>
  <si>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</si>
  <si>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</si>
  <si>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</si>
  <si>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</si>
  <si>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</si>
  <si>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</si>
  <si>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</si>
  <si>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</si>
  <si>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</si>
  <si>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</si>
  <si>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</si>
  <si>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</si>
  <si>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</si>
  <si>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</si>
  <si>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</si>
  <si>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</si>
  <si>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</si>
  <si>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</si>
  <si>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</si>
  <si>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</si>
  <si>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</si>
  <si>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</si>
  <si>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</si>
  <si>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</si>
  <si>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</si>
  <si>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</si>
  <si>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</si>
  <si>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</si>
  <si>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</si>
  <si>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</si>
  <si>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</si>
  <si>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</si>
  <si>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</si>
  <si>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</si>
  <si>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</si>
  <si>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</si>
  <si>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</si>
  <si>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</si>
  <si>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</si>
  <si>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</si>
  <si>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</si>
  <si>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</si>
  <si>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</si>
  <si>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</si>
  <si>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</si>
  <si>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</si>
  <si>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</si>
  <si>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</si>
  <si>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</si>
  <si>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</si>
  <si>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</si>
  <si>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</si>
  <si>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</si>
  <si>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</si>
  <si>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</si>
  <si>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</si>
  <si>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</si>
  <si>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</si>
  <si>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</si>
  <si>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</si>
  <si>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</si>
  <si>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</si>
  <si>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</si>
  <si>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</si>
  <si>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</si>
  <si>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</si>
  <si>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</si>
  <si>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</si>
  <si>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</si>
  <si>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</si>
  <si>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</si>
  <si>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</si>
  <si>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</si>
  <si>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</si>
  <si>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</si>
  <si>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</si>
  <si>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</si>
  <si>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</si>
  <si>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</si>
  <si>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</si>
  <si>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</si>
  <si>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</si>
  <si>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</si>
  <si>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</si>
  <si>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</si>
  <si>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</si>
  <si>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</si>
  <si>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</si>
  <si>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</si>
  <si>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</si>
  <si>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</si>
  <si>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</si>
  <si>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</si>
  <si>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</si>
  <si>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</si>
  <si>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</si>
  <si>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</si>
  <si>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</si>
  <si>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</si>
  <si>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</si>
  <si>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</si>
  <si>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</si>
  <si>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</si>
  <si>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</si>
  <si>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</si>
  <si>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</si>
  <si>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</si>
  <si>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</si>
  <si>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</si>
  <si>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</si>
  <si>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</si>
  <si>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</si>
  <si>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</si>
  <si>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</si>
  <si>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</si>
  <si>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</si>
  <si>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</si>
  <si>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</si>
  <si>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</si>
  <si>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</si>
  <si>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</si>
  <si>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</si>
  <si>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</si>
  <si>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</si>
  <si>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</si>
  <si>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</si>
  <si>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</si>
  <si>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</si>
  <si>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</si>
  <si>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</si>
  <si>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</si>
  <si>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</si>
  <si>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</si>
  <si>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</si>
  <si>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</si>
  <si>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</si>
  <si>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</si>
  <si>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</si>
  <si>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</si>
  <si>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</si>
  <si>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</si>
  <si>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</si>
  <si>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</si>
  <si>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</si>
  <si>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</si>
  <si>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</si>
  <si>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</si>
  <si>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</si>
  <si>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</si>
  <si>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</si>
  <si>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</si>
  <si>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</si>
  <si>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</si>
  <si>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</si>
  <si>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</si>
  <si>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</si>
  <si>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</si>
  <si>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</si>
  <si>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</si>
  <si>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</si>
  <si>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</si>
  <si>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</si>
  <si>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</si>
  <si>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</si>
  <si>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</si>
  <si>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</si>
  <si>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</si>
  <si>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</si>
  <si>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</si>
  <si>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</si>
  <si>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</si>
  <si>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</si>
  <si>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</si>
  <si>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</si>
  <si>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</si>
  <si>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</si>
  <si>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</si>
  <si>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</si>
  <si>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</si>
  <si>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</si>
  <si>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</si>
  <si>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</si>
  <si>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</si>
  <si>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</si>
  <si>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</si>
  <si>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</si>
  <si>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</si>
  <si>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</si>
  <si>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</si>
  <si>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</si>
  <si>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</si>
  <si>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</si>
  <si>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</si>
  <si>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</si>
  <si>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</si>
  <si>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</si>
  <si>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</si>
  <si>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</si>
  <si>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</si>
  <si>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</si>
  <si>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</si>
  <si>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</si>
  <si>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</si>
  <si>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</si>
  <si>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</si>
  <si>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</si>
  <si>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</si>
  <si>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</si>
  <si>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</si>
  <si>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</si>
  <si>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</si>
  <si>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</si>
  <si>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</si>
  <si>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</si>
  <si>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</si>
  <si>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</si>
  <si>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</si>
  <si>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</si>
  <si>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</si>
  <si>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</si>
  <si>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</si>
  <si>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</si>
  <si>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</si>
  <si>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</si>
  <si>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</si>
  <si>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</si>
  <si>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</si>
  <si>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</si>
  <si>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</si>
  <si>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</si>
  <si>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</si>
  <si>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</si>
  <si>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</si>
  <si>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</si>
  <si>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</si>
  <si>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</si>
  <si>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</si>
  <si>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</si>
  <si>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</si>
  <si>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</si>
  <si>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</si>
  <si>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</si>
  <si>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</si>
  <si>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</si>
  <si>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</si>
  <si>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</si>
  <si>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</si>
  <si>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</si>
  <si>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</si>
  <si>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</si>
  <si>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</si>
  <si>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</si>
  <si>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</si>
  <si>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</si>
  <si>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</si>
  <si>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</si>
  <si>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</si>
  <si>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</si>
  <si>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</si>
  <si>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</si>
  <si>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</si>
  <si>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</si>
  <si>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</si>
  <si>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</si>
  <si>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</si>
  <si>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</si>
  <si>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</si>
  <si>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</si>
  <si>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</si>
  <si>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</si>
  <si>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</si>
  <si>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</si>
  <si>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</si>
  <si>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</si>
  <si>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</si>
  <si>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</si>
  <si>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</si>
  <si>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</si>
  <si>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</si>
  <si>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</si>
  <si>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</si>
  <si>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</si>
  <si>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</si>
  <si>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</si>
  <si>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</si>
  <si>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</si>
  <si>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</si>
  <si>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</si>
  <si>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</si>
  <si>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</si>
  <si>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</si>
  <si>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</si>
  <si>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</si>
  <si>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</si>
  <si>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</si>
  <si>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</si>
  <si>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</si>
  <si>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</si>
  <si>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</si>
  <si>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</si>
  <si>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</si>
  <si>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</si>
  <si>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</si>
  <si>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</si>
  <si>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</si>
  <si>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</si>
  <si>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</si>
  <si>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</si>
  <si>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</si>
  <si>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</si>
  <si>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</si>
  <si>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</si>
  <si>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</si>
  <si>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</si>
  <si>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</si>
  <si>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</si>
  <si>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</si>
  <si>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</si>
  <si>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</si>
  <si>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</si>
  <si>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</si>
  <si>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</si>
  <si>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</si>
  <si>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</si>
  <si>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</si>
  <si>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</si>
  <si>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</si>
  <si>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</si>
  <si>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</si>
  <si>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</si>
  <si>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</si>
  <si>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</si>
  <si>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</si>
  <si>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</si>
  <si>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</si>
  <si>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</si>
  <si>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</si>
  <si>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</si>
  <si>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</si>
  <si>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</si>
  <si>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</si>
  <si>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</si>
  <si>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</si>
  <si>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</si>
  <si>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</si>
  <si>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</si>
  <si>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</si>
  <si>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</si>
  <si>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</si>
  <si>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</si>
  <si>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</si>
  <si>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</si>
  <si>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</si>
  <si>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</si>
  <si>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</si>
  <si>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</si>
  <si>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</si>
  <si>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</si>
  <si>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</si>
  <si>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</si>
  <si>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</si>
  <si>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</si>
  <si>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</si>
  <si>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</si>
  <si>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</si>
  <si>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</si>
  <si>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</si>
  <si>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</si>
  <si>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</si>
  <si>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</si>
  <si>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</si>
  <si>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</si>
  <si>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</si>
  <si>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</si>
  <si>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</si>
  <si>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</si>
  <si>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</si>
  <si>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</si>
  <si>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</si>
  <si>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</si>
  <si>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</si>
  <si>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</si>
  <si>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</si>
  <si>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</si>
  <si>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</si>
  <si>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</si>
  <si>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</si>
  <si>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</si>
  <si>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</si>
  <si>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</si>
  <si>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</si>
  <si>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</si>
  <si>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</si>
  <si>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</si>
  <si>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</si>
  <si>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</si>
  <si>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</si>
  <si>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</si>
  <si>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</si>
  <si>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</si>
  <si>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</si>
  <si>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</si>
  <si>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</si>
  <si>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</si>
  <si>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</si>
  <si>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</si>
  <si>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</si>
  <si>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</si>
  <si>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</si>
  <si>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</si>
  <si>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</si>
  <si>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</si>
  <si>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</si>
  <si>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</si>
  <si>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</si>
  <si>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</si>
  <si>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</si>
  <si>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</si>
  <si>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</si>
  <si>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</si>
  <si>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</si>
  <si>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</si>
  <si>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</si>
  <si>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</si>
  <si>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</si>
  <si>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</si>
  <si>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</si>
  <si>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</si>
  <si>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</si>
  <si>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</si>
  <si>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</si>
  <si>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</si>
  <si>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</si>
  <si>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</si>
  <si>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</si>
  <si>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</si>
  <si>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</si>
  <si>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</si>
  <si>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</si>
  <si>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</si>
  <si>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</si>
  <si>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</si>
  <si>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</si>
  <si>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</si>
  <si>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</si>
  <si>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</si>
  <si>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</si>
  <si>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</si>
  <si>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</si>
  <si>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</si>
  <si>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</si>
  <si>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</si>
  <si>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</si>
  <si>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</si>
  <si>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</si>
  <si>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</si>
  <si>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</si>
  <si>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</si>
  <si>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</si>
  <si>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</si>
  <si>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</si>
  <si>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</si>
  <si>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</si>
  <si>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</si>
  <si>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</si>
  <si>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</si>
  <si>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</si>
  <si>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</si>
  <si>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</si>
  <si>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</si>
  <si>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</si>
  <si>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</si>
  <si>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</si>
  <si>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</si>
  <si>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</si>
  <si>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</si>
  <si>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</si>
  <si>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</si>
  <si>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</si>
  <si>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</si>
  <si>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</si>
  <si>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</si>
  <si>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</si>
  <si>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</si>
  <si>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</si>
  <si>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</si>
  <si>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</si>
  <si>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</si>
  <si>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</si>
  <si>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</si>
  <si>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</si>
  <si>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</si>
  <si>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</si>
  <si>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</si>
  <si>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</si>
  <si>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</si>
  <si>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</si>
  <si>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</si>
  <si>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</si>
  <si>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</si>
  <si>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</si>
  <si>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</si>
  <si>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</si>
  <si>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</si>
  <si>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</si>
  <si>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</si>
  <si>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</si>
  <si>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</si>
  <si>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</si>
  <si>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</si>
  <si>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</si>
  <si>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</si>
  <si>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</si>
  <si>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</si>
  <si>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</si>
  <si>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</si>
  <si>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</si>
  <si>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</si>
  <si>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</si>
  <si>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</si>
  <si>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</si>
  <si>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</si>
  <si>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</si>
  <si>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</si>
  <si>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</si>
  <si>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</si>
  <si>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</si>
  <si>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</si>
  <si>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</si>
  <si>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</si>
  <si>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</si>
  <si>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</si>
  <si>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</si>
  <si>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</si>
  <si>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</si>
  <si>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</si>
  <si>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</si>
  <si>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</si>
  <si>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</si>
  <si>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</si>
  <si>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</si>
  <si>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</si>
  <si>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</si>
  <si>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</si>
  <si>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</si>
  <si>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</si>
  <si>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</si>
  <si>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</si>
  <si>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</si>
  <si>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</si>
  <si>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</si>
  <si>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</si>
  <si>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</si>
  <si>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</si>
  <si>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</si>
  <si>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</si>
  <si>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</si>
  <si>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</si>
  <si>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</si>
  <si>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</si>
  <si>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</si>
  <si>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</si>
  <si>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</si>
  <si>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</si>
  <si>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</si>
  <si>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</si>
  <si>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</si>
  <si>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</si>
  <si>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</si>
  <si>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</si>
  <si>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</si>
  <si>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</si>
  <si>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</si>
  <si>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</si>
  <si>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</si>
  <si>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</si>
  <si>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</si>
  <si>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</si>
  <si>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</si>
  <si>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</si>
  <si>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</si>
  <si>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</si>
  <si>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</si>
  <si>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</si>
  <si>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</si>
  <si>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</si>
  <si>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</si>
  <si>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</si>
  <si>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</si>
  <si>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</si>
  <si>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</si>
  <si>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</si>
  <si>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</si>
  <si>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</si>
  <si>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</si>
  <si>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</si>
  <si>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</si>
  <si>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</si>
  <si>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</si>
  <si>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</si>
  <si>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</si>
  <si>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</si>
  <si>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</si>
  <si>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</si>
  <si>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</si>
  <si>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</si>
  <si>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</si>
  <si>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</si>
  <si>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</si>
  <si>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</si>
  <si>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</si>
  <si>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</si>
  <si>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</si>
  <si>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</si>
  <si>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</si>
  <si>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</si>
  <si>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</si>
  <si>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</si>
  <si>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</si>
  <si>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</si>
  <si>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</si>
  <si>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</si>
  <si>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</si>
  <si>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</si>
  <si>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</si>
  <si>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</si>
  <si>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</si>
  <si>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</si>
  <si>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</si>
  <si>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</si>
  <si>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</si>
  <si>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</si>
  <si>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</si>
  <si>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</si>
  <si>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</si>
  <si>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</si>
  <si>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</si>
  <si>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</si>
  <si>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</si>
  <si>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</si>
  <si>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</si>
  <si>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</si>
  <si>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</si>
  <si>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</si>
  <si>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</si>
  <si>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</si>
  <si>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</si>
  <si>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</si>
  <si>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</si>
  <si>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</si>
  <si>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</si>
  <si>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</si>
  <si>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</si>
  <si>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</si>
  <si>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</si>
  <si>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</si>
  <si>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</si>
  <si>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</si>
  <si>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</si>
  <si>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</si>
  <si>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</si>
  <si>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</si>
  <si>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</si>
  <si>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</si>
  <si>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</si>
  <si>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</si>
  <si>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</si>
  <si>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</si>
  <si>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</si>
  <si>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</si>
  <si>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</si>
  <si>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</si>
  <si>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</si>
  <si>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</si>
  <si>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</si>
  <si>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</si>
  <si>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</si>
  <si>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</si>
  <si>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</si>
  <si>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</si>
  <si>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</si>
  <si>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</si>
  <si>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</si>
  <si>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</si>
  <si>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</si>
  <si>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</si>
  <si>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</si>
  <si>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</si>
  <si>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</si>
  <si>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</si>
  <si>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</si>
  <si>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</si>
  <si>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</si>
  <si>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</si>
  <si>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</si>
  <si>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</si>
  <si>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</si>
  <si>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</si>
  <si>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</si>
  <si>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</si>
  <si>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</si>
  <si>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</si>
  <si>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</si>
  <si>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</si>
  <si>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</si>
  <si>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</si>
  <si>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</si>
  <si>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</si>
  <si>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</si>
  <si>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</si>
  <si>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</si>
  <si>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</si>
  <si>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</si>
  <si>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</si>
  <si>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</si>
  <si>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</si>
  <si>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</si>
  <si>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</si>
  <si>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</si>
  <si>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</si>
  <si>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</si>
  <si>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</si>
  <si>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</si>
  <si>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</si>
  <si>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</si>
  <si>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</si>
  <si>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</si>
  <si>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</si>
  <si>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</si>
  <si>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</si>
  <si>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</si>
  <si>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</si>
  <si>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</si>
  <si>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</si>
  <si>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</si>
  <si>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</si>
  <si>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</si>
  <si>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AND Fn</t>
  </si>
  <si>
    <t>IFS Fn</t>
  </si>
  <si>
    <t>IF Fn</t>
  </si>
  <si>
    <t>OR Fn</t>
  </si>
  <si>
    <t>Not Fn</t>
  </si>
  <si>
    <t>SumIf Fn</t>
  </si>
  <si>
    <t>MinIfs Fn</t>
  </si>
  <si>
    <t>MaxIfs Fn</t>
  </si>
  <si>
    <t>AvgIfs Fn</t>
  </si>
  <si>
    <t>AvgIf Fn</t>
  </si>
  <si>
    <t>CountIfs Fun</t>
  </si>
  <si>
    <t>Countif Fn</t>
  </si>
  <si>
    <t>SumIfs Fn</t>
  </si>
  <si>
    <t>VLOOKUP Fn</t>
  </si>
  <si>
    <t>HLOOKUP Fn</t>
  </si>
  <si>
    <t>Row Labels</t>
  </si>
  <si>
    <t>Grand Total</t>
  </si>
  <si>
    <t>Sum of Sales</t>
  </si>
  <si>
    <t>Conditional Formatting</t>
  </si>
  <si>
    <t>Index Match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</si>
</sst>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2" borderId="1" xfId="1" applyBorder="1" applyAlignment="1">
      <alignment horizontal="center" vertical="top"/>
    </xf>
    <xf numFmtId="0" fontId="1" fillId="2" borderId="2" xfId="1" applyBorder="1" applyAlignment="1">
      <alignment horizontal="center" vertical="top"/>
    </xf>
    <xf numFmtId="0" fontId="1" fillId="2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40% - Accent6" xfId="1" builtinId="51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Sheet1!$E$2:$E$1001</c:f>
              <c:strCache>
                <c:ptCount val="1000"/>
                <c:pt idx="0">
                  <c:v>Marketing</c:v>
                </c:pt>
                <c:pt idx="1">
                  <c:v>HR</c:v>
                </c:pt>
                <c:pt idx="2">
                  <c:v>HR</c:v>
                </c:pt>
                <c:pt idx="3">
                  <c:v>Sales</c:v>
                </c:pt>
                <c:pt idx="4">
                  <c:v>Finance</c:v>
                </c:pt>
                <c:pt idx="5">
                  <c:v>HR</c:v>
                </c:pt>
                <c:pt idx="6">
                  <c:v>Finance</c:v>
                </c:pt>
                <c:pt idx="7">
                  <c:v>HR</c:v>
                </c:pt>
                <c:pt idx="8">
                  <c:v>IT</c:v>
                </c:pt>
                <c:pt idx="9">
                  <c:v>Marketing</c:v>
                </c:pt>
                <c:pt idx="10">
                  <c:v>Sales</c:v>
                </c:pt>
                <c:pt idx="11">
                  <c:v>IT</c:v>
                </c:pt>
                <c:pt idx="12">
                  <c:v>IT</c:v>
                </c:pt>
                <c:pt idx="13">
                  <c:v>Finance</c:v>
                </c:pt>
                <c:pt idx="14">
                  <c:v>IT</c:v>
                </c:pt>
                <c:pt idx="15">
                  <c:v>IT</c:v>
                </c:pt>
                <c:pt idx="16">
                  <c:v>IT</c:v>
                </c:pt>
                <c:pt idx="17">
                  <c:v>Finance</c:v>
                </c:pt>
                <c:pt idx="18">
                  <c:v>Finance</c:v>
                </c:pt>
                <c:pt idx="19">
                  <c:v>Marketing</c:v>
                </c:pt>
                <c:pt idx="20">
                  <c:v>HR</c:v>
                </c:pt>
                <c:pt idx="21">
                  <c:v>Sales</c:v>
                </c:pt>
                <c:pt idx="22">
                  <c:v>Finance</c:v>
                </c:pt>
                <c:pt idx="23">
                  <c:v>Sales</c:v>
                </c:pt>
                <c:pt idx="24">
                  <c:v>Sales</c:v>
                </c:pt>
                <c:pt idx="25">
                  <c:v>Marketing</c:v>
                </c:pt>
                <c:pt idx="26">
                  <c:v>Finance</c:v>
                </c:pt>
                <c:pt idx="27">
                  <c:v>HR</c:v>
                </c:pt>
                <c:pt idx="28">
                  <c:v>Finance</c:v>
                </c:pt>
                <c:pt idx="29">
                  <c:v>IT</c:v>
                </c:pt>
                <c:pt idx="30">
                  <c:v>Sales</c:v>
                </c:pt>
                <c:pt idx="31">
                  <c:v>Finance</c:v>
                </c:pt>
                <c:pt idx="32">
                  <c:v>Sales</c:v>
                </c:pt>
                <c:pt idx="33">
                  <c:v>Finance</c:v>
                </c:pt>
                <c:pt idx="34">
                  <c:v>Sales</c:v>
                </c:pt>
                <c:pt idx="35">
                  <c:v>Finance</c:v>
                </c:pt>
                <c:pt idx="36">
                  <c:v>Marketing</c:v>
                </c:pt>
                <c:pt idx="37">
                  <c:v>Sales</c:v>
                </c:pt>
                <c:pt idx="38">
                  <c:v>Finance</c:v>
                </c:pt>
                <c:pt idx="39">
                  <c:v>IT</c:v>
                </c:pt>
                <c:pt idx="40">
                  <c:v>Sales</c:v>
                </c:pt>
                <c:pt idx="41">
                  <c:v>IT</c:v>
                </c:pt>
                <c:pt idx="42">
                  <c:v>Marketing</c:v>
                </c:pt>
                <c:pt idx="43">
                  <c:v>IT</c:v>
                </c:pt>
                <c:pt idx="44">
                  <c:v>IT</c:v>
                </c:pt>
                <c:pt idx="45">
                  <c:v>Finance</c:v>
                </c:pt>
                <c:pt idx="46">
                  <c:v>IT</c:v>
                </c:pt>
                <c:pt idx="47">
                  <c:v>Finance</c:v>
                </c:pt>
                <c:pt idx="48">
                  <c:v>IT</c:v>
                </c:pt>
                <c:pt idx="49">
                  <c:v>IT</c:v>
                </c:pt>
                <c:pt idx="50">
                  <c:v>IT</c:v>
                </c:pt>
                <c:pt idx="51">
                  <c:v>IT</c:v>
                </c:pt>
                <c:pt idx="52">
                  <c:v>HR</c:v>
                </c:pt>
                <c:pt idx="53">
                  <c:v>Finance</c:v>
                </c:pt>
                <c:pt idx="54">
                  <c:v>Finance</c:v>
                </c:pt>
                <c:pt idx="55">
                  <c:v>Marketing</c:v>
                </c:pt>
                <c:pt idx="56">
                  <c:v>Marketing</c:v>
                </c:pt>
                <c:pt idx="57">
                  <c:v>Sales</c:v>
                </c:pt>
                <c:pt idx="58">
                  <c:v>IT</c:v>
                </c:pt>
                <c:pt idx="59">
                  <c:v>Finance</c:v>
                </c:pt>
                <c:pt idx="60">
                  <c:v>Marketing</c:v>
                </c:pt>
                <c:pt idx="61">
                  <c:v>Sales</c:v>
                </c:pt>
                <c:pt idx="62">
                  <c:v>Sales</c:v>
                </c:pt>
                <c:pt idx="63">
                  <c:v>IT</c:v>
                </c:pt>
                <c:pt idx="64">
                  <c:v>Finance</c:v>
                </c:pt>
                <c:pt idx="65">
                  <c:v>HR</c:v>
                </c:pt>
                <c:pt idx="66">
                  <c:v>Finance</c:v>
                </c:pt>
                <c:pt idx="67">
                  <c:v>Finance</c:v>
                </c:pt>
                <c:pt idx="68">
                  <c:v>Marketing</c:v>
                </c:pt>
                <c:pt idx="69">
                  <c:v>IT</c:v>
                </c:pt>
                <c:pt idx="70">
                  <c:v>Sales</c:v>
                </c:pt>
                <c:pt idx="71">
                  <c:v>IT</c:v>
                </c:pt>
                <c:pt idx="72">
                  <c:v>Finance</c:v>
                </c:pt>
                <c:pt idx="73">
                  <c:v>Marketing</c:v>
                </c:pt>
                <c:pt idx="74">
                  <c:v>Finance</c:v>
                </c:pt>
                <c:pt idx="75">
                  <c:v>IT</c:v>
                </c:pt>
                <c:pt idx="76">
                  <c:v>Finance</c:v>
                </c:pt>
                <c:pt idx="77">
                  <c:v>HR</c:v>
                </c:pt>
                <c:pt idx="78">
                  <c:v>IT</c:v>
                </c:pt>
                <c:pt idx="79">
                  <c:v>Sales</c:v>
                </c:pt>
                <c:pt idx="80">
                  <c:v>Finance</c:v>
                </c:pt>
                <c:pt idx="81">
                  <c:v>IT</c:v>
                </c:pt>
                <c:pt idx="82">
                  <c:v>HR</c:v>
                </c:pt>
                <c:pt idx="83">
                  <c:v>Finance</c:v>
                </c:pt>
                <c:pt idx="84">
                  <c:v>Finance</c:v>
                </c:pt>
                <c:pt idx="85">
                  <c:v>Sales</c:v>
                </c:pt>
                <c:pt idx="86">
                  <c:v>HR</c:v>
                </c:pt>
                <c:pt idx="87">
                  <c:v>IT</c:v>
                </c:pt>
                <c:pt idx="88">
                  <c:v>IT</c:v>
                </c:pt>
                <c:pt idx="89">
                  <c:v>IT</c:v>
                </c:pt>
                <c:pt idx="90">
                  <c:v>Finance</c:v>
                </c:pt>
                <c:pt idx="91">
                  <c:v>HR</c:v>
                </c:pt>
                <c:pt idx="92">
                  <c:v>HR</c:v>
                </c:pt>
                <c:pt idx="93">
                  <c:v>HR</c:v>
                </c:pt>
                <c:pt idx="94">
                  <c:v>Sales</c:v>
                </c:pt>
                <c:pt idx="95">
                  <c:v>Finance</c:v>
                </c:pt>
                <c:pt idx="96">
                  <c:v>Marketing</c:v>
                </c:pt>
                <c:pt idx="97">
                  <c:v>Marketing</c:v>
                </c:pt>
                <c:pt idx="98">
                  <c:v>HR</c:v>
                </c:pt>
                <c:pt idx="99">
                  <c:v>HR</c:v>
                </c:pt>
                <c:pt idx="100">
                  <c:v>Marketing</c:v>
                </c:pt>
                <c:pt idx="101">
                  <c:v>IT</c:v>
                </c:pt>
                <c:pt idx="102">
                  <c:v>Marketing</c:v>
                </c:pt>
                <c:pt idx="103">
                  <c:v>Marketing</c:v>
                </c:pt>
                <c:pt idx="104">
                  <c:v>Finance</c:v>
                </c:pt>
                <c:pt idx="105">
                  <c:v>IT</c:v>
                </c:pt>
                <c:pt idx="106">
                  <c:v>HR</c:v>
                </c:pt>
                <c:pt idx="107">
                  <c:v>HR</c:v>
                </c:pt>
                <c:pt idx="108">
                  <c:v>HR</c:v>
                </c:pt>
                <c:pt idx="109">
                  <c:v>Marketing</c:v>
                </c:pt>
                <c:pt idx="110">
                  <c:v>Sales</c:v>
                </c:pt>
                <c:pt idx="111">
                  <c:v>HR</c:v>
                </c:pt>
                <c:pt idx="112">
                  <c:v>Sales</c:v>
                </c:pt>
                <c:pt idx="113">
                  <c:v>Finance</c:v>
                </c:pt>
                <c:pt idx="114">
                  <c:v>Sales</c:v>
                </c:pt>
                <c:pt idx="115">
                  <c:v>HR</c:v>
                </c:pt>
                <c:pt idx="116">
                  <c:v>IT</c:v>
                </c:pt>
                <c:pt idx="117">
                  <c:v>Finance</c:v>
                </c:pt>
                <c:pt idx="118">
                  <c:v>Finance</c:v>
                </c:pt>
                <c:pt idx="119">
                  <c:v>Sales</c:v>
                </c:pt>
                <c:pt idx="120">
                  <c:v>HR</c:v>
                </c:pt>
                <c:pt idx="121">
                  <c:v>IT</c:v>
                </c:pt>
                <c:pt idx="122">
                  <c:v>Finance</c:v>
                </c:pt>
                <c:pt idx="123">
                  <c:v>Finance</c:v>
                </c:pt>
                <c:pt idx="124">
                  <c:v>IT</c:v>
                </c:pt>
                <c:pt idx="125">
                  <c:v>IT</c:v>
                </c:pt>
                <c:pt idx="126">
                  <c:v>Sales</c:v>
                </c:pt>
                <c:pt idx="127">
                  <c:v>HR</c:v>
                </c:pt>
                <c:pt idx="128">
                  <c:v>IT</c:v>
                </c:pt>
                <c:pt idx="129">
                  <c:v>HR</c:v>
                </c:pt>
                <c:pt idx="130">
                  <c:v>Finance</c:v>
                </c:pt>
                <c:pt idx="131">
                  <c:v>Marketing</c:v>
                </c:pt>
                <c:pt idx="132">
                  <c:v>Finance</c:v>
                </c:pt>
                <c:pt idx="133">
                  <c:v>Finance</c:v>
                </c:pt>
                <c:pt idx="134">
                  <c:v>Finance</c:v>
                </c:pt>
                <c:pt idx="135">
                  <c:v>Marketing</c:v>
                </c:pt>
                <c:pt idx="136">
                  <c:v>Sales</c:v>
                </c:pt>
                <c:pt idx="137">
                  <c:v>Finance</c:v>
                </c:pt>
                <c:pt idx="138">
                  <c:v>Finance</c:v>
                </c:pt>
                <c:pt idx="139">
                  <c:v>HR</c:v>
                </c:pt>
                <c:pt idx="140">
                  <c:v>HR</c:v>
                </c:pt>
                <c:pt idx="141">
                  <c:v>Finance</c:v>
                </c:pt>
                <c:pt idx="142">
                  <c:v>Marketing</c:v>
                </c:pt>
                <c:pt idx="143">
                  <c:v>Finance</c:v>
                </c:pt>
                <c:pt idx="144">
                  <c:v>HR</c:v>
                </c:pt>
                <c:pt idx="145">
                  <c:v>IT</c:v>
                </c:pt>
                <c:pt idx="146">
                  <c:v>HR</c:v>
                </c:pt>
                <c:pt idx="147">
                  <c:v>IT</c:v>
                </c:pt>
                <c:pt idx="148">
                  <c:v>IT</c:v>
                </c:pt>
                <c:pt idx="149">
                  <c:v>Finance</c:v>
                </c:pt>
                <c:pt idx="150">
                  <c:v>Sales</c:v>
                </c:pt>
                <c:pt idx="151">
                  <c:v>IT</c:v>
                </c:pt>
                <c:pt idx="152">
                  <c:v>Finance</c:v>
                </c:pt>
                <c:pt idx="153">
                  <c:v>Marketing</c:v>
                </c:pt>
                <c:pt idx="154">
                  <c:v>Finance</c:v>
                </c:pt>
                <c:pt idx="155">
                  <c:v>IT</c:v>
                </c:pt>
                <c:pt idx="156">
                  <c:v>Marketing</c:v>
                </c:pt>
                <c:pt idx="157">
                  <c:v>Finance</c:v>
                </c:pt>
                <c:pt idx="158">
                  <c:v>Sales</c:v>
                </c:pt>
                <c:pt idx="159">
                  <c:v>Finance</c:v>
                </c:pt>
                <c:pt idx="160">
                  <c:v>Sales</c:v>
                </c:pt>
                <c:pt idx="161">
                  <c:v>Finance</c:v>
                </c:pt>
                <c:pt idx="162">
                  <c:v>Sales</c:v>
                </c:pt>
                <c:pt idx="163">
                  <c:v>IT</c:v>
                </c:pt>
                <c:pt idx="164">
                  <c:v>Finance</c:v>
                </c:pt>
                <c:pt idx="165">
                  <c:v>Finance</c:v>
                </c:pt>
                <c:pt idx="166">
                  <c:v>Finance</c:v>
                </c:pt>
                <c:pt idx="167">
                  <c:v>Finance</c:v>
                </c:pt>
                <c:pt idx="168">
                  <c:v>IT</c:v>
                </c:pt>
                <c:pt idx="169">
                  <c:v>HR</c:v>
                </c:pt>
                <c:pt idx="170">
                  <c:v>Sales</c:v>
                </c:pt>
                <c:pt idx="171">
                  <c:v>IT</c:v>
                </c:pt>
                <c:pt idx="172">
                  <c:v>Finance</c:v>
                </c:pt>
                <c:pt idx="173">
                  <c:v>Finance</c:v>
                </c:pt>
                <c:pt idx="174">
                  <c:v>Sales</c:v>
                </c:pt>
                <c:pt idx="175">
                  <c:v>Marketing</c:v>
                </c:pt>
                <c:pt idx="176">
                  <c:v>IT</c:v>
                </c:pt>
                <c:pt idx="177">
                  <c:v>Finance</c:v>
                </c:pt>
                <c:pt idx="178">
                  <c:v>IT</c:v>
                </c:pt>
                <c:pt idx="179">
                  <c:v>Marketing</c:v>
                </c:pt>
                <c:pt idx="180">
                  <c:v>HR</c:v>
                </c:pt>
                <c:pt idx="181">
                  <c:v>Sales</c:v>
                </c:pt>
                <c:pt idx="182">
                  <c:v>HR</c:v>
                </c:pt>
                <c:pt idx="183">
                  <c:v>HR</c:v>
                </c:pt>
                <c:pt idx="184">
                  <c:v>HR</c:v>
                </c:pt>
                <c:pt idx="185">
                  <c:v>IT</c:v>
                </c:pt>
                <c:pt idx="186">
                  <c:v>HR</c:v>
                </c:pt>
                <c:pt idx="187">
                  <c:v>HR</c:v>
                </c:pt>
                <c:pt idx="188">
                  <c:v>IT</c:v>
                </c:pt>
                <c:pt idx="189">
                  <c:v>Marketing</c:v>
                </c:pt>
                <c:pt idx="190">
                  <c:v>Sales</c:v>
                </c:pt>
                <c:pt idx="191">
                  <c:v>IT</c:v>
                </c:pt>
                <c:pt idx="192">
                  <c:v>HR</c:v>
                </c:pt>
                <c:pt idx="193">
                  <c:v>Sales</c:v>
                </c:pt>
                <c:pt idx="194">
                  <c:v>Finance</c:v>
                </c:pt>
                <c:pt idx="195">
                  <c:v>Sales</c:v>
                </c:pt>
                <c:pt idx="196">
                  <c:v>Sales</c:v>
                </c:pt>
                <c:pt idx="197">
                  <c:v>HR</c:v>
                </c:pt>
                <c:pt idx="198">
                  <c:v>HR</c:v>
                </c:pt>
                <c:pt idx="199">
                  <c:v>HR</c:v>
                </c:pt>
                <c:pt idx="200">
                  <c:v>Finance</c:v>
                </c:pt>
                <c:pt idx="201">
                  <c:v>IT</c:v>
                </c:pt>
                <c:pt idx="202">
                  <c:v>Sales</c:v>
                </c:pt>
                <c:pt idx="203">
                  <c:v>IT</c:v>
                </c:pt>
                <c:pt idx="204">
                  <c:v>Finance</c:v>
                </c:pt>
                <c:pt idx="205">
                  <c:v>Sales</c:v>
                </c:pt>
                <c:pt idx="206">
                  <c:v>Sales</c:v>
                </c:pt>
                <c:pt idx="207">
                  <c:v>IT</c:v>
                </c:pt>
                <c:pt idx="208">
                  <c:v>IT</c:v>
                </c:pt>
                <c:pt idx="209">
                  <c:v>Sales</c:v>
                </c:pt>
                <c:pt idx="210">
                  <c:v>Finance</c:v>
                </c:pt>
                <c:pt idx="211">
                  <c:v>Marketing</c:v>
                </c:pt>
                <c:pt idx="212">
                  <c:v>HR</c:v>
                </c:pt>
                <c:pt idx="213">
                  <c:v>Finance</c:v>
                </c:pt>
                <c:pt idx="214">
                  <c:v>Sales</c:v>
                </c:pt>
                <c:pt idx="215">
                  <c:v>Marketing</c:v>
                </c:pt>
                <c:pt idx="216">
                  <c:v>Sales</c:v>
                </c:pt>
                <c:pt idx="217">
                  <c:v>IT</c:v>
                </c:pt>
                <c:pt idx="218">
                  <c:v>Marketing</c:v>
                </c:pt>
                <c:pt idx="219">
                  <c:v>IT</c:v>
                </c:pt>
                <c:pt idx="220">
                  <c:v>Finance</c:v>
                </c:pt>
                <c:pt idx="221">
                  <c:v>Sales</c:v>
                </c:pt>
                <c:pt idx="222">
                  <c:v>HR</c:v>
                </c:pt>
                <c:pt idx="223">
                  <c:v>Sales</c:v>
                </c:pt>
                <c:pt idx="224">
                  <c:v>Finance</c:v>
                </c:pt>
                <c:pt idx="225">
                  <c:v>Marketing</c:v>
                </c:pt>
                <c:pt idx="226">
                  <c:v>HR</c:v>
                </c:pt>
                <c:pt idx="227">
                  <c:v>HR</c:v>
                </c:pt>
                <c:pt idx="228">
                  <c:v>HR</c:v>
                </c:pt>
                <c:pt idx="229">
                  <c:v>IT</c:v>
                </c:pt>
                <c:pt idx="230">
                  <c:v>IT</c:v>
                </c:pt>
                <c:pt idx="231">
                  <c:v>Finance</c:v>
                </c:pt>
                <c:pt idx="232">
                  <c:v>Finance</c:v>
                </c:pt>
                <c:pt idx="233">
                  <c:v>Sales</c:v>
                </c:pt>
                <c:pt idx="234">
                  <c:v>Finance</c:v>
                </c:pt>
                <c:pt idx="235">
                  <c:v>Finance</c:v>
                </c:pt>
                <c:pt idx="236">
                  <c:v>Finance</c:v>
                </c:pt>
                <c:pt idx="237">
                  <c:v>Sales</c:v>
                </c:pt>
                <c:pt idx="238">
                  <c:v>Marketing</c:v>
                </c:pt>
                <c:pt idx="239">
                  <c:v>Sales</c:v>
                </c:pt>
                <c:pt idx="240">
                  <c:v>Marketing</c:v>
                </c:pt>
                <c:pt idx="241">
                  <c:v>IT</c:v>
                </c:pt>
                <c:pt idx="242">
                  <c:v>Sales</c:v>
                </c:pt>
                <c:pt idx="243">
                  <c:v>HR</c:v>
                </c:pt>
                <c:pt idx="244">
                  <c:v>Marketing</c:v>
                </c:pt>
                <c:pt idx="245">
                  <c:v>IT</c:v>
                </c:pt>
                <c:pt idx="246">
                  <c:v>Sales</c:v>
                </c:pt>
                <c:pt idx="247">
                  <c:v>Marketing</c:v>
                </c:pt>
                <c:pt idx="248">
                  <c:v>Marketing</c:v>
                </c:pt>
                <c:pt idx="249">
                  <c:v>Finance</c:v>
                </c:pt>
                <c:pt idx="250">
                  <c:v>HR</c:v>
                </c:pt>
                <c:pt idx="251">
                  <c:v>Finance</c:v>
                </c:pt>
                <c:pt idx="252">
                  <c:v>Marketing</c:v>
                </c:pt>
                <c:pt idx="253">
                  <c:v>Sales</c:v>
                </c:pt>
                <c:pt idx="254">
                  <c:v>Sales</c:v>
                </c:pt>
                <c:pt idx="255">
                  <c:v>Sales</c:v>
                </c:pt>
                <c:pt idx="256">
                  <c:v>Marketing</c:v>
                </c:pt>
                <c:pt idx="257">
                  <c:v>Sales</c:v>
                </c:pt>
                <c:pt idx="258">
                  <c:v>Marketing</c:v>
                </c:pt>
                <c:pt idx="259">
                  <c:v>Sales</c:v>
                </c:pt>
                <c:pt idx="260">
                  <c:v>Finance</c:v>
                </c:pt>
                <c:pt idx="261">
                  <c:v>HR</c:v>
                </c:pt>
                <c:pt idx="262">
                  <c:v>IT</c:v>
                </c:pt>
                <c:pt idx="263">
                  <c:v>IT</c:v>
                </c:pt>
                <c:pt idx="264">
                  <c:v>Marketing</c:v>
                </c:pt>
                <c:pt idx="265">
                  <c:v>IT</c:v>
                </c:pt>
                <c:pt idx="266">
                  <c:v>Finance</c:v>
                </c:pt>
                <c:pt idx="267">
                  <c:v>IT</c:v>
                </c:pt>
                <c:pt idx="268">
                  <c:v>Finance</c:v>
                </c:pt>
                <c:pt idx="269">
                  <c:v>IT</c:v>
                </c:pt>
                <c:pt idx="270">
                  <c:v>Sales</c:v>
                </c:pt>
                <c:pt idx="271">
                  <c:v>Sales</c:v>
                </c:pt>
                <c:pt idx="272">
                  <c:v>Marketing</c:v>
                </c:pt>
                <c:pt idx="273">
                  <c:v>Sales</c:v>
                </c:pt>
                <c:pt idx="274">
                  <c:v>Finance</c:v>
                </c:pt>
                <c:pt idx="275">
                  <c:v>HR</c:v>
                </c:pt>
                <c:pt idx="276">
                  <c:v>Marketing</c:v>
                </c:pt>
                <c:pt idx="277">
                  <c:v>HR</c:v>
                </c:pt>
                <c:pt idx="278">
                  <c:v>Sales</c:v>
                </c:pt>
                <c:pt idx="279">
                  <c:v>Marketing</c:v>
                </c:pt>
                <c:pt idx="280">
                  <c:v>Finance</c:v>
                </c:pt>
                <c:pt idx="281">
                  <c:v>IT</c:v>
                </c:pt>
                <c:pt idx="282">
                  <c:v>Sales</c:v>
                </c:pt>
                <c:pt idx="283">
                  <c:v>Marketing</c:v>
                </c:pt>
                <c:pt idx="284">
                  <c:v>HR</c:v>
                </c:pt>
                <c:pt idx="285">
                  <c:v>Marketing</c:v>
                </c:pt>
                <c:pt idx="286">
                  <c:v>Marketing</c:v>
                </c:pt>
                <c:pt idx="287">
                  <c:v>Marketing</c:v>
                </c:pt>
                <c:pt idx="288">
                  <c:v>Finance</c:v>
                </c:pt>
                <c:pt idx="289">
                  <c:v>HR</c:v>
                </c:pt>
                <c:pt idx="290">
                  <c:v>IT</c:v>
                </c:pt>
                <c:pt idx="291">
                  <c:v>Marketing</c:v>
                </c:pt>
                <c:pt idx="292">
                  <c:v>IT</c:v>
                </c:pt>
                <c:pt idx="293">
                  <c:v>Finance</c:v>
                </c:pt>
                <c:pt idx="294">
                  <c:v>Finance</c:v>
                </c:pt>
                <c:pt idx="295">
                  <c:v>IT</c:v>
                </c:pt>
                <c:pt idx="296">
                  <c:v>Finance</c:v>
                </c:pt>
                <c:pt idx="297">
                  <c:v>Finance</c:v>
                </c:pt>
                <c:pt idx="298">
                  <c:v>Finance</c:v>
                </c:pt>
                <c:pt idx="299">
                  <c:v>Finance</c:v>
                </c:pt>
                <c:pt idx="300">
                  <c:v>Marketing</c:v>
                </c:pt>
                <c:pt idx="301">
                  <c:v>Sales</c:v>
                </c:pt>
                <c:pt idx="302">
                  <c:v>Sales</c:v>
                </c:pt>
                <c:pt idx="303">
                  <c:v>HR</c:v>
                </c:pt>
                <c:pt idx="304">
                  <c:v>HR</c:v>
                </c:pt>
                <c:pt idx="305">
                  <c:v>Marketing</c:v>
                </c:pt>
                <c:pt idx="306">
                  <c:v>HR</c:v>
                </c:pt>
                <c:pt idx="307">
                  <c:v>IT</c:v>
                </c:pt>
                <c:pt idx="308">
                  <c:v>IT</c:v>
                </c:pt>
                <c:pt idx="309">
                  <c:v>Sales</c:v>
                </c:pt>
                <c:pt idx="310">
                  <c:v>Marketing</c:v>
                </c:pt>
                <c:pt idx="311">
                  <c:v>Marketing</c:v>
                </c:pt>
                <c:pt idx="312">
                  <c:v>HR</c:v>
                </c:pt>
                <c:pt idx="313">
                  <c:v>Finance</c:v>
                </c:pt>
                <c:pt idx="314">
                  <c:v>Marketing</c:v>
                </c:pt>
                <c:pt idx="315">
                  <c:v>IT</c:v>
                </c:pt>
                <c:pt idx="316">
                  <c:v>Finance</c:v>
                </c:pt>
                <c:pt idx="317">
                  <c:v>Marketing</c:v>
                </c:pt>
                <c:pt idx="318">
                  <c:v>HR</c:v>
                </c:pt>
                <c:pt idx="319">
                  <c:v>HR</c:v>
                </c:pt>
                <c:pt idx="320">
                  <c:v>Finance</c:v>
                </c:pt>
                <c:pt idx="321">
                  <c:v>Sales</c:v>
                </c:pt>
                <c:pt idx="322">
                  <c:v>HR</c:v>
                </c:pt>
                <c:pt idx="323">
                  <c:v>Finance</c:v>
                </c:pt>
                <c:pt idx="324">
                  <c:v>HR</c:v>
                </c:pt>
                <c:pt idx="325">
                  <c:v>Marketing</c:v>
                </c:pt>
                <c:pt idx="326">
                  <c:v>IT</c:v>
                </c:pt>
                <c:pt idx="327">
                  <c:v>IT</c:v>
                </c:pt>
                <c:pt idx="328">
                  <c:v>IT</c:v>
                </c:pt>
                <c:pt idx="329">
                  <c:v>IT</c:v>
                </c:pt>
                <c:pt idx="330">
                  <c:v>Marketing</c:v>
                </c:pt>
                <c:pt idx="331">
                  <c:v>HR</c:v>
                </c:pt>
                <c:pt idx="332">
                  <c:v>Sales</c:v>
                </c:pt>
                <c:pt idx="333">
                  <c:v>HR</c:v>
                </c:pt>
                <c:pt idx="334">
                  <c:v>IT</c:v>
                </c:pt>
                <c:pt idx="335">
                  <c:v>Finance</c:v>
                </c:pt>
                <c:pt idx="336">
                  <c:v>HR</c:v>
                </c:pt>
                <c:pt idx="337">
                  <c:v>Sales</c:v>
                </c:pt>
                <c:pt idx="338">
                  <c:v>Finance</c:v>
                </c:pt>
                <c:pt idx="339">
                  <c:v>Marketing</c:v>
                </c:pt>
                <c:pt idx="340">
                  <c:v>Sales</c:v>
                </c:pt>
                <c:pt idx="341">
                  <c:v>Finance</c:v>
                </c:pt>
                <c:pt idx="342">
                  <c:v>Sales</c:v>
                </c:pt>
                <c:pt idx="343">
                  <c:v>Finance</c:v>
                </c:pt>
                <c:pt idx="344">
                  <c:v>IT</c:v>
                </c:pt>
                <c:pt idx="345">
                  <c:v>Marketing</c:v>
                </c:pt>
                <c:pt idx="346">
                  <c:v>Sales</c:v>
                </c:pt>
                <c:pt idx="347">
                  <c:v>Sales</c:v>
                </c:pt>
                <c:pt idx="348">
                  <c:v>Marketing</c:v>
                </c:pt>
                <c:pt idx="349">
                  <c:v>HR</c:v>
                </c:pt>
                <c:pt idx="350">
                  <c:v>HR</c:v>
                </c:pt>
                <c:pt idx="351">
                  <c:v>Finance</c:v>
                </c:pt>
                <c:pt idx="352">
                  <c:v>IT</c:v>
                </c:pt>
                <c:pt idx="353">
                  <c:v>Marketing</c:v>
                </c:pt>
                <c:pt idx="354">
                  <c:v>Marketing</c:v>
                </c:pt>
                <c:pt idx="355">
                  <c:v>Finance</c:v>
                </c:pt>
                <c:pt idx="356">
                  <c:v>Marketing</c:v>
                </c:pt>
                <c:pt idx="357">
                  <c:v>Finance</c:v>
                </c:pt>
                <c:pt idx="358">
                  <c:v>Finance</c:v>
                </c:pt>
                <c:pt idx="359">
                  <c:v>IT</c:v>
                </c:pt>
                <c:pt idx="360">
                  <c:v>IT</c:v>
                </c:pt>
                <c:pt idx="361">
                  <c:v>Sales</c:v>
                </c:pt>
                <c:pt idx="362">
                  <c:v>Finance</c:v>
                </c:pt>
                <c:pt idx="363">
                  <c:v>Finance</c:v>
                </c:pt>
                <c:pt idx="364">
                  <c:v>IT</c:v>
                </c:pt>
                <c:pt idx="365">
                  <c:v>Sales</c:v>
                </c:pt>
                <c:pt idx="366">
                  <c:v>IT</c:v>
                </c:pt>
                <c:pt idx="367">
                  <c:v>Sales</c:v>
                </c:pt>
                <c:pt idx="368">
                  <c:v>Marketing</c:v>
                </c:pt>
                <c:pt idx="369">
                  <c:v>IT</c:v>
                </c:pt>
                <c:pt idx="370">
                  <c:v>HR</c:v>
                </c:pt>
                <c:pt idx="371">
                  <c:v>HR</c:v>
                </c:pt>
                <c:pt idx="372">
                  <c:v>IT</c:v>
                </c:pt>
                <c:pt idx="373">
                  <c:v>Marketing</c:v>
                </c:pt>
                <c:pt idx="374">
                  <c:v>IT</c:v>
                </c:pt>
                <c:pt idx="375">
                  <c:v>Marketing</c:v>
                </c:pt>
                <c:pt idx="376">
                  <c:v>Marketing</c:v>
                </c:pt>
                <c:pt idx="377">
                  <c:v>Finance</c:v>
                </c:pt>
                <c:pt idx="378">
                  <c:v>HR</c:v>
                </c:pt>
                <c:pt idx="379">
                  <c:v>Sales</c:v>
                </c:pt>
                <c:pt idx="380">
                  <c:v>Finance</c:v>
                </c:pt>
                <c:pt idx="381">
                  <c:v>HR</c:v>
                </c:pt>
                <c:pt idx="382">
                  <c:v>Marketing</c:v>
                </c:pt>
                <c:pt idx="383">
                  <c:v>HR</c:v>
                </c:pt>
                <c:pt idx="384">
                  <c:v>HR</c:v>
                </c:pt>
                <c:pt idx="385">
                  <c:v>HR</c:v>
                </c:pt>
                <c:pt idx="386">
                  <c:v>HR</c:v>
                </c:pt>
                <c:pt idx="387">
                  <c:v>HR</c:v>
                </c:pt>
                <c:pt idx="388">
                  <c:v>Finance</c:v>
                </c:pt>
                <c:pt idx="389">
                  <c:v>Finance</c:v>
                </c:pt>
                <c:pt idx="390">
                  <c:v>Sales</c:v>
                </c:pt>
                <c:pt idx="391">
                  <c:v>HR</c:v>
                </c:pt>
                <c:pt idx="392">
                  <c:v>IT</c:v>
                </c:pt>
                <c:pt idx="393">
                  <c:v>Finance</c:v>
                </c:pt>
                <c:pt idx="394">
                  <c:v>HR</c:v>
                </c:pt>
                <c:pt idx="395">
                  <c:v>HR</c:v>
                </c:pt>
                <c:pt idx="396">
                  <c:v>IT</c:v>
                </c:pt>
                <c:pt idx="397">
                  <c:v>Marketing</c:v>
                </c:pt>
                <c:pt idx="398">
                  <c:v>Finance</c:v>
                </c:pt>
                <c:pt idx="399">
                  <c:v>IT</c:v>
                </c:pt>
                <c:pt idx="400">
                  <c:v>IT</c:v>
                </c:pt>
                <c:pt idx="401">
                  <c:v>Finance</c:v>
                </c:pt>
                <c:pt idx="402">
                  <c:v>HR</c:v>
                </c:pt>
                <c:pt idx="403">
                  <c:v>Marketing</c:v>
                </c:pt>
                <c:pt idx="404">
                  <c:v>Marketing</c:v>
                </c:pt>
                <c:pt idx="405">
                  <c:v>Sales</c:v>
                </c:pt>
                <c:pt idx="406">
                  <c:v>Marketing</c:v>
                </c:pt>
                <c:pt idx="407">
                  <c:v>Sales</c:v>
                </c:pt>
                <c:pt idx="408">
                  <c:v>Sales</c:v>
                </c:pt>
                <c:pt idx="409">
                  <c:v>Marketing</c:v>
                </c:pt>
                <c:pt idx="410">
                  <c:v>Finance</c:v>
                </c:pt>
                <c:pt idx="411">
                  <c:v>IT</c:v>
                </c:pt>
                <c:pt idx="412">
                  <c:v>HR</c:v>
                </c:pt>
                <c:pt idx="413">
                  <c:v>Marketing</c:v>
                </c:pt>
                <c:pt idx="414">
                  <c:v>IT</c:v>
                </c:pt>
                <c:pt idx="415">
                  <c:v>HR</c:v>
                </c:pt>
                <c:pt idx="416">
                  <c:v>HR</c:v>
                </c:pt>
                <c:pt idx="417">
                  <c:v>HR</c:v>
                </c:pt>
                <c:pt idx="418">
                  <c:v>Sales</c:v>
                </c:pt>
                <c:pt idx="419">
                  <c:v>Sales</c:v>
                </c:pt>
                <c:pt idx="420">
                  <c:v>IT</c:v>
                </c:pt>
                <c:pt idx="421">
                  <c:v>IT</c:v>
                </c:pt>
                <c:pt idx="422">
                  <c:v>IT</c:v>
                </c:pt>
                <c:pt idx="423">
                  <c:v>HR</c:v>
                </c:pt>
                <c:pt idx="424">
                  <c:v>IT</c:v>
                </c:pt>
                <c:pt idx="425">
                  <c:v>IT</c:v>
                </c:pt>
                <c:pt idx="426">
                  <c:v>Sales</c:v>
                </c:pt>
                <c:pt idx="427">
                  <c:v>IT</c:v>
                </c:pt>
                <c:pt idx="428">
                  <c:v>Finance</c:v>
                </c:pt>
                <c:pt idx="429">
                  <c:v>Marketing</c:v>
                </c:pt>
                <c:pt idx="430">
                  <c:v>Marketing</c:v>
                </c:pt>
                <c:pt idx="431">
                  <c:v>HR</c:v>
                </c:pt>
                <c:pt idx="432">
                  <c:v>Marketing</c:v>
                </c:pt>
                <c:pt idx="433">
                  <c:v>Finance</c:v>
                </c:pt>
                <c:pt idx="434">
                  <c:v>IT</c:v>
                </c:pt>
                <c:pt idx="435">
                  <c:v>IT</c:v>
                </c:pt>
                <c:pt idx="436">
                  <c:v>Finance</c:v>
                </c:pt>
                <c:pt idx="437">
                  <c:v>Finance</c:v>
                </c:pt>
                <c:pt idx="438">
                  <c:v>Finance</c:v>
                </c:pt>
                <c:pt idx="439">
                  <c:v>Finance</c:v>
                </c:pt>
                <c:pt idx="440">
                  <c:v>Finance</c:v>
                </c:pt>
                <c:pt idx="441">
                  <c:v>Marketing</c:v>
                </c:pt>
                <c:pt idx="442">
                  <c:v>Marketing</c:v>
                </c:pt>
                <c:pt idx="443">
                  <c:v>HR</c:v>
                </c:pt>
                <c:pt idx="444">
                  <c:v>IT</c:v>
                </c:pt>
                <c:pt idx="445">
                  <c:v>Sales</c:v>
                </c:pt>
                <c:pt idx="446">
                  <c:v>IT</c:v>
                </c:pt>
                <c:pt idx="447">
                  <c:v>Finance</c:v>
                </c:pt>
                <c:pt idx="448">
                  <c:v>IT</c:v>
                </c:pt>
                <c:pt idx="449">
                  <c:v>Marketing</c:v>
                </c:pt>
                <c:pt idx="450">
                  <c:v>HR</c:v>
                </c:pt>
                <c:pt idx="451">
                  <c:v>Sales</c:v>
                </c:pt>
                <c:pt idx="452">
                  <c:v>Sales</c:v>
                </c:pt>
                <c:pt idx="453">
                  <c:v>Sales</c:v>
                </c:pt>
                <c:pt idx="454">
                  <c:v>Sales</c:v>
                </c:pt>
                <c:pt idx="455">
                  <c:v>IT</c:v>
                </c:pt>
                <c:pt idx="456">
                  <c:v>Sales</c:v>
                </c:pt>
                <c:pt idx="457">
                  <c:v>Finance</c:v>
                </c:pt>
                <c:pt idx="458">
                  <c:v>Sales</c:v>
                </c:pt>
                <c:pt idx="459">
                  <c:v>HR</c:v>
                </c:pt>
                <c:pt idx="460">
                  <c:v>HR</c:v>
                </c:pt>
                <c:pt idx="461">
                  <c:v>HR</c:v>
                </c:pt>
                <c:pt idx="462">
                  <c:v>Finance</c:v>
                </c:pt>
                <c:pt idx="463">
                  <c:v>Finance</c:v>
                </c:pt>
                <c:pt idx="464">
                  <c:v>Sales</c:v>
                </c:pt>
                <c:pt idx="465">
                  <c:v>Marketing</c:v>
                </c:pt>
                <c:pt idx="466">
                  <c:v>Sales</c:v>
                </c:pt>
                <c:pt idx="467">
                  <c:v>HR</c:v>
                </c:pt>
                <c:pt idx="468">
                  <c:v>HR</c:v>
                </c:pt>
                <c:pt idx="469">
                  <c:v>IT</c:v>
                </c:pt>
                <c:pt idx="470">
                  <c:v>HR</c:v>
                </c:pt>
                <c:pt idx="471">
                  <c:v>Marketing</c:v>
                </c:pt>
                <c:pt idx="472">
                  <c:v>Sales</c:v>
                </c:pt>
                <c:pt idx="473">
                  <c:v>IT</c:v>
                </c:pt>
                <c:pt idx="474">
                  <c:v>IT</c:v>
                </c:pt>
                <c:pt idx="475">
                  <c:v>Marketing</c:v>
                </c:pt>
                <c:pt idx="476">
                  <c:v>Marketing</c:v>
                </c:pt>
                <c:pt idx="477">
                  <c:v>Marketing</c:v>
                </c:pt>
                <c:pt idx="478">
                  <c:v>IT</c:v>
                </c:pt>
                <c:pt idx="479">
                  <c:v>Sales</c:v>
                </c:pt>
                <c:pt idx="480">
                  <c:v>Marketing</c:v>
                </c:pt>
                <c:pt idx="481">
                  <c:v>Marketing</c:v>
                </c:pt>
                <c:pt idx="482">
                  <c:v>Finance</c:v>
                </c:pt>
                <c:pt idx="483">
                  <c:v>IT</c:v>
                </c:pt>
                <c:pt idx="484">
                  <c:v>HR</c:v>
                </c:pt>
                <c:pt idx="485">
                  <c:v>IT</c:v>
                </c:pt>
                <c:pt idx="486">
                  <c:v>Finance</c:v>
                </c:pt>
                <c:pt idx="487">
                  <c:v>Sales</c:v>
                </c:pt>
                <c:pt idx="488">
                  <c:v>Finance</c:v>
                </c:pt>
                <c:pt idx="489">
                  <c:v>IT</c:v>
                </c:pt>
                <c:pt idx="490">
                  <c:v>Marketing</c:v>
                </c:pt>
                <c:pt idx="491">
                  <c:v>Finance</c:v>
                </c:pt>
                <c:pt idx="492">
                  <c:v>IT</c:v>
                </c:pt>
                <c:pt idx="493">
                  <c:v>Marketing</c:v>
                </c:pt>
                <c:pt idx="494">
                  <c:v>IT</c:v>
                </c:pt>
                <c:pt idx="495">
                  <c:v>Marketing</c:v>
                </c:pt>
                <c:pt idx="496">
                  <c:v>Finance</c:v>
                </c:pt>
                <c:pt idx="497">
                  <c:v>Finance</c:v>
                </c:pt>
                <c:pt idx="498">
                  <c:v>IT</c:v>
                </c:pt>
                <c:pt idx="499">
                  <c:v>Finance</c:v>
                </c:pt>
                <c:pt idx="500">
                  <c:v>IT</c:v>
                </c:pt>
                <c:pt idx="501">
                  <c:v>Finance</c:v>
                </c:pt>
                <c:pt idx="502">
                  <c:v>HR</c:v>
                </c:pt>
                <c:pt idx="503">
                  <c:v>HR</c:v>
                </c:pt>
                <c:pt idx="504">
                  <c:v>Sales</c:v>
                </c:pt>
                <c:pt idx="505">
                  <c:v>Marketing</c:v>
                </c:pt>
                <c:pt idx="506">
                  <c:v>Sales</c:v>
                </c:pt>
                <c:pt idx="507">
                  <c:v>HR</c:v>
                </c:pt>
                <c:pt idx="508">
                  <c:v>IT</c:v>
                </c:pt>
                <c:pt idx="509">
                  <c:v>Finance</c:v>
                </c:pt>
                <c:pt idx="510">
                  <c:v>Sales</c:v>
                </c:pt>
                <c:pt idx="511">
                  <c:v>Sales</c:v>
                </c:pt>
                <c:pt idx="512">
                  <c:v>IT</c:v>
                </c:pt>
                <c:pt idx="513">
                  <c:v>IT</c:v>
                </c:pt>
                <c:pt idx="514">
                  <c:v>Finance</c:v>
                </c:pt>
                <c:pt idx="515">
                  <c:v>HR</c:v>
                </c:pt>
                <c:pt idx="516">
                  <c:v>HR</c:v>
                </c:pt>
                <c:pt idx="517">
                  <c:v>Marketing</c:v>
                </c:pt>
                <c:pt idx="518">
                  <c:v>HR</c:v>
                </c:pt>
                <c:pt idx="519">
                  <c:v>Marketing</c:v>
                </c:pt>
                <c:pt idx="520">
                  <c:v>Finance</c:v>
                </c:pt>
                <c:pt idx="521">
                  <c:v>Marketing</c:v>
                </c:pt>
                <c:pt idx="522">
                  <c:v>Sales</c:v>
                </c:pt>
                <c:pt idx="523">
                  <c:v>IT</c:v>
                </c:pt>
                <c:pt idx="524">
                  <c:v>Finance</c:v>
                </c:pt>
                <c:pt idx="525">
                  <c:v>Finance</c:v>
                </c:pt>
                <c:pt idx="526">
                  <c:v>Sales</c:v>
                </c:pt>
                <c:pt idx="527">
                  <c:v>Sales</c:v>
                </c:pt>
                <c:pt idx="528">
                  <c:v>Finance</c:v>
                </c:pt>
                <c:pt idx="529">
                  <c:v>Marketing</c:v>
                </c:pt>
                <c:pt idx="530">
                  <c:v>Sales</c:v>
                </c:pt>
                <c:pt idx="531">
                  <c:v>Sales</c:v>
                </c:pt>
                <c:pt idx="532">
                  <c:v>HR</c:v>
                </c:pt>
                <c:pt idx="533">
                  <c:v>IT</c:v>
                </c:pt>
                <c:pt idx="534">
                  <c:v>HR</c:v>
                </c:pt>
                <c:pt idx="535">
                  <c:v>Marketing</c:v>
                </c:pt>
                <c:pt idx="536">
                  <c:v>Sales</c:v>
                </c:pt>
                <c:pt idx="537">
                  <c:v>Finance</c:v>
                </c:pt>
                <c:pt idx="538">
                  <c:v>IT</c:v>
                </c:pt>
                <c:pt idx="539">
                  <c:v>Finance</c:v>
                </c:pt>
                <c:pt idx="540">
                  <c:v>IT</c:v>
                </c:pt>
                <c:pt idx="541">
                  <c:v>Sales</c:v>
                </c:pt>
                <c:pt idx="542">
                  <c:v>IT</c:v>
                </c:pt>
                <c:pt idx="543">
                  <c:v>Sales</c:v>
                </c:pt>
                <c:pt idx="544">
                  <c:v>HR</c:v>
                </c:pt>
                <c:pt idx="545">
                  <c:v>IT</c:v>
                </c:pt>
                <c:pt idx="546">
                  <c:v>Sales</c:v>
                </c:pt>
                <c:pt idx="547">
                  <c:v>HR</c:v>
                </c:pt>
                <c:pt idx="548">
                  <c:v>IT</c:v>
                </c:pt>
                <c:pt idx="549">
                  <c:v>Marketing</c:v>
                </c:pt>
                <c:pt idx="550">
                  <c:v>Finance</c:v>
                </c:pt>
                <c:pt idx="551">
                  <c:v>IT</c:v>
                </c:pt>
                <c:pt idx="552">
                  <c:v>Finance</c:v>
                </c:pt>
                <c:pt idx="553">
                  <c:v>Finance</c:v>
                </c:pt>
                <c:pt idx="554">
                  <c:v>Finance</c:v>
                </c:pt>
                <c:pt idx="555">
                  <c:v>HR</c:v>
                </c:pt>
                <c:pt idx="556">
                  <c:v>IT</c:v>
                </c:pt>
                <c:pt idx="557">
                  <c:v>HR</c:v>
                </c:pt>
                <c:pt idx="558">
                  <c:v>HR</c:v>
                </c:pt>
                <c:pt idx="559">
                  <c:v>Finance</c:v>
                </c:pt>
                <c:pt idx="560">
                  <c:v>Marketing</c:v>
                </c:pt>
                <c:pt idx="561">
                  <c:v>Finance</c:v>
                </c:pt>
                <c:pt idx="562">
                  <c:v>IT</c:v>
                </c:pt>
                <c:pt idx="563">
                  <c:v>Marketing</c:v>
                </c:pt>
                <c:pt idx="564">
                  <c:v>Marketing</c:v>
                </c:pt>
                <c:pt idx="565">
                  <c:v>Marketing</c:v>
                </c:pt>
                <c:pt idx="566">
                  <c:v>Sales</c:v>
                </c:pt>
                <c:pt idx="567">
                  <c:v>Sales</c:v>
                </c:pt>
                <c:pt idx="568">
                  <c:v>HR</c:v>
                </c:pt>
                <c:pt idx="569">
                  <c:v>HR</c:v>
                </c:pt>
                <c:pt idx="570">
                  <c:v>Sales</c:v>
                </c:pt>
                <c:pt idx="571">
                  <c:v>HR</c:v>
                </c:pt>
                <c:pt idx="572">
                  <c:v>IT</c:v>
                </c:pt>
                <c:pt idx="573">
                  <c:v>HR</c:v>
                </c:pt>
                <c:pt idx="574">
                  <c:v>Finance</c:v>
                </c:pt>
                <c:pt idx="575">
                  <c:v>HR</c:v>
                </c:pt>
                <c:pt idx="576">
                  <c:v>IT</c:v>
                </c:pt>
                <c:pt idx="577">
                  <c:v>HR</c:v>
                </c:pt>
                <c:pt idx="578">
                  <c:v>HR</c:v>
                </c:pt>
                <c:pt idx="579">
                  <c:v>IT</c:v>
                </c:pt>
                <c:pt idx="580">
                  <c:v>Marketing</c:v>
                </c:pt>
                <c:pt idx="581">
                  <c:v>Marketing</c:v>
                </c:pt>
                <c:pt idx="582">
                  <c:v>IT</c:v>
                </c:pt>
                <c:pt idx="583">
                  <c:v>Finance</c:v>
                </c:pt>
                <c:pt idx="584">
                  <c:v>Marketing</c:v>
                </c:pt>
                <c:pt idx="585">
                  <c:v>Marketing</c:v>
                </c:pt>
                <c:pt idx="586">
                  <c:v>Sales</c:v>
                </c:pt>
                <c:pt idx="587">
                  <c:v>IT</c:v>
                </c:pt>
                <c:pt idx="588">
                  <c:v>Sales</c:v>
                </c:pt>
                <c:pt idx="589">
                  <c:v>Marketing</c:v>
                </c:pt>
                <c:pt idx="590">
                  <c:v>Sales</c:v>
                </c:pt>
                <c:pt idx="591">
                  <c:v>IT</c:v>
                </c:pt>
                <c:pt idx="592">
                  <c:v>Sales</c:v>
                </c:pt>
                <c:pt idx="593">
                  <c:v>Finance</c:v>
                </c:pt>
                <c:pt idx="594">
                  <c:v>IT</c:v>
                </c:pt>
                <c:pt idx="595">
                  <c:v>HR</c:v>
                </c:pt>
                <c:pt idx="596">
                  <c:v>Sales</c:v>
                </c:pt>
                <c:pt idx="597">
                  <c:v>Marketing</c:v>
                </c:pt>
                <c:pt idx="598">
                  <c:v>Finance</c:v>
                </c:pt>
                <c:pt idx="599">
                  <c:v>IT</c:v>
                </c:pt>
                <c:pt idx="600">
                  <c:v>IT</c:v>
                </c:pt>
                <c:pt idx="601">
                  <c:v>Marketing</c:v>
                </c:pt>
                <c:pt idx="602">
                  <c:v>IT</c:v>
                </c:pt>
                <c:pt idx="603">
                  <c:v>Finance</c:v>
                </c:pt>
                <c:pt idx="604">
                  <c:v>HR</c:v>
                </c:pt>
                <c:pt idx="605">
                  <c:v>IT</c:v>
                </c:pt>
                <c:pt idx="606">
                  <c:v>Sales</c:v>
                </c:pt>
                <c:pt idx="607">
                  <c:v>IT</c:v>
                </c:pt>
                <c:pt idx="608">
                  <c:v>Finance</c:v>
                </c:pt>
                <c:pt idx="609">
                  <c:v>Sales</c:v>
                </c:pt>
                <c:pt idx="610">
                  <c:v>HR</c:v>
                </c:pt>
                <c:pt idx="611">
                  <c:v>Finance</c:v>
                </c:pt>
                <c:pt idx="612">
                  <c:v>Marketing</c:v>
                </c:pt>
                <c:pt idx="613">
                  <c:v>HR</c:v>
                </c:pt>
                <c:pt idx="614">
                  <c:v>Marketing</c:v>
                </c:pt>
                <c:pt idx="615">
                  <c:v>IT</c:v>
                </c:pt>
                <c:pt idx="616">
                  <c:v>Finance</c:v>
                </c:pt>
                <c:pt idx="617">
                  <c:v>Sales</c:v>
                </c:pt>
                <c:pt idx="618">
                  <c:v>IT</c:v>
                </c:pt>
                <c:pt idx="619">
                  <c:v>Marketing</c:v>
                </c:pt>
                <c:pt idx="620">
                  <c:v>HR</c:v>
                </c:pt>
                <c:pt idx="621">
                  <c:v>HR</c:v>
                </c:pt>
                <c:pt idx="622">
                  <c:v>IT</c:v>
                </c:pt>
                <c:pt idx="623">
                  <c:v>IT</c:v>
                </c:pt>
                <c:pt idx="624">
                  <c:v>Sales</c:v>
                </c:pt>
                <c:pt idx="625">
                  <c:v>Sales</c:v>
                </c:pt>
                <c:pt idx="626">
                  <c:v>HR</c:v>
                </c:pt>
                <c:pt idx="627">
                  <c:v>Finance</c:v>
                </c:pt>
                <c:pt idx="628">
                  <c:v>Sales</c:v>
                </c:pt>
                <c:pt idx="629">
                  <c:v>Finance</c:v>
                </c:pt>
                <c:pt idx="630">
                  <c:v>Finance</c:v>
                </c:pt>
                <c:pt idx="631">
                  <c:v>Finance</c:v>
                </c:pt>
                <c:pt idx="632">
                  <c:v>Marketing</c:v>
                </c:pt>
                <c:pt idx="633">
                  <c:v>Sales</c:v>
                </c:pt>
                <c:pt idx="634">
                  <c:v>Finance</c:v>
                </c:pt>
                <c:pt idx="635">
                  <c:v>Sales</c:v>
                </c:pt>
                <c:pt idx="636">
                  <c:v>Marketing</c:v>
                </c:pt>
                <c:pt idx="637">
                  <c:v>IT</c:v>
                </c:pt>
                <c:pt idx="638">
                  <c:v>Finance</c:v>
                </c:pt>
                <c:pt idx="639">
                  <c:v>HR</c:v>
                </c:pt>
                <c:pt idx="640">
                  <c:v>IT</c:v>
                </c:pt>
                <c:pt idx="641">
                  <c:v>IT</c:v>
                </c:pt>
                <c:pt idx="642">
                  <c:v>Finance</c:v>
                </c:pt>
                <c:pt idx="643">
                  <c:v>IT</c:v>
                </c:pt>
                <c:pt idx="644">
                  <c:v>Finance</c:v>
                </c:pt>
                <c:pt idx="645">
                  <c:v>Marketing</c:v>
                </c:pt>
                <c:pt idx="646">
                  <c:v>IT</c:v>
                </c:pt>
                <c:pt idx="647">
                  <c:v>IT</c:v>
                </c:pt>
                <c:pt idx="648">
                  <c:v>HR</c:v>
                </c:pt>
                <c:pt idx="649">
                  <c:v>IT</c:v>
                </c:pt>
                <c:pt idx="650">
                  <c:v>HR</c:v>
                </c:pt>
                <c:pt idx="651">
                  <c:v>IT</c:v>
                </c:pt>
                <c:pt idx="652">
                  <c:v>IT</c:v>
                </c:pt>
                <c:pt idx="653">
                  <c:v>Finance</c:v>
                </c:pt>
                <c:pt idx="654">
                  <c:v>Finance</c:v>
                </c:pt>
                <c:pt idx="655">
                  <c:v>Finance</c:v>
                </c:pt>
                <c:pt idx="656">
                  <c:v>IT</c:v>
                </c:pt>
                <c:pt idx="657">
                  <c:v>Marketing</c:v>
                </c:pt>
                <c:pt idx="658">
                  <c:v>Sales</c:v>
                </c:pt>
                <c:pt idx="659">
                  <c:v>HR</c:v>
                </c:pt>
                <c:pt idx="660">
                  <c:v>IT</c:v>
                </c:pt>
                <c:pt idx="661">
                  <c:v>IT</c:v>
                </c:pt>
                <c:pt idx="662">
                  <c:v>HR</c:v>
                </c:pt>
                <c:pt idx="663">
                  <c:v>IT</c:v>
                </c:pt>
                <c:pt idx="664">
                  <c:v>IT</c:v>
                </c:pt>
                <c:pt idx="665">
                  <c:v>IT</c:v>
                </c:pt>
                <c:pt idx="666">
                  <c:v>Marketing</c:v>
                </c:pt>
                <c:pt idx="667">
                  <c:v>Finance</c:v>
                </c:pt>
                <c:pt idx="668">
                  <c:v>IT</c:v>
                </c:pt>
                <c:pt idx="669">
                  <c:v>HR</c:v>
                </c:pt>
                <c:pt idx="670">
                  <c:v>Marketing</c:v>
                </c:pt>
                <c:pt idx="671">
                  <c:v>Finance</c:v>
                </c:pt>
                <c:pt idx="672">
                  <c:v>Sales</c:v>
                </c:pt>
                <c:pt idx="673">
                  <c:v>Marketing</c:v>
                </c:pt>
                <c:pt idx="674">
                  <c:v>Marketing</c:v>
                </c:pt>
                <c:pt idx="675">
                  <c:v>Sales</c:v>
                </c:pt>
                <c:pt idx="676">
                  <c:v>Sales</c:v>
                </c:pt>
                <c:pt idx="677">
                  <c:v>IT</c:v>
                </c:pt>
                <c:pt idx="678">
                  <c:v>Finance</c:v>
                </c:pt>
                <c:pt idx="679">
                  <c:v>HR</c:v>
                </c:pt>
                <c:pt idx="680">
                  <c:v>HR</c:v>
                </c:pt>
                <c:pt idx="681">
                  <c:v>Marketing</c:v>
                </c:pt>
                <c:pt idx="682">
                  <c:v>Finance</c:v>
                </c:pt>
                <c:pt idx="683">
                  <c:v>IT</c:v>
                </c:pt>
                <c:pt idx="684">
                  <c:v>Marketing</c:v>
                </c:pt>
                <c:pt idx="685">
                  <c:v>Finance</c:v>
                </c:pt>
                <c:pt idx="686">
                  <c:v>Marketing</c:v>
                </c:pt>
                <c:pt idx="687">
                  <c:v>Marketing</c:v>
                </c:pt>
                <c:pt idx="688">
                  <c:v>Marketing</c:v>
                </c:pt>
                <c:pt idx="689">
                  <c:v>IT</c:v>
                </c:pt>
                <c:pt idx="690">
                  <c:v>IT</c:v>
                </c:pt>
                <c:pt idx="691">
                  <c:v>Sales</c:v>
                </c:pt>
                <c:pt idx="692">
                  <c:v>Sales</c:v>
                </c:pt>
                <c:pt idx="693">
                  <c:v>IT</c:v>
                </c:pt>
                <c:pt idx="694">
                  <c:v>IT</c:v>
                </c:pt>
                <c:pt idx="695">
                  <c:v>Marketing</c:v>
                </c:pt>
                <c:pt idx="696">
                  <c:v>Sales</c:v>
                </c:pt>
                <c:pt idx="697">
                  <c:v>IT</c:v>
                </c:pt>
                <c:pt idx="698">
                  <c:v>Marketing</c:v>
                </c:pt>
                <c:pt idx="699">
                  <c:v>Finance</c:v>
                </c:pt>
                <c:pt idx="700">
                  <c:v>Finance</c:v>
                </c:pt>
                <c:pt idx="701">
                  <c:v>Finance</c:v>
                </c:pt>
                <c:pt idx="702">
                  <c:v>IT</c:v>
                </c:pt>
                <c:pt idx="703">
                  <c:v>Marketing</c:v>
                </c:pt>
                <c:pt idx="704">
                  <c:v>HR</c:v>
                </c:pt>
                <c:pt idx="705">
                  <c:v>IT</c:v>
                </c:pt>
                <c:pt idx="706">
                  <c:v>Finance</c:v>
                </c:pt>
                <c:pt idx="707">
                  <c:v>HR</c:v>
                </c:pt>
                <c:pt idx="708">
                  <c:v>Sales</c:v>
                </c:pt>
                <c:pt idx="709">
                  <c:v>HR</c:v>
                </c:pt>
                <c:pt idx="710">
                  <c:v>HR</c:v>
                </c:pt>
                <c:pt idx="711">
                  <c:v>Finance</c:v>
                </c:pt>
                <c:pt idx="712">
                  <c:v>Finance</c:v>
                </c:pt>
                <c:pt idx="713">
                  <c:v>IT</c:v>
                </c:pt>
                <c:pt idx="714">
                  <c:v>Marketing</c:v>
                </c:pt>
                <c:pt idx="715">
                  <c:v>Finance</c:v>
                </c:pt>
                <c:pt idx="716">
                  <c:v>Finance</c:v>
                </c:pt>
                <c:pt idx="717">
                  <c:v>Marketing</c:v>
                </c:pt>
                <c:pt idx="718">
                  <c:v>Marketing</c:v>
                </c:pt>
                <c:pt idx="719">
                  <c:v>IT</c:v>
                </c:pt>
                <c:pt idx="720">
                  <c:v>HR</c:v>
                </c:pt>
                <c:pt idx="721">
                  <c:v>Marketing</c:v>
                </c:pt>
                <c:pt idx="722">
                  <c:v>Marketing</c:v>
                </c:pt>
                <c:pt idx="723">
                  <c:v>IT</c:v>
                </c:pt>
                <c:pt idx="724">
                  <c:v>HR</c:v>
                </c:pt>
                <c:pt idx="725">
                  <c:v>Finance</c:v>
                </c:pt>
                <c:pt idx="726">
                  <c:v>Sales</c:v>
                </c:pt>
                <c:pt idx="727">
                  <c:v>IT</c:v>
                </c:pt>
                <c:pt idx="728">
                  <c:v>IT</c:v>
                </c:pt>
                <c:pt idx="729">
                  <c:v>HR</c:v>
                </c:pt>
                <c:pt idx="730">
                  <c:v>Finance</c:v>
                </c:pt>
                <c:pt idx="731">
                  <c:v>Marketing</c:v>
                </c:pt>
                <c:pt idx="732">
                  <c:v>HR</c:v>
                </c:pt>
                <c:pt idx="733">
                  <c:v>Sales</c:v>
                </c:pt>
                <c:pt idx="734">
                  <c:v>Finance</c:v>
                </c:pt>
                <c:pt idx="735">
                  <c:v>Finance</c:v>
                </c:pt>
                <c:pt idx="736">
                  <c:v>IT</c:v>
                </c:pt>
                <c:pt idx="737">
                  <c:v>HR</c:v>
                </c:pt>
                <c:pt idx="738">
                  <c:v>IT</c:v>
                </c:pt>
                <c:pt idx="739">
                  <c:v>Marketing</c:v>
                </c:pt>
                <c:pt idx="740">
                  <c:v>IT</c:v>
                </c:pt>
                <c:pt idx="741">
                  <c:v>HR</c:v>
                </c:pt>
                <c:pt idx="742">
                  <c:v>IT</c:v>
                </c:pt>
                <c:pt idx="743">
                  <c:v>Sales</c:v>
                </c:pt>
                <c:pt idx="744">
                  <c:v>IT</c:v>
                </c:pt>
                <c:pt idx="745">
                  <c:v>Finance</c:v>
                </c:pt>
                <c:pt idx="746">
                  <c:v>Marketing</c:v>
                </c:pt>
                <c:pt idx="747">
                  <c:v>IT</c:v>
                </c:pt>
                <c:pt idx="748">
                  <c:v>Finance</c:v>
                </c:pt>
                <c:pt idx="749">
                  <c:v>Sales</c:v>
                </c:pt>
                <c:pt idx="750">
                  <c:v>Marketing</c:v>
                </c:pt>
                <c:pt idx="751">
                  <c:v>IT</c:v>
                </c:pt>
                <c:pt idx="752">
                  <c:v>Sales</c:v>
                </c:pt>
                <c:pt idx="753">
                  <c:v>Marketing</c:v>
                </c:pt>
                <c:pt idx="754">
                  <c:v>Marketing</c:v>
                </c:pt>
                <c:pt idx="755">
                  <c:v>Marketing</c:v>
                </c:pt>
                <c:pt idx="756">
                  <c:v>Marketing</c:v>
                </c:pt>
                <c:pt idx="757">
                  <c:v>Marketing</c:v>
                </c:pt>
                <c:pt idx="758">
                  <c:v>HR</c:v>
                </c:pt>
                <c:pt idx="759">
                  <c:v>HR</c:v>
                </c:pt>
                <c:pt idx="760">
                  <c:v>IT</c:v>
                </c:pt>
                <c:pt idx="761">
                  <c:v>IT</c:v>
                </c:pt>
                <c:pt idx="762">
                  <c:v>Finance</c:v>
                </c:pt>
                <c:pt idx="763">
                  <c:v>Sales</c:v>
                </c:pt>
                <c:pt idx="764">
                  <c:v>Sales</c:v>
                </c:pt>
                <c:pt idx="765">
                  <c:v>Sales</c:v>
                </c:pt>
                <c:pt idx="766">
                  <c:v>HR</c:v>
                </c:pt>
                <c:pt idx="767">
                  <c:v>Sales</c:v>
                </c:pt>
                <c:pt idx="768">
                  <c:v>IT</c:v>
                </c:pt>
                <c:pt idx="769">
                  <c:v>Sales</c:v>
                </c:pt>
                <c:pt idx="770">
                  <c:v>Sales</c:v>
                </c:pt>
                <c:pt idx="771">
                  <c:v>Sales</c:v>
                </c:pt>
                <c:pt idx="772">
                  <c:v>Sales</c:v>
                </c:pt>
                <c:pt idx="773">
                  <c:v>Finance</c:v>
                </c:pt>
                <c:pt idx="774">
                  <c:v>Sales</c:v>
                </c:pt>
                <c:pt idx="775">
                  <c:v>Marketing</c:v>
                </c:pt>
                <c:pt idx="776">
                  <c:v>IT</c:v>
                </c:pt>
                <c:pt idx="777">
                  <c:v>Marketing</c:v>
                </c:pt>
                <c:pt idx="778">
                  <c:v>Finance</c:v>
                </c:pt>
                <c:pt idx="779">
                  <c:v>Marketing</c:v>
                </c:pt>
                <c:pt idx="780">
                  <c:v>HR</c:v>
                </c:pt>
                <c:pt idx="781">
                  <c:v>Sales</c:v>
                </c:pt>
                <c:pt idx="782">
                  <c:v>IT</c:v>
                </c:pt>
                <c:pt idx="783">
                  <c:v>Sales</c:v>
                </c:pt>
                <c:pt idx="784">
                  <c:v>Sales</c:v>
                </c:pt>
                <c:pt idx="785">
                  <c:v>Sales</c:v>
                </c:pt>
                <c:pt idx="786">
                  <c:v>HR</c:v>
                </c:pt>
                <c:pt idx="787">
                  <c:v>Sales</c:v>
                </c:pt>
                <c:pt idx="788">
                  <c:v>IT</c:v>
                </c:pt>
                <c:pt idx="789">
                  <c:v>Sales</c:v>
                </c:pt>
                <c:pt idx="790">
                  <c:v>Marketing</c:v>
                </c:pt>
                <c:pt idx="791">
                  <c:v>IT</c:v>
                </c:pt>
                <c:pt idx="792">
                  <c:v>HR</c:v>
                </c:pt>
                <c:pt idx="793">
                  <c:v>Marketing</c:v>
                </c:pt>
                <c:pt idx="794">
                  <c:v>Marketing</c:v>
                </c:pt>
                <c:pt idx="795">
                  <c:v>Marketing</c:v>
                </c:pt>
                <c:pt idx="796">
                  <c:v>Finance</c:v>
                </c:pt>
                <c:pt idx="797">
                  <c:v>Sales</c:v>
                </c:pt>
                <c:pt idx="798">
                  <c:v>HR</c:v>
                </c:pt>
                <c:pt idx="799">
                  <c:v>Marketing</c:v>
                </c:pt>
                <c:pt idx="800">
                  <c:v>IT</c:v>
                </c:pt>
                <c:pt idx="801">
                  <c:v>HR</c:v>
                </c:pt>
                <c:pt idx="802">
                  <c:v>HR</c:v>
                </c:pt>
                <c:pt idx="803">
                  <c:v>HR</c:v>
                </c:pt>
                <c:pt idx="804">
                  <c:v>Marketing</c:v>
                </c:pt>
                <c:pt idx="805">
                  <c:v>Sales</c:v>
                </c:pt>
                <c:pt idx="806">
                  <c:v>IT</c:v>
                </c:pt>
                <c:pt idx="807">
                  <c:v>IT</c:v>
                </c:pt>
                <c:pt idx="808">
                  <c:v>HR</c:v>
                </c:pt>
                <c:pt idx="809">
                  <c:v>HR</c:v>
                </c:pt>
                <c:pt idx="810">
                  <c:v>Sales</c:v>
                </c:pt>
                <c:pt idx="811">
                  <c:v>HR</c:v>
                </c:pt>
                <c:pt idx="812">
                  <c:v>Marketing</c:v>
                </c:pt>
                <c:pt idx="813">
                  <c:v>HR</c:v>
                </c:pt>
                <c:pt idx="814">
                  <c:v>Finance</c:v>
                </c:pt>
                <c:pt idx="815">
                  <c:v>IT</c:v>
                </c:pt>
                <c:pt idx="816">
                  <c:v>Sales</c:v>
                </c:pt>
                <c:pt idx="817">
                  <c:v>HR</c:v>
                </c:pt>
                <c:pt idx="818">
                  <c:v>IT</c:v>
                </c:pt>
                <c:pt idx="819">
                  <c:v>Finance</c:v>
                </c:pt>
                <c:pt idx="820">
                  <c:v>Finance</c:v>
                </c:pt>
                <c:pt idx="821">
                  <c:v>Sales</c:v>
                </c:pt>
                <c:pt idx="822">
                  <c:v>Sales</c:v>
                </c:pt>
                <c:pt idx="823">
                  <c:v>Marketing</c:v>
                </c:pt>
                <c:pt idx="824">
                  <c:v>Marketing</c:v>
                </c:pt>
                <c:pt idx="825">
                  <c:v>Marketing</c:v>
                </c:pt>
                <c:pt idx="826">
                  <c:v>IT</c:v>
                </c:pt>
                <c:pt idx="827">
                  <c:v>Marketing</c:v>
                </c:pt>
                <c:pt idx="828">
                  <c:v>Finance</c:v>
                </c:pt>
                <c:pt idx="829">
                  <c:v>IT</c:v>
                </c:pt>
                <c:pt idx="830">
                  <c:v>Marketing</c:v>
                </c:pt>
                <c:pt idx="831">
                  <c:v>Finance</c:v>
                </c:pt>
                <c:pt idx="832">
                  <c:v>Finance</c:v>
                </c:pt>
                <c:pt idx="833">
                  <c:v>IT</c:v>
                </c:pt>
                <c:pt idx="834">
                  <c:v>IT</c:v>
                </c:pt>
                <c:pt idx="835">
                  <c:v>IT</c:v>
                </c:pt>
                <c:pt idx="836">
                  <c:v>Marketing</c:v>
                </c:pt>
                <c:pt idx="837">
                  <c:v>Finance</c:v>
                </c:pt>
                <c:pt idx="838">
                  <c:v>IT</c:v>
                </c:pt>
                <c:pt idx="839">
                  <c:v>Finance</c:v>
                </c:pt>
                <c:pt idx="840">
                  <c:v>Sales</c:v>
                </c:pt>
                <c:pt idx="841">
                  <c:v>Marketing</c:v>
                </c:pt>
                <c:pt idx="842">
                  <c:v>Finance</c:v>
                </c:pt>
                <c:pt idx="843">
                  <c:v>Finance</c:v>
                </c:pt>
                <c:pt idx="844">
                  <c:v>Finance</c:v>
                </c:pt>
                <c:pt idx="845">
                  <c:v>Sales</c:v>
                </c:pt>
                <c:pt idx="846">
                  <c:v>IT</c:v>
                </c:pt>
                <c:pt idx="847">
                  <c:v>Marketing</c:v>
                </c:pt>
                <c:pt idx="848">
                  <c:v>Marketing</c:v>
                </c:pt>
                <c:pt idx="849">
                  <c:v>Marketing</c:v>
                </c:pt>
                <c:pt idx="850">
                  <c:v>HR</c:v>
                </c:pt>
                <c:pt idx="851">
                  <c:v>HR</c:v>
                </c:pt>
                <c:pt idx="852">
                  <c:v>Marketing</c:v>
                </c:pt>
                <c:pt idx="853">
                  <c:v>HR</c:v>
                </c:pt>
                <c:pt idx="854">
                  <c:v>Marketing</c:v>
                </c:pt>
                <c:pt idx="855">
                  <c:v>IT</c:v>
                </c:pt>
                <c:pt idx="856">
                  <c:v>IT</c:v>
                </c:pt>
                <c:pt idx="857">
                  <c:v>Finance</c:v>
                </c:pt>
                <c:pt idx="858">
                  <c:v>Sales</c:v>
                </c:pt>
                <c:pt idx="859">
                  <c:v>Marketing</c:v>
                </c:pt>
                <c:pt idx="860">
                  <c:v>IT</c:v>
                </c:pt>
                <c:pt idx="861">
                  <c:v>Finance</c:v>
                </c:pt>
                <c:pt idx="862">
                  <c:v>IT</c:v>
                </c:pt>
                <c:pt idx="863">
                  <c:v>HR</c:v>
                </c:pt>
                <c:pt idx="864">
                  <c:v>Finance</c:v>
                </c:pt>
                <c:pt idx="865">
                  <c:v>IT</c:v>
                </c:pt>
                <c:pt idx="866">
                  <c:v>HR</c:v>
                </c:pt>
                <c:pt idx="867">
                  <c:v>Finance</c:v>
                </c:pt>
                <c:pt idx="868">
                  <c:v>Sales</c:v>
                </c:pt>
                <c:pt idx="869">
                  <c:v>Marketing</c:v>
                </c:pt>
                <c:pt idx="870">
                  <c:v>Marketing</c:v>
                </c:pt>
                <c:pt idx="871">
                  <c:v>Finance</c:v>
                </c:pt>
                <c:pt idx="872">
                  <c:v>Marketing</c:v>
                </c:pt>
                <c:pt idx="873">
                  <c:v>IT</c:v>
                </c:pt>
                <c:pt idx="874">
                  <c:v>Marketing</c:v>
                </c:pt>
                <c:pt idx="875">
                  <c:v>IT</c:v>
                </c:pt>
                <c:pt idx="876">
                  <c:v>Sales</c:v>
                </c:pt>
                <c:pt idx="877">
                  <c:v>IT</c:v>
                </c:pt>
                <c:pt idx="878">
                  <c:v>IT</c:v>
                </c:pt>
                <c:pt idx="879">
                  <c:v>Marketing</c:v>
                </c:pt>
                <c:pt idx="880">
                  <c:v>HR</c:v>
                </c:pt>
                <c:pt idx="881">
                  <c:v>HR</c:v>
                </c:pt>
                <c:pt idx="882">
                  <c:v>HR</c:v>
                </c:pt>
                <c:pt idx="883">
                  <c:v>HR</c:v>
                </c:pt>
                <c:pt idx="884">
                  <c:v>HR</c:v>
                </c:pt>
                <c:pt idx="885">
                  <c:v>HR</c:v>
                </c:pt>
                <c:pt idx="886">
                  <c:v>Marketing</c:v>
                </c:pt>
                <c:pt idx="887">
                  <c:v>IT</c:v>
                </c:pt>
                <c:pt idx="888">
                  <c:v>Finance</c:v>
                </c:pt>
                <c:pt idx="889">
                  <c:v>Sales</c:v>
                </c:pt>
                <c:pt idx="890">
                  <c:v>Sales</c:v>
                </c:pt>
                <c:pt idx="891">
                  <c:v>Finance</c:v>
                </c:pt>
                <c:pt idx="892">
                  <c:v>Marketing</c:v>
                </c:pt>
                <c:pt idx="893">
                  <c:v>Sales</c:v>
                </c:pt>
                <c:pt idx="894">
                  <c:v>Marketing</c:v>
                </c:pt>
                <c:pt idx="895">
                  <c:v>IT</c:v>
                </c:pt>
                <c:pt idx="896">
                  <c:v>IT</c:v>
                </c:pt>
                <c:pt idx="897">
                  <c:v>Finance</c:v>
                </c:pt>
                <c:pt idx="898">
                  <c:v>Finance</c:v>
                </c:pt>
                <c:pt idx="899">
                  <c:v>Sales</c:v>
                </c:pt>
                <c:pt idx="900">
                  <c:v>Finance</c:v>
                </c:pt>
                <c:pt idx="901">
                  <c:v>HR</c:v>
                </c:pt>
                <c:pt idx="902">
                  <c:v>IT</c:v>
                </c:pt>
                <c:pt idx="903">
                  <c:v>HR</c:v>
                </c:pt>
                <c:pt idx="904">
                  <c:v>Marketing</c:v>
                </c:pt>
                <c:pt idx="905">
                  <c:v>IT</c:v>
                </c:pt>
                <c:pt idx="906">
                  <c:v>Marketing</c:v>
                </c:pt>
                <c:pt idx="907">
                  <c:v>Marketing</c:v>
                </c:pt>
                <c:pt idx="908">
                  <c:v>IT</c:v>
                </c:pt>
                <c:pt idx="909">
                  <c:v>Sales</c:v>
                </c:pt>
                <c:pt idx="910">
                  <c:v>Marketing</c:v>
                </c:pt>
                <c:pt idx="911">
                  <c:v>HR</c:v>
                </c:pt>
                <c:pt idx="912">
                  <c:v>Marketing</c:v>
                </c:pt>
                <c:pt idx="913">
                  <c:v>Marketing</c:v>
                </c:pt>
                <c:pt idx="914">
                  <c:v>Marketing</c:v>
                </c:pt>
                <c:pt idx="915">
                  <c:v>IT</c:v>
                </c:pt>
                <c:pt idx="916">
                  <c:v>IT</c:v>
                </c:pt>
                <c:pt idx="917">
                  <c:v>Marketing</c:v>
                </c:pt>
                <c:pt idx="918">
                  <c:v>IT</c:v>
                </c:pt>
                <c:pt idx="919">
                  <c:v>IT</c:v>
                </c:pt>
                <c:pt idx="920">
                  <c:v>Finance</c:v>
                </c:pt>
                <c:pt idx="921">
                  <c:v>Marketing</c:v>
                </c:pt>
                <c:pt idx="922">
                  <c:v>Finance</c:v>
                </c:pt>
                <c:pt idx="923">
                  <c:v>Finance</c:v>
                </c:pt>
                <c:pt idx="924">
                  <c:v>IT</c:v>
                </c:pt>
                <c:pt idx="925">
                  <c:v>HR</c:v>
                </c:pt>
                <c:pt idx="926">
                  <c:v>IT</c:v>
                </c:pt>
                <c:pt idx="927">
                  <c:v>Sales</c:v>
                </c:pt>
                <c:pt idx="928">
                  <c:v>Sales</c:v>
                </c:pt>
                <c:pt idx="929">
                  <c:v>IT</c:v>
                </c:pt>
                <c:pt idx="930">
                  <c:v>IT</c:v>
                </c:pt>
                <c:pt idx="931">
                  <c:v>Marketing</c:v>
                </c:pt>
                <c:pt idx="932">
                  <c:v>Sales</c:v>
                </c:pt>
                <c:pt idx="933">
                  <c:v>IT</c:v>
                </c:pt>
                <c:pt idx="934">
                  <c:v>Marketing</c:v>
                </c:pt>
                <c:pt idx="935">
                  <c:v>IT</c:v>
                </c:pt>
                <c:pt idx="936">
                  <c:v>HR</c:v>
                </c:pt>
                <c:pt idx="937">
                  <c:v>Marketing</c:v>
                </c:pt>
                <c:pt idx="938">
                  <c:v>Marketing</c:v>
                </c:pt>
                <c:pt idx="939">
                  <c:v>Marketing</c:v>
                </c:pt>
                <c:pt idx="940">
                  <c:v>Marketing</c:v>
                </c:pt>
                <c:pt idx="941">
                  <c:v>Sales</c:v>
                </c:pt>
                <c:pt idx="942">
                  <c:v>Finance</c:v>
                </c:pt>
                <c:pt idx="943">
                  <c:v>HR</c:v>
                </c:pt>
                <c:pt idx="944">
                  <c:v>HR</c:v>
                </c:pt>
                <c:pt idx="945">
                  <c:v>Sales</c:v>
                </c:pt>
                <c:pt idx="946">
                  <c:v>IT</c:v>
                </c:pt>
                <c:pt idx="947">
                  <c:v>Finance</c:v>
                </c:pt>
                <c:pt idx="948">
                  <c:v>HR</c:v>
                </c:pt>
                <c:pt idx="949">
                  <c:v>HR</c:v>
                </c:pt>
                <c:pt idx="950">
                  <c:v>HR</c:v>
                </c:pt>
                <c:pt idx="951">
                  <c:v>Marketing</c:v>
                </c:pt>
                <c:pt idx="952">
                  <c:v>HR</c:v>
                </c:pt>
                <c:pt idx="953">
                  <c:v>Finance</c:v>
                </c:pt>
                <c:pt idx="954">
                  <c:v>Sales</c:v>
                </c:pt>
                <c:pt idx="955">
                  <c:v>Marketing</c:v>
                </c:pt>
                <c:pt idx="956">
                  <c:v>IT</c:v>
                </c:pt>
                <c:pt idx="957">
                  <c:v>Finance</c:v>
                </c:pt>
                <c:pt idx="958">
                  <c:v>IT</c:v>
                </c:pt>
                <c:pt idx="959">
                  <c:v>Finance</c:v>
                </c:pt>
                <c:pt idx="960">
                  <c:v>Finance</c:v>
                </c:pt>
                <c:pt idx="961">
                  <c:v>IT</c:v>
                </c:pt>
                <c:pt idx="962">
                  <c:v>Finance</c:v>
                </c:pt>
                <c:pt idx="963">
                  <c:v>HR</c:v>
                </c:pt>
                <c:pt idx="964">
                  <c:v>HR</c:v>
                </c:pt>
                <c:pt idx="965">
                  <c:v>Sales</c:v>
                </c:pt>
                <c:pt idx="966">
                  <c:v>Marketing</c:v>
                </c:pt>
                <c:pt idx="967">
                  <c:v>IT</c:v>
                </c:pt>
                <c:pt idx="968">
                  <c:v>Sales</c:v>
                </c:pt>
                <c:pt idx="969">
                  <c:v>Marketing</c:v>
                </c:pt>
                <c:pt idx="970">
                  <c:v>HR</c:v>
                </c:pt>
                <c:pt idx="971">
                  <c:v>Marketing</c:v>
                </c:pt>
                <c:pt idx="972">
                  <c:v>Sales</c:v>
                </c:pt>
                <c:pt idx="973">
                  <c:v>IT</c:v>
                </c:pt>
                <c:pt idx="974">
                  <c:v>Marketing</c:v>
                </c:pt>
                <c:pt idx="975">
                  <c:v>Marketing</c:v>
                </c:pt>
                <c:pt idx="976">
                  <c:v>IT</c:v>
                </c:pt>
                <c:pt idx="977">
                  <c:v>Marketing</c:v>
                </c:pt>
                <c:pt idx="978">
                  <c:v>Finance</c:v>
                </c:pt>
                <c:pt idx="979">
                  <c:v>Marketing</c:v>
                </c:pt>
                <c:pt idx="980">
                  <c:v>IT</c:v>
                </c:pt>
                <c:pt idx="981">
                  <c:v>IT</c:v>
                </c:pt>
                <c:pt idx="982">
                  <c:v>Sales</c:v>
                </c:pt>
                <c:pt idx="983">
                  <c:v>Finance</c:v>
                </c:pt>
                <c:pt idx="984">
                  <c:v>Sales</c:v>
                </c:pt>
                <c:pt idx="985">
                  <c:v>HR</c:v>
                </c:pt>
                <c:pt idx="986">
                  <c:v>Sales</c:v>
                </c:pt>
                <c:pt idx="987">
                  <c:v>Sales</c:v>
                </c:pt>
                <c:pt idx="988">
                  <c:v>Sales</c:v>
                </c:pt>
                <c:pt idx="989">
                  <c:v>Marketing</c:v>
                </c:pt>
                <c:pt idx="990">
                  <c:v>Marketing</c:v>
                </c:pt>
                <c:pt idx="991">
                  <c:v>Sales</c:v>
                </c:pt>
                <c:pt idx="992">
                  <c:v>Sales</c:v>
                </c:pt>
                <c:pt idx="993">
                  <c:v>Marketing</c:v>
                </c:pt>
                <c:pt idx="994">
                  <c:v>Finance</c:v>
                </c:pt>
                <c:pt idx="995">
                  <c:v>HR</c:v>
                </c:pt>
                <c:pt idx="996">
                  <c:v>Sales</c:v>
                </c:pt>
                <c:pt idx="997">
                  <c:v>HR</c:v>
                </c:pt>
                <c:pt idx="998">
                  <c:v>Sales</c:v>
                </c:pt>
                <c:pt idx="999">
                  <c:v>Marketing</c:v>
                </c:pt>
              </c:strCache>
            </c:strRef>
          </c:cat>
          <c:val>
            <c:numRef>
              <c:f>Sheet1!$H$2:$H$1001</c:f>
              <c:numCache>
                <c:formatCode>General</c:formatCode>
                <c:ptCount val="1000"/>
                <c:pt idx="0">
                  <c:v>15585</c:v>
                </c:pt>
                <c:pt idx="1">
                  <c:v>28080</c:v>
                </c:pt>
                <c:pt idx="2">
                  <c:v>22816</c:v>
                </c:pt>
                <c:pt idx="3">
                  <c:v>14964</c:v>
                </c:pt>
                <c:pt idx="4">
                  <c:v>22832</c:v>
                </c:pt>
                <c:pt idx="5">
                  <c:v>23921</c:v>
                </c:pt>
                <c:pt idx="6">
                  <c:v>18067</c:v>
                </c:pt>
                <c:pt idx="7">
                  <c:v>32396</c:v>
                </c:pt>
                <c:pt idx="8">
                  <c:v>24208</c:v>
                </c:pt>
                <c:pt idx="9">
                  <c:v>37658</c:v>
                </c:pt>
                <c:pt idx="10">
                  <c:v>23026</c:v>
                </c:pt>
                <c:pt idx="11">
                  <c:v>10053</c:v>
                </c:pt>
                <c:pt idx="12">
                  <c:v>33108</c:v>
                </c:pt>
                <c:pt idx="13">
                  <c:v>29855</c:v>
                </c:pt>
                <c:pt idx="14">
                  <c:v>28351</c:v>
                </c:pt>
                <c:pt idx="15">
                  <c:v>31653</c:v>
                </c:pt>
                <c:pt idx="16">
                  <c:v>29071</c:v>
                </c:pt>
                <c:pt idx="17">
                  <c:v>25746</c:v>
                </c:pt>
                <c:pt idx="18">
                  <c:v>34259</c:v>
                </c:pt>
                <c:pt idx="19">
                  <c:v>28157</c:v>
                </c:pt>
                <c:pt idx="20">
                  <c:v>37091</c:v>
                </c:pt>
                <c:pt idx="21">
                  <c:v>10129</c:v>
                </c:pt>
                <c:pt idx="22">
                  <c:v>26684</c:v>
                </c:pt>
                <c:pt idx="23">
                  <c:v>33883</c:v>
                </c:pt>
                <c:pt idx="24">
                  <c:v>25466</c:v>
                </c:pt>
                <c:pt idx="25">
                  <c:v>24876</c:v>
                </c:pt>
                <c:pt idx="26">
                  <c:v>20274</c:v>
                </c:pt>
                <c:pt idx="27">
                  <c:v>36484</c:v>
                </c:pt>
                <c:pt idx="28">
                  <c:v>38989</c:v>
                </c:pt>
                <c:pt idx="29">
                  <c:v>25722</c:v>
                </c:pt>
                <c:pt idx="30">
                  <c:v>35331</c:v>
                </c:pt>
                <c:pt idx="31">
                  <c:v>17314</c:v>
                </c:pt>
                <c:pt idx="32">
                  <c:v>17226</c:v>
                </c:pt>
                <c:pt idx="33">
                  <c:v>38779</c:v>
                </c:pt>
                <c:pt idx="34">
                  <c:v>30963</c:v>
                </c:pt>
                <c:pt idx="35">
                  <c:v>29329</c:v>
                </c:pt>
                <c:pt idx="36">
                  <c:v>18812</c:v>
                </c:pt>
                <c:pt idx="37">
                  <c:v>34445</c:v>
                </c:pt>
                <c:pt idx="38">
                  <c:v>30727</c:v>
                </c:pt>
                <c:pt idx="39">
                  <c:v>31935</c:v>
                </c:pt>
                <c:pt idx="40">
                  <c:v>27576</c:v>
                </c:pt>
                <c:pt idx="41">
                  <c:v>12221</c:v>
                </c:pt>
                <c:pt idx="42">
                  <c:v>29278</c:v>
                </c:pt>
                <c:pt idx="43">
                  <c:v>31675</c:v>
                </c:pt>
                <c:pt idx="44">
                  <c:v>27887</c:v>
                </c:pt>
                <c:pt idx="45">
                  <c:v>39917</c:v>
                </c:pt>
                <c:pt idx="46">
                  <c:v>22140</c:v>
                </c:pt>
                <c:pt idx="47">
                  <c:v>33471</c:v>
                </c:pt>
                <c:pt idx="48">
                  <c:v>16933</c:v>
                </c:pt>
                <c:pt idx="49">
                  <c:v>12950</c:v>
                </c:pt>
                <c:pt idx="50">
                  <c:v>21260</c:v>
                </c:pt>
                <c:pt idx="51">
                  <c:v>39552</c:v>
                </c:pt>
                <c:pt idx="52">
                  <c:v>22120</c:v>
                </c:pt>
                <c:pt idx="53">
                  <c:v>18126</c:v>
                </c:pt>
                <c:pt idx="54">
                  <c:v>12569</c:v>
                </c:pt>
                <c:pt idx="55">
                  <c:v>32820</c:v>
                </c:pt>
                <c:pt idx="56">
                  <c:v>17406</c:v>
                </c:pt>
                <c:pt idx="57">
                  <c:v>24146</c:v>
                </c:pt>
                <c:pt idx="58">
                  <c:v>11820</c:v>
                </c:pt>
                <c:pt idx="59">
                  <c:v>30805</c:v>
                </c:pt>
                <c:pt idx="60">
                  <c:v>16001</c:v>
                </c:pt>
                <c:pt idx="61">
                  <c:v>35243</c:v>
                </c:pt>
                <c:pt idx="62">
                  <c:v>28118</c:v>
                </c:pt>
                <c:pt idx="63">
                  <c:v>27596</c:v>
                </c:pt>
                <c:pt idx="64">
                  <c:v>22244</c:v>
                </c:pt>
                <c:pt idx="65">
                  <c:v>33129</c:v>
                </c:pt>
                <c:pt idx="66">
                  <c:v>21939</c:v>
                </c:pt>
                <c:pt idx="67">
                  <c:v>19833</c:v>
                </c:pt>
                <c:pt idx="68">
                  <c:v>32146</c:v>
                </c:pt>
                <c:pt idx="69">
                  <c:v>28052</c:v>
                </c:pt>
                <c:pt idx="70">
                  <c:v>38859</c:v>
                </c:pt>
                <c:pt idx="71">
                  <c:v>23354</c:v>
                </c:pt>
                <c:pt idx="72">
                  <c:v>19230</c:v>
                </c:pt>
                <c:pt idx="73">
                  <c:v>23162</c:v>
                </c:pt>
                <c:pt idx="74">
                  <c:v>12189</c:v>
                </c:pt>
                <c:pt idx="75">
                  <c:v>16214</c:v>
                </c:pt>
                <c:pt idx="76">
                  <c:v>20241</c:v>
                </c:pt>
                <c:pt idx="77">
                  <c:v>27473</c:v>
                </c:pt>
                <c:pt idx="78">
                  <c:v>10152</c:v>
                </c:pt>
                <c:pt idx="79">
                  <c:v>30735</c:v>
                </c:pt>
                <c:pt idx="80">
                  <c:v>14484</c:v>
                </c:pt>
                <c:pt idx="81">
                  <c:v>30132</c:v>
                </c:pt>
                <c:pt idx="82">
                  <c:v>21436</c:v>
                </c:pt>
                <c:pt idx="83">
                  <c:v>25368</c:v>
                </c:pt>
                <c:pt idx="84">
                  <c:v>35368</c:v>
                </c:pt>
                <c:pt idx="85">
                  <c:v>19120</c:v>
                </c:pt>
                <c:pt idx="86">
                  <c:v>32735</c:v>
                </c:pt>
                <c:pt idx="87">
                  <c:v>25952</c:v>
                </c:pt>
                <c:pt idx="88">
                  <c:v>39831</c:v>
                </c:pt>
                <c:pt idx="89">
                  <c:v>35451</c:v>
                </c:pt>
                <c:pt idx="90">
                  <c:v>37401</c:v>
                </c:pt>
                <c:pt idx="91">
                  <c:v>28270</c:v>
                </c:pt>
                <c:pt idx="92">
                  <c:v>26422</c:v>
                </c:pt>
                <c:pt idx="93">
                  <c:v>26258</c:v>
                </c:pt>
                <c:pt idx="94">
                  <c:v>21547</c:v>
                </c:pt>
                <c:pt idx="95">
                  <c:v>23302</c:v>
                </c:pt>
                <c:pt idx="96">
                  <c:v>37916</c:v>
                </c:pt>
                <c:pt idx="97">
                  <c:v>27482</c:v>
                </c:pt>
                <c:pt idx="98">
                  <c:v>28120</c:v>
                </c:pt>
                <c:pt idx="99">
                  <c:v>26429</c:v>
                </c:pt>
                <c:pt idx="100">
                  <c:v>31064</c:v>
                </c:pt>
                <c:pt idx="101">
                  <c:v>10743</c:v>
                </c:pt>
                <c:pt idx="102">
                  <c:v>27946</c:v>
                </c:pt>
                <c:pt idx="103">
                  <c:v>22868</c:v>
                </c:pt>
                <c:pt idx="104">
                  <c:v>26475</c:v>
                </c:pt>
                <c:pt idx="105">
                  <c:v>31648</c:v>
                </c:pt>
                <c:pt idx="106">
                  <c:v>36062</c:v>
                </c:pt>
                <c:pt idx="107">
                  <c:v>24919</c:v>
                </c:pt>
                <c:pt idx="108">
                  <c:v>38621</c:v>
                </c:pt>
                <c:pt idx="109">
                  <c:v>28425</c:v>
                </c:pt>
                <c:pt idx="110">
                  <c:v>30705</c:v>
                </c:pt>
                <c:pt idx="111">
                  <c:v>26425</c:v>
                </c:pt>
                <c:pt idx="112">
                  <c:v>12024</c:v>
                </c:pt>
                <c:pt idx="113">
                  <c:v>30358</c:v>
                </c:pt>
                <c:pt idx="114">
                  <c:v>15838</c:v>
                </c:pt>
                <c:pt idx="115">
                  <c:v>25587</c:v>
                </c:pt>
                <c:pt idx="116">
                  <c:v>28434</c:v>
                </c:pt>
                <c:pt idx="117">
                  <c:v>39526</c:v>
                </c:pt>
                <c:pt idx="118">
                  <c:v>10290</c:v>
                </c:pt>
                <c:pt idx="119">
                  <c:v>32978</c:v>
                </c:pt>
                <c:pt idx="120">
                  <c:v>11183</c:v>
                </c:pt>
                <c:pt idx="121">
                  <c:v>26143</c:v>
                </c:pt>
                <c:pt idx="122">
                  <c:v>31904</c:v>
                </c:pt>
                <c:pt idx="123">
                  <c:v>27145</c:v>
                </c:pt>
                <c:pt idx="124">
                  <c:v>23554</c:v>
                </c:pt>
                <c:pt idx="125">
                  <c:v>16604</c:v>
                </c:pt>
                <c:pt idx="126">
                  <c:v>24790</c:v>
                </c:pt>
                <c:pt idx="127">
                  <c:v>26379</c:v>
                </c:pt>
                <c:pt idx="128">
                  <c:v>34787</c:v>
                </c:pt>
                <c:pt idx="129">
                  <c:v>18445</c:v>
                </c:pt>
                <c:pt idx="130">
                  <c:v>24149</c:v>
                </c:pt>
                <c:pt idx="131">
                  <c:v>15383</c:v>
                </c:pt>
                <c:pt idx="132">
                  <c:v>31594</c:v>
                </c:pt>
                <c:pt idx="133">
                  <c:v>36587</c:v>
                </c:pt>
                <c:pt idx="134">
                  <c:v>28660</c:v>
                </c:pt>
                <c:pt idx="135">
                  <c:v>39869</c:v>
                </c:pt>
                <c:pt idx="136">
                  <c:v>32492</c:v>
                </c:pt>
                <c:pt idx="137">
                  <c:v>12098</c:v>
                </c:pt>
                <c:pt idx="138">
                  <c:v>36100</c:v>
                </c:pt>
                <c:pt idx="139">
                  <c:v>22370</c:v>
                </c:pt>
                <c:pt idx="140">
                  <c:v>36299</c:v>
                </c:pt>
                <c:pt idx="141">
                  <c:v>12906</c:v>
                </c:pt>
                <c:pt idx="142">
                  <c:v>24067</c:v>
                </c:pt>
                <c:pt idx="143">
                  <c:v>24353</c:v>
                </c:pt>
                <c:pt idx="144">
                  <c:v>39151</c:v>
                </c:pt>
                <c:pt idx="145">
                  <c:v>17269</c:v>
                </c:pt>
                <c:pt idx="146">
                  <c:v>20721</c:v>
                </c:pt>
                <c:pt idx="147">
                  <c:v>37615</c:v>
                </c:pt>
                <c:pt idx="148">
                  <c:v>18420</c:v>
                </c:pt>
                <c:pt idx="149">
                  <c:v>28655</c:v>
                </c:pt>
                <c:pt idx="150">
                  <c:v>13914</c:v>
                </c:pt>
                <c:pt idx="151">
                  <c:v>31609</c:v>
                </c:pt>
                <c:pt idx="152">
                  <c:v>12867</c:v>
                </c:pt>
                <c:pt idx="153">
                  <c:v>23902</c:v>
                </c:pt>
                <c:pt idx="154">
                  <c:v>22865</c:v>
                </c:pt>
                <c:pt idx="155">
                  <c:v>32250</c:v>
                </c:pt>
                <c:pt idx="156">
                  <c:v>27569</c:v>
                </c:pt>
                <c:pt idx="157">
                  <c:v>29854</c:v>
                </c:pt>
                <c:pt idx="158">
                  <c:v>20712</c:v>
                </c:pt>
                <c:pt idx="159">
                  <c:v>10139</c:v>
                </c:pt>
                <c:pt idx="160">
                  <c:v>36671</c:v>
                </c:pt>
                <c:pt idx="161">
                  <c:v>11331</c:v>
                </c:pt>
                <c:pt idx="162">
                  <c:v>31046</c:v>
                </c:pt>
                <c:pt idx="163">
                  <c:v>11605</c:v>
                </c:pt>
                <c:pt idx="164">
                  <c:v>33567</c:v>
                </c:pt>
                <c:pt idx="165">
                  <c:v>33416</c:v>
                </c:pt>
                <c:pt idx="166">
                  <c:v>37736</c:v>
                </c:pt>
                <c:pt idx="167">
                  <c:v>23941</c:v>
                </c:pt>
                <c:pt idx="168">
                  <c:v>23679</c:v>
                </c:pt>
                <c:pt idx="169">
                  <c:v>30232</c:v>
                </c:pt>
                <c:pt idx="170">
                  <c:v>36423</c:v>
                </c:pt>
                <c:pt idx="171">
                  <c:v>34591</c:v>
                </c:pt>
                <c:pt idx="172">
                  <c:v>20209</c:v>
                </c:pt>
                <c:pt idx="173">
                  <c:v>23345</c:v>
                </c:pt>
                <c:pt idx="174">
                  <c:v>18396</c:v>
                </c:pt>
                <c:pt idx="175">
                  <c:v>39378</c:v>
                </c:pt>
                <c:pt idx="176">
                  <c:v>18887</c:v>
                </c:pt>
                <c:pt idx="177">
                  <c:v>34712</c:v>
                </c:pt>
                <c:pt idx="178">
                  <c:v>27027</c:v>
                </c:pt>
                <c:pt idx="179">
                  <c:v>10694</c:v>
                </c:pt>
                <c:pt idx="180">
                  <c:v>31442</c:v>
                </c:pt>
                <c:pt idx="181">
                  <c:v>15383</c:v>
                </c:pt>
                <c:pt idx="182">
                  <c:v>31667</c:v>
                </c:pt>
                <c:pt idx="183">
                  <c:v>19889</c:v>
                </c:pt>
                <c:pt idx="184">
                  <c:v>11524</c:v>
                </c:pt>
                <c:pt idx="185">
                  <c:v>13833</c:v>
                </c:pt>
                <c:pt idx="186">
                  <c:v>16980</c:v>
                </c:pt>
                <c:pt idx="187">
                  <c:v>29233</c:v>
                </c:pt>
                <c:pt idx="188">
                  <c:v>17837</c:v>
                </c:pt>
                <c:pt idx="189">
                  <c:v>13290</c:v>
                </c:pt>
                <c:pt idx="190">
                  <c:v>22041</c:v>
                </c:pt>
                <c:pt idx="191">
                  <c:v>24673</c:v>
                </c:pt>
                <c:pt idx="192">
                  <c:v>10638</c:v>
                </c:pt>
                <c:pt idx="193">
                  <c:v>19553</c:v>
                </c:pt>
                <c:pt idx="194">
                  <c:v>10153</c:v>
                </c:pt>
                <c:pt idx="195">
                  <c:v>27603</c:v>
                </c:pt>
                <c:pt idx="196">
                  <c:v>33945</c:v>
                </c:pt>
                <c:pt idx="197">
                  <c:v>26406</c:v>
                </c:pt>
                <c:pt idx="198">
                  <c:v>10032</c:v>
                </c:pt>
                <c:pt idx="199">
                  <c:v>38116</c:v>
                </c:pt>
                <c:pt idx="200">
                  <c:v>29410</c:v>
                </c:pt>
                <c:pt idx="201">
                  <c:v>10364</c:v>
                </c:pt>
                <c:pt idx="202">
                  <c:v>12415</c:v>
                </c:pt>
                <c:pt idx="203">
                  <c:v>10196</c:v>
                </c:pt>
                <c:pt idx="204">
                  <c:v>25755</c:v>
                </c:pt>
                <c:pt idx="205">
                  <c:v>27260</c:v>
                </c:pt>
                <c:pt idx="206">
                  <c:v>35264</c:v>
                </c:pt>
                <c:pt idx="207">
                  <c:v>28866</c:v>
                </c:pt>
                <c:pt idx="208">
                  <c:v>26699</c:v>
                </c:pt>
                <c:pt idx="209">
                  <c:v>37095</c:v>
                </c:pt>
                <c:pt idx="210">
                  <c:v>22010</c:v>
                </c:pt>
                <c:pt idx="211">
                  <c:v>38256</c:v>
                </c:pt>
                <c:pt idx="212">
                  <c:v>34762</c:v>
                </c:pt>
                <c:pt idx="213">
                  <c:v>28841</c:v>
                </c:pt>
                <c:pt idx="214">
                  <c:v>27655</c:v>
                </c:pt>
                <c:pt idx="215">
                  <c:v>27085</c:v>
                </c:pt>
                <c:pt idx="216">
                  <c:v>26088</c:v>
                </c:pt>
                <c:pt idx="217">
                  <c:v>27647</c:v>
                </c:pt>
                <c:pt idx="218">
                  <c:v>15956</c:v>
                </c:pt>
                <c:pt idx="219">
                  <c:v>29895</c:v>
                </c:pt>
                <c:pt idx="220">
                  <c:v>35971</c:v>
                </c:pt>
                <c:pt idx="221">
                  <c:v>27491</c:v>
                </c:pt>
                <c:pt idx="222">
                  <c:v>15260</c:v>
                </c:pt>
                <c:pt idx="223">
                  <c:v>37609</c:v>
                </c:pt>
                <c:pt idx="224">
                  <c:v>12904</c:v>
                </c:pt>
                <c:pt idx="225">
                  <c:v>30966</c:v>
                </c:pt>
                <c:pt idx="226">
                  <c:v>34761</c:v>
                </c:pt>
                <c:pt idx="227">
                  <c:v>16943</c:v>
                </c:pt>
                <c:pt idx="228">
                  <c:v>20099</c:v>
                </c:pt>
                <c:pt idx="229">
                  <c:v>22723</c:v>
                </c:pt>
                <c:pt idx="230">
                  <c:v>39795</c:v>
                </c:pt>
                <c:pt idx="231">
                  <c:v>35427</c:v>
                </c:pt>
                <c:pt idx="232">
                  <c:v>29859</c:v>
                </c:pt>
                <c:pt idx="233">
                  <c:v>23250</c:v>
                </c:pt>
                <c:pt idx="234">
                  <c:v>28741</c:v>
                </c:pt>
                <c:pt idx="235">
                  <c:v>19365</c:v>
                </c:pt>
                <c:pt idx="236">
                  <c:v>37390</c:v>
                </c:pt>
                <c:pt idx="237">
                  <c:v>39349</c:v>
                </c:pt>
                <c:pt idx="238">
                  <c:v>21649</c:v>
                </c:pt>
                <c:pt idx="239">
                  <c:v>19080</c:v>
                </c:pt>
                <c:pt idx="240">
                  <c:v>13436</c:v>
                </c:pt>
                <c:pt idx="241">
                  <c:v>14854</c:v>
                </c:pt>
                <c:pt idx="242">
                  <c:v>39415</c:v>
                </c:pt>
                <c:pt idx="243">
                  <c:v>30665</c:v>
                </c:pt>
                <c:pt idx="244">
                  <c:v>26602</c:v>
                </c:pt>
                <c:pt idx="245">
                  <c:v>31537</c:v>
                </c:pt>
                <c:pt idx="246">
                  <c:v>19972</c:v>
                </c:pt>
                <c:pt idx="247">
                  <c:v>15492</c:v>
                </c:pt>
                <c:pt idx="248">
                  <c:v>36772</c:v>
                </c:pt>
                <c:pt idx="249">
                  <c:v>27596</c:v>
                </c:pt>
                <c:pt idx="250">
                  <c:v>36186</c:v>
                </c:pt>
                <c:pt idx="251">
                  <c:v>10355</c:v>
                </c:pt>
                <c:pt idx="252">
                  <c:v>28110</c:v>
                </c:pt>
                <c:pt idx="253">
                  <c:v>31367</c:v>
                </c:pt>
                <c:pt idx="254">
                  <c:v>18253</c:v>
                </c:pt>
                <c:pt idx="255">
                  <c:v>23122</c:v>
                </c:pt>
                <c:pt idx="256">
                  <c:v>39961</c:v>
                </c:pt>
                <c:pt idx="257">
                  <c:v>16723</c:v>
                </c:pt>
                <c:pt idx="258">
                  <c:v>21802</c:v>
                </c:pt>
                <c:pt idx="259">
                  <c:v>35196</c:v>
                </c:pt>
                <c:pt idx="260">
                  <c:v>37151</c:v>
                </c:pt>
                <c:pt idx="261">
                  <c:v>18448</c:v>
                </c:pt>
                <c:pt idx="262">
                  <c:v>20182</c:v>
                </c:pt>
                <c:pt idx="263">
                  <c:v>20134</c:v>
                </c:pt>
                <c:pt idx="264">
                  <c:v>30493</c:v>
                </c:pt>
                <c:pt idx="265">
                  <c:v>33392</c:v>
                </c:pt>
                <c:pt idx="266">
                  <c:v>23717</c:v>
                </c:pt>
                <c:pt idx="267">
                  <c:v>36932</c:v>
                </c:pt>
                <c:pt idx="268">
                  <c:v>19244</c:v>
                </c:pt>
                <c:pt idx="269">
                  <c:v>39521</c:v>
                </c:pt>
                <c:pt idx="270">
                  <c:v>13107</c:v>
                </c:pt>
                <c:pt idx="271">
                  <c:v>21141</c:v>
                </c:pt>
                <c:pt idx="272">
                  <c:v>26963</c:v>
                </c:pt>
                <c:pt idx="273">
                  <c:v>33503</c:v>
                </c:pt>
                <c:pt idx="274">
                  <c:v>33700</c:v>
                </c:pt>
                <c:pt idx="275">
                  <c:v>38073</c:v>
                </c:pt>
                <c:pt idx="276">
                  <c:v>30960</c:v>
                </c:pt>
                <c:pt idx="277">
                  <c:v>35288</c:v>
                </c:pt>
                <c:pt idx="278">
                  <c:v>38266</c:v>
                </c:pt>
                <c:pt idx="279">
                  <c:v>20558</c:v>
                </c:pt>
                <c:pt idx="280">
                  <c:v>28978</c:v>
                </c:pt>
                <c:pt idx="281">
                  <c:v>38546</c:v>
                </c:pt>
                <c:pt idx="282">
                  <c:v>37034</c:v>
                </c:pt>
                <c:pt idx="283">
                  <c:v>18243</c:v>
                </c:pt>
                <c:pt idx="284">
                  <c:v>30370</c:v>
                </c:pt>
                <c:pt idx="285">
                  <c:v>11519</c:v>
                </c:pt>
                <c:pt idx="286">
                  <c:v>12618</c:v>
                </c:pt>
                <c:pt idx="287">
                  <c:v>29235</c:v>
                </c:pt>
                <c:pt idx="288">
                  <c:v>29356</c:v>
                </c:pt>
                <c:pt idx="289">
                  <c:v>17563</c:v>
                </c:pt>
                <c:pt idx="290">
                  <c:v>13535</c:v>
                </c:pt>
                <c:pt idx="291">
                  <c:v>22160</c:v>
                </c:pt>
                <c:pt idx="292">
                  <c:v>23101</c:v>
                </c:pt>
                <c:pt idx="293">
                  <c:v>11695</c:v>
                </c:pt>
                <c:pt idx="294">
                  <c:v>31575</c:v>
                </c:pt>
                <c:pt idx="295">
                  <c:v>10276</c:v>
                </c:pt>
                <c:pt idx="296">
                  <c:v>31837</c:v>
                </c:pt>
                <c:pt idx="297">
                  <c:v>28200</c:v>
                </c:pt>
                <c:pt idx="298">
                  <c:v>13225</c:v>
                </c:pt>
                <c:pt idx="299">
                  <c:v>10930</c:v>
                </c:pt>
                <c:pt idx="300">
                  <c:v>32525</c:v>
                </c:pt>
                <c:pt idx="301">
                  <c:v>26219</c:v>
                </c:pt>
                <c:pt idx="302">
                  <c:v>19203</c:v>
                </c:pt>
                <c:pt idx="303">
                  <c:v>32574</c:v>
                </c:pt>
                <c:pt idx="304">
                  <c:v>39933</c:v>
                </c:pt>
                <c:pt idx="305">
                  <c:v>17817</c:v>
                </c:pt>
                <c:pt idx="306">
                  <c:v>23441</c:v>
                </c:pt>
                <c:pt idx="307">
                  <c:v>29052</c:v>
                </c:pt>
                <c:pt idx="308">
                  <c:v>25725</c:v>
                </c:pt>
                <c:pt idx="309">
                  <c:v>22803</c:v>
                </c:pt>
                <c:pt idx="310">
                  <c:v>30946</c:v>
                </c:pt>
                <c:pt idx="311">
                  <c:v>23815</c:v>
                </c:pt>
                <c:pt idx="312">
                  <c:v>21354</c:v>
                </c:pt>
                <c:pt idx="313">
                  <c:v>38076</c:v>
                </c:pt>
                <c:pt idx="314">
                  <c:v>33625</c:v>
                </c:pt>
                <c:pt idx="315">
                  <c:v>16150</c:v>
                </c:pt>
                <c:pt idx="316">
                  <c:v>31870</c:v>
                </c:pt>
                <c:pt idx="317">
                  <c:v>38035</c:v>
                </c:pt>
                <c:pt idx="318">
                  <c:v>17021</c:v>
                </c:pt>
                <c:pt idx="319">
                  <c:v>39988</c:v>
                </c:pt>
                <c:pt idx="320">
                  <c:v>16401</c:v>
                </c:pt>
                <c:pt idx="321">
                  <c:v>22375</c:v>
                </c:pt>
                <c:pt idx="322">
                  <c:v>24535</c:v>
                </c:pt>
                <c:pt idx="323">
                  <c:v>38756</c:v>
                </c:pt>
                <c:pt idx="324">
                  <c:v>16464</c:v>
                </c:pt>
                <c:pt idx="325">
                  <c:v>12153</c:v>
                </c:pt>
                <c:pt idx="326">
                  <c:v>27093</c:v>
                </c:pt>
                <c:pt idx="327">
                  <c:v>37693</c:v>
                </c:pt>
                <c:pt idx="328">
                  <c:v>20898</c:v>
                </c:pt>
                <c:pt idx="329">
                  <c:v>10486</c:v>
                </c:pt>
                <c:pt idx="330">
                  <c:v>33363</c:v>
                </c:pt>
                <c:pt idx="331">
                  <c:v>19969</c:v>
                </c:pt>
                <c:pt idx="332">
                  <c:v>35285</c:v>
                </c:pt>
                <c:pt idx="333">
                  <c:v>34668</c:v>
                </c:pt>
                <c:pt idx="334">
                  <c:v>17760</c:v>
                </c:pt>
                <c:pt idx="335">
                  <c:v>23973</c:v>
                </c:pt>
                <c:pt idx="336">
                  <c:v>26303</c:v>
                </c:pt>
                <c:pt idx="337">
                  <c:v>38820</c:v>
                </c:pt>
                <c:pt idx="338">
                  <c:v>33549</c:v>
                </c:pt>
                <c:pt idx="339">
                  <c:v>35018</c:v>
                </c:pt>
                <c:pt idx="340">
                  <c:v>16143</c:v>
                </c:pt>
                <c:pt idx="341">
                  <c:v>13351</c:v>
                </c:pt>
                <c:pt idx="342">
                  <c:v>13721</c:v>
                </c:pt>
                <c:pt idx="343">
                  <c:v>26391</c:v>
                </c:pt>
                <c:pt idx="344">
                  <c:v>26920</c:v>
                </c:pt>
                <c:pt idx="345">
                  <c:v>38903</c:v>
                </c:pt>
                <c:pt idx="346">
                  <c:v>26743</c:v>
                </c:pt>
                <c:pt idx="347">
                  <c:v>32930</c:v>
                </c:pt>
                <c:pt idx="348">
                  <c:v>26562</c:v>
                </c:pt>
                <c:pt idx="349">
                  <c:v>37643</c:v>
                </c:pt>
                <c:pt idx="350">
                  <c:v>13856</c:v>
                </c:pt>
                <c:pt idx="351">
                  <c:v>35544</c:v>
                </c:pt>
                <c:pt idx="352">
                  <c:v>23976</c:v>
                </c:pt>
                <c:pt idx="353">
                  <c:v>36513</c:v>
                </c:pt>
                <c:pt idx="354">
                  <c:v>11509</c:v>
                </c:pt>
                <c:pt idx="355">
                  <c:v>26741</c:v>
                </c:pt>
                <c:pt idx="356">
                  <c:v>23445</c:v>
                </c:pt>
                <c:pt idx="357">
                  <c:v>34406</c:v>
                </c:pt>
                <c:pt idx="358">
                  <c:v>32377</c:v>
                </c:pt>
                <c:pt idx="359">
                  <c:v>12671</c:v>
                </c:pt>
                <c:pt idx="360">
                  <c:v>27653</c:v>
                </c:pt>
                <c:pt idx="361">
                  <c:v>11140</c:v>
                </c:pt>
                <c:pt idx="362">
                  <c:v>12739</c:v>
                </c:pt>
                <c:pt idx="363">
                  <c:v>18461</c:v>
                </c:pt>
                <c:pt idx="364">
                  <c:v>13645</c:v>
                </c:pt>
                <c:pt idx="365">
                  <c:v>33937</c:v>
                </c:pt>
                <c:pt idx="366">
                  <c:v>23346</c:v>
                </c:pt>
                <c:pt idx="367">
                  <c:v>25347</c:v>
                </c:pt>
                <c:pt idx="368">
                  <c:v>10501</c:v>
                </c:pt>
                <c:pt idx="369">
                  <c:v>10840</c:v>
                </c:pt>
                <c:pt idx="370">
                  <c:v>37364</c:v>
                </c:pt>
                <c:pt idx="371">
                  <c:v>13315</c:v>
                </c:pt>
                <c:pt idx="372">
                  <c:v>20359</c:v>
                </c:pt>
                <c:pt idx="373">
                  <c:v>28275</c:v>
                </c:pt>
                <c:pt idx="374">
                  <c:v>20667</c:v>
                </c:pt>
                <c:pt idx="375">
                  <c:v>29569</c:v>
                </c:pt>
                <c:pt idx="376">
                  <c:v>39692</c:v>
                </c:pt>
                <c:pt idx="377">
                  <c:v>14572</c:v>
                </c:pt>
                <c:pt idx="378">
                  <c:v>23185</c:v>
                </c:pt>
                <c:pt idx="379">
                  <c:v>36846</c:v>
                </c:pt>
                <c:pt idx="380">
                  <c:v>23224</c:v>
                </c:pt>
                <c:pt idx="381">
                  <c:v>19799</c:v>
                </c:pt>
                <c:pt idx="382">
                  <c:v>37763</c:v>
                </c:pt>
                <c:pt idx="383">
                  <c:v>11889</c:v>
                </c:pt>
                <c:pt idx="384">
                  <c:v>10757</c:v>
                </c:pt>
                <c:pt idx="385">
                  <c:v>13558</c:v>
                </c:pt>
                <c:pt idx="386">
                  <c:v>19253</c:v>
                </c:pt>
                <c:pt idx="387">
                  <c:v>19121</c:v>
                </c:pt>
                <c:pt idx="388">
                  <c:v>27787</c:v>
                </c:pt>
                <c:pt idx="389">
                  <c:v>26637</c:v>
                </c:pt>
                <c:pt idx="390">
                  <c:v>39661</c:v>
                </c:pt>
                <c:pt idx="391">
                  <c:v>25500</c:v>
                </c:pt>
                <c:pt idx="392">
                  <c:v>22267</c:v>
                </c:pt>
                <c:pt idx="393">
                  <c:v>23332</c:v>
                </c:pt>
                <c:pt idx="394">
                  <c:v>37854</c:v>
                </c:pt>
                <c:pt idx="395">
                  <c:v>10058</c:v>
                </c:pt>
                <c:pt idx="396">
                  <c:v>28317</c:v>
                </c:pt>
                <c:pt idx="397">
                  <c:v>35640</c:v>
                </c:pt>
                <c:pt idx="398">
                  <c:v>26213</c:v>
                </c:pt>
                <c:pt idx="399">
                  <c:v>33457</c:v>
                </c:pt>
                <c:pt idx="400">
                  <c:v>18433</c:v>
                </c:pt>
                <c:pt idx="401">
                  <c:v>25523</c:v>
                </c:pt>
                <c:pt idx="402">
                  <c:v>14745</c:v>
                </c:pt>
                <c:pt idx="403">
                  <c:v>28317</c:v>
                </c:pt>
                <c:pt idx="404">
                  <c:v>17047</c:v>
                </c:pt>
                <c:pt idx="405">
                  <c:v>10926</c:v>
                </c:pt>
                <c:pt idx="406">
                  <c:v>38833</c:v>
                </c:pt>
                <c:pt idx="407">
                  <c:v>36531</c:v>
                </c:pt>
                <c:pt idx="408">
                  <c:v>20584</c:v>
                </c:pt>
                <c:pt idx="409">
                  <c:v>23316</c:v>
                </c:pt>
                <c:pt idx="410">
                  <c:v>38605</c:v>
                </c:pt>
                <c:pt idx="411">
                  <c:v>32872</c:v>
                </c:pt>
                <c:pt idx="412">
                  <c:v>31143</c:v>
                </c:pt>
                <c:pt idx="413">
                  <c:v>30171</c:v>
                </c:pt>
                <c:pt idx="414">
                  <c:v>16005</c:v>
                </c:pt>
                <c:pt idx="415">
                  <c:v>17938</c:v>
                </c:pt>
                <c:pt idx="416">
                  <c:v>34638</c:v>
                </c:pt>
                <c:pt idx="417">
                  <c:v>36883</c:v>
                </c:pt>
                <c:pt idx="418">
                  <c:v>10374</c:v>
                </c:pt>
                <c:pt idx="419">
                  <c:v>28007</c:v>
                </c:pt>
                <c:pt idx="420">
                  <c:v>25072</c:v>
                </c:pt>
                <c:pt idx="421">
                  <c:v>16571</c:v>
                </c:pt>
                <c:pt idx="422">
                  <c:v>34942</c:v>
                </c:pt>
                <c:pt idx="423">
                  <c:v>11328</c:v>
                </c:pt>
                <c:pt idx="424">
                  <c:v>30560</c:v>
                </c:pt>
                <c:pt idx="425">
                  <c:v>21382</c:v>
                </c:pt>
                <c:pt idx="426">
                  <c:v>34269</c:v>
                </c:pt>
                <c:pt idx="427">
                  <c:v>13589</c:v>
                </c:pt>
                <c:pt idx="428">
                  <c:v>22562</c:v>
                </c:pt>
                <c:pt idx="429">
                  <c:v>26057</c:v>
                </c:pt>
                <c:pt idx="430">
                  <c:v>36839</c:v>
                </c:pt>
                <c:pt idx="431">
                  <c:v>25270</c:v>
                </c:pt>
                <c:pt idx="432">
                  <c:v>35475</c:v>
                </c:pt>
                <c:pt idx="433">
                  <c:v>29033</c:v>
                </c:pt>
                <c:pt idx="434">
                  <c:v>15195</c:v>
                </c:pt>
                <c:pt idx="435">
                  <c:v>13213</c:v>
                </c:pt>
                <c:pt idx="436">
                  <c:v>23528</c:v>
                </c:pt>
                <c:pt idx="437">
                  <c:v>21521</c:v>
                </c:pt>
                <c:pt idx="438">
                  <c:v>31670</c:v>
                </c:pt>
                <c:pt idx="439">
                  <c:v>34791</c:v>
                </c:pt>
                <c:pt idx="440">
                  <c:v>37786</c:v>
                </c:pt>
                <c:pt idx="441">
                  <c:v>38296</c:v>
                </c:pt>
                <c:pt idx="442">
                  <c:v>16232</c:v>
                </c:pt>
                <c:pt idx="443">
                  <c:v>33164</c:v>
                </c:pt>
                <c:pt idx="444">
                  <c:v>38312</c:v>
                </c:pt>
                <c:pt idx="445">
                  <c:v>12115</c:v>
                </c:pt>
                <c:pt idx="446">
                  <c:v>19691</c:v>
                </c:pt>
                <c:pt idx="447">
                  <c:v>11044</c:v>
                </c:pt>
                <c:pt idx="448">
                  <c:v>11555</c:v>
                </c:pt>
                <c:pt idx="449">
                  <c:v>15529</c:v>
                </c:pt>
                <c:pt idx="450">
                  <c:v>37013</c:v>
                </c:pt>
                <c:pt idx="451">
                  <c:v>12861</c:v>
                </c:pt>
                <c:pt idx="452">
                  <c:v>37016</c:v>
                </c:pt>
                <c:pt idx="453">
                  <c:v>16766</c:v>
                </c:pt>
                <c:pt idx="454">
                  <c:v>12264</c:v>
                </c:pt>
                <c:pt idx="455">
                  <c:v>38901</c:v>
                </c:pt>
                <c:pt idx="456">
                  <c:v>37732</c:v>
                </c:pt>
                <c:pt idx="457">
                  <c:v>17977</c:v>
                </c:pt>
                <c:pt idx="458">
                  <c:v>20321</c:v>
                </c:pt>
                <c:pt idx="459">
                  <c:v>36072</c:v>
                </c:pt>
                <c:pt idx="460">
                  <c:v>11654</c:v>
                </c:pt>
                <c:pt idx="461">
                  <c:v>19010</c:v>
                </c:pt>
                <c:pt idx="462">
                  <c:v>16464</c:v>
                </c:pt>
                <c:pt idx="463">
                  <c:v>31005</c:v>
                </c:pt>
                <c:pt idx="464">
                  <c:v>28608</c:v>
                </c:pt>
                <c:pt idx="465">
                  <c:v>27483</c:v>
                </c:pt>
                <c:pt idx="466">
                  <c:v>18273</c:v>
                </c:pt>
                <c:pt idx="467">
                  <c:v>38428</c:v>
                </c:pt>
                <c:pt idx="468">
                  <c:v>35852</c:v>
                </c:pt>
                <c:pt idx="469">
                  <c:v>38992</c:v>
                </c:pt>
                <c:pt idx="470">
                  <c:v>29321</c:v>
                </c:pt>
                <c:pt idx="471">
                  <c:v>20571</c:v>
                </c:pt>
                <c:pt idx="472">
                  <c:v>25161</c:v>
                </c:pt>
                <c:pt idx="473">
                  <c:v>21654</c:v>
                </c:pt>
                <c:pt idx="474">
                  <c:v>30890</c:v>
                </c:pt>
                <c:pt idx="475">
                  <c:v>31821</c:v>
                </c:pt>
                <c:pt idx="476">
                  <c:v>17194</c:v>
                </c:pt>
                <c:pt idx="477">
                  <c:v>39639</c:v>
                </c:pt>
                <c:pt idx="478">
                  <c:v>20715</c:v>
                </c:pt>
                <c:pt idx="479">
                  <c:v>11765</c:v>
                </c:pt>
                <c:pt idx="480">
                  <c:v>13396</c:v>
                </c:pt>
                <c:pt idx="481">
                  <c:v>18831</c:v>
                </c:pt>
                <c:pt idx="482">
                  <c:v>17082</c:v>
                </c:pt>
                <c:pt idx="483">
                  <c:v>18172</c:v>
                </c:pt>
                <c:pt idx="484">
                  <c:v>15299</c:v>
                </c:pt>
                <c:pt idx="485">
                  <c:v>36384</c:v>
                </c:pt>
                <c:pt idx="486">
                  <c:v>34294</c:v>
                </c:pt>
                <c:pt idx="487">
                  <c:v>23696</c:v>
                </c:pt>
                <c:pt idx="488">
                  <c:v>13057</c:v>
                </c:pt>
                <c:pt idx="489">
                  <c:v>24689</c:v>
                </c:pt>
                <c:pt idx="490">
                  <c:v>22421</c:v>
                </c:pt>
                <c:pt idx="491">
                  <c:v>36724</c:v>
                </c:pt>
                <c:pt idx="492">
                  <c:v>33526</c:v>
                </c:pt>
                <c:pt idx="493">
                  <c:v>19940</c:v>
                </c:pt>
                <c:pt idx="494">
                  <c:v>34848</c:v>
                </c:pt>
                <c:pt idx="495">
                  <c:v>13395</c:v>
                </c:pt>
                <c:pt idx="496">
                  <c:v>24979</c:v>
                </c:pt>
                <c:pt idx="497">
                  <c:v>36153</c:v>
                </c:pt>
                <c:pt idx="498">
                  <c:v>16700</c:v>
                </c:pt>
                <c:pt idx="499">
                  <c:v>39653</c:v>
                </c:pt>
                <c:pt idx="500">
                  <c:v>26389</c:v>
                </c:pt>
                <c:pt idx="501">
                  <c:v>32195</c:v>
                </c:pt>
                <c:pt idx="502">
                  <c:v>12588</c:v>
                </c:pt>
                <c:pt idx="503">
                  <c:v>32904</c:v>
                </c:pt>
                <c:pt idx="504">
                  <c:v>31266</c:v>
                </c:pt>
                <c:pt idx="505">
                  <c:v>36900</c:v>
                </c:pt>
                <c:pt idx="506">
                  <c:v>31076</c:v>
                </c:pt>
                <c:pt idx="507">
                  <c:v>17173</c:v>
                </c:pt>
                <c:pt idx="508">
                  <c:v>24637</c:v>
                </c:pt>
                <c:pt idx="509">
                  <c:v>39563</c:v>
                </c:pt>
                <c:pt idx="510">
                  <c:v>26184</c:v>
                </c:pt>
                <c:pt idx="511">
                  <c:v>14879</c:v>
                </c:pt>
                <c:pt idx="512">
                  <c:v>38322</c:v>
                </c:pt>
                <c:pt idx="513">
                  <c:v>34434</c:v>
                </c:pt>
                <c:pt idx="514">
                  <c:v>14920</c:v>
                </c:pt>
                <c:pt idx="515">
                  <c:v>31365</c:v>
                </c:pt>
                <c:pt idx="516">
                  <c:v>39404</c:v>
                </c:pt>
                <c:pt idx="517">
                  <c:v>20556</c:v>
                </c:pt>
                <c:pt idx="518">
                  <c:v>18757</c:v>
                </c:pt>
                <c:pt idx="519">
                  <c:v>21549</c:v>
                </c:pt>
                <c:pt idx="520">
                  <c:v>28436</c:v>
                </c:pt>
                <c:pt idx="521">
                  <c:v>19075</c:v>
                </c:pt>
                <c:pt idx="522">
                  <c:v>26775</c:v>
                </c:pt>
                <c:pt idx="523">
                  <c:v>32355</c:v>
                </c:pt>
                <c:pt idx="524">
                  <c:v>25585</c:v>
                </c:pt>
                <c:pt idx="525">
                  <c:v>25929</c:v>
                </c:pt>
                <c:pt idx="526">
                  <c:v>20896</c:v>
                </c:pt>
                <c:pt idx="527">
                  <c:v>38748</c:v>
                </c:pt>
                <c:pt idx="528">
                  <c:v>22924</c:v>
                </c:pt>
                <c:pt idx="529">
                  <c:v>35000</c:v>
                </c:pt>
                <c:pt idx="530">
                  <c:v>16186</c:v>
                </c:pt>
                <c:pt idx="531">
                  <c:v>35103</c:v>
                </c:pt>
                <c:pt idx="532">
                  <c:v>31896</c:v>
                </c:pt>
                <c:pt idx="533">
                  <c:v>15486</c:v>
                </c:pt>
                <c:pt idx="534">
                  <c:v>22016</c:v>
                </c:pt>
                <c:pt idx="535">
                  <c:v>17765</c:v>
                </c:pt>
                <c:pt idx="536">
                  <c:v>35507</c:v>
                </c:pt>
                <c:pt idx="537">
                  <c:v>31903</c:v>
                </c:pt>
                <c:pt idx="538">
                  <c:v>12155</c:v>
                </c:pt>
                <c:pt idx="539">
                  <c:v>15057</c:v>
                </c:pt>
                <c:pt idx="540">
                  <c:v>20411</c:v>
                </c:pt>
                <c:pt idx="541">
                  <c:v>33506</c:v>
                </c:pt>
                <c:pt idx="542">
                  <c:v>14424</c:v>
                </c:pt>
                <c:pt idx="543">
                  <c:v>19033</c:v>
                </c:pt>
                <c:pt idx="544">
                  <c:v>23706</c:v>
                </c:pt>
                <c:pt idx="545">
                  <c:v>36636</c:v>
                </c:pt>
                <c:pt idx="546">
                  <c:v>30430</c:v>
                </c:pt>
                <c:pt idx="547">
                  <c:v>32450</c:v>
                </c:pt>
                <c:pt idx="548">
                  <c:v>28008</c:v>
                </c:pt>
                <c:pt idx="549">
                  <c:v>29741</c:v>
                </c:pt>
                <c:pt idx="550">
                  <c:v>21329</c:v>
                </c:pt>
                <c:pt idx="551">
                  <c:v>34095</c:v>
                </c:pt>
                <c:pt idx="552">
                  <c:v>11404</c:v>
                </c:pt>
                <c:pt idx="553">
                  <c:v>35134</c:v>
                </c:pt>
                <c:pt idx="554">
                  <c:v>19965</c:v>
                </c:pt>
                <c:pt idx="555">
                  <c:v>17531</c:v>
                </c:pt>
                <c:pt idx="556">
                  <c:v>13311</c:v>
                </c:pt>
                <c:pt idx="557">
                  <c:v>37473</c:v>
                </c:pt>
                <c:pt idx="558">
                  <c:v>33265</c:v>
                </c:pt>
                <c:pt idx="559">
                  <c:v>11479</c:v>
                </c:pt>
                <c:pt idx="560">
                  <c:v>38554</c:v>
                </c:pt>
                <c:pt idx="561">
                  <c:v>30106</c:v>
                </c:pt>
                <c:pt idx="562">
                  <c:v>21349</c:v>
                </c:pt>
                <c:pt idx="563">
                  <c:v>23354</c:v>
                </c:pt>
                <c:pt idx="564">
                  <c:v>14394</c:v>
                </c:pt>
                <c:pt idx="565">
                  <c:v>31142</c:v>
                </c:pt>
                <c:pt idx="566">
                  <c:v>21580</c:v>
                </c:pt>
                <c:pt idx="567">
                  <c:v>19737</c:v>
                </c:pt>
                <c:pt idx="568">
                  <c:v>25673</c:v>
                </c:pt>
                <c:pt idx="569">
                  <c:v>30420</c:v>
                </c:pt>
                <c:pt idx="570">
                  <c:v>39048</c:v>
                </c:pt>
                <c:pt idx="571">
                  <c:v>21932</c:v>
                </c:pt>
                <c:pt idx="572">
                  <c:v>22922</c:v>
                </c:pt>
                <c:pt idx="573">
                  <c:v>15835</c:v>
                </c:pt>
                <c:pt idx="574">
                  <c:v>35946</c:v>
                </c:pt>
                <c:pt idx="575">
                  <c:v>38765</c:v>
                </c:pt>
                <c:pt idx="576">
                  <c:v>37767</c:v>
                </c:pt>
                <c:pt idx="577">
                  <c:v>19275</c:v>
                </c:pt>
                <c:pt idx="578">
                  <c:v>10945</c:v>
                </c:pt>
                <c:pt idx="579">
                  <c:v>38371</c:v>
                </c:pt>
                <c:pt idx="580">
                  <c:v>13341</c:v>
                </c:pt>
                <c:pt idx="581">
                  <c:v>13496</c:v>
                </c:pt>
                <c:pt idx="582">
                  <c:v>39100</c:v>
                </c:pt>
                <c:pt idx="583">
                  <c:v>35062</c:v>
                </c:pt>
                <c:pt idx="584">
                  <c:v>28882</c:v>
                </c:pt>
                <c:pt idx="585">
                  <c:v>25323</c:v>
                </c:pt>
                <c:pt idx="586">
                  <c:v>19986</c:v>
                </c:pt>
                <c:pt idx="587">
                  <c:v>20620</c:v>
                </c:pt>
                <c:pt idx="588">
                  <c:v>27044</c:v>
                </c:pt>
                <c:pt idx="589">
                  <c:v>20310</c:v>
                </c:pt>
                <c:pt idx="590">
                  <c:v>13227</c:v>
                </c:pt>
                <c:pt idx="591">
                  <c:v>37745</c:v>
                </c:pt>
                <c:pt idx="592">
                  <c:v>23120</c:v>
                </c:pt>
                <c:pt idx="593">
                  <c:v>35460</c:v>
                </c:pt>
                <c:pt idx="594">
                  <c:v>20733</c:v>
                </c:pt>
                <c:pt idx="595">
                  <c:v>22219</c:v>
                </c:pt>
                <c:pt idx="596">
                  <c:v>37662</c:v>
                </c:pt>
                <c:pt idx="597">
                  <c:v>36358</c:v>
                </c:pt>
                <c:pt idx="598">
                  <c:v>11581</c:v>
                </c:pt>
                <c:pt idx="599">
                  <c:v>10003</c:v>
                </c:pt>
                <c:pt idx="600">
                  <c:v>36665</c:v>
                </c:pt>
                <c:pt idx="601">
                  <c:v>25924</c:v>
                </c:pt>
                <c:pt idx="602">
                  <c:v>35272</c:v>
                </c:pt>
                <c:pt idx="603">
                  <c:v>35987</c:v>
                </c:pt>
                <c:pt idx="604">
                  <c:v>20166</c:v>
                </c:pt>
                <c:pt idx="605">
                  <c:v>12737</c:v>
                </c:pt>
                <c:pt idx="606">
                  <c:v>39470</c:v>
                </c:pt>
                <c:pt idx="607">
                  <c:v>26866</c:v>
                </c:pt>
                <c:pt idx="608">
                  <c:v>33897</c:v>
                </c:pt>
                <c:pt idx="609">
                  <c:v>14105</c:v>
                </c:pt>
                <c:pt idx="610">
                  <c:v>27716</c:v>
                </c:pt>
                <c:pt idx="611">
                  <c:v>20522</c:v>
                </c:pt>
                <c:pt idx="612">
                  <c:v>36164</c:v>
                </c:pt>
                <c:pt idx="613">
                  <c:v>23818</c:v>
                </c:pt>
                <c:pt idx="614">
                  <c:v>26812</c:v>
                </c:pt>
                <c:pt idx="615">
                  <c:v>13182</c:v>
                </c:pt>
                <c:pt idx="616">
                  <c:v>26740</c:v>
                </c:pt>
                <c:pt idx="617">
                  <c:v>12153</c:v>
                </c:pt>
                <c:pt idx="618">
                  <c:v>12168</c:v>
                </c:pt>
                <c:pt idx="619">
                  <c:v>25609</c:v>
                </c:pt>
                <c:pt idx="620">
                  <c:v>36224</c:v>
                </c:pt>
                <c:pt idx="621">
                  <c:v>25054</c:v>
                </c:pt>
                <c:pt idx="622">
                  <c:v>17174</c:v>
                </c:pt>
                <c:pt idx="623">
                  <c:v>33356</c:v>
                </c:pt>
                <c:pt idx="624">
                  <c:v>32998</c:v>
                </c:pt>
                <c:pt idx="625">
                  <c:v>25176</c:v>
                </c:pt>
                <c:pt idx="626">
                  <c:v>34208</c:v>
                </c:pt>
                <c:pt idx="627">
                  <c:v>29058</c:v>
                </c:pt>
                <c:pt idx="628">
                  <c:v>15867</c:v>
                </c:pt>
                <c:pt idx="629">
                  <c:v>27893</c:v>
                </c:pt>
                <c:pt idx="630">
                  <c:v>31504</c:v>
                </c:pt>
                <c:pt idx="631">
                  <c:v>33607</c:v>
                </c:pt>
                <c:pt idx="632">
                  <c:v>23456</c:v>
                </c:pt>
                <c:pt idx="633">
                  <c:v>25222</c:v>
                </c:pt>
                <c:pt idx="634">
                  <c:v>27992</c:v>
                </c:pt>
                <c:pt idx="635">
                  <c:v>25478</c:v>
                </c:pt>
                <c:pt idx="636">
                  <c:v>30260</c:v>
                </c:pt>
                <c:pt idx="637">
                  <c:v>34812</c:v>
                </c:pt>
                <c:pt idx="638">
                  <c:v>15227</c:v>
                </c:pt>
                <c:pt idx="639">
                  <c:v>10120</c:v>
                </c:pt>
                <c:pt idx="640">
                  <c:v>38680</c:v>
                </c:pt>
                <c:pt idx="641">
                  <c:v>29606</c:v>
                </c:pt>
                <c:pt idx="642">
                  <c:v>32521</c:v>
                </c:pt>
                <c:pt idx="643">
                  <c:v>34056</c:v>
                </c:pt>
                <c:pt idx="644">
                  <c:v>31511</c:v>
                </c:pt>
                <c:pt idx="645">
                  <c:v>33816</c:v>
                </c:pt>
                <c:pt idx="646">
                  <c:v>23190</c:v>
                </c:pt>
                <c:pt idx="647">
                  <c:v>21345</c:v>
                </c:pt>
                <c:pt idx="648">
                  <c:v>35030</c:v>
                </c:pt>
                <c:pt idx="649">
                  <c:v>17672</c:v>
                </c:pt>
                <c:pt idx="650">
                  <c:v>20453</c:v>
                </c:pt>
                <c:pt idx="651">
                  <c:v>21890</c:v>
                </c:pt>
                <c:pt idx="652">
                  <c:v>29626</c:v>
                </c:pt>
                <c:pt idx="653">
                  <c:v>24225</c:v>
                </c:pt>
                <c:pt idx="654">
                  <c:v>39044</c:v>
                </c:pt>
                <c:pt idx="655">
                  <c:v>27375</c:v>
                </c:pt>
                <c:pt idx="656">
                  <c:v>30062</c:v>
                </c:pt>
                <c:pt idx="657">
                  <c:v>25003</c:v>
                </c:pt>
                <c:pt idx="658">
                  <c:v>18658</c:v>
                </c:pt>
                <c:pt idx="659">
                  <c:v>17461</c:v>
                </c:pt>
                <c:pt idx="660">
                  <c:v>23683</c:v>
                </c:pt>
                <c:pt idx="661">
                  <c:v>34262</c:v>
                </c:pt>
                <c:pt idx="662">
                  <c:v>38278</c:v>
                </c:pt>
                <c:pt idx="663">
                  <c:v>38883</c:v>
                </c:pt>
                <c:pt idx="664">
                  <c:v>34957</c:v>
                </c:pt>
                <c:pt idx="665">
                  <c:v>20460</c:v>
                </c:pt>
                <c:pt idx="666">
                  <c:v>29496</c:v>
                </c:pt>
                <c:pt idx="667">
                  <c:v>18041</c:v>
                </c:pt>
                <c:pt idx="668">
                  <c:v>30985</c:v>
                </c:pt>
                <c:pt idx="669">
                  <c:v>36072</c:v>
                </c:pt>
                <c:pt idx="670">
                  <c:v>10917</c:v>
                </c:pt>
                <c:pt idx="671">
                  <c:v>31645</c:v>
                </c:pt>
                <c:pt idx="672">
                  <c:v>35798</c:v>
                </c:pt>
                <c:pt idx="673">
                  <c:v>35265</c:v>
                </c:pt>
                <c:pt idx="674">
                  <c:v>26853</c:v>
                </c:pt>
                <c:pt idx="675">
                  <c:v>36743</c:v>
                </c:pt>
                <c:pt idx="676">
                  <c:v>34434</c:v>
                </c:pt>
                <c:pt idx="677">
                  <c:v>21796</c:v>
                </c:pt>
                <c:pt idx="678">
                  <c:v>29360</c:v>
                </c:pt>
                <c:pt idx="679">
                  <c:v>29543</c:v>
                </c:pt>
                <c:pt idx="680">
                  <c:v>36410</c:v>
                </c:pt>
                <c:pt idx="681">
                  <c:v>26816</c:v>
                </c:pt>
                <c:pt idx="682">
                  <c:v>15528</c:v>
                </c:pt>
                <c:pt idx="683">
                  <c:v>24396</c:v>
                </c:pt>
                <c:pt idx="684">
                  <c:v>27466</c:v>
                </c:pt>
                <c:pt idx="685">
                  <c:v>25236</c:v>
                </c:pt>
                <c:pt idx="686">
                  <c:v>33430</c:v>
                </c:pt>
                <c:pt idx="687">
                  <c:v>31990</c:v>
                </c:pt>
                <c:pt idx="688">
                  <c:v>12443</c:v>
                </c:pt>
                <c:pt idx="689">
                  <c:v>11591</c:v>
                </c:pt>
                <c:pt idx="690">
                  <c:v>13069</c:v>
                </c:pt>
                <c:pt idx="691">
                  <c:v>36897</c:v>
                </c:pt>
                <c:pt idx="692">
                  <c:v>25222</c:v>
                </c:pt>
                <c:pt idx="693">
                  <c:v>28654</c:v>
                </c:pt>
                <c:pt idx="694">
                  <c:v>12233</c:v>
                </c:pt>
                <c:pt idx="695">
                  <c:v>17473</c:v>
                </c:pt>
                <c:pt idx="696">
                  <c:v>12123</c:v>
                </c:pt>
                <c:pt idx="697">
                  <c:v>11220</c:v>
                </c:pt>
                <c:pt idx="698">
                  <c:v>14804</c:v>
                </c:pt>
                <c:pt idx="699">
                  <c:v>13087</c:v>
                </c:pt>
                <c:pt idx="700">
                  <c:v>31680</c:v>
                </c:pt>
                <c:pt idx="701">
                  <c:v>12785</c:v>
                </c:pt>
                <c:pt idx="702">
                  <c:v>39739</c:v>
                </c:pt>
                <c:pt idx="703">
                  <c:v>21204</c:v>
                </c:pt>
                <c:pt idx="704">
                  <c:v>34948</c:v>
                </c:pt>
                <c:pt idx="705">
                  <c:v>26668</c:v>
                </c:pt>
                <c:pt idx="706">
                  <c:v>27777</c:v>
                </c:pt>
                <c:pt idx="707">
                  <c:v>36958</c:v>
                </c:pt>
                <c:pt idx="708">
                  <c:v>24055</c:v>
                </c:pt>
                <c:pt idx="709">
                  <c:v>27050</c:v>
                </c:pt>
                <c:pt idx="710">
                  <c:v>35185</c:v>
                </c:pt>
                <c:pt idx="711">
                  <c:v>27045</c:v>
                </c:pt>
                <c:pt idx="712">
                  <c:v>38351</c:v>
                </c:pt>
                <c:pt idx="713">
                  <c:v>13934</c:v>
                </c:pt>
                <c:pt idx="714">
                  <c:v>31182</c:v>
                </c:pt>
                <c:pt idx="715">
                  <c:v>22570</c:v>
                </c:pt>
                <c:pt idx="716">
                  <c:v>31396</c:v>
                </c:pt>
                <c:pt idx="717">
                  <c:v>17194</c:v>
                </c:pt>
                <c:pt idx="718">
                  <c:v>21558</c:v>
                </c:pt>
                <c:pt idx="719">
                  <c:v>14028</c:v>
                </c:pt>
                <c:pt idx="720">
                  <c:v>32754</c:v>
                </c:pt>
                <c:pt idx="721">
                  <c:v>10612</c:v>
                </c:pt>
                <c:pt idx="722">
                  <c:v>13935</c:v>
                </c:pt>
                <c:pt idx="723">
                  <c:v>10048</c:v>
                </c:pt>
                <c:pt idx="724">
                  <c:v>13913</c:v>
                </c:pt>
                <c:pt idx="725">
                  <c:v>19147</c:v>
                </c:pt>
                <c:pt idx="726">
                  <c:v>14717</c:v>
                </c:pt>
                <c:pt idx="727">
                  <c:v>15250</c:v>
                </c:pt>
                <c:pt idx="728">
                  <c:v>18211</c:v>
                </c:pt>
                <c:pt idx="729">
                  <c:v>33692</c:v>
                </c:pt>
                <c:pt idx="730">
                  <c:v>10193</c:v>
                </c:pt>
                <c:pt idx="731">
                  <c:v>33515</c:v>
                </c:pt>
                <c:pt idx="732">
                  <c:v>23449</c:v>
                </c:pt>
                <c:pt idx="733">
                  <c:v>16127</c:v>
                </c:pt>
                <c:pt idx="734">
                  <c:v>15933</c:v>
                </c:pt>
                <c:pt idx="735">
                  <c:v>28040</c:v>
                </c:pt>
                <c:pt idx="736">
                  <c:v>28996</c:v>
                </c:pt>
                <c:pt idx="737">
                  <c:v>37693</c:v>
                </c:pt>
                <c:pt idx="738">
                  <c:v>37918</c:v>
                </c:pt>
                <c:pt idx="739">
                  <c:v>34100</c:v>
                </c:pt>
                <c:pt idx="740">
                  <c:v>18785</c:v>
                </c:pt>
                <c:pt idx="741">
                  <c:v>38103</c:v>
                </c:pt>
                <c:pt idx="742">
                  <c:v>14452</c:v>
                </c:pt>
                <c:pt idx="743">
                  <c:v>17025</c:v>
                </c:pt>
                <c:pt idx="744">
                  <c:v>33269</c:v>
                </c:pt>
                <c:pt idx="745">
                  <c:v>30554</c:v>
                </c:pt>
                <c:pt idx="746">
                  <c:v>13919</c:v>
                </c:pt>
                <c:pt idx="747">
                  <c:v>26143</c:v>
                </c:pt>
                <c:pt idx="748">
                  <c:v>36550</c:v>
                </c:pt>
                <c:pt idx="749">
                  <c:v>29527</c:v>
                </c:pt>
                <c:pt idx="750">
                  <c:v>35844</c:v>
                </c:pt>
                <c:pt idx="751">
                  <c:v>29655</c:v>
                </c:pt>
                <c:pt idx="752">
                  <c:v>26209</c:v>
                </c:pt>
                <c:pt idx="753">
                  <c:v>39733</c:v>
                </c:pt>
                <c:pt idx="754">
                  <c:v>11884</c:v>
                </c:pt>
                <c:pt idx="755">
                  <c:v>37319</c:v>
                </c:pt>
                <c:pt idx="756">
                  <c:v>23706</c:v>
                </c:pt>
                <c:pt idx="757">
                  <c:v>15384</c:v>
                </c:pt>
                <c:pt idx="758">
                  <c:v>22338</c:v>
                </c:pt>
                <c:pt idx="759">
                  <c:v>15467</c:v>
                </c:pt>
                <c:pt idx="760">
                  <c:v>33453</c:v>
                </c:pt>
                <c:pt idx="761">
                  <c:v>13687</c:v>
                </c:pt>
                <c:pt idx="762">
                  <c:v>30560</c:v>
                </c:pt>
                <c:pt idx="763">
                  <c:v>31709</c:v>
                </c:pt>
                <c:pt idx="764">
                  <c:v>15659</c:v>
                </c:pt>
                <c:pt idx="765">
                  <c:v>31350</c:v>
                </c:pt>
                <c:pt idx="766">
                  <c:v>23859</c:v>
                </c:pt>
                <c:pt idx="767">
                  <c:v>31220</c:v>
                </c:pt>
                <c:pt idx="768">
                  <c:v>11465</c:v>
                </c:pt>
                <c:pt idx="769">
                  <c:v>32653</c:v>
                </c:pt>
                <c:pt idx="770">
                  <c:v>27064</c:v>
                </c:pt>
                <c:pt idx="771">
                  <c:v>15032</c:v>
                </c:pt>
                <c:pt idx="772">
                  <c:v>21664</c:v>
                </c:pt>
                <c:pt idx="773">
                  <c:v>30025</c:v>
                </c:pt>
                <c:pt idx="774">
                  <c:v>36894</c:v>
                </c:pt>
                <c:pt idx="775">
                  <c:v>32634</c:v>
                </c:pt>
                <c:pt idx="776">
                  <c:v>36481</c:v>
                </c:pt>
                <c:pt idx="777">
                  <c:v>33693</c:v>
                </c:pt>
                <c:pt idx="778">
                  <c:v>37806</c:v>
                </c:pt>
                <c:pt idx="779">
                  <c:v>25324</c:v>
                </c:pt>
                <c:pt idx="780">
                  <c:v>27015</c:v>
                </c:pt>
                <c:pt idx="781">
                  <c:v>31696</c:v>
                </c:pt>
                <c:pt idx="782">
                  <c:v>35366</c:v>
                </c:pt>
                <c:pt idx="783">
                  <c:v>35740</c:v>
                </c:pt>
                <c:pt idx="784">
                  <c:v>21389</c:v>
                </c:pt>
                <c:pt idx="785">
                  <c:v>16436</c:v>
                </c:pt>
                <c:pt idx="786">
                  <c:v>26753</c:v>
                </c:pt>
                <c:pt idx="787">
                  <c:v>14340</c:v>
                </c:pt>
                <c:pt idx="788">
                  <c:v>10612</c:v>
                </c:pt>
                <c:pt idx="789">
                  <c:v>27430</c:v>
                </c:pt>
                <c:pt idx="790">
                  <c:v>23946</c:v>
                </c:pt>
                <c:pt idx="791">
                  <c:v>21861</c:v>
                </c:pt>
                <c:pt idx="792">
                  <c:v>18485</c:v>
                </c:pt>
                <c:pt idx="793">
                  <c:v>22659</c:v>
                </c:pt>
                <c:pt idx="794">
                  <c:v>26209</c:v>
                </c:pt>
                <c:pt idx="795">
                  <c:v>27531</c:v>
                </c:pt>
                <c:pt idx="796">
                  <c:v>37437</c:v>
                </c:pt>
                <c:pt idx="797">
                  <c:v>20693</c:v>
                </c:pt>
                <c:pt idx="798">
                  <c:v>21655</c:v>
                </c:pt>
                <c:pt idx="799">
                  <c:v>33043</c:v>
                </c:pt>
                <c:pt idx="800">
                  <c:v>10329</c:v>
                </c:pt>
                <c:pt idx="801">
                  <c:v>27038</c:v>
                </c:pt>
                <c:pt idx="802">
                  <c:v>18511</c:v>
                </c:pt>
                <c:pt idx="803">
                  <c:v>30882</c:v>
                </c:pt>
                <c:pt idx="804">
                  <c:v>31553</c:v>
                </c:pt>
                <c:pt idx="805">
                  <c:v>15130</c:v>
                </c:pt>
                <c:pt idx="806">
                  <c:v>13523</c:v>
                </c:pt>
                <c:pt idx="807">
                  <c:v>29685</c:v>
                </c:pt>
                <c:pt idx="808">
                  <c:v>32034</c:v>
                </c:pt>
                <c:pt idx="809">
                  <c:v>10389</c:v>
                </c:pt>
                <c:pt idx="810">
                  <c:v>27453</c:v>
                </c:pt>
                <c:pt idx="811">
                  <c:v>17232</c:v>
                </c:pt>
                <c:pt idx="812">
                  <c:v>10904</c:v>
                </c:pt>
                <c:pt idx="813">
                  <c:v>27106</c:v>
                </c:pt>
                <c:pt idx="814">
                  <c:v>27379</c:v>
                </c:pt>
                <c:pt idx="815">
                  <c:v>35973</c:v>
                </c:pt>
                <c:pt idx="816">
                  <c:v>24989</c:v>
                </c:pt>
                <c:pt idx="817">
                  <c:v>21668</c:v>
                </c:pt>
                <c:pt idx="818">
                  <c:v>12689</c:v>
                </c:pt>
                <c:pt idx="819">
                  <c:v>16103</c:v>
                </c:pt>
                <c:pt idx="820">
                  <c:v>19308</c:v>
                </c:pt>
                <c:pt idx="821">
                  <c:v>36370</c:v>
                </c:pt>
                <c:pt idx="822">
                  <c:v>36165</c:v>
                </c:pt>
                <c:pt idx="823">
                  <c:v>13489</c:v>
                </c:pt>
                <c:pt idx="824">
                  <c:v>36118</c:v>
                </c:pt>
                <c:pt idx="825">
                  <c:v>12102</c:v>
                </c:pt>
                <c:pt idx="826">
                  <c:v>14463</c:v>
                </c:pt>
                <c:pt idx="827">
                  <c:v>20351</c:v>
                </c:pt>
                <c:pt idx="828">
                  <c:v>25740</c:v>
                </c:pt>
                <c:pt idx="829">
                  <c:v>39968</c:v>
                </c:pt>
                <c:pt idx="830">
                  <c:v>14331</c:v>
                </c:pt>
                <c:pt idx="831">
                  <c:v>15871</c:v>
                </c:pt>
                <c:pt idx="832">
                  <c:v>26489</c:v>
                </c:pt>
                <c:pt idx="833">
                  <c:v>21064</c:v>
                </c:pt>
                <c:pt idx="834">
                  <c:v>17280</c:v>
                </c:pt>
                <c:pt idx="835">
                  <c:v>25710</c:v>
                </c:pt>
                <c:pt idx="836">
                  <c:v>32104</c:v>
                </c:pt>
                <c:pt idx="837">
                  <c:v>22557</c:v>
                </c:pt>
                <c:pt idx="838">
                  <c:v>23579</c:v>
                </c:pt>
                <c:pt idx="839">
                  <c:v>10421</c:v>
                </c:pt>
                <c:pt idx="840">
                  <c:v>23038</c:v>
                </c:pt>
                <c:pt idx="841">
                  <c:v>31858</c:v>
                </c:pt>
                <c:pt idx="842">
                  <c:v>23877</c:v>
                </c:pt>
                <c:pt idx="843">
                  <c:v>10147</c:v>
                </c:pt>
                <c:pt idx="844">
                  <c:v>36341</c:v>
                </c:pt>
                <c:pt idx="845">
                  <c:v>17991</c:v>
                </c:pt>
                <c:pt idx="846">
                  <c:v>23052</c:v>
                </c:pt>
                <c:pt idx="847">
                  <c:v>25966</c:v>
                </c:pt>
                <c:pt idx="848">
                  <c:v>19919</c:v>
                </c:pt>
                <c:pt idx="849">
                  <c:v>31228</c:v>
                </c:pt>
                <c:pt idx="850">
                  <c:v>10537</c:v>
                </c:pt>
                <c:pt idx="851">
                  <c:v>29387</c:v>
                </c:pt>
                <c:pt idx="852">
                  <c:v>36837</c:v>
                </c:pt>
                <c:pt idx="853">
                  <c:v>39482</c:v>
                </c:pt>
                <c:pt idx="854">
                  <c:v>26921</c:v>
                </c:pt>
                <c:pt idx="855">
                  <c:v>27173</c:v>
                </c:pt>
                <c:pt idx="856">
                  <c:v>20026</c:v>
                </c:pt>
                <c:pt idx="857">
                  <c:v>20265</c:v>
                </c:pt>
                <c:pt idx="858">
                  <c:v>19507</c:v>
                </c:pt>
                <c:pt idx="859">
                  <c:v>18558</c:v>
                </c:pt>
                <c:pt idx="860">
                  <c:v>21750</c:v>
                </c:pt>
                <c:pt idx="861">
                  <c:v>17026</c:v>
                </c:pt>
                <c:pt idx="862">
                  <c:v>15722</c:v>
                </c:pt>
                <c:pt idx="863">
                  <c:v>12490</c:v>
                </c:pt>
                <c:pt idx="864">
                  <c:v>36349</c:v>
                </c:pt>
                <c:pt idx="865">
                  <c:v>17727</c:v>
                </c:pt>
                <c:pt idx="866">
                  <c:v>17699</c:v>
                </c:pt>
                <c:pt idx="867">
                  <c:v>32871</c:v>
                </c:pt>
                <c:pt idx="868">
                  <c:v>22236</c:v>
                </c:pt>
                <c:pt idx="869">
                  <c:v>29832</c:v>
                </c:pt>
                <c:pt idx="870">
                  <c:v>32639</c:v>
                </c:pt>
                <c:pt idx="871">
                  <c:v>20423</c:v>
                </c:pt>
                <c:pt idx="872">
                  <c:v>27407</c:v>
                </c:pt>
                <c:pt idx="873">
                  <c:v>14726</c:v>
                </c:pt>
                <c:pt idx="874">
                  <c:v>22413</c:v>
                </c:pt>
                <c:pt idx="875">
                  <c:v>24693</c:v>
                </c:pt>
                <c:pt idx="876">
                  <c:v>29387</c:v>
                </c:pt>
                <c:pt idx="877">
                  <c:v>39099</c:v>
                </c:pt>
                <c:pt idx="878">
                  <c:v>28357</c:v>
                </c:pt>
                <c:pt idx="879">
                  <c:v>11158</c:v>
                </c:pt>
                <c:pt idx="880">
                  <c:v>10263</c:v>
                </c:pt>
                <c:pt idx="881">
                  <c:v>15237</c:v>
                </c:pt>
                <c:pt idx="882">
                  <c:v>34441</c:v>
                </c:pt>
                <c:pt idx="883">
                  <c:v>23384</c:v>
                </c:pt>
                <c:pt idx="884">
                  <c:v>29557</c:v>
                </c:pt>
                <c:pt idx="885">
                  <c:v>39484</c:v>
                </c:pt>
                <c:pt idx="886">
                  <c:v>31948</c:v>
                </c:pt>
                <c:pt idx="887">
                  <c:v>13013</c:v>
                </c:pt>
                <c:pt idx="888">
                  <c:v>39679</c:v>
                </c:pt>
                <c:pt idx="889">
                  <c:v>24298</c:v>
                </c:pt>
                <c:pt idx="890">
                  <c:v>17183</c:v>
                </c:pt>
                <c:pt idx="891">
                  <c:v>36661</c:v>
                </c:pt>
                <c:pt idx="892">
                  <c:v>30017</c:v>
                </c:pt>
                <c:pt idx="893">
                  <c:v>17258</c:v>
                </c:pt>
                <c:pt idx="894">
                  <c:v>10680</c:v>
                </c:pt>
                <c:pt idx="895">
                  <c:v>26946</c:v>
                </c:pt>
                <c:pt idx="896">
                  <c:v>13946</c:v>
                </c:pt>
                <c:pt idx="897">
                  <c:v>35307</c:v>
                </c:pt>
                <c:pt idx="898">
                  <c:v>27509</c:v>
                </c:pt>
                <c:pt idx="899">
                  <c:v>23918</c:v>
                </c:pt>
                <c:pt idx="900">
                  <c:v>36301</c:v>
                </c:pt>
                <c:pt idx="901">
                  <c:v>19217</c:v>
                </c:pt>
                <c:pt idx="902">
                  <c:v>22903</c:v>
                </c:pt>
                <c:pt idx="903">
                  <c:v>32317</c:v>
                </c:pt>
                <c:pt idx="904">
                  <c:v>25341</c:v>
                </c:pt>
                <c:pt idx="905">
                  <c:v>25025</c:v>
                </c:pt>
                <c:pt idx="906">
                  <c:v>10458</c:v>
                </c:pt>
                <c:pt idx="907">
                  <c:v>17922</c:v>
                </c:pt>
                <c:pt idx="908">
                  <c:v>11854</c:v>
                </c:pt>
                <c:pt idx="909">
                  <c:v>17582</c:v>
                </c:pt>
                <c:pt idx="910">
                  <c:v>12243</c:v>
                </c:pt>
                <c:pt idx="911">
                  <c:v>13715</c:v>
                </c:pt>
                <c:pt idx="912">
                  <c:v>14048</c:v>
                </c:pt>
                <c:pt idx="913">
                  <c:v>30101</c:v>
                </c:pt>
                <c:pt idx="914">
                  <c:v>10912</c:v>
                </c:pt>
                <c:pt idx="915">
                  <c:v>34355</c:v>
                </c:pt>
                <c:pt idx="916">
                  <c:v>38543</c:v>
                </c:pt>
                <c:pt idx="917">
                  <c:v>33150</c:v>
                </c:pt>
                <c:pt idx="918">
                  <c:v>28774</c:v>
                </c:pt>
                <c:pt idx="919">
                  <c:v>33305</c:v>
                </c:pt>
                <c:pt idx="920">
                  <c:v>38776</c:v>
                </c:pt>
                <c:pt idx="921">
                  <c:v>34658</c:v>
                </c:pt>
                <c:pt idx="922">
                  <c:v>14016</c:v>
                </c:pt>
                <c:pt idx="923">
                  <c:v>29812</c:v>
                </c:pt>
                <c:pt idx="924">
                  <c:v>22309</c:v>
                </c:pt>
                <c:pt idx="925">
                  <c:v>32110</c:v>
                </c:pt>
                <c:pt idx="926">
                  <c:v>19202</c:v>
                </c:pt>
                <c:pt idx="927">
                  <c:v>16274</c:v>
                </c:pt>
                <c:pt idx="928">
                  <c:v>32758</c:v>
                </c:pt>
                <c:pt idx="929">
                  <c:v>26643</c:v>
                </c:pt>
                <c:pt idx="930">
                  <c:v>23828</c:v>
                </c:pt>
                <c:pt idx="931">
                  <c:v>37797</c:v>
                </c:pt>
                <c:pt idx="932">
                  <c:v>14946</c:v>
                </c:pt>
                <c:pt idx="933">
                  <c:v>30736</c:v>
                </c:pt>
                <c:pt idx="934">
                  <c:v>38910</c:v>
                </c:pt>
                <c:pt idx="935">
                  <c:v>29704</c:v>
                </c:pt>
                <c:pt idx="936">
                  <c:v>38372</c:v>
                </c:pt>
                <c:pt idx="937">
                  <c:v>15123</c:v>
                </c:pt>
                <c:pt idx="938">
                  <c:v>24162</c:v>
                </c:pt>
                <c:pt idx="939">
                  <c:v>19189</c:v>
                </c:pt>
                <c:pt idx="940">
                  <c:v>14940</c:v>
                </c:pt>
                <c:pt idx="941">
                  <c:v>31664</c:v>
                </c:pt>
                <c:pt idx="942">
                  <c:v>10264</c:v>
                </c:pt>
                <c:pt idx="943">
                  <c:v>18369</c:v>
                </c:pt>
                <c:pt idx="944">
                  <c:v>39646</c:v>
                </c:pt>
                <c:pt idx="945">
                  <c:v>12104</c:v>
                </c:pt>
                <c:pt idx="946">
                  <c:v>31879</c:v>
                </c:pt>
                <c:pt idx="947">
                  <c:v>34240</c:v>
                </c:pt>
                <c:pt idx="948">
                  <c:v>33042</c:v>
                </c:pt>
                <c:pt idx="949">
                  <c:v>17459</c:v>
                </c:pt>
                <c:pt idx="950">
                  <c:v>18145</c:v>
                </c:pt>
                <c:pt idx="951">
                  <c:v>19525</c:v>
                </c:pt>
                <c:pt idx="952">
                  <c:v>16975</c:v>
                </c:pt>
                <c:pt idx="953">
                  <c:v>37301</c:v>
                </c:pt>
                <c:pt idx="954">
                  <c:v>34088</c:v>
                </c:pt>
                <c:pt idx="955">
                  <c:v>15989</c:v>
                </c:pt>
                <c:pt idx="956">
                  <c:v>29697</c:v>
                </c:pt>
                <c:pt idx="957">
                  <c:v>37930</c:v>
                </c:pt>
                <c:pt idx="958">
                  <c:v>35291</c:v>
                </c:pt>
                <c:pt idx="959">
                  <c:v>21747</c:v>
                </c:pt>
                <c:pt idx="960">
                  <c:v>28440</c:v>
                </c:pt>
                <c:pt idx="961">
                  <c:v>26244</c:v>
                </c:pt>
                <c:pt idx="962">
                  <c:v>15896</c:v>
                </c:pt>
                <c:pt idx="963">
                  <c:v>27838</c:v>
                </c:pt>
                <c:pt idx="964">
                  <c:v>14058</c:v>
                </c:pt>
                <c:pt idx="965">
                  <c:v>20523</c:v>
                </c:pt>
                <c:pt idx="966">
                  <c:v>33661</c:v>
                </c:pt>
                <c:pt idx="967">
                  <c:v>26996</c:v>
                </c:pt>
                <c:pt idx="968">
                  <c:v>39781</c:v>
                </c:pt>
                <c:pt idx="969">
                  <c:v>37368</c:v>
                </c:pt>
                <c:pt idx="970">
                  <c:v>27683</c:v>
                </c:pt>
                <c:pt idx="971">
                  <c:v>26684</c:v>
                </c:pt>
                <c:pt idx="972">
                  <c:v>15289</c:v>
                </c:pt>
                <c:pt idx="973">
                  <c:v>34941</c:v>
                </c:pt>
                <c:pt idx="974">
                  <c:v>18673</c:v>
                </c:pt>
                <c:pt idx="975">
                  <c:v>22055</c:v>
                </c:pt>
                <c:pt idx="976">
                  <c:v>17732</c:v>
                </c:pt>
                <c:pt idx="977">
                  <c:v>11648</c:v>
                </c:pt>
                <c:pt idx="978">
                  <c:v>11791</c:v>
                </c:pt>
                <c:pt idx="979">
                  <c:v>39882</c:v>
                </c:pt>
                <c:pt idx="980">
                  <c:v>24872</c:v>
                </c:pt>
                <c:pt idx="981">
                  <c:v>34106</c:v>
                </c:pt>
                <c:pt idx="982">
                  <c:v>29985</c:v>
                </c:pt>
                <c:pt idx="983">
                  <c:v>12266</c:v>
                </c:pt>
                <c:pt idx="984">
                  <c:v>25403</c:v>
                </c:pt>
                <c:pt idx="985">
                  <c:v>29444</c:v>
                </c:pt>
                <c:pt idx="986">
                  <c:v>36635</c:v>
                </c:pt>
                <c:pt idx="987">
                  <c:v>26712</c:v>
                </c:pt>
                <c:pt idx="988">
                  <c:v>37782</c:v>
                </c:pt>
                <c:pt idx="989">
                  <c:v>19727</c:v>
                </c:pt>
                <c:pt idx="990">
                  <c:v>39743</c:v>
                </c:pt>
                <c:pt idx="991">
                  <c:v>17484</c:v>
                </c:pt>
                <c:pt idx="992">
                  <c:v>39024</c:v>
                </c:pt>
                <c:pt idx="993">
                  <c:v>14081</c:v>
                </c:pt>
                <c:pt idx="994">
                  <c:v>29392</c:v>
                </c:pt>
                <c:pt idx="995">
                  <c:v>23565</c:v>
                </c:pt>
                <c:pt idx="996">
                  <c:v>23332</c:v>
                </c:pt>
                <c:pt idx="997">
                  <c:v>15749</c:v>
                </c:pt>
                <c:pt idx="998">
                  <c:v>17898</c:v>
                </c:pt>
                <c:pt idx="999">
                  <c:v>25057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8-4995-A0BF-692DF9D7C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6038816"/>
        <c:axId val="566046016"/>
      </c:barChart>
      <c:catAx>
        <c:axId val="56603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046016"/>
        <c:crosses val="autoZero"/>
        <c:auto val="1"/>
        <c:lblAlgn val="ctr"/>
        <c:lblOffset val="100"/>
        <c:noMultiLvlLbl val="0"/>
      </c:catAx>
      <c:valAx>
        <c:axId val="56604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03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D7A44B-6053-4BA1-8B3A-F60F61A720D3}">
  <sheetPr/>
  <sheetViews>
    <sheetView tabSelected="1"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7275A1-3466-4C11-1337-6746FB4F3C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shti shukla" refreshedDate="45492.590628472222" createdVersion="8" refreshedVersion="8" minRefreshableVersion="3" recordCount="1000" xr:uid="{6CF1C386-2788-4E5F-80BE-6C2F7D33AAC4}">
  <cacheSource type="worksheet">
    <worksheetSource ref="A1:Z1001" sheet="Sheet1"/>
  </cacheSource>
  <cacheFields count="26">
    <cacheField name="ID" numFmtId="0">
      <sharedItems containsSemiMixedTypes="0" containsString="0" containsNumber="1" containsInteger="1" minValue="1" maxValue="10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Marketing"/>
        <s v="HR"/>
        <s v="Sales"/>
        <s v="Finance"/>
        <s v="IT"/>
      </sharedItems>
    </cacheField>
    <cacheField name="Salary" numFmtId="0">
      <sharedItems containsSemiMixedTypes="0" containsString="0" containsNumber="1" containsInteger="1" minValue="30084" maxValue="79939"/>
    </cacheField>
    <cacheField name="Joining Date" numFmtId="164">
      <sharedItems containsSemiMixedTypes="0" containsNonDate="0" containsDate="1" containsString="0" minDate="2014-07-22T00:00:00" maxDate="2024-07-12T00:00:00"/>
    </cacheField>
    <cacheField name="Sales" numFmtId="0">
      <sharedItems containsSemiMixedTypes="0" containsString="0" containsNumber="1" containsInteger="1" minValue="10003" maxValue="39988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  <cacheField name="IF Fn" numFmtId="0">
      <sharedItems/>
    </cacheField>
    <cacheField name="IFS Fn" numFmtId="0">
      <sharedItems/>
    </cacheField>
    <cacheField name="AND Fn" numFmtId="0">
      <sharedItems containsBlank="1"/>
    </cacheField>
    <cacheField name="OR Fn" numFmtId="0">
      <sharedItems/>
    </cacheField>
    <cacheField name="Not Fn" numFmtId="0">
      <sharedItems/>
    </cacheField>
    <cacheField name="SumIf Fn" numFmtId="0">
      <sharedItems containsString="0" containsBlank="1" containsNumber="1" containsInteger="1" minValue="9812330" maxValue="9812330"/>
    </cacheField>
    <cacheField name="SumIfs Fn" numFmtId="0">
      <sharedItems containsString="0" containsBlank="1" containsNumber="1" containsInteger="1" minValue="7532860" maxValue="7532860"/>
    </cacheField>
    <cacheField name="Countif Fn" numFmtId="0">
      <sharedItems containsString="0" containsBlank="1" containsNumber="1" containsInteger="1" minValue="180" maxValue="180"/>
    </cacheField>
    <cacheField name="CountIfs Fun" numFmtId="0">
      <sharedItems containsString="0" containsBlank="1" containsNumber="1" containsInteger="1" minValue="97" maxValue="97"/>
    </cacheField>
    <cacheField name="AvgIf Fn" numFmtId="0">
      <sharedItems containsString="0" containsBlank="1" containsNumber="1" minValue="55350.020304568527" maxValue="55350.020304568527"/>
    </cacheField>
    <cacheField name="AvgIfs Fn" numFmtId="0">
      <sharedItems containsString="0" containsBlank="1" containsNumber="1" minValue="25843.824817518249" maxValue="25843.824817518249"/>
    </cacheField>
    <cacheField name="MaxIfs Fn" numFmtId="0">
      <sharedItems containsString="0" containsBlank="1" containsNumber="1" containsInteger="1" minValue="79673" maxValue="79673"/>
    </cacheField>
    <cacheField name="MinIfs Fn" numFmtId="0">
      <sharedItems containsString="0" containsBlank="1" containsNumber="1" containsInteger="1" minValue="20" maxValue="20"/>
    </cacheField>
    <cacheField name="VLOOKUP Fn" numFmtId="0">
      <sharedItems containsSemiMixedTypes="0" containsString="0" containsNumber="1" containsInteger="1" minValue="30084" maxValue="79939"/>
    </cacheField>
    <cacheField name="HLOOKUP Fn" numFmtId="0">
      <sharedItems containsNonDate="0" containsString="0" containsBlank="1"/>
    </cacheField>
    <cacheField name="Index and Match Fn" numFmtId="0">
      <sharedItems containsSemiMixedTypes="0" containsString="0" containsNumber="1" containsInteger="1" minValue="10032" maxValue="399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Angela Richards"/>
    <n v="38"/>
    <s v="F"/>
    <x v="0"/>
    <n v="51244"/>
    <d v="2018-07-02T00:00:00"/>
    <n v="15585"/>
    <x v="0"/>
    <n v="53"/>
    <s v="Above"/>
    <s v="Excellent"/>
    <s v="No"/>
    <s v="No"/>
    <s v="Marketing"/>
    <n v="9812330"/>
    <n v="7532860"/>
    <n v="180"/>
    <n v="97"/>
    <n v="55350.020304568527"/>
    <n v="25843.824817518249"/>
    <n v="79673"/>
    <n v="20"/>
    <n v="51244"/>
    <m/>
    <n v="15585"/>
  </r>
  <r>
    <n v="2"/>
    <s v="Kathy Clay"/>
    <n v="44"/>
    <s v="M"/>
    <x v="1"/>
    <n v="30579"/>
    <d v="2016-08-03T00:00:00"/>
    <n v="28080"/>
    <x v="0"/>
    <n v="57"/>
    <s v="Below"/>
    <s v="Excellent"/>
    <s v="Yes"/>
    <s v="No"/>
    <s v="Not Marketing"/>
    <m/>
    <m/>
    <m/>
    <m/>
    <m/>
    <m/>
    <m/>
    <m/>
    <n v="30579"/>
    <m/>
    <n v="28080"/>
  </r>
  <r>
    <n v="3"/>
    <s v="Chelsea Contreras"/>
    <n v="57"/>
    <s v="M"/>
    <x v="1"/>
    <n v="67359"/>
    <d v="2022-09-30T00:00:00"/>
    <n v="22816"/>
    <x v="1"/>
    <n v="57"/>
    <s v="Above"/>
    <s v="Excellent"/>
    <s v="No"/>
    <s v="Yes"/>
    <s v="Not Marketing"/>
    <m/>
    <m/>
    <m/>
    <m/>
    <m/>
    <m/>
    <m/>
    <m/>
    <n v="67359"/>
    <m/>
    <n v="22816"/>
  </r>
  <r>
    <n v="4"/>
    <s v="Teresa Sanders"/>
    <n v="43"/>
    <s v="M"/>
    <x v="2"/>
    <n v="64565"/>
    <d v="2023-10-11T00:00:00"/>
    <n v="14964"/>
    <x v="2"/>
    <n v="20"/>
    <s v="Above"/>
    <s v="Poor"/>
    <s v="No"/>
    <s v="Yes"/>
    <s v="Not Marketing"/>
    <m/>
    <m/>
    <m/>
    <m/>
    <m/>
    <m/>
    <m/>
    <m/>
    <n v="64565"/>
    <m/>
    <n v="14964"/>
  </r>
  <r>
    <n v="5"/>
    <s v="Erin Morton"/>
    <n v="57"/>
    <s v="M"/>
    <x v="3"/>
    <n v="70615"/>
    <d v="2016-04-08T00:00:00"/>
    <n v="22832"/>
    <x v="1"/>
    <n v="56"/>
    <s v="Above"/>
    <s v="Excellent"/>
    <s v="No"/>
    <s v="Yes"/>
    <s v="Not Marketing"/>
    <m/>
    <m/>
    <m/>
    <m/>
    <m/>
    <m/>
    <m/>
    <m/>
    <n v="70615"/>
    <m/>
    <n v="22832"/>
  </r>
  <r>
    <n v="6"/>
    <s v="Michael Jones"/>
    <n v="23"/>
    <s v="F"/>
    <x v="1"/>
    <n v="58825"/>
    <d v="2020-09-09T00:00:00"/>
    <n v="23921"/>
    <x v="2"/>
    <n v="28"/>
    <s v="Above"/>
    <s v="Poor"/>
    <s v="No"/>
    <s v="No"/>
    <s v="Not Marketing"/>
    <m/>
    <m/>
    <m/>
    <m/>
    <m/>
    <m/>
    <m/>
    <m/>
    <n v="58825"/>
    <m/>
    <n v="23921"/>
  </r>
  <r>
    <n v="7"/>
    <s v="Austin Simmons"/>
    <n v="33"/>
    <s v="M"/>
    <x v="3"/>
    <n v="70118"/>
    <d v="2015-10-17T00:00:00"/>
    <n v="18067"/>
    <x v="2"/>
    <n v="39"/>
    <s v="Above"/>
    <s v="Average"/>
    <s v="No"/>
    <s v="Yes"/>
    <s v="Not Marketing"/>
    <m/>
    <m/>
    <m/>
    <m/>
    <m/>
    <m/>
    <m/>
    <m/>
    <n v="70118"/>
    <m/>
    <n v="18067"/>
  </r>
  <r>
    <n v="8"/>
    <s v="Jennifer King"/>
    <n v="60"/>
    <s v="M"/>
    <x v="1"/>
    <n v="47243"/>
    <d v="2019-05-28T00:00:00"/>
    <n v="32396"/>
    <x v="0"/>
    <n v="32"/>
    <s v="Below"/>
    <s v="Average"/>
    <s v="Yes"/>
    <s v="No"/>
    <s v="Not Marketing"/>
    <m/>
    <m/>
    <m/>
    <m/>
    <m/>
    <m/>
    <m/>
    <m/>
    <n v="47243"/>
    <m/>
    <n v="32396"/>
  </r>
  <r>
    <n v="9"/>
    <s v="Cassandra Walker"/>
    <n v="37"/>
    <s v="F"/>
    <x v="4"/>
    <n v="36567"/>
    <d v="2021-07-04T00:00:00"/>
    <n v="24208"/>
    <x v="3"/>
    <n v="38"/>
    <s v="Below"/>
    <s v="Average"/>
    <s v="No"/>
    <s v="Yes"/>
    <s v="Not Marketing"/>
    <m/>
    <m/>
    <m/>
    <m/>
    <m/>
    <m/>
    <m/>
    <m/>
    <n v="36567"/>
    <m/>
    <n v="24208"/>
  </r>
  <r>
    <n v="10"/>
    <s v="Kiara Guzman"/>
    <n v="54"/>
    <s v="M"/>
    <x v="0"/>
    <n v="62747"/>
    <d v="2017-09-30T00:00:00"/>
    <n v="37658"/>
    <x v="2"/>
    <n v="56"/>
    <s v="Above"/>
    <s v="Excellent"/>
    <s v="No"/>
    <s v="Yes"/>
    <s v="Marketing"/>
    <m/>
    <m/>
    <m/>
    <m/>
    <m/>
    <m/>
    <m/>
    <m/>
    <n v="62747"/>
    <m/>
    <n v="37658"/>
  </r>
  <r>
    <n v="11"/>
    <s v="Sharon Williams"/>
    <n v="49"/>
    <s v="F"/>
    <x v="2"/>
    <n v="75358"/>
    <d v="2019-06-08T00:00:00"/>
    <n v="23026"/>
    <x v="2"/>
    <n v="57"/>
    <s v="Above"/>
    <s v="Excellent"/>
    <s v="No"/>
    <s v="Yes"/>
    <s v="Not Marketing"/>
    <m/>
    <m/>
    <m/>
    <m/>
    <m/>
    <m/>
    <m/>
    <m/>
    <n v="75358"/>
    <m/>
    <n v="23026"/>
  </r>
  <r>
    <n v="12"/>
    <s v="Steven Ramsey"/>
    <n v="25"/>
    <s v="M"/>
    <x v="4"/>
    <n v="44935"/>
    <d v="2018-10-08T00:00:00"/>
    <n v="10053"/>
    <x v="2"/>
    <n v="40"/>
    <s v="Below"/>
    <s v="Good"/>
    <s v="No"/>
    <s v="Yes"/>
    <s v="Not Marketing"/>
    <m/>
    <m/>
    <m/>
    <m/>
    <m/>
    <m/>
    <m/>
    <m/>
    <n v="44935"/>
    <m/>
    <n v="10053"/>
  </r>
  <r>
    <n v="13"/>
    <s v="Brenda Johnson"/>
    <n v="26"/>
    <s v="M"/>
    <x v="4"/>
    <n v="67132"/>
    <d v="2020-05-09T00:00:00"/>
    <n v="33108"/>
    <x v="0"/>
    <n v="55"/>
    <s v="Above"/>
    <s v="Excellent"/>
    <s v="No"/>
    <s v="Yes"/>
    <s v="Not Marketing"/>
    <m/>
    <m/>
    <m/>
    <m/>
    <m/>
    <m/>
    <m/>
    <m/>
    <n v="67132"/>
    <m/>
    <n v="33108"/>
  </r>
  <r>
    <n v="14"/>
    <s v="Katie Benson"/>
    <n v="57"/>
    <s v="F"/>
    <x v="3"/>
    <n v="74476"/>
    <d v="2023-07-12T00:00:00"/>
    <n v="29855"/>
    <x v="1"/>
    <n v="40"/>
    <s v="Above"/>
    <s v="Good"/>
    <s v="No"/>
    <s v="Yes"/>
    <s v="Not Marketing"/>
    <m/>
    <m/>
    <m/>
    <m/>
    <m/>
    <m/>
    <m/>
    <m/>
    <n v="74476"/>
    <m/>
    <n v="29855"/>
  </r>
  <r>
    <n v="15"/>
    <s v="Jeffrey Adams"/>
    <n v="44"/>
    <s v="M"/>
    <x v="4"/>
    <n v="45774"/>
    <d v="2019-06-09T00:00:00"/>
    <n v="28351"/>
    <x v="3"/>
    <n v="26"/>
    <s v="Below"/>
    <s v="Poor"/>
    <s v="No"/>
    <s v="Yes"/>
    <s v="Not Marketing"/>
    <m/>
    <m/>
    <m/>
    <m/>
    <m/>
    <m/>
    <m/>
    <m/>
    <n v="45774"/>
    <m/>
    <n v="28351"/>
  </r>
  <r>
    <n v="16"/>
    <s v="Jay Boyer"/>
    <n v="48"/>
    <s v="F"/>
    <x v="4"/>
    <n v="44365"/>
    <d v="2023-08-21T00:00:00"/>
    <n v="31653"/>
    <x v="2"/>
    <n v="58"/>
    <s v="Below"/>
    <s v="Excellent"/>
    <s v="No"/>
    <s v="Yes"/>
    <s v="Not Marketing"/>
    <m/>
    <m/>
    <m/>
    <m/>
    <m/>
    <m/>
    <m/>
    <m/>
    <n v="44365"/>
    <m/>
    <n v="31653"/>
  </r>
  <r>
    <n v="17"/>
    <s v="Kyle Moore"/>
    <n v="48"/>
    <s v="M"/>
    <x v="4"/>
    <n v="43274"/>
    <d v="2017-04-01T00:00:00"/>
    <n v="29071"/>
    <x v="1"/>
    <n v="20"/>
    <s v="Below"/>
    <s v="Poor"/>
    <s v="No"/>
    <s v="Yes"/>
    <s v="Not Marketing"/>
    <m/>
    <m/>
    <m/>
    <m/>
    <m/>
    <m/>
    <m/>
    <m/>
    <n v="43274"/>
    <m/>
    <n v="29071"/>
  </r>
  <r>
    <n v="18"/>
    <s v="Karen Hernandez"/>
    <n v="52"/>
    <s v="M"/>
    <x v="3"/>
    <n v="32559"/>
    <d v="2023-09-10T00:00:00"/>
    <n v="25746"/>
    <x v="2"/>
    <n v="52"/>
    <s v="Below"/>
    <s v="Excellent"/>
    <s v="No"/>
    <s v="No"/>
    <s v="Not Marketing"/>
    <m/>
    <m/>
    <m/>
    <m/>
    <m/>
    <m/>
    <m/>
    <m/>
    <n v="32559"/>
    <m/>
    <n v="25746"/>
  </r>
  <r>
    <n v="19"/>
    <s v="Evelyn Howard"/>
    <n v="32"/>
    <s v="M"/>
    <x v="3"/>
    <n v="46715"/>
    <d v="2020-08-25T00:00:00"/>
    <n v="34259"/>
    <x v="3"/>
    <n v="37"/>
    <s v="Below"/>
    <s v="Average"/>
    <s v="No"/>
    <s v="No"/>
    <s v="Not Marketing"/>
    <m/>
    <m/>
    <m/>
    <m/>
    <m/>
    <m/>
    <m/>
    <m/>
    <n v="46715"/>
    <m/>
    <n v="34259"/>
  </r>
  <r>
    <n v="20"/>
    <s v="Scott Wallace"/>
    <n v="40"/>
    <s v="F"/>
    <x v="0"/>
    <n v="62023"/>
    <d v="2022-06-19T00:00:00"/>
    <n v="28157"/>
    <x v="2"/>
    <n v="25"/>
    <s v="Above"/>
    <s v="Poor"/>
    <s v="No"/>
    <s v="Yes"/>
    <s v="Marketing"/>
    <m/>
    <m/>
    <m/>
    <m/>
    <m/>
    <m/>
    <m/>
    <m/>
    <n v="62023"/>
    <m/>
    <n v="28157"/>
  </r>
  <r>
    <n v="21"/>
    <s v="Bobby Baker"/>
    <n v="40"/>
    <s v="M"/>
    <x v="1"/>
    <n v="58698"/>
    <d v="2021-04-02T00:00:00"/>
    <n v="37091"/>
    <x v="0"/>
    <n v="46"/>
    <s v="Above"/>
    <s v="Good"/>
    <s v="Yes"/>
    <s v="No"/>
    <s v="Not Marketing"/>
    <m/>
    <m/>
    <m/>
    <m/>
    <m/>
    <m/>
    <m/>
    <m/>
    <n v="58698"/>
    <m/>
    <n v="37091"/>
  </r>
  <r>
    <n v="22"/>
    <s v="Sarah Diaz"/>
    <n v="53"/>
    <s v="M"/>
    <x v="2"/>
    <n v="41962"/>
    <d v="2020-03-14T00:00:00"/>
    <n v="10129"/>
    <x v="3"/>
    <n v="34"/>
    <s v="Below"/>
    <s v="Average"/>
    <s v="No"/>
    <s v="No"/>
    <s v="Not Marketing"/>
    <m/>
    <m/>
    <m/>
    <m/>
    <m/>
    <m/>
    <m/>
    <m/>
    <n v="41962"/>
    <m/>
    <n v="10129"/>
  </r>
  <r>
    <n v="23"/>
    <s v="Nancy Cunningham"/>
    <n v="56"/>
    <s v="F"/>
    <x v="3"/>
    <n v="37191"/>
    <d v="2015-07-15T00:00:00"/>
    <n v="26684"/>
    <x v="1"/>
    <n v="41"/>
    <s v="Below"/>
    <s v="Good"/>
    <s v="No"/>
    <s v="No"/>
    <s v="Not Marketing"/>
    <m/>
    <m/>
    <m/>
    <m/>
    <m/>
    <m/>
    <m/>
    <m/>
    <n v="37191"/>
    <m/>
    <n v="26684"/>
  </r>
  <r>
    <n v="24"/>
    <s v="Julia Sanchez"/>
    <n v="41"/>
    <s v="F"/>
    <x v="2"/>
    <n v="60266"/>
    <d v="2021-12-02T00:00:00"/>
    <n v="33883"/>
    <x v="2"/>
    <n v="37"/>
    <s v="Above"/>
    <s v="Average"/>
    <s v="No"/>
    <s v="Yes"/>
    <s v="Not Marketing"/>
    <m/>
    <m/>
    <m/>
    <m/>
    <m/>
    <m/>
    <m/>
    <m/>
    <n v="60266"/>
    <m/>
    <n v="33883"/>
  </r>
  <r>
    <n v="25"/>
    <s v="Jennifer Zimmerman"/>
    <n v="23"/>
    <s v="M"/>
    <x v="2"/>
    <n v="65466"/>
    <d v="2021-05-06T00:00:00"/>
    <n v="25466"/>
    <x v="2"/>
    <n v="21"/>
    <s v="Above"/>
    <s v="Poor"/>
    <s v="No"/>
    <s v="Yes"/>
    <s v="Not Marketing"/>
    <m/>
    <m/>
    <m/>
    <m/>
    <m/>
    <m/>
    <m/>
    <m/>
    <n v="65466"/>
    <m/>
    <n v="25466"/>
  </r>
  <r>
    <n v="26"/>
    <s v="Adam Russell"/>
    <n v="29"/>
    <s v="F"/>
    <x v="0"/>
    <n v="58378"/>
    <d v="2023-04-26T00:00:00"/>
    <n v="24876"/>
    <x v="1"/>
    <n v="54"/>
    <s v="Above"/>
    <s v="Excellent"/>
    <s v="No"/>
    <s v="No"/>
    <s v="Marketing"/>
    <m/>
    <m/>
    <m/>
    <m/>
    <m/>
    <m/>
    <m/>
    <m/>
    <n v="58378"/>
    <m/>
    <n v="24876"/>
  </r>
  <r>
    <n v="27"/>
    <s v="Grant Walker"/>
    <n v="23"/>
    <s v="M"/>
    <x v="3"/>
    <n v="67213"/>
    <d v="2023-04-02T00:00:00"/>
    <n v="20274"/>
    <x v="2"/>
    <n v="59"/>
    <s v="Above"/>
    <s v="Excellent"/>
    <s v="No"/>
    <s v="Yes"/>
    <s v="Not Marketing"/>
    <m/>
    <m/>
    <m/>
    <m/>
    <m/>
    <m/>
    <m/>
    <m/>
    <n v="67213"/>
    <m/>
    <n v="20274"/>
  </r>
  <r>
    <n v="28"/>
    <s v="Laura Lam"/>
    <n v="25"/>
    <s v="M"/>
    <x v="1"/>
    <n v="48620"/>
    <d v="2015-04-05T00:00:00"/>
    <n v="36484"/>
    <x v="3"/>
    <n v="50"/>
    <s v="Below"/>
    <s v="Excellent"/>
    <s v="No"/>
    <s v="No"/>
    <s v="Not Marketing"/>
    <m/>
    <m/>
    <m/>
    <m/>
    <m/>
    <m/>
    <m/>
    <m/>
    <n v="48620"/>
    <m/>
    <n v="36484"/>
  </r>
  <r>
    <n v="29"/>
    <s v="Jeffrey Vaughn"/>
    <n v="52"/>
    <s v="M"/>
    <x v="3"/>
    <n v="54404"/>
    <d v="2015-01-09T00:00:00"/>
    <n v="38989"/>
    <x v="1"/>
    <n v="43"/>
    <s v="Above"/>
    <s v="Good"/>
    <s v="No"/>
    <s v="No"/>
    <s v="Not Marketing"/>
    <m/>
    <m/>
    <m/>
    <m/>
    <m/>
    <m/>
    <m/>
    <m/>
    <n v="54404"/>
    <m/>
    <n v="38989"/>
  </r>
  <r>
    <n v="30"/>
    <s v="Eric Davis"/>
    <n v="48"/>
    <s v="F"/>
    <x v="4"/>
    <n v="47985"/>
    <d v="2018-12-26T00:00:00"/>
    <n v="25722"/>
    <x v="2"/>
    <n v="55"/>
    <s v="Below"/>
    <s v="Excellent"/>
    <s v="No"/>
    <s v="Yes"/>
    <s v="Not Marketing"/>
    <m/>
    <m/>
    <m/>
    <m/>
    <m/>
    <m/>
    <m/>
    <m/>
    <n v="47985"/>
    <m/>
    <n v="25722"/>
  </r>
  <r>
    <n v="31"/>
    <s v="Alicia Scott"/>
    <n v="27"/>
    <s v="F"/>
    <x v="2"/>
    <n v="64734"/>
    <d v="2018-10-21T00:00:00"/>
    <n v="35331"/>
    <x v="1"/>
    <n v="30"/>
    <s v="Above"/>
    <s v="Average"/>
    <s v="No"/>
    <s v="Yes"/>
    <s v="Not Marketing"/>
    <m/>
    <m/>
    <m/>
    <m/>
    <m/>
    <m/>
    <m/>
    <m/>
    <n v="64734"/>
    <m/>
    <n v="35331"/>
  </r>
  <r>
    <n v="32"/>
    <s v="Kevin Murray"/>
    <n v="48"/>
    <s v="M"/>
    <x v="3"/>
    <n v="54800"/>
    <d v="2020-06-23T00:00:00"/>
    <n v="17314"/>
    <x v="1"/>
    <n v="20"/>
    <s v="Above"/>
    <s v="Poor"/>
    <s v="No"/>
    <s v="No"/>
    <s v="Not Marketing"/>
    <m/>
    <m/>
    <m/>
    <m/>
    <m/>
    <m/>
    <m/>
    <m/>
    <n v="54800"/>
    <m/>
    <n v="17314"/>
  </r>
  <r>
    <n v="33"/>
    <s v="David Rivera"/>
    <n v="59"/>
    <s v="F"/>
    <x v="2"/>
    <n v="60266"/>
    <d v="2022-10-18T00:00:00"/>
    <n v="17226"/>
    <x v="2"/>
    <n v="24"/>
    <s v="Above"/>
    <s v="Poor"/>
    <s v="No"/>
    <s v="Yes"/>
    <s v="Not Marketing"/>
    <m/>
    <m/>
    <m/>
    <m/>
    <m/>
    <m/>
    <m/>
    <m/>
    <n v="60266"/>
    <m/>
    <n v="17226"/>
  </r>
  <r>
    <n v="34"/>
    <s v="Ann Burch"/>
    <n v="44"/>
    <s v="F"/>
    <x v="3"/>
    <n v="68832"/>
    <d v="2015-02-28T00:00:00"/>
    <n v="38779"/>
    <x v="1"/>
    <n v="42"/>
    <s v="Above"/>
    <s v="Good"/>
    <s v="No"/>
    <s v="Yes"/>
    <s v="Not Marketing"/>
    <m/>
    <m/>
    <m/>
    <m/>
    <m/>
    <m/>
    <m/>
    <m/>
    <n v="68832"/>
    <m/>
    <n v="38779"/>
  </r>
  <r>
    <n v="35"/>
    <s v="Deanna Coleman"/>
    <n v="25"/>
    <s v="F"/>
    <x v="2"/>
    <n v="37888"/>
    <d v="2021-04-11T00:00:00"/>
    <n v="30963"/>
    <x v="0"/>
    <n v="50"/>
    <s v="Below"/>
    <s v="Excellent"/>
    <s v="No"/>
    <s v="No"/>
    <s v="Not Marketing"/>
    <m/>
    <m/>
    <m/>
    <m/>
    <m/>
    <m/>
    <m/>
    <m/>
    <n v="37888"/>
    <m/>
    <n v="30963"/>
  </r>
  <r>
    <n v="36"/>
    <s v="Terri Harris"/>
    <n v="37"/>
    <s v="F"/>
    <x v="3"/>
    <n v="45305"/>
    <d v="2023-08-06T00:00:00"/>
    <n v="29329"/>
    <x v="1"/>
    <n v="28"/>
    <s v="Below"/>
    <s v="Poor"/>
    <s v="No"/>
    <s v="No"/>
    <s v="Not Marketing"/>
    <m/>
    <m/>
    <m/>
    <m/>
    <m/>
    <m/>
    <m/>
    <m/>
    <n v="45305"/>
    <m/>
    <n v="29329"/>
  </r>
  <r>
    <n v="37"/>
    <s v="Haley Brown"/>
    <n v="33"/>
    <s v="F"/>
    <x v="0"/>
    <n v="74401"/>
    <d v="2022-07-05T00:00:00"/>
    <n v="18812"/>
    <x v="3"/>
    <n v="51"/>
    <s v="Above"/>
    <s v="Excellent"/>
    <s v="No"/>
    <s v="Yes"/>
    <s v="Marketing"/>
    <m/>
    <m/>
    <m/>
    <m/>
    <m/>
    <m/>
    <m/>
    <m/>
    <n v="74401"/>
    <m/>
    <n v="18812"/>
  </r>
  <r>
    <n v="38"/>
    <s v="Allison Bell"/>
    <n v="58"/>
    <s v="F"/>
    <x v="2"/>
    <n v="71925"/>
    <d v="2021-03-05T00:00:00"/>
    <n v="34445"/>
    <x v="3"/>
    <n v="42"/>
    <s v="Above"/>
    <s v="Good"/>
    <s v="No"/>
    <s v="Yes"/>
    <s v="Not Marketing"/>
    <m/>
    <m/>
    <m/>
    <m/>
    <m/>
    <m/>
    <m/>
    <m/>
    <n v="71925"/>
    <m/>
    <n v="34445"/>
  </r>
  <r>
    <n v="39"/>
    <s v="John Calderon"/>
    <n v="36"/>
    <s v="M"/>
    <x v="3"/>
    <n v="78677"/>
    <d v="2016-02-25T00:00:00"/>
    <n v="30727"/>
    <x v="1"/>
    <n v="37"/>
    <s v="Above"/>
    <s v="Average"/>
    <s v="No"/>
    <s v="Yes"/>
    <s v="Not Marketing"/>
    <m/>
    <m/>
    <m/>
    <m/>
    <m/>
    <m/>
    <m/>
    <m/>
    <n v="78677"/>
    <m/>
    <n v="30727"/>
  </r>
  <r>
    <n v="40"/>
    <s v="Robert Trevino"/>
    <n v="23"/>
    <s v="F"/>
    <x v="4"/>
    <n v="33906"/>
    <d v="2022-07-05T00:00:00"/>
    <n v="31935"/>
    <x v="2"/>
    <n v="25"/>
    <s v="Below"/>
    <s v="Poor"/>
    <s v="No"/>
    <s v="Yes"/>
    <s v="Not Marketing"/>
    <m/>
    <m/>
    <m/>
    <m/>
    <m/>
    <m/>
    <m/>
    <m/>
    <n v="33906"/>
    <m/>
    <n v="31935"/>
  </r>
  <r>
    <n v="41"/>
    <s v="Mrs. Elizabeth Garza"/>
    <n v="40"/>
    <s v="F"/>
    <x v="2"/>
    <n v="36349"/>
    <d v="2017-08-01T00:00:00"/>
    <n v="27576"/>
    <x v="3"/>
    <n v="54"/>
    <s v="Below"/>
    <s v="Excellent"/>
    <s v="No"/>
    <s v="No"/>
    <s v="Not Marketing"/>
    <m/>
    <m/>
    <m/>
    <m/>
    <m/>
    <m/>
    <m/>
    <m/>
    <n v="36349"/>
    <m/>
    <n v="27576"/>
  </r>
  <r>
    <n v="42"/>
    <s v="Nicole Cooke"/>
    <n v="31"/>
    <s v="F"/>
    <x v="4"/>
    <n v="47159"/>
    <d v="2017-11-05T00:00:00"/>
    <n v="12221"/>
    <x v="2"/>
    <n v="39"/>
    <s v="Below"/>
    <s v="Average"/>
    <s v="No"/>
    <s v="Yes"/>
    <s v="Not Marketing"/>
    <m/>
    <m/>
    <m/>
    <m/>
    <m/>
    <m/>
    <m/>
    <m/>
    <n v="47159"/>
    <m/>
    <n v="12221"/>
  </r>
  <r>
    <n v="43"/>
    <s v="Jeffrey Buck"/>
    <n v="45"/>
    <s v="M"/>
    <x v="0"/>
    <n v="55890"/>
    <d v="2015-02-25T00:00:00"/>
    <n v="29278"/>
    <x v="1"/>
    <n v="20"/>
    <s v="Above"/>
    <s v="Poor"/>
    <s v="No"/>
    <s v="No"/>
    <s v="Marketing"/>
    <m/>
    <m/>
    <m/>
    <m/>
    <m/>
    <m/>
    <m/>
    <m/>
    <n v="55890"/>
    <m/>
    <n v="29278"/>
  </r>
  <r>
    <n v="44"/>
    <s v="Donna Smith"/>
    <n v="43"/>
    <s v="M"/>
    <x v="4"/>
    <n v="67851"/>
    <d v="2016-02-03T00:00:00"/>
    <n v="31675"/>
    <x v="0"/>
    <n v="39"/>
    <s v="Above"/>
    <s v="Average"/>
    <s v="No"/>
    <s v="Yes"/>
    <s v="Not Marketing"/>
    <m/>
    <m/>
    <m/>
    <m/>
    <m/>
    <m/>
    <m/>
    <m/>
    <n v="67851"/>
    <m/>
    <n v="31675"/>
  </r>
  <r>
    <n v="45"/>
    <s v="Deborah Smith"/>
    <n v="52"/>
    <s v="M"/>
    <x v="4"/>
    <n v="42196"/>
    <d v="2017-05-21T00:00:00"/>
    <n v="27887"/>
    <x v="3"/>
    <n v="32"/>
    <s v="Below"/>
    <s v="Average"/>
    <s v="No"/>
    <s v="Yes"/>
    <s v="Not Marketing"/>
    <m/>
    <m/>
    <m/>
    <m/>
    <m/>
    <m/>
    <m/>
    <m/>
    <n v="42196"/>
    <m/>
    <n v="27887"/>
  </r>
  <r>
    <n v="46"/>
    <s v="Daniel Garcia"/>
    <n v="49"/>
    <s v="F"/>
    <x v="3"/>
    <n v="64449"/>
    <d v="2015-09-21T00:00:00"/>
    <n v="39917"/>
    <x v="0"/>
    <n v="37"/>
    <s v="Above"/>
    <s v="Average"/>
    <s v="No"/>
    <s v="Yes"/>
    <s v="Not Marketing"/>
    <m/>
    <m/>
    <m/>
    <m/>
    <m/>
    <m/>
    <m/>
    <m/>
    <n v="64449"/>
    <m/>
    <n v="39917"/>
  </r>
  <r>
    <n v="47"/>
    <s v="Jessica Schwartz"/>
    <n v="21"/>
    <s v="M"/>
    <x v="4"/>
    <n v="35386"/>
    <d v="2023-06-18T00:00:00"/>
    <n v="22140"/>
    <x v="3"/>
    <n v="50"/>
    <s v="Below"/>
    <s v="Excellent"/>
    <s v="No"/>
    <s v="Yes"/>
    <s v="Not Marketing"/>
    <m/>
    <m/>
    <m/>
    <m/>
    <m/>
    <m/>
    <m/>
    <m/>
    <n v="35386"/>
    <m/>
    <n v="22140"/>
  </r>
  <r>
    <n v="48"/>
    <s v="Sabrina Castillo"/>
    <n v="47"/>
    <s v="F"/>
    <x v="3"/>
    <n v="69021"/>
    <d v="2021-01-06T00:00:00"/>
    <n v="33471"/>
    <x v="0"/>
    <n v="24"/>
    <s v="Above"/>
    <s v="Poor"/>
    <s v="No"/>
    <s v="Yes"/>
    <s v="Not Marketing"/>
    <m/>
    <m/>
    <m/>
    <m/>
    <m/>
    <m/>
    <m/>
    <m/>
    <n v="69021"/>
    <m/>
    <n v="33471"/>
  </r>
  <r>
    <n v="49"/>
    <s v="Amanda Carrillo"/>
    <n v="53"/>
    <s v="F"/>
    <x v="4"/>
    <n v="41303"/>
    <d v="2019-01-12T00:00:00"/>
    <n v="16933"/>
    <x v="1"/>
    <n v="44"/>
    <s v="Below"/>
    <s v="Good"/>
    <s v="No"/>
    <s v="Yes"/>
    <s v="Not Marketing"/>
    <m/>
    <m/>
    <m/>
    <m/>
    <m/>
    <m/>
    <m/>
    <m/>
    <n v="41303"/>
    <m/>
    <n v="16933"/>
  </r>
  <r>
    <n v="50"/>
    <s v="John Dunn"/>
    <n v="27"/>
    <s v="F"/>
    <x v="4"/>
    <n v="44477"/>
    <d v="2021-12-09T00:00:00"/>
    <n v="12950"/>
    <x v="0"/>
    <n v="57"/>
    <s v="Below"/>
    <s v="Excellent"/>
    <s v="No"/>
    <s v="Yes"/>
    <s v="Not Marketing"/>
    <m/>
    <m/>
    <m/>
    <m/>
    <m/>
    <m/>
    <m/>
    <m/>
    <n v="44477"/>
    <m/>
    <n v="12950"/>
  </r>
  <r>
    <n v="51"/>
    <s v="Tyler Rosario"/>
    <n v="35"/>
    <s v="M"/>
    <x v="4"/>
    <n v="74034"/>
    <d v="2019-06-19T00:00:00"/>
    <n v="21260"/>
    <x v="1"/>
    <n v="39"/>
    <s v="Above"/>
    <s v="Average"/>
    <s v="No"/>
    <s v="Yes"/>
    <s v="Not Marketing"/>
    <m/>
    <m/>
    <m/>
    <m/>
    <m/>
    <m/>
    <m/>
    <m/>
    <n v="74034"/>
    <m/>
    <n v="21260"/>
  </r>
  <r>
    <n v="52"/>
    <s v="Kevin Webb"/>
    <n v="53"/>
    <s v="F"/>
    <x v="4"/>
    <n v="57555"/>
    <d v="2018-06-03T00:00:00"/>
    <n v="39552"/>
    <x v="0"/>
    <n v="27"/>
    <s v="Above"/>
    <s v="Poor"/>
    <s v="No"/>
    <s v="Yes"/>
    <s v="Not Marketing"/>
    <m/>
    <m/>
    <m/>
    <m/>
    <m/>
    <m/>
    <m/>
    <m/>
    <n v="57555"/>
    <m/>
    <n v="39552"/>
  </r>
  <r>
    <n v="53"/>
    <s v="Lisa Bond"/>
    <n v="28"/>
    <s v="F"/>
    <x v="1"/>
    <n v="62270"/>
    <d v="2022-10-31T00:00:00"/>
    <n v="22120"/>
    <x v="0"/>
    <n v="24"/>
    <s v="Above"/>
    <s v="Poor"/>
    <s v="Yes"/>
    <s v="Yes"/>
    <s v="Not Marketing"/>
    <m/>
    <m/>
    <m/>
    <m/>
    <m/>
    <m/>
    <m/>
    <m/>
    <n v="62270"/>
    <m/>
    <n v="22120"/>
  </r>
  <r>
    <n v="54"/>
    <s v="Krista Webb"/>
    <n v="58"/>
    <s v="F"/>
    <x v="3"/>
    <n v="62907"/>
    <d v="2016-11-26T00:00:00"/>
    <n v="18126"/>
    <x v="1"/>
    <n v="57"/>
    <s v="Above"/>
    <s v="Excellent"/>
    <s v="No"/>
    <s v="Yes"/>
    <s v="Not Marketing"/>
    <m/>
    <m/>
    <m/>
    <m/>
    <m/>
    <m/>
    <m/>
    <m/>
    <n v="62907"/>
    <m/>
    <n v="18126"/>
  </r>
  <r>
    <n v="55"/>
    <s v="Kristen King"/>
    <n v="44"/>
    <s v="M"/>
    <x v="3"/>
    <n v="62455"/>
    <d v="2017-08-12T00:00:00"/>
    <n v="12569"/>
    <x v="0"/>
    <n v="50"/>
    <s v="Above"/>
    <s v="Excellent"/>
    <s v="No"/>
    <s v="Yes"/>
    <s v="Not Marketing"/>
    <m/>
    <m/>
    <m/>
    <m/>
    <m/>
    <m/>
    <m/>
    <m/>
    <n v="62455"/>
    <m/>
    <n v="12569"/>
  </r>
  <r>
    <n v="56"/>
    <s v="James Lee"/>
    <n v="33"/>
    <s v="M"/>
    <x v="0"/>
    <n v="57097"/>
    <d v="2021-05-05T00:00:00"/>
    <n v="32820"/>
    <x v="2"/>
    <n v="27"/>
    <s v="Above"/>
    <s v="Poor"/>
    <s v="No"/>
    <s v="No"/>
    <s v="Marketing"/>
    <m/>
    <m/>
    <m/>
    <m/>
    <m/>
    <m/>
    <m/>
    <m/>
    <n v="57097"/>
    <m/>
    <n v="32820"/>
  </r>
  <r>
    <n v="57"/>
    <s v="Alicia Johns"/>
    <n v="33"/>
    <s v="F"/>
    <x v="0"/>
    <n v="30490"/>
    <d v="2017-08-05T00:00:00"/>
    <n v="17406"/>
    <x v="0"/>
    <n v="32"/>
    <s v="Below"/>
    <s v="Average"/>
    <s v="No"/>
    <s v="No"/>
    <s v="Marketing"/>
    <m/>
    <m/>
    <m/>
    <m/>
    <m/>
    <m/>
    <m/>
    <m/>
    <n v="30490"/>
    <m/>
    <n v="17406"/>
  </r>
  <r>
    <n v="58"/>
    <s v="Christopher Williams"/>
    <n v="26"/>
    <s v="F"/>
    <x v="2"/>
    <n v="73437"/>
    <d v="2014-12-26T00:00:00"/>
    <n v="24146"/>
    <x v="2"/>
    <n v="36"/>
    <s v="Above"/>
    <s v="Average"/>
    <s v="No"/>
    <s v="Yes"/>
    <s v="Not Marketing"/>
    <m/>
    <m/>
    <m/>
    <m/>
    <m/>
    <m/>
    <m/>
    <m/>
    <n v="73437"/>
    <m/>
    <n v="24146"/>
  </r>
  <r>
    <n v="59"/>
    <s v="Ricky Allen"/>
    <n v="21"/>
    <s v="M"/>
    <x v="4"/>
    <n v="52906"/>
    <d v="2016-04-12T00:00:00"/>
    <n v="11820"/>
    <x v="3"/>
    <n v="42"/>
    <s v="Above"/>
    <s v="Good"/>
    <s v="No"/>
    <s v="Yes"/>
    <s v="Not Marketing"/>
    <m/>
    <m/>
    <m/>
    <m/>
    <m/>
    <m/>
    <m/>
    <m/>
    <n v="52906"/>
    <m/>
    <n v="11820"/>
  </r>
  <r>
    <n v="60"/>
    <s v="Amanda Hughes"/>
    <n v="40"/>
    <s v="M"/>
    <x v="3"/>
    <n v="70565"/>
    <d v="2016-05-22T00:00:00"/>
    <n v="30805"/>
    <x v="1"/>
    <n v="25"/>
    <s v="Above"/>
    <s v="Poor"/>
    <s v="No"/>
    <s v="Yes"/>
    <s v="Not Marketing"/>
    <m/>
    <m/>
    <m/>
    <m/>
    <m/>
    <m/>
    <m/>
    <m/>
    <n v="70565"/>
    <m/>
    <n v="30805"/>
  </r>
  <r>
    <n v="61"/>
    <s v="Carolyn Hall"/>
    <n v="54"/>
    <s v="F"/>
    <x v="0"/>
    <n v="70282"/>
    <d v="2018-11-13T00:00:00"/>
    <n v="16001"/>
    <x v="2"/>
    <n v="24"/>
    <s v="Above"/>
    <s v="Poor"/>
    <s v="No"/>
    <s v="Yes"/>
    <s v="Marketing"/>
    <m/>
    <m/>
    <m/>
    <m/>
    <m/>
    <m/>
    <m/>
    <m/>
    <n v="70282"/>
    <m/>
    <n v="16001"/>
  </r>
  <r>
    <n v="62"/>
    <s v="Jonathan Maldonado"/>
    <n v="31"/>
    <s v="M"/>
    <x v="2"/>
    <n v="36859"/>
    <d v="2022-04-23T00:00:00"/>
    <n v="35243"/>
    <x v="0"/>
    <n v="45"/>
    <s v="Below"/>
    <s v="Good"/>
    <s v="No"/>
    <s v="No"/>
    <s v="Not Marketing"/>
    <m/>
    <m/>
    <m/>
    <m/>
    <m/>
    <m/>
    <m/>
    <m/>
    <n v="36859"/>
    <m/>
    <n v="35243"/>
  </r>
  <r>
    <n v="63"/>
    <s v="Christopher Benson"/>
    <n v="38"/>
    <s v="M"/>
    <x v="2"/>
    <n v="40305"/>
    <d v="2018-12-24T00:00:00"/>
    <n v="28118"/>
    <x v="3"/>
    <n v="35"/>
    <s v="Below"/>
    <s v="Average"/>
    <s v="No"/>
    <s v="No"/>
    <s v="Not Marketing"/>
    <m/>
    <m/>
    <m/>
    <m/>
    <m/>
    <m/>
    <m/>
    <m/>
    <n v="40305"/>
    <m/>
    <n v="28118"/>
  </r>
  <r>
    <n v="64"/>
    <s v="Crystal Lloyd"/>
    <n v="53"/>
    <s v="F"/>
    <x v="4"/>
    <n v="45633"/>
    <d v="2020-03-12T00:00:00"/>
    <n v="27596"/>
    <x v="3"/>
    <n v="42"/>
    <s v="Below"/>
    <s v="Good"/>
    <s v="No"/>
    <s v="Yes"/>
    <s v="Not Marketing"/>
    <m/>
    <m/>
    <m/>
    <m/>
    <m/>
    <m/>
    <m/>
    <m/>
    <n v="45633"/>
    <m/>
    <n v="27596"/>
  </r>
  <r>
    <n v="65"/>
    <s v="Tracey Bradley"/>
    <n v="32"/>
    <s v="M"/>
    <x v="3"/>
    <n v="79105"/>
    <d v="2023-05-04T00:00:00"/>
    <n v="22244"/>
    <x v="1"/>
    <n v="36"/>
    <s v="Above"/>
    <s v="Average"/>
    <s v="No"/>
    <s v="Yes"/>
    <s v="Not Marketing"/>
    <m/>
    <m/>
    <m/>
    <m/>
    <m/>
    <m/>
    <m/>
    <m/>
    <n v="79105"/>
    <m/>
    <n v="22244"/>
  </r>
  <r>
    <n v="66"/>
    <s v="Jordan Hendricks"/>
    <n v="45"/>
    <s v="F"/>
    <x v="1"/>
    <n v="73885"/>
    <d v="2018-06-23T00:00:00"/>
    <n v="33129"/>
    <x v="1"/>
    <n v="40"/>
    <s v="Above"/>
    <s v="Good"/>
    <s v="No"/>
    <s v="Yes"/>
    <s v="Not Marketing"/>
    <m/>
    <m/>
    <m/>
    <m/>
    <m/>
    <m/>
    <m/>
    <m/>
    <n v="73885"/>
    <m/>
    <n v="33129"/>
  </r>
  <r>
    <n v="67"/>
    <s v="Angelica Taylor"/>
    <n v="27"/>
    <s v="M"/>
    <x v="3"/>
    <n v="55114"/>
    <d v="2024-02-23T00:00:00"/>
    <n v="21939"/>
    <x v="2"/>
    <n v="33"/>
    <s v="Above"/>
    <s v="Average"/>
    <s v="No"/>
    <s v="No"/>
    <s v="Not Marketing"/>
    <m/>
    <m/>
    <m/>
    <m/>
    <m/>
    <m/>
    <m/>
    <m/>
    <n v="55114"/>
    <m/>
    <n v="21939"/>
  </r>
  <r>
    <n v="68"/>
    <s v="Lauren Smith"/>
    <n v="50"/>
    <s v="F"/>
    <x v="3"/>
    <n v="59707"/>
    <d v="2014-12-09T00:00:00"/>
    <n v="19833"/>
    <x v="1"/>
    <n v="53"/>
    <s v="Above"/>
    <s v="Excellent"/>
    <s v="No"/>
    <s v="No"/>
    <s v="Not Marketing"/>
    <m/>
    <m/>
    <m/>
    <m/>
    <m/>
    <m/>
    <m/>
    <m/>
    <n v="59707"/>
    <m/>
    <n v="19833"/>
  </r>
  <r>
    <n v="69"/>
    <s v="Terry Williamson"/>
    <n v="24"/>
    <s v="F"/>
    <x v="0"/>
    <n v="77563"/>
    <d v="2022-03-20T00:00:00"/>
    <n v="32146"/>
    <x v="0"/>
    <n v="58"/>
    <s v="Above"/>
    <s v="Excellent"/>
    <s v="No"/>
    <s v="Yes"/>
    <s v="Marketing"/>
    <m/>
    <m/>
    <m/>
    <m/>
    <m/>
    <m/>
    <m/>
    <m/>
    <n v="77563"/>
    <m/>
    <n v="32146"/>
  </r>
  <r>
    <n v="70"/>
    <s v="Heather Skinner"/>
    <n v="46"/>
    <s v="M"/>
    <x v="4"/>
    <n v="36757"/>
    <d v="2024-01-03T00:00:00"/>
    <n v="28052"/>
    <x v="2"/>
    <n v="21"/>
    <s v="Below"/>
    <s v="Poor"/>
    <s v="No"/>
    <s v="Yes"/>
    <s v="Not Marketing"/>
    <m/>
    <m/>
    <m/>
    <m/>
    <m/>
    <m/>
    <m/>
    <m/>
    <n v="36757"/>
    <m/>
    <n v="28052"/>
  </r>
  <r>
    <n v="71"/>
    <s v="Tammy Williams"/>
    <n v="22"/>
    <s v="M"/>
    <x v="2"/>
    <n v="40537"/>
    <d v="2016-04-10T00:00:00"/>
    <n v="38859"/>
    <x v="0"/>
    <n v="32"/>
    <s v="Below"/>
    <s v="Average"/>
    <s v="No"/>
    <s v="No"/>
    <s v="Not Marketing"/>
    <m/>
    <m/>
    <m/>
    <m/>
    <m/>
    <m/>
    <m/>
    <m/>
    <n v="40537"/>
    <m/>
    <n v="38859"/>
  </r>
  <r>
    <n v="72"/>
    <s v="David Kline"/>
    <n v="60"/>
    <s v="F"/>
    <x v="4"/>
    <n v="46860"/>
    <d v="2018-02-04T00:00:00"/>
    <n v="23354"/>
    <x v="1"/>
    <n v="30"/>
    <s v="Below"/>
    <s v="Average"/>
    <s v="No"/>
    <s v="Yes"/>
    <s v="Not Marketing"/>
    <m/>
    <m/>
    <m/>
    <m/>
    <m/>
    <m/>
    <m/>
    <m/>
    <n v="46860"/>
    <m/>
    <n v="23354"/>
  </r>
  <r>
    <n v="73"/>
    <s v="Olivia Flynn"/>
    <n v="22"/>
    <s v="F"/>
    <x v="3"/>
    <n v="36411"/>
    <d v="2018-01-01T00:00:00"/>
    <n v="19230"/>
    <x v="3"/>
    <n v="26"/>
    <s v="Below"/>
    <s v="Poor"/>
    <s v="No"/>
    <s v="No"/>
    <s v="Not Marketing"/>
    <m/>
    <m/>
    <m/>
    <m/>
    <m/>
    <m/>
    <m/>
    <m/>
    <n v="36411"/>
    <m/>
    <n v="19230"/>
  </r>
  <r>
    <n v="74"/>
    <s v="Victor Fuller"/>
    <n v="42"/>
    <s v="M"/>
    <x v="0"/>
    <n v="55874"/>
    <d v="2014-10-22T00:00:00"/>
    <n v="23162"/>
    <x v="2"/>
    <n v="24"/>
    <s v="Above"/>
    <s v="Poor"/>
    <s v="No"/>
    <s v="No"/>
    <s v="Marketing"/>
    <m/>
    <m/>
    <m/>
    <m/>
    <m/>
    <m/>
    <m/>
    <m/>
    <n v="55874"/>
    <m/>
    <n v="23162"/>
  </r>
  <r>
    <n v="75"/>
    <s v="Rebecca Howell"/>
    <n v="28"/>
    <s v="M"/>
    <x v="3"/>
    <n v="67679"/>
    <d v="2022-03-21T00:00:00"/>
    <n v="12189"/>
    <x v="3"/>
    <n v="42"/>
    <s v="Above"/>
    <s v="Good"/>
    <s v="No"/>
    <s v="Yes"/>
    <s v="Not Marketing"/>
    <m/>
    <m/>
    <m/>
    <m/>
    <m/>
    <m/>
    <m/>
    <m/>
    <n v="67679"/>
    <m/>
    <n v="12189"/>
  </r>
  <r>
    <n v="76"/>
    <s v="Kendra Davis"/>
    <n v="59"/>
    <s v="F"/>
    <x v="4"/>
    <n v="74053"/>
    <d v="2023-09-16T00:00:00"/>
    <n v="16214"/>
    <x v="3"/>
    <n v="59"/>
    <s v="Above"/>
    <s v="Excellent"/>
    <s v="No"/>
    <s v="Yes"/>
    <s v="Not Marketing"/>
    <m/>
    <m/>
    <m/>
    <m/>
    <m/>
    <m/>
    <m/>
    <m/>
    <n v="74053"/>
    <m/>
    <n v="16214"/>
  </r>
  <r>
    <n v="77"/>
    <s v="Brent Smith"/>
    <n v="52"/>
    <s v="F"/>
    <x v="3"/>
    <n v="50342"/>
    <d v="2022-04-06T00:00:00"/>
    <n v="20241"/>
    <x v="1"/>
    <n v="47"/>
    <s v="Above"/>
    <s v="Good"/>
    <s v="No"/>
    <s v="No"/>
    <s v="Not Marketing"/>
    <m/>
    <m/>
    <m/>
    <m/>
    <m/>
    <m/>
    <m/>
    <m/>
    <n v="50342"/>
    <m/>
    <n v="20241"/>
  </r>
  <r>
    <n v="78"/>
    <s v="George Burke"/>
    <n v="55"/>
    <s v="F"/>
    <x v="1"/>
    <n v="60541"/>
    <d v="2019-01-21T00:00:00"/>
    <n v="27473"/>
    <x v="1"/>
    <n v="40"/>
    <s v="Above"/>
    <s v="Good"/>
    <s v="No"/>
    <s v="Yes"/>
    <s v="Not Marketing"/>
    <m/>
    <m/>
    <m/>
    <m/>
    <m/>
    <m/>
    <m/>
    <m/>
    <n v="60541"/>
    <m/>
    <n v="27473"/>
  </r>
  <r>
    <n v="79"/>
    <s v="Joshua Stewart"/>
    <n v="44"/>
    <s v="F"/>
    <x v="4"/>
    <n v="63784"/>
    <d v="2017-11-15T00:00:00"/>
    <n v="10152"/>
    <x v="2"/>
    <n v="24"/>
    <s v="Above"/>
    <s v="Poor"/>
    <s v="No"/>
    <s v="Yes"/>
    <s v="Not Marketing"/>
    <m/>
    <m/>
    <m/>
    <m/>
    <m/>
    <m/>
    <m/>
    <m/>
    <n v="63784"/>
    <m/>
    <n v="10152"/>
  </r>
  <r>
    <n v="80"/>
    <s v="Mark Sutton"/>
    <n v="58"/>
    <s v="M"/>
    <x v="2"/>
    <n v="33820"/>
    <d v="2015-10-23T00:00:00"/>
    <n v="30735"/>
    <x v="3"/>
    <n v="36"/>
    <s v="Below"/>
    <s v="Average"/>
    <s v="No"/>
    <s v="No"/>
    <s v="Not Marketing"/>
    <m/>
    <m/>
    <m/>
    <m/>
    <m/>
    <m/>
    <m/>
    <m/>
    <n v="33820"/>
    <m/>
    <n v="30735"/>
  </r>
  <r>
    <n v="81"/>
    <s v="Denise Wade"/>
    <n v="20"/>
    <s v="F"/>
    <x v="3"/>
    <n v="70004"/>
    <d v="2021-11-20T00:00:00"/>
    <n v="14484"/>
    <x v="3"/>
    <n v="38"/>
    <s v="Above"/>
    <s v="Average"/>
    <s v="No"/>
    <s v="Yes"/>
    <s v="Not Marketing"/>
    <m/>
    <m/>
    <m/>
    <m/>
    <m/>
    <m/>
    <m/>
    <m/>
    <n v="70004"/>
    <m/>
    <n v="14484"/>
  </r>
  <r>
    <n v="82"/>
    <s v="Lindsey House"/>
    <n v="49"/>
    <s v="M"/>
    <x v="4"/>
    <n v="75660"/>
    <d v="2016-04-21T00:00:00"/>
    <n v="30132"/>
    <x v="1"/>
    <n v="55"/>
    <s v="Above"/>
    <s v="Excellent"/>
    <s v="No"/>
    <s v="Yes"/>
    <s v="Not Marketing"/>
    <m/>
    <m/>
    <m/>
    <m/>
    <m/>
    <m/>
    <m/>
    <m/>
    <n v="75660"/>
    <m/>
    <n v="30132"/>
  </r>
  <r>
    <n v="83"/>
    <s v="Sarah Weaver"/>
    <n v="27"/>
    <s v="F"/>
    <x v="1"/>
    <n v="61982"/>
    <d v="2024-01-21T00:00:00"/>
    <n v="21436"/>
    <x v="3"/>
    <n v="27"/>
    <s v="Above"/>
    <s v="Poor"/>
    <s v="No"/>
    <s v="Yes"/>
    <s v="Not Marketing"/>
    <m/>
    <m/>
    <m/>
    <m/>
    <m/>
    <m/>
    <m/>
    <m/>
    <n v="61982"/>
    <m/>
    <n v="21436"/>
  </r>
  <r>
    <n v="84"/>
    <s v="Ronald Marquez"/>
    <n v="41"/>
    <s v="M"/>
    <x v="3"/>
    <n v="41244"/>
    <d v="2018-11-01T00:00:00"/>
    <n v="25368"/>
    <x v="0"/>
    <n v="22"/>
    <s v="Below"/>
    <s v="Poor"/>
    <s v="No"/>
    <s v="No"/>
    <s v="Not Marketing"/>
    <m/>
    <m/>
    <m/>
    <m/>
    <m/>
    <m/>
    <m/>
    <m/>
    <n v="41244"/>
    <m/>
    <n v="25368"/>
  </r>
  <r>
    <n v="85"/>
    <s v="Leah Stewart"/>
    <n v="54"/>
    <s v="F"/>
    <x v="3"/>
    <n v="43477"/>
    <d v="2019-05-05T00:00:00"/>
    <n v="35368"/>
    <x v="0"/>
    <n v="60"/>
    <s v="Below"/>
    <s v="Excellent"/>
    <s v="No"/>
    <s v="No"/>
    <s v="Not Marketing"/>
    <m/>
    <m/>
    <m/>
    <m/>
    <m/>
    <m/>
    <m/>
    <m/>
    <n v="43477"/>
    <m/>
    <n v="35368"/>
  </r>
  <r>
    <n v="86"/>
    <s v="Susan Padilla"/>
    <n v="34"/>
    <s v="M"/>
    <x v="2"/>
    <n v="65403"/>
    <d v="2022-06-28T00:00:00"/>
    <n v="19120"/>
    <x v="2"/>
    <n v="44"/>
    <s v="Above"/>
    <s v="Good"/>
    <s v="No"/>
    <s v="Yes"/>
    <s v="Not Marketing"/>
    <m/>
    <m/>
    <m/>
    <m/>
    <m/>
    <m/>
    <m/>
    <m/>
    <n v="65403"/>
    <m/>
    <n v="19120"/>
  </r>
  <r>
    <n v="87"/>
    <s v="Ronald Martin"/>
    <n v="43"/>
    <s v="M"/>
    <x v="1"/>
    <n v="74200"/>
    <d v="2019-03-05T00:00:00"/>
    <n v="32735"/>
    <x v="1"/>
    <n v="60"/>
    <s v="Above"/>
    <s v="Excellent"/>
    <s v="No"/>
    <s v="Yes"/>
    <s v="Not Marketing"/>
    <m/>
    <m/>
    <m/>
    <m/>
    <m/>
    <m/>
    <m/>
    <m/>
    <n v="74200"/>
    <m/>
    <n v="32735"/>
  </r>
  <r>
    <n v="88"/>
    <s v="Patrick Watts"/>
    <n v="41"/>
    <s v="M"/>
    <x v="4"/>
    <n v="41263"/>
    <d v="2023-03-30T00:00:00"/>
    <n v="25952"/>
    <x v="0"/>
    <n v="20"/>
    <s v="Below"/>
    <s v="Poor"/>
    <s v="No"/>
    <s v="Yes"/>
    <s v="Not Marketing"/>
    <m/>
    <m/>
    <m/>
    <m/>
    <m/>
    <m/>
    <m/>
    <m/>
    <n v="41263"/>
    <m/>
    <n v="25952"/>
  </r>
  <r>
    <n v="89"/>
    <s v="Emily Stephens"/>
    <n v="57"/>
    <s v="M"/>
    <x v="4"/>
    <n v="79178"/>
    <d v="2015-03-02T00:00:00"/>
    <n v="39831"/>
    <x v="1"/>
    <n v="25"/>
    <s v="Above"/>
    <s v="Poor"/>
    <s v="No"/>
    <s v="Yes"/>
    <s v="Not Marketing"/>
    <m/>
    <m/>
    <m/>
    <m/>
    <m/>
    <m/>
    <m/>
    <m/>
    <n v="79178"/>
    <m/>
    <n v="39831"/>
  </r>
  <r>
    <n v="90"/>
    <s v="Robert Yang"/>
    <n v="32"/>
    <s v="F"/>
    <x v="4"/>
    <n v="57661"/>
    <d v="2018-01-10T00:00:00"/>
    <n v="35451"/>
    <x v="0"/>
    <n v="57"/>
    <s v="Above"/>
    <s v="Excellent"/>
    <s v="No"/>
    <s v="Yes"/>
    <s v="Not Marketing"/>
    <m/>
    <m/>
    <m/>
    <m/>
    <m/>
    <m/>
    <m/>
    <m/>
    <n v="57661"/>
    <m/>
    <n v="35451"/>
  </r>
  <r>
    <n v="91"/>
    <s v="Kelly Cunningham"/>
    <n v="58"/>
    <s v="M"/>
    <x v="3"/>
    <n v="59830"/>
    <d v="2022-08-05T00:00:00"/>
    <n v="37401"/>
    <x v="1"/>
    <n v="40"/>
    <s v="Above"/>
    <s v="Good"/>
    <s v="No"/>
    <s v="No"/>
    <s v="Not Marketing"/>
    <m/>
    <m/>
    <m/>
    <m/>
    <m/>
    <m/>
    <m/>
    <m/>
    <n v="59830"/>
    <m/>
    <n v="37401"/>
  </r>
  <r>
    <n v="92"/>
    <s v="Johnathan Williams"/>
    <n v="52"/>
    <s v="F"/>
    <x v="1"/>
    <n v="64706"/>
    <d v="2015-01-26T00:00:00"/>
    <n v="28270"/>
    <x v="0"/>
    <n v="60"/>
    <s v="Above"/>
    <s v="Excellent"/>
    <s v="Yes"/>
    <s v="Yes"/>
    <s v="Not Marketing"/>
    <m/>
    <m/>
    <m/>
    <m/>
    <m/>
    <m/>
    <m/>
    <m/>
    <n v="64706"/>
    <m/>
    <n v="28270"/>
  </r>
  <r>
    <n v="93"/>
    <s v="Jeffrey Bauer"/>
    <n v="23"/>
    <s v="M"/>
    <x v="1"/>
    <n v="78033"/>
    <d v="2023-01-12T00:00:00"/>
    <n v="26422"/>
    <x v="0"/>
    <n v="25"/>
    <s v="Above"/>
    <s v="Poor"/>
    <s v="Yes"/>
    <s v="Yes"/>
    <s v="Not Marketing"/>
    <m/>
    <m/>
    <m/>
    <m/>
    <m/>
    <m/>
    <m/>
    <m/>
    <n v="78033"/>
    <m/>
    <n v="26422"/>
  </r>
  <r>
    <n v="94"/>
    <s v="Brooke Jackson"/>
    <n v="20"/>
    <s v="M"/>
    <x v="1"/>
    <n v="35909"/>
    <d v="2021-01-15T00:00:00"/>
    <n v="26258"/>
    <x v="0"/>
    <n v="51"/>
    <s v="Below"/>
    <s v="Excellent"/>
    <s v="Yes"/>
    <s v="No"/>
    <s v="Not Marketing"/>
    <m/>
    <m/>
    <m/>
    <m/>
    <m/>
    <m/>
    <m/>
    <m/>
    <n v="35909"/>
    <m/>
    <n v="26258"/>
  </r>
  <r>
    <n v="95"/>
    <s v="Jay Trevino"/>
    <n v="20"/>
    <s v="M"/>
    <x v="2"/>
    <n v="73060"/>
    <d v="2015-11-26T00:00:00"/>
    <n v="21547"/>
    <x v="0"/>
    <n v="42"/>
    <s v="Above"/>
    <s v="Good"/>
    <s v="No"/>
    <s v="Yes"/>
    <s v="Not Marketing"/>
    <m/>
    <m/>
    <m/>
    <m/>
    <m/>
    <m/>
    <m/>
    <m/>
    <n v="73060"/>
    <m/>
    <n v="21547"/>
  </r>
  <r>
    <n v="96"/>
    <s v="Thomas Rosales"/>
    <n v="39"/>
    <s v="F"/>
    <x v="3"/>
    <n v="40747"/>
    <d v="2016-09-27T00:00:00"/>
    <n v="23302"/>
    <x v="2"/>
    <n v="27"/>
    <s v="Below"/>
    <s v="Poor"/>
    <s v="No"/>
    <s v="No"/>
    <s v="Not Marketing"/>
    <m/>
    <m/>
    <m/>
    <m/>
    <m/>
    <m/>
    <m/>
    <m/>
    <n v="40747"/>
    <m/>
    <n v="23302"/>
  </r>
  <r>
    <n v="97"/>
    <s v="Sandra Owens"/>
    <n v="37"/>
    <s v="F"/>
    <x v="0"/>
    <n v="49453"/>
    <d v="2015-08-17T00:00:00"/>
    <n v="37916"/>
    <x v="0"/>
    <n v="53"/>
    <s v="Below"/>
    <s v="Excellent"/>
    <s v="No"/>
    <s v="No"/>
    <s v="Marketing"/>
    <m/>
    <m/>
    <m/>
    <m/>
    <m/>
    <m/>
    <m/>
    <m/>
    <n v="49453"/>
    <m/>
    <n v="37916"/>
  </r>
  <r>
    <n v="98"/>
    <s v="Christopher Joseph"/>
    <n v="41"/>
    <s v="M"/>
    <x v="0"/>
    <n v="79544"/>
    <d v="2020-10-16T00:00:00"/>
    <n v="27482"/>
    <x v="0"/>
    <n v="21"/>
    <s v="Above"/>
    <s v="Poor"/>
    <s v="No"/>
    <s v="Yes"/>
    <s v="Marketing"/>
    <m/>
    <m/>
    <m/>
    <m/>
    <m/>
    <m/>
    <m/>
    <m/>
    <n v="79544"/>
    <m/>
    <n v="27482"/>
  </r>
  <r>
    <n v="99"/>
    <s v="Maxwell Soto"/>
    <n v="30"/>
    <s v="M"/>
    <x v="1"/>
    <n v="68222"/>
    <d v="2019-06-04T00:00:00"/>
    <n v="28120"/>
    <x v="2"/>
    <n v="58"/>
    <s v="Above"/>
    <s v="Excellent"/>
    <s v="No"/>
    <s v="Yes"/>
    <s v="Not Marketing"/>
    <m/>
    <m/>
    <m/>
    <m/>
    <m/>
    <m/>
    <m/>
    <m/>
    <n v="68222"/>
    <m/>
    <n v="28120"/>
  </r>
  <r>
    <n v="100"/>
    <s v="Kevin Harris"/>
    <n v="32"/>
    <s v="M"/>
    <x v="1"/>
    <n v="61909"/>
    <d v="2022-05-12T00:00:00"/>
    <n v="26429"/>
    <x v="3"/>
    <n v="35"/>
    <s v="Above"/>
    <s v="Average"/>
    <s v="No"/>
    <s v="Yes"/>
    <s v="Not Marketing"/>
    <m/>
    <m/>
    <m/>
    <m/>
    <m/>
    <m/>
    <m/>
    <m/>
    <n v="61909"/>
    <m/>
    <n v="26429"/>
  </r>
  <r>
    <n v="101"/>
    <s v="Vicki Hensley"/>
    <n v="48"/>
    <s v="M"/>
    <x v="0"/>
    <n v="67645"/>
    <d v="2022-03-03T00:00:00"/>
    <n v="31064"/>
    <x v="1"/>
    <n v="26"/>
    <s v="Above"/>
    <s v="Poor"/>
    <s v="No"/>
    <s v="Yes"/>
    <s v="Marketing"/>
    <m/>
    <m/>
    <m/>
    <m/>
    <m/>
    <m/>
    <m/>
    <m/>
    <n v="67645"/>
    <m/>
    <n v="31064"/>
  </r>
  <r>
    <n v="102"/>
    <s v="Timothy Gutierrez"/>
    <n v="50"/>
    <s v="M"/>
    <x v="4"/>
    <n v="42020"/>
    <d v="2017-01-01T00:00:00"/>
    <n v="10743"/>
    <x v="0"/>
    <n v="46"/>
    <s v="Below"/>
    <s v="Good"/>
    <s v="No"/>
    <s v="Yes"/>
    <s v="Not Marketing"/>
    <m/>
    <m/>
    <m/>
    <m/>
    <m/>
    <m/>
    <m/>
    <m/>
    <n v="42020"/>
    <m/>
    <n v="10743"/>
  </r>
  <r>
    <n v="103"/>
    <s v="Joseph Pena"/>
    <n v="60"/>
    <s v="F"/>
    <x v="0"/>
    <n v="71920"/>
    <d v="2021-06-18T00:00:00"/>
    <n v="27946"/>
    <x v="0"/>
    <n v="50"/>
    <s v="Above"/>
    <s v="Excellent"/>
    <s v="No"/>
    <s v="Yes"/>
    <s v="Marketing"/>
    <m/>
    <m/>
    <m/>
    <m/>
    <m/>
    <m/>
    <m/>
    <m/>
    <n v="71920"/>
    <m/>
    <n v="27946"/>
  </r>
  <r>
    <n v="104"/>
    <s v="Hailey Henderson"/>
    <n v="35"/>
    <s v="F"/>
    <x v="0"/>
    <n v="55166"/>
    <d v="2022-06-16T00:00:00"/>
    <n v="22868"/>
    <x v="0"/>
    <n v="37"/>
    <s v="Above"/>
    <s v="Average"/>
    <s v="No"/>
    <s v="No"/>
    <s v="Marketing"/>
    <m/>
    <m/>
    <m/>
    <m/>
    <m/>
    <m/>
    <m/>
    <m/>
    <n v="55166"/>
    <m/>
    <n v="22868"/>
  </r>
  <r>
    <n v="105"/>
    <s v="Amanda Howard"/>
    <n v="37"/>
    <s v="M"/>
    <x v="3"/>
    <n v="74174"/>
    <d v="2014-08-19T00:00:00"/>
    <n v="26475"/>
    <x v="0"/>
    <n v="45"/>
    <s v="Above"/>
    <s v="Good"/>
    <s v="No"/>
    <s v="Yes"/>
    <s v="Not Marketing"/>
    <m/>
    <m/>
    <m/>
    <m/>
    <m/>
    <m/>
    <m/>
    <m/>
    <n v="74174"/>
    <m/>
    <n v="26475"/>
  </r>
  <r>
    <n v="106"/>
    <s v="Stephanie Black"/>
    <n v="32"/>
    <s v="F"/>
    <x v="4"/>
    <n v="47445"/>
    <d v="2019-09-14T00:00:00"/>
    <n v="31648"/>
    <x v="3"/>
    <n v="57"/>
    <s v="Below"/>
    <s v="Excellent"/>
    <s v="No"/>
    <s v="Yes"/>
    <s v="Not Marketing"/>
    <m/>
    <m/>
    <m/>
    <m/>
    <m/>
    <m/>
    <m/>
    <m/>
    <n v="47445"/>
    <m/>
    <n v="31648"/>
  </r>
  <r>
    <n v="107"/>
    <s v="Donald Miller"/>
    <n v="45"/>
    <s v="F"/>
    <x v="1"/>
    <n v="71965"/>
    <d v="2018-09-19T00:00:00"/>
    <n v="36062"/>
    <x v="1"/>
    <n v="22"/>
    <s v="Above"/>
    <s v="Poor"/>
    <s v="No"/>
    <s v="Yes"/>
    <s v="Not Marketing"/>
    <m/>
    <m/>
    <m/>
    <m/>
    <m/>
    <m/>
    <m/>
    <m/>
    <n v="71965"/>
    <m/>
    <n v="36062"/>
  </r>
  <r>
    <n v="108"/>
    <s v="Sheila Smith"/>
    <n v="56"/>
    <s v="F"/>
    <x v="1"/>
    <n v="79254"/>
    <d v="2017-06-23T00:00:00"/>
    <n v="24919"/>
    <x v="2"/>
    <n v="57"/>
    <s v="Above"/>
    <s v="Excellent"/>
    <s v="No"/>
    <s v="Yes"/>
    <s v="Not Marketing"/>
    <m/>
    <m/>
    <m/>
    <m/>
    <m/>
    <m/>
    <m/>
    <m/>
    <n v="79254"/>
    <m/>
    <n v="24919"/>
  </r>
  <r>
    <n v="109"/>
    <s v="Jennifer Davis"/>
    <n v="38"/>
    <s v="F"/>
    <x v="1"/>
    <n v="36021"/>
    <d v="2019-02-11T00:00:00"/>
    <n v="38621"/>
    <x v="3"/>
    <n v="40"/>
    <s v="Below"/>
    <s v="Good"/>
    <s v="No"/>
    <s v="No"/>
    <s v="Not Marketing"/>
    <m/>
    <m/>
    <m/>
    <m/>
    <m/>
    <m/>
    <m/>
    <m/>
    <n v="36021"/>
    <m/>
    <n v="38621"/>
  </r>
  <r>
    <n v="110"/>
    <s v="Ronald Thomas"/>
    <n v="33"/>
    <s v="F"/>
    <x v="0"/>
    <n v="37243"/>
    <d v="2023-09-04T00:00:00"/>
    <n v="28425"/>
    <x v="3"/>
    <n v="27"/>
    <s v="Below"/>
    <s v="Poor"/>
    <s v="No"/>
    <s v="No"/>
    <s v="Marketing"/>
    <m/>
    <m/>
    <m/>
    <m/>
    <m/>
    <m/>
    <m/>
    <m/>
    <n v="37243"/>
    <m/>
    <n v="28425"/>
  </r>
  <r>
    <n v="111"/>
    <s v="Kylie Hampton"/>
    <n v="39"/>
    <s v="M"/>
    <x v="2"/>
    <n v="44984"/>
    <d v="2019-03-19T00:00:00"/>
    <n v="30705"/>
    <x v="1"/>
    <n v="59"/>
    <s v="Below"/>
    <s v="Excellent"/>
    <s v="No"/>
    <s v="No"/>
    <s v="Not Marketing"/>
    <m/>
    <m/>
    <m/>
    <m/>
    <m/>
    <m/>
    <m/>
    <m/>
    <n v="44984"/>
    <m/>
    <n v="30705"/>
  </r>
  <r>
    <n v="112"/>
    <s v="Christopher Ellis"/>
    <n v="28"/>
    <s v="F"/>
    <x v="1"/>
    <n v="68902"/>
    <d v="2018-07-14T00:00:00"/>
    <n v="26425"/>
    <x v="2"/>
    <n v="29"/>
    <s v="Above"/>
    <s v="Poor"/>
    <s v="No"/>
    <s v="Yes"/>
    <s v="Not Marketing"/>
    <m/>
    <m/>
    <m/>
    <m/>
    <m/>
    <m/>
    <m/>
    <m/>
    <n v="68902"/>
    <m/>
    <n v="26425"/>
  </r>
  <r>
    <n v="113"/>
    <s v="Kenneth Yates"/>
    <n v="34"/>
    <s v="M"/>
    <x v="2"/>
    <n v="30871"/>
    <d v="2021-10-12T00:00:00"/>
    <n v="12024"/>
    <x v="1"/>
    <n v="50"/>
    <s v="Below"/>
    <s v="Excellent"/>
    <s v="No"/>
    <s v="No"/>
    <s v="Not Marketing"/>
    <m/>
    <m/>
    <m/>
    <m/>
    <m/>
    <m/>
    <m/>
    <m/>
    <n v="30871"/>
    <m/>
    <n v="12024"/>
  </r>
  <r>
    <n v="114"/>
    <s v="Deanna Greene"/>
    <n v="32"/>
    <s v="F"/>
    <x v="3"/>
    <n v="55776"/>
    <d v="2019-05-09T00:00:00"/>
    <n v="30358"/>
    <x v="3"/>
    <n v="54"/>
    <s v="Above"/>
    <s v="Excellent"/>
    <s v="No"/>
    <s v="No"/>
    <s v="Not Marketing"/>
    <m/>
    <m/>
    <m/>
    <m/>
    <m/>
    <m/>
    <m/>
    <m/>
    <n v="55776"/>
    <m/>
    <n v="30358"/>
  </r>
  <r>
    <n v="115"/>
    <s v="Michael Knapp"/>
    <n v="40"/>
    <s v="M"/>
    <x v="2"/>
    <n v="72142"/>
    <d v="2022-10-10T00:00:00"/>
    <n v="15838"/>
    <x v="2"/>
    <n v="34"/>
    <s v="Above"/>
    <s v="Average"/>
    <s v="No"/>
    <s v="Yes"/>
    <s v="Not Marketing"/>
    <m/>
    <m/>
    <m/>
    <m/>
    <m/>
    <m/>
    <m/>
    <m/>
    <n v="72142"/>
    <m/>
    <n v="15838"/>
  </r>
  <r>
    <n v="116"/>
    <s v="Gary Cummings"/>
    <n v="20"/>
    <s v="M"/>
    <x v="1"/>
    <n v="77669"/>
    <d v="2023-04-07T00:00:00"/>
    <n v="25587"/>
    <x v="2"/>
    <n v="41"/>
    <s v="Above"/>
    <s v="Good"/>
    <s v="No"/>
    <s v="Yes"/>
    <s v="Not Marketing"/>
    <m/>
    <m/>
    <m/>
    <m/>
    <m/>
    <m/>
    <m/>
    <m/>
    <n v="77669"/>
    <m/>
    <n v="25587"/>
  </r>
  <r>
    <n v="117"/>
    <s v="Mary Gamble DVM"/>
    <n v="54"/>
    <s v="F"/>
    <x v="4"/>
    <n v="73602"/>
    <d v="2016-10-12T00:00:00"/>
    <n v="28434"/>
    <x v="0"/>
    <n v="53"/>
    <s v="Above"/>
    <s v="Excellent"/>
    <s v="No"/>
    <s v="Yes"/>
    <s v="Not Marketing"/>
    <m/>
    <m/>
    <m/>
    <m/>
    <m/>
    <m/>
    <m/>
    <m/>
    <n v="73602"/>
    <m/>
    <n v="28434"/>
  </r>
  <r>
    <n v="118"/>
    <s v="Tiffany Collins"/>
    <n v="47"/>
    <s v="F"/>
    <x v="3"/>
    <n v="62782"/>
    <d v="2019-06-26T00:00:00"/>
    <n v="39526"/>
    <x v="0"/>
    <n v="33"/>
    <s v="Above"/>
    <s v="Average"/>
    <s v="No"/>
    <s v="Yes"/>
    <s v="Not Marketing"/>
    <m/>
    <m/>
    <m/>
    <m/>
    <m/>
    <m/>
    <m/>
    <m/>
    <n v="62782"/>
    <m/>
    <n v="39526"/>
  </r>
  <r>
    <n v="119"/>
    <s v="Lindsey Thompson"/>
    <n v="54"/>
    <s v="M"/>
    <x v="3"/>
    <n v="35993"/>
    <d v="2016-03-15T00:00:00"/>
    <n v="10290"/>
    <x v="3"/>
    <n v="56"/>
    <s v="Below"/>
    <s v="Excellent"/>
    <s v="No"/>
    <s v="No"/>
    <s v="Not Marketing"/>
    <m/>
    <m/>
    <m/>
    <m/>
    <m/>
    <m/>
    <m/>
    <m/>
    <n v="35993"/>
    <m/>
    <n v="10290"/>
  </r>
  <r>
    <n v="120"/>
    <s v="Belinda Kirby"/>
    <n v="59"/>
    <s v="F"/>
    <x v="2"/>
    <n v="51679"/>
    <d v="2023-03-19T00:00:00"/>
    <n v="32978"/>
    <x v="3"/>
    <n v="55"/>
    <s v="Above"/>
    <s v="Excellent"/>
    <s v="No"/>
    <s v="No"/>
    <s v="Not Marketing"/>
    <m/>
    <m/>
    <m/>
    <m/>
    <m/>
    <m/>
    <m/>
    <m/>
    <n v="51679"/>
    <m/>
    <n v="32978"/>
  </r>
  <r>
    <n v="121"/>
    <s v="Lisa Lowery"/>
    <n v="29"/>
    <s v="M"/>
    <x v="1"/>
    <n v="76421"/>
    <d v="2023-09-17T00:00:00"/>
    <n v="11183"/>
    <x v="3"/>
    <n v="59"/>
    <s v="Above"/>
    <s v="Excellent"/>
    <s v="No"/>
    <s v="Yes"/>
    <s v="Not Marketing"/>
    <m/>
    <m/>
    <m/>
    <m/>
    <m/>
    <m/>
    <m/>
    <m/>
    <n v="76421"/>
    <m/>
    <n v="11183"/>
  </r>
  <r>
    <n v="122"/>
    <s v="Paul Turner"/>
    <n v="34"/>
    <s v="F"/>
    <x v="4"/>
    <n v="40938"/>
    <d v="2015-02-17T00:00:00"/>
    <n v="26143"/>
    <x v="0"/>
    <n v="39"/>
    <s v="Below"/>
    <s v="Average"/>
    <s v="No"/>
    <s v="Yes"/>
    <s v="Not Marketing"/>
    <m/>
    <m/>
    <m/>
    <m/>
    <m/>
    <m/>
    <m/>
    <m/>
    <n v="40938"/>
    <m/>
    <n v="26143"/>
  </r>
  <r>
    <n v="123"/>
    <s v="Sherry Webb"/>
    <n v="34"/>
    <s v="F"/>
    <x v="3"/>
    <n v="57191"/>
    <d v="2019-09-21T00:00:00"/>
    <n v="31904"/>
    <x v="0"/>
    <n v="30"/>
    <s v="Above"/>
    <s v="Average"/>
    <s v="No"/>
    <s v="No"/>
    <s v="Not Marketing"/>
    <m/>
    <m/>
    <m/>
    <m/>
    <m/>
    <m/>
    <m/>
    <m/>
    <n v="57191"/>
    <m/>
    <n v="31904"/>
  </r>
  <r>
    <n v="124"/>
    <s v="Carly Collier"/>
    <n v="46"/>
    <s v="M"/>
    <x v="3"/>
    <n v="42206"/>
    <d v="2016-09-26T00:00:00"/>
    <n v="27145"/>
    <x v="3"/>
    <n v="59"/>
    <s v="Below"/>
    <s v="Excellent"/>
    <s v="No"/>
    <s v="No"/>
    <s v="Not Marketing"/>
    <m/>
    <m/>
    <m/>
    <m/>
    <m/>
    <m/>
    <m/>
    <m/>
    <n v="42206"/>
    <m/>
    <n v="27145"/>
  </r>
  <r>
    <n v="125"/>
    <s v="Adam Smith"/>
    <n v="45"/>
    <s v="M"/>
    <x v="4"/>
    <n v="67685"/>
    <d v="2022-10-28T00:00:00"/>
    <n v="23554"/>
    <x v="1"/>
    <n v="21"/>
    <s v="Above"/>
    <s v="Poor"/>
    <s v="No"/>
    <s v="Yes"/>
    <s v="Not Marketing"/>
    <m/>
    <m/>
    <m/>
    <m/>
    <m/>
    <m/>
    <m/>
    <m/>
    <n v="67685"/>
    <m/>
    <n v="23554"/>
  </r>
  <r>
    <n v="126"/>
    <s v="Anna Humphrey"/>
    <n v="37"/>
    <s v="M"/>
    <x v="4"/>
    <n v="66642"/>
    <d v="2024-02-27T00:00:00"/>
    <n v="16604"/>
    <x v="2"/>
    <n v="33"/>
    <s v="Above"/>
    <s v="Average"/>
    <s v="No"/>
    <s v="Yes"/>
    <s v="Not Marketing"/>
    <m/>
    <m/>
    <m/>
    <m/>
    <m/>
    <m/>
    <m/>
    <m/>
    <n v="66642"/>
    <m/>
    <n v="16604"/>
  </r>
  <r>
    <n v="127"/>
    <s v="Diana Daniel"/>
    <n v="29"/>
    <s v="M"/>
    <x v="2"/>
    <n v="64161"/>
    <d v="2015-10-03T00:00:00"/>
    <n v="24790"/>
    <x v="0"/>
    <n v="48"/>
    <s v="Above"/>
    <s v="Good"/>
    <s v="No"/>
    <s v="Yes"/>
    <s v="Not Marketing"/>
    <m/>
    <m/>
    <m/>
    <m/>
    <m/>
    <m/>
    <m/>
    <m/>
    <n v="64161"/>
    <m/>
    <n v="24790"/>
  </r>
  <r>
    <n v="128"/>
    <s v="April Reyes"/>
    <n v="39"/>
    <s v="F"/>
    <x v="1"/>
    <n v="48385"/>
    <d v="2017-02-12T00:00:00"/>
    <n v="26379"/>
    <x v="1"/>
    <n v="50"/>
    <s v="Below"/>
    <s v="Excellent"/>
    <s v="No"/>
    <s v="No"/>
    <s v="Not Marketing"/>
    <m/>
    <m/>
    <m/>
    <m/>
    <m/>
    <m/>
    <m/>
    <m/>
    <n v="48385"/>
    <m/>
    <n v="26379"/>
  </r>
  <r>
    <n v="129"/>
    <s v="Jessica Davis"/>
    <n v="28"/>
    <s v="M"/>
    <x v="4"/>
    <n v="70632"/>
    <d v="2020-03-12T00:00:00"/>
    <n v="34787"/>
    <x v="0"/>
    <n v="58"/>
    <s v="Above"/>
    <s v="Excellent"/>
    <s v="No"/>
    <s v="Yes"/>
    <s v="Not Marketing"/>
    <m/>
    <m/>
    <m/>
    <m/>
    <m/>
    <m/>
    <m/>
    <m/>
    <n v="70632"/>
    <m/>
    <n v="34787"/>
  </r>
  <r>
    <n v="130"/>
    <s v="Phillip Moore"/>
    <n v="28"/>
    <s v="F"/>
    <x v="1"/>
    <n v="50658"/>
    <d v="2017-09-25T00:00:00"/>
    <n v="18445"/>
    <x v="0"/>
    <n v="37"/>
    <s v="Above"/>
    <s v="Average"/>
    <s v="Yes"/>
    <s v="No"/>
    <s v="Not Marketing"/>
    <m/>
    <m/>
    <m/>
    <m/>
    <m/>
    <m/>
    <m/>
    <m/>
    <n v="50658"/>
    <m/>
    <n v="18445"/>
  </r>
  <r>
    <n v="131"/>
    <s v="Kim Carroll"/>
    <n v="30"/>
    <s v="F"/>
    <x v="3"/>
    <n v="57039"/>
    <d v="2020-11-18T00:00:00"/>
    <n v="24149"/>
    <x v="2"/>
    <n v="35"/>
    <s v="Above"/>
    <s v="Average"/>
    <s v="No"/>
    <s v="No"/>
    <s v="Not Marketing"/>
    <m/>
    <m/>
    <m/>
    <m/>
    <m/>
    <m/>
    <m/>
    <m/>
    <n v="57039"/>
    <m/>
    <n v="24149"/>
  </r>
  <r>
    <n v="132"/>
    <s v="Michael Miller"/>
    <n v="56"/>
    <s v="F"/>
    <x v="0"/>
    <n v="49740"/>
    <d v="2014-07-29T00:00:00"/>
    <n v="15383"/>
    <x v="2"/>
    <n v="39"/>
    <s v="Below"/>
    <s v="Average"/>
    <s v="No"/>
    <s v="No"/>
    <s v="Marketing"/>
    <m/>
    <m/>
    <m/>
    <m/>
    <m/>
    <m/>
    <m/>
    <m/>
    <n v="49740"/>
    <m/>
    <n v="15383"/>
  </r>
  <r>
    <n v="133"/>
    <s v="Andre Owens"/>
    <n v="44"/>
    <s v="M"/>
    <x v="3"/>
    <n v="55915"/>
    <d v="2020-02-21T00:00:00"/>
    <n v="31594"/>
    <x v="0"/>
    <n v="45"/>
    <s v="Above"/>
    <s v="Good"/>
    <s v="No"/>
    <s v="No"/>
    <s v="Not Marketing"/>
    <m/>
    <m/>
    <m/>
    <m/>
    <m/>
    <m/>
    <m/>
    <m/>
    <n v="55915"/>
    <m/>
    <n v="31594"/>
  </r>
  <r>
    <n v="134"/>
    <s v="Ralph Richards"/>
    <n v="31"/>
    <s v="F"/>
    <x v="3"/>
    <n v="38997"/>
    <d v="2022-03-13T00:00:00"/>
    <n v="36587"/>
    <x v="0"/>
    <n v="40"/>
    <s v="Below"/>
    <s v="Good"/>
    <s v="No"/>
    <s v="No"/>
    <s v="Not Marketing"/>
    <m/>
    <m/>
    <m/>
    <m/>
    <m/>
    <m/>
    <m/>
    <m/>
    <n v="38997"/>
    <m/>
    <n v="36587"/>
  </r>
  <r>
    <n v="135"/>
    <s v="Gabriel Herrera"/>
    <n v="27"/>
    <s v="M"/>
    <x v="3"/>
    <n v="44067"/>
    <d v="2017-06-19T00:00:00"/>
    <n v="28660"/>
    <x v="2"/>
    <n v="50"/>
    <s v="Below"/>
    <s v="Excellent"/>
    <s v="No"/>
    <s v="No"/>
    <s v="Not Marketing"/>
    <m/>
    <m/>
    <m/>
    <m/>
    <m/>
    <m/>
    <m/>
    <m/>
    <n v="44067"/>
    <m/>
    <n v="28660"/>
  </r>
  <r>
    <n v="136"/>
    <s v="Amy Hernandez"/>
    <n v="49"/>
    <s v="M"/>
    <x v="0"/>
    <n v="54845"/>
    <d v="2022-02-06T00:00:00"/>
    <n v="39869"/>
    <x v="2"/>
    <n v="45"/>
    <s v="Above"/>
    <s v="Good"/>
    <s v="No"/>
    <s v="No"/>
    <s v="Marketing"/>
    <m/>
    <m/>
    <m/>
    <m/>
    <m/>
    <m/>
    <m/>
    <m/>
    <n v="54845"/>
    <m/>
    <n v="39869"/>
  </r>
  <r>
    <n v="137"/>
    <s v="Nancy Kramer"/>
    <n v="53"/>
    <s v="F"/>
    <x v="2"/>
    <n v="42144"/>
    <d v="2021-06-27T00:00:00"/>
    <n v="32492"/>
    <x v="1"/>
    <n v="32"/>
    <s v="Below"/>
    <s v="Average"/>
    <s v="No"/>
    <s v="No"/>
    <s v="Not Marketing"/>
    <m/>
    <m/>
    <m/>
    <m/>
    <m/>
    <m/>
    <m/>
    <m/>
    <n v="42144"/>
    <m/>
    <n v="32492"/>
  </r>
  <r>
    <n v="138"/>
    <s v="Dr. Jennifer Allison"/>
    <n v="38"/>
    <s v="M"/>
    <x v="3"/>
    <n v="43543"/>
    <d v="2016-04-25T00:00:00"/>
    <n v="12098"/>
    <x v="3"/>
    <n v="43"/>
    <s v="Below"/>
    <s v="Good"/>
    <s v="No"/>
    <s v="No"/>
    <s v="Not Marketing"/>
    <m/>
    <m/>
    <m/>
    <m/>
    <m/>
    <m/>
    <m/>
    <m/>
    <n v="43543"/>
    <m/>
    <n v="12098"/>
  </r>
  <r>
    <n v="139"/>
    <s v="Claire Collins"/>
    <n v="23"/>
    <s v="F"/>
    <x v="3"/>
    <n v="70926"/>
    <d v="2021-09-12T00:00:00"/>
    <n v="36100"/>
    <x v="1"/>
    <n v="33"/>
    <s v="Above"/>
    <s v="Average"/>
    <s v="No"/>
    <s v="Yes"/>
    <s v="Not Marketing"/>
    <m/>
    <m/>
    <m/>
    <m/>
    <m/>
    <m/>
    <m/>
    <m/>
    <n v="70926"/>
    <m/>
    <n v="36100"/>
  </r>
  <r>
    <n v="140"/>
    <s v="Susan Taylor"/>
    <n v="41"/>
    <s v="F"/>
    <x v="1"/>
    <n v="35721"/>
    <d v="2023-10-29T00:00:00"/>
    <n v="22370"/>
    <x v="0"/>
    <n v="31"/>
    <s v="Below"/>
    <s v="Average"/>
    <s v="Yes"/>
    <s v="No"/>
    <s v="Not Marketing"/>
    <m/>
    <m/>
    <m/>
    <m/>
    <m/>
    <m/>
    <m/>
    <m/>
    <n v="35721"/>
    <m/>
    <n v="22370"/>
  </r>
  <r>
    <n v="141"/>
    <s v="Corey Stewart"/>
    <n v="21"/>
    <s v="M"/>
    <x v="1"/>
    <n v="70178"/>
    <d v="2021-05-18T00:00:00"/>
    <n v="36299"/>
    <x v="0"/>
    <n v="47"/>
    <s v="Above"/>
    <s v="Good"/>
    <s v="Yes"/>
    <s v="Yes"/>
    <s v="Not Marketing"/>
    <m/>
    <m/>
    <m/>
    <m/>
    <m/>
    <m/>
    <m/>
    <m/>
    <n v="70178"/>
    <m/>
    <n v="36299"/>
  </r>
  <r>
    <n v="142"/>
    <s v="Shannon Joseph"/>
    <n v="58"/>
    <s v="F"/>
    <x v="3"/>
    <n v="61503"/>
    <d v="2015-03-26T00:00:00"/>
    <n v="12906"/>
    <x v="0"/>
    <n v="49"/>
    <s v="Above"/>
    <s v="Good"/>
    <s v="No"/>
    <s v="Yes"/>
    <s v="Not Marketing"/>
    <m/>
    <m/>
    <m/>
    <m/>
    <m/>
    <m/>
    <m/>
    <m/>
    <n v="61503"/>
    <m/>
    <n v="12906"/>
  </r>
  <r>
    <n v="143"/>
    <s v="James Davis"/>
    <n v="37"/>
    <s v="M"/>
    <x v="0"/>
    <n v="40463"/>
    <d v="2017-02-27T00:00:00"/>
    <n v="24067"/>
    <x v="1"/>
    <n v="24"/>
    <s v="Below"/>
    <s v="Poor"/>
    <s v="No"/>
    <s v="No"/>
    <s v="Marketing"/>
    <m/>
    <m/>
    <m/>
    <m/>
    <m/>
    <m/>
    <m/>
    <m/>
    <n v="40463"/>
    <m/>
    <n v="24067"/>
  </r>
  <r>
    <n v="144"/>
    <s v="Jesse Burns"/>
    <n v="43"/>
    <s v="F"/>
    <x v="3"/>
    <n v="33860"/>
    <d v="2014-10-03T00:00:00"/>
    <n v="24353"/>
    <x v="1"/>
    <n v="48"/>
    <s v="Below"/>
    <s v="Good"/>
    <s v="No"/>
    <s v="No"/>
    <s v="Not Marketing"/>
    <m/>
    <m/>
    <m/>
    <m/>
    <m/>
    <m/>
    <m/>
    <m/>
    <n v="33860"/>
    <m/>
    <n v="24353"/>
  </r>
  <r>
    <n v="145"/>
    <s v="Heather Bell"/>
    <n v="35"/>
    <s v="F"/>
    <x v="1"/>
    <n v="49384"/>
    <d v="2019-09-16T00:00:00"/>
    <n v="39151"/>
    <x v="0"/>
    <n v="55"/>
    <s v="Below"/>
    <s v="Excellent"/>
    <s v="Yes"/>
    <s v="No"/>
    <s v="Not Marketing"/>
    <m/>
    <m/>
    <m/>
    <m/>
    <m/>
    <m/>
    <m/>
    <m/>
    <n v="49384"/>
    <m/>
    <n v="39151"/>
  </r>
  <r>
    <n v="146"/>
    <s v="Jacob Davis"/>
    <n v="41"/>
    <s v="M"/>
    <x v="4"/>
    <n v="67576"/>
    <d v="2018-05-29T00:00:00"/>
    <n v="17269"/>
    <x v="0"/>
    <n v="46"/>
    <s v="Above"/>
    <s v="Good"/>
    <s v="No"/>
    <s v="Yes"/>
    <s v="Not Marketing"/>
    <m/>
    <m/>
    <m/>
    <m/>
    <m/>
    <m/>
    <m/>
    <m/>
    <n v="67576"/>
    <m/>
    <n v="17269"/>
  </r>
  <r>
    <n v="147"/>
    <s v="Lisa Bryant"/>
    <n v="51"/>
    <s v="F"/>
    <x v="1"/>
    <n v="34359"/>
    <d v="2020-05-10T00:00:00"/>
    <n v="20721"/>
    <x v="1"/>
    <n v="32"/>
    <s v="Below"/>
    <s v="Average"/>
    <s v="No"/>
    <s v="No"/>
    <s v="Not Marketing"/>
    <m/>
    <m/>
    <m/>
    <m/>
    <m/>
    <m/>
    <m/>
    <m/>
    <n v="34359"/>
    <m/>
    <n v="20721"/>
  </r>
  <r>
    <n v="148"/>
    <s v="Jennifer Atkinson"/>
    <n v="38"/>
    <s v="F"/>
    <x v="4"/>
    <n v="71522"/>
    <d v="2017-12-19T00:00:00"/>
    <n v="37615"/>
    <x v="1"/>
    <n v="41"/>
    <s v="Above"/>
    <s v="Good"/>
    <s v="No"/>
    <s v="Yes"/>
    <s v="Not Marketing"/>
    <m/>
    <m/>
    <m/>
    <m/>
    <m/>
    <m/>
    <m/>
    <m/>
    <n v="71522"/>
    <m/>
    <n v="37615"/>
  </r>
  <r>
    <n v="149"/>
    <s v="Emily Miller"/>
    <n v="38"/>
    <s v="F"/>
    <x v="4"/>
    <n v="31750"/>
    <d v="2018-01-13T00:00:00"/>
    <n v="18420"/>
    <x v="3"/>
    <n v="23"/>
    <s v="Below"/>
    <s v="Poor"/>
    <s v="No"/>
    <s v="Yes"/>
    <s v="Not Marketing"/>
    <m/>
    <m/>
    <m/>
    <m/>
    <m/>
    <m/>
    <m/>
    <m/>
    <n v="31750"/>
    <m/>
    <n v="18420"/>
  </r>
  <r>
    <n v="150"/>
    <s v="Terri Fields"/>
    <n v="52"/>
    <s v="M"/>
    <x v="3"/>
    <n v="62934"/>
    <d v="2018-11-24T00:00:00"/>
    <n v="28655"/>
    <x v="0"/>
    <n v="54"/>
    <s v="Above"/>
    <s v="Excellent"/>
    <s v="No"/>
    <s v="Yes"/>
    <s v="Not Marketing"/>
    <m/>
    <m/>
    <m/>
    <m/>
    <m/>
    <m/>
    <m/>
    <m/>
    <n v="62934"/>
    <m/>
    <n v="28655"/>
  </r>
  <r>
    <n v="151"/>
    <s v="Kirsten Hanson"/>
    <n v="53"/>
    <s v="F"/>
    <x v="2"/>
    <n v="43541"/>
    <d v="2024-06-25T00:00:00"/>
    <n v="13914"/>
    <x v="1"/>
    <n v="31"/>
    <s v="Below"/>
    <s v="Average"/>
    <s v="No"/>
    <s v="No"/>
    <s v="Not Marketing"/>
    <m/>
    <m/>
    <m/>
    <m/>
    <m/>
    <m/>
    <m/>
    <m/>
    <n v="43541"/>
    <m/>
    <n v="13914"/>
  </r>
  <r>
    <n v="152"/>
    <s v="Elizabeth Bullock"/>
    <n v="42"/>
    <s v="M"/>
    <x v="4"/>
    <n v="75209"/>
    <d v="2015-07-01T00:00:00"/>
    <n v="31609"/>
    <x v="1"/>
    <n v="59"/>
    <s v="Above"/>
    <s v="Excellent"/>
    <s v="No"/>
    <s v="Yes"/>
    <s v="Not Marketing"/>
    <m/>
    <m/>
    <m/>
    <m/>
    <m/>
    <m/>
    <m/>
    <m/>
    <n v="75209"/>
    <m/>
    <n v="31609"/>
  </r>
  <r>
    <n v="153"/>
    <s v="Michael Mueller"/>
    <n v="51"/>
    <s v="M"/>
    <x v="3"/>
    <n v="76977"/>
    <d v="2016-01-11T00:00:00"/>
    <n v="12867"/>
    <x v="0"/>
    <n v="23"/>
    <s v="Above"/>
    <s v="Poor"/>
    <s v="No"/>
    <s v="Yes"/>
    <s v="Not Marketing"/>
    <m/>
    <m/>
    <m/>
    <m/>
    <m/>
    <m/>
    <m/>
    <m/>
    <n v="76977"/>
    <m/>
    <n v="12867"/>
  </r>
  <r>
    <n v="154"/>
    <s v="Chad Mathis"/>
    <n v="23"/>
    <s v="F"/>
    <x v="0"/>
    <n v="39578"/>
    <d v="2020-08-21T00:00:00"/>
    <n v="23902"/>
    <x v="2"/>
    <n v="37"/>
    <s v="Below"/>
    <s v="Average"/>
    <s v="No"/>
    <s v="No"/>
    <s v="Marketing"/>
    <m/>
    <m/>
    <m/>
    <m/>
    <m/>
    <m/>
    <m/>
    <m/>
    <n v="39578"/>
    <m/>
    <n v="23902"/>
  </r>
  <r>
    <n v="155"/>
    <s v="Joseph Howard"/>
    <n v="40"/>
    <s v="M"/>
    <x v="3"/>
    <n v="38164"/>
    <d v="2022-11-24T00:00:00"/>
    <n v="22865"/>
    <x v="2"/>
    <n v="29"/>
    <s v="Below"/>
    <s v="Poor"/>
    <s v="No"/>
    <s v="No"/>
    <s v="Not Marketing"/>
    <m/>
    <m/>
    <m/>
    <m/>
    <m/>
    <m/>
    <m/>
    <m/>
    <n v="38164"/>
    <m/>
    <n v="22865"/>
  </r>
  <r>
    <n v="156"/>
    <s v="Brianna West"/>
    <n v="44"/>
    <s v="F"/>
    <x v="4"/>
    <n v="32992"/>
    <d v="2024-01-30T00:00:00"/>
    <n v="32250"/>
    <x v="0"/>
    <n v="58"/>
    <s v="Below"/>
    <s v="Excellent"/>
    <s v="No"/>
    <s v="Yes"/>
    <s v="Not Marketing"/>
    <m/>
    <m/>
    <m/>
    <m/>
    <m/>
    <m/>
    <m/>
    <m/>
    <n v="32992"/>
    <m/>
    <n v="32250"/>
  </r>
  <r>
    <n v="157"/>
    <s v="Miss Jessica Kent MD"/>
    <n v="29"/>
    <s v="M"/>
    <x v="0"/>
    <n v="73750"/>
    <d v="2016-01-30T00:00:00"/>
    <n v="27569"/>
    <x v="1"/>
    <n v="60"/>
    <s v="Above"/>
    <s v="Excellent"/>
    <s v="No"/>
    <s v="Yes"/>
    <s v="Marketing"/>
    <m/>
    <m/>
    <m/>
    <m/>
    <m/>
    <m/>
    <m/>
    <m/>
    <n v="73750"/>
    <m/>
    <n v="27569"/>
  </r>
  <r>
    <n v="158"/>
    <s v="Jeffrey Diaz"/>
    <n v="48"/>
    <s v="F"/>
    <x v="3"/>
    <n v="57389"/>
    <d v="2023-09-11T00:00:00"/>
    <n v="29854"/>
    <x v="3"/>
    <n v="36"/>
    <s v="Above"/>
    <s v="Average"/>
    <s v="No"/>
    <s v="No"/>
    <s v="Not Marketing"/>
    <m/>
    <m/>
    <m/>
    <m/>
    <m/>
    <m/>
    <m/>
    <m/>
    <n v="57389"/>
    <m/>
    <n v="29854"/>
  </r>
  <r>
    <n v="159"/>
    <s v="Brian White"/>
    <n v="31"/>
    <s v="F"/>
    <x v="2"/>
    <n v="32401"/>
    <d v="2019-04-03T00:00:00"/>
    <n v="20712"/>
    <x v="0"/>
    <n v="43"/>
    <s v="Below"/>
    <s v="Good"/>
    <s v="No"/>
    <s v="No"/>
    <s v="Not Marketing"/>
    <m/>
    <m/>
    <m/>
    <m/>
    <m/>
    <m/>
    <m/>
    <m/>
    <n v="32401"/>
    <m/>
    <n v="20712"/>
  </r>
  <r>
    <n v="160"/>
    <s v="Jeffrey Jones"/>
    <n v="55"/>
    <s v="F"/>
    <x v="3"/>
    <n v="64514"/>
    <d v="2017-08-22T00:00:00"/>
    <n v="10139"/>
    <x v="2"/>
    <n v="58"/>
    <s v="Above"/>
    <s v="Excellent"/>
    <s v="No"/>
    <s v="Yes"/>
    <s v="Not Marketing"/>
    <m/>
    <m/>
    <m/>
    <m/>
    <m/>
    <m/>
    <m/>
    <m/>
    <n v="64514"/>
    <m/>
    <n v="10139"/>
  </r>
  <r>
    <n v="161"/>
    <s v="Erica Lee"/>
    <n v="46"/>
    <s v="F"/>
    <x v="2"/>
    <n v="32739"/>
    <d v="2016-05-07T00:00:00"/>
    <n v="36671"/>
    <x v="0"/>
    <n v="33"/>
    <s v="Below"/>
    <s v="Average"/>
    <s v="No"/>
    <s v="No"/>
    <s v="Not Marketing"/>
    <m/>
    <m/>
    <m/>
    <m/>
    <m/>
    <m/>
    <m/>
    <m/>
    <n v="32739"/>
    <m/>
    <n v="36671"/>
  </r>
  <r>
    <n v="162"/>
    <s v="James Page"/>
    <n v="55"/>
    <s v="M"/>
    <x v="3"/>
    <n v="32005"/>
    <d v="2020-01-31T00:00:00"/>
    <n v="11331"/>
    <x v="1"/>
    <n v="29"/>
    <s v="Below"/>
    <s v="Poor"/>
    <s v="No"/>
    <s v="No"/>
    <s v="Not Marketing"/>
    <m/>
    <m/>
    <m/>
    <m/>
    <m/>
    <m/>
    <m/>
    <m/>
    <n v="32005"/>
    <m/>
    <n v="11331"/>
  </r>
  <r>
    <n v="163"/>
    <s v="Adam Flores"/>
    <n v="26"/>
    <s v="M"/>
    <x v="2"/>
    <n v="44911"/>
    <d v="2015-03-30T00:00:00"/>
    <n v="31046"/>
    <x v="2"/>
    <n v="51"/>
    <s v="Below"/>
    <s v="Excellent"/>
    <s v="No"/>
    <s v="No"/>
    <s v="Not Marketing"/>
    <m/>
    <m/>
    <m/>
    <m/>
    <m/>
    <m/>
    <m/>
    <m/>
    <n v="44911"/>
    <m/>
    <n v="31046"/>
  </r>
  <r>
    <n v="164"/>
    <s v="David Cox"/>
    <n v="20"/>
    <s v="F"/>
    <x v="4"/>
    <n v="61944"/>
    <d v="2020-11-26T00:00:00"/>
    <n v="11605"/>
    <x v="1"/>
    <n v="57"/>
    <s v="Above"/>
    <s v="Excellent"/>
    <s v="No"/>
    <s v="Yes"/>
    <s v="Not Marketing"/>
    <m/>
    <m/>
    <m/>
    <m/>
    <m/>
    <m/>
    <m/>
    <m/>
    <n v="61944"/>
    <m/>
    <n v="11605"/>
  </r>
  <r>
    <n v="165"/>
    <s v="Alexis Roberson"/>
    <n v="38"/>
    <s v="F"/>
    <x v="3"/>
    <n v="60622"/>
    <d v="2016-11-06T00:00:00"/>
    <n v="33567"/>
    <x v="2"/>
    <n v="45"/>
    <s v="Above"/>
    <s v="Good"/>
    <s v="No"/>
    <s v="Yes"/>
    <s v="Not Marketing"/>
    <m/>
    <m/>
    <m/>
    <m/>
    <m/>
    <m/>
    <m/>
    <m/>
    <n v="60622"/>
    <m/>
    <n v="33567"/>
  </r>
  <r>
    <n v="166"/>
    <s v="Anthony Cunningham"/>
    <n v="26"/>
    <s v="F"/>
    <x v="3"/>
    <n v="31888"/>
    <d v="2018-10-29T00:00:00"/>
    <n v="33416"/>
    <x v="1"/>
    <n v="54"/>
    <s v="Below"/>
    <s v="Excellent"/>
    <s v="No"/>
    <s v="No"/>
    <s v="Not Marketing"/>
    <m/>
    <m/>
    <m/>
    <m/>
    <m/>
    <m/>
    <m/>
    <m/>
    <n v="31888"/>
    <m/>
    <n v="33416"/>
  </r>
  <r>
    <n v="167"/>
    <s v="Jonathan Parks"/>
    <n v="23"/>
    <s v="F"/>
    <x v="3"/>
    <n v="42998"/>
    <d v="2019-01-09T00:00:00"/>
    <n v="37736"/>
    <x v="0"/>
    <n v="39"/>
    <s v="Below"/>
    <s v="Average"/>
    <s v="No"/>
    <s v="No"/>
    <s v="Not Marketing"/>
    <m/>
    <m/>
    <m/>
    <m/>
    <m/>
    <m/>
    <m/>
    <m/>
    <n v="42998"/>
    <m/>
    <n v="37736"/>
  </r>
  <r>
    <n v="168"/>
    <s v="Darlene Phillips"/>
    <n v="45"/>
    <s v="F"/>
    <x v="3"/>
    <n v="31887"/>
    <d v="2017-02-25T00:00:00"/>
    <n v="23941"/>
    <x v="1"/>
    <n v="20"/>
    <s v="Below"/>
    <s v="Poor"/>
    <s v="No"/>
    <s v="No"/>
    <s v="Not Marketing"/>
    <m/>
    <m/>
    <m/>
    <m/>
    <m/>
    <m/>
    <m/>
    <m/>
    <n v="31887"/>
    <m/>
    <n v="23941"/>
  </r>
  <r>
    <n v="169"/>
    <s v="Lisa Thomas"/>
    <n v="22"/>
    <s v="M"/>
    <x v="4"/>
    <n v="74240"/>
    <d v="2018-11-11T00:00:00"/>
    <n v="23679"/>
    <x v="2"/>
    <n v="24"/>
    <s v="Above"/>
    <s v="Poor"/>
    <s v="No"/>
    <s v="Yes"/>
    <s v="Not Marketing"/>
    <m/>
    <m/>
    <m/>
    <m/>
    <m/>
    <m/>
    <m/>
    <m/>
    <n v="74240"/>
    <m/>
    <n v="23679"/>
  </r>
  <r>
    <n v="170"/>
    <s v="Jennifer King"/>
    <n v="51"/>
    <s v="M"/>
    <x v="1"/>
    <n v="48481"/>
    <d v="2021-05-03T00:00:00"/>
    <n v="30232"/>
    <x v="0"/>
    <n v="57"/>
    <s v="Below"/>
    <s v="Excellent"/>
    <s v="Yes"/>
    <s v="No"/>
    <s v="Not Marketing"/>
    <m/>
    <m/>
    <m/>
    <m/>
    <m/>
    <m/>
    <m/>
    <m/>
    <n v="48481"/>
    <m/>
    <n v="32396"/>
  </r>
  <r>
    <n v="171"/>
    <s v="Kenneth Ruiz"/>
    <n v="32"/>
    <s v="F"/>
    <x v="2"/>
    <n v="31855"/>
    <d v="2015-07-14T00:00:00"/>
    <n v="36423"/>
    <x v="2"/>
    <n v="55"/>
    <s v="Below"/>
    <s v="Excellent"/>
    <s v="No"/>
    <s v="No"/>
    <s v="Not Marketing"/>
    <m/>
    <m/>
    <m/>
    <m/>
    <m/>
    <m/>
    <m/>
    <m/>
    <n v="31855"/>
    <m/>
    <n v="36423"/>
  </r>
  <r>
    <n v="172"/>
    <s v="Frank Ramirez"/>
    <n v="34"/>
    <s v="F"/>
    <x v="4"/>
    <n v="31365"/>
    <d v="2020-03-11T00:00:00"/>
    <n v="34591"/>
    <x v="1"/>
    <n v="26"/>
    <s v="Below"/>
    <s v="Poor"/>
    <s v="No"/>
    <s v="Yes"/>
    <s v="Not Marketing"/>
    <m/>
    <m/>
    <m/>
    <m/>
    <m/>
    <m/>
    <m/>
    <m/>
    <n v="31365"/>
    <m/>
    <n v="34591"/>
  </r>
  <r>
    <n v="173"/>
    <s v="Dominique Wilson"/>
    <n v="27"/>
    <s v="M"/>
    <x v="3"/>
    <n v="69797"/>
    <d v="2024-03-20T00:00:00"/>
    <n v="20209"/>
    <x v="3"/>
    <n v="24"/>
    <s v="Above"/>
    <s v="Poor"/>
    <s v="No"/>
    <s v="Yes"/>
    <s v="Not Marketing"/>
    <m/>
    <m/>
    <m/>
    <m/>
    <m/>
    <m/>
    <m/>
    <m/>
    <n v="69797"/>
    <m/>
    <n v="20209"/>
  </r>
  <r>
    <n v="174"/>
    <s v="Erik Williams"/>
    <n v="28"/>
    <s v="M"/>
    <x v="3"/>
    <n v="52991"/>
    <d v="2019-03-07T00:00:00"/>
    <n v="23345"/>
    <x v="3"/>
    <n v="53"/>
    <s v="Above"/>
    <s v="Excellent"/>
    <s v="No"/>
    <s v="No"/>
    <s v="Not Marketing"/>
    <m/>
    <m/>
    <m/>
    <m/>
    <m/>
    <m/>
    <m/>
    <m/>
    <n v="52991"/>
    <m/>
    <n v="23345"/>
  </r>
  <r>
    <n v="175"/>
    <s v="Kara Lee"/>
    <n v="41"/>
    <s v="F"/>
    <x v="2"/>
    <n v="42734"/>
    <d v="2020-03-24T00:00:00"/>
    <n v="18396"/>
    <x v="2"/>
    <n v="34"/>
    <s v="Below"/>
    <s v="Average"/>
    <s v="No"/>
    <s v="No"/>
    <s v="Not Marketing"/>
    <m/>
    <m/>
    <m/>
    <m/>
    <m/>
    <m/>
    <m/>
    <m/>
    <n v="42734"/>
    <m/>
    <n v="18396"/>
  </r>
  <r>
    <n v="176"/>
    <s v="James Garcia"/>
    <n v="43"/>
    <s v="F"/>
    <x v="0"/>
    <n v="50645"/>
    <d v="2021-07-25T00:00:00"/>
    <n v="39378"/>
    <x v="1"/>
    <n v="36"/>
    <s v="Above"/>
    <s v="Average"/>
    <s v="No"/>
    <s v="No"/>
    <s v="Marketing"/>
    <m/>
    <m/>
    <m/>
    <m/>
    <m/>
    <m/>
    <m/>
    <m/>
    <n v="50645"/>
    <m/>
    <n v="39378"/>
  </r>
  <r>
    <n v="177"/>
    <s v="Stephen Smith"/>
    <n v="46"/>
    <s v="F"/>
    <x v="4"/>
    <n v="57109"/>
    <d v="2016-07-01T00:00:00"/>
    <n v="18887"/>
    <x v="1"/>
    <n v="60"/>
    <s v="Above"/>
    <s v="Excellent"/>
    <s v="No"/>
    <s v="Yes"/>
    <s v="Not Marketing"/>
    <m/>
    <m/>
    <m/>
    <m/>
    <m/>
    <m/>
    <m/>
    <m/>
    <n v="57109"/>
    <m/>
    <n v="18887"/>
  </r>
  <r>
    <n v="178"/>
    <s v="Scott Clark"/>
    <n v="24"/>
    <s v="M"/>
    <x v="3"/>
    <n v="59683"/>
    <d v="2016-04-11T00:00:00"/>
    <n v="34712"/>
    <x v="1"/>
    <n v="60"/>
    <s v="Above"/>
    <s v="Excellent"/>
    <s v="No"/>
    <s v="No"/>
    <s v="Not Marketing"/>
    <m/>
    <m/>
    <m/>
    <m/>
    <m/>
    <m/>
    <m/>
    <m/>
    <n v="59683"/>
    <m/>
    <n v="34712"/>
  </r>
  <r>
    <n v="179"/>
    <s v="Patricia Friedman"/>
    <n v="60"/>
    <s v="F"/>
    <x v="4"/>
    <n v="53745"/>
    <d v="2024-02-14T00:00:00"/>
    <n v="27027"/>
    <x v="0"/>
    <n v="35"/>
    <s v="Above"/>
    <s v="Average"/>
    <s v="No"/>
    <s v="Yes"/>
    <s v="Not Marketing"/>
    <m/>
    <m/>
    <m/>
    <m/>
    <m/>
    <m/>
    <m/>
    <m/>
    <n v="53745"/>
    <m/>
    <n v="27027"/>
  </r>
  <r>
    <n v="180"/>
    <s v="Brandy Garcia"/>
    <n v="53"/>
    <s v="M"/>
    <x v="0"/>
    <n v="34884"/>
    <d v="2020-02-01T00:00:00"/>
    <n v="10694"/>
    <x v="3"/>
    <n v="28"/>
    <s v="Below"/>
    <s v="Poor"/>
    <m/>
    <s v="No"/>
    <s v="Marketing"/>
    <m/>
    <m/>
    <m/>
    <m/>
    <m/>
    <m/>
    <m/>
    <m/>
    <n v="34884"/>
    <m/>
    <n v="10694"/>
  </r>
  <r>
    <n v="181"/>
    <s v="Ann Johnson"/>
    <n v="35"/>
    <s v="F"/>
    <x v="1"/>
    <n v="32164"/>
    <d v="2022-03-21T00:00:00"/>
    <n v="31442"/>
    <x v="3"/>
    <n v="28"/>
    <s v="Below"/>
    <s v="Poor"/>
    <m/>
    <s v="No"/>
    <s v="Not Marketing"/>
    <m/>
    <m/>
    <m/>
    <m/>
    <m/>
    <m/>
    <m/>
    <m/>
    <n v="32164"/>
    <m/>
    <n v="31442"/>
  </r>
  <r>
    <n v="182"/>
    <s v="Christopher Ryan"/>
    <n v="42"/>
    <s v="M"/>
    <x v="2"/>
    <n v="61550"/>
    <d v="2015-08-11T00:00:00"/>
    <n v="15383"/>
    <x v="2"/>
    <n v="41"/>
    <s v="Above"/>
    <s v="Good"/>
    <m/>
    <s v="Yes"/>
    <s v="Not Marketing"/>
    <m/>
    <m/>
    <m/>
    <m/>
    <m/>
    <m/>
    <m/>
    <m/>
    <n v="61550"/>
    <m/>
    <n v="15383"/>
  </r>
  <r>
    <n v="183"/>
    <s v="Gabriela Graves"/>
    <n v="36"/>
    <s v="F"/>
    <x v="1"/>
    <n v="53451"/>
    <d v="2015-09-23T00:00:00"/>
    <n v="31667"/>
    <x v="0"/>
    <n v="24"/>
    <s v="Above"/>
    <s v="Poor"/>
    <m/>
    <s v="No"/>
    <s v="Not Marketing"/>
    <m/>
    <m/>
    <m/>
    <m/>
    <m/>
    <m/>
    <m/>
    <m/>
    <n v="53451"/>
    <m/>
    <n v="31667"/>
  </r>
  <r>
    <n v="184"/>
    <s v="Barbara Hunt"/>
    <n v="26"/>
    <s v="F"/>
    <x v="1"/>
    <n v="45643"/>
    <d v="2016-07-13T00:00:00"/>
    <n v="19889"/>
    <x v="2"/>
    <n v="33"/>
    <s v="Below"/>
    <s v="Average"/>
    <m/>
    <s v="No"/>
    <s v="Not Marketing"/>
    <m/>
    <m/>
    <m/>
    <m/>
    <m/>
    <m/>
    <m/>
    <m/>
    <n v="45643"/>
    <m/>
    <n v="19889"/>
  </r>
  <r>
    <n v="185"/>
    <s v="Eric Mcfarland"/>
    <n v="39"/>
    <s v="M"/>
    <x v="1"/>
    <n v="60679"/>
    <d v="2023-11-06T00:00:00"/>
    <n v="11524"/>
    <x v="3"/>
    <n v="28"/>
    <s v="Above"/>
    <s v="Poor"/>
    <m/>
    <s v="Yes"/>
    <s v="Not Marketing"/>
    <m/>
    <m/>
    <m/>
    <m/>
    <m/>
    <m/>
    <m/>
    <m/>
    <n v="60679"/>
    <m/>
    <n v="11524"/>
  </r>
  <r>
    <n v="186"/>
    <s v="Chris Silva"/>
    <n v="34"/>
    <s v="F"/>
    <x v="4"/>
    <n v="43460"/>
    <d v="2017-01-03T00:00:00"/>
    <n v="13833"/>
    <x v="3"/>
    <n v="52"/>
    <s v="Below"/>
    <s v="Excellent"/>
    <m/>
    <s v="Yes"/>
    <s v="Not Marketing"/>
    <m/>
    <m/>
    <m/>
    <m/>
    <m/>
    <m/>
    <m/>
    <m/>
    <n v="43460"/>
    <m/>
    <n v="13833"/>
  </r>
  <r>
    <n v="187"/>
    <s v="Joshua Ford"/>
    <n v="27"/>
    <s v="F"/>
    <x v="1"/>
    <n v="60297"/>
    <d v="2023-12-02T00:00:00"/>
    <n v="16980"/>
    <x v="3"/>
    <n v="38"/>
    <s v="Above"/>
    <s v="Average"/>
    <m/>
    <s v="Yes"/>
    <s v="Not Marketing"/>
    <m/>
    <m/>
    <m/>
    <m/>
    <m/>
    <m/>
    <m/>
    <m/>
    <n v="60297"/>
    <m/>
    <n v="16980"/>
  </r>
  <r>
    <n v="188"/>
    <s v="Lindsey Lopez"/>
    <n v="33"/>
    <s v="F"/>
    <x v="1"/>
    <n v="52582"/>
    <d v="2021-08-20T00:00:00"/>
    <n v="29233"/>
    <x v="2"/>
    <n v="51"/>
    <s v="Above"/>
    <s v="Excellent"/>
    <m/>
    <s v="No"/>
    <s v="Not Marketing"/>
    <m/>
    <m/>
    <m/>
    <m/>
    <m/>
    <m/>
    <m/>
    <m/>
    <n v="52582"/>
    <m/>
    <n v="29233"/>
  </r>
  <r>
    <n v="189"/>
    <s v="Peter Martinez"/>
    <n v="45"/>
    <s v="F"/>
    <x v="4"/>
    <n v="69067"/>
    <d v="2016-12-04T00:00:00"/>
    <n v="17837"/>
    <x v="0"/>
    <n v="41"/>
    <s v="Above"/>
    <s v="Good"/>
    <m/>
    <s v="Yes"/>
    <s v="Not Marketing"/>
    <m/>
    <m/>
    <m/>
    <m/>
    <m/>
    <m/>
    <m/>
    <m/>
    <n v="69067"/>
    <m/>
    <n v="17837"/>
  </r>
  <r>
    <n v="190"/>
    <s v="Jordan Jackson"/>
    <n v="54"/>
    <s v="M"/>
    <x v="0"/>
    <n v="63098"/>
    <d v="2021-12-29T00:00:00"/>
    <n v="13290"/>
    <x v="1"/>
    <n v="45"/>
    <s v="Above"/>
    <s v="Good"/>
    <m/>
    <s v="Yes"/>
    <s v="Marketing"/>
    <m/>
    <m/>
    <m/>
    <m/>
    <m/>
    <m/>
    <m/>
    <m/>
    <n v="63098"/>
    <m/>
    <n v="13290"/>
  </r>
  <r>
    <n v="191"/>
    <s v="Stephanie Ward"/>
    <n v="21"/>
    <s v="M"/>
    <x v="2"/>
    <n v="64907"/>
    <d v="2022-01-11T00:00:00"/>
    <n v="22041"/>
    <x v="1"/>
    <n v="37"/>
    <s v="Above"/>
    <s v="Average"/>
    <m/>
    <s v="Yes"/>
    <s v="Not Marketing"/>
    <m/>
    <m/>
    <m/>
    <m/>
    <m/>
    <m/>
    <m/>
    <m/>
    <n v="64907"/>
    <m/>
    <n v="22041"/>
  </r>
  <r>
    <n v="192"/>
    <s v="Terry Murphy"/>
    <n v="40"/>
    <s v="M"/>
    <x v="4"/>
    <n v="33156"/>
    <d v="2022-04-05T00:00:00"/>
    <n v="24673"/>
    <x v="0"/>
    <n v="26"/>
    <s v="Below"/>
    <s v="Poor"/>
    <m/>
    <s v="Yes"/>
    <s v="Not Marketing"/>
    <m/>
    <m/>
    <m/>
    <m/>
    <m/>
    <m/>
    <m/>
    <m/>
    <n v="33156"/>
    <m/>
    <n v="24673"/>
  </r>
  <r>
    <n v="193"/>
    <s v="Amber Reynolds"/>
    <n v="46"/>
    <s v="M"/>
    <x v="1"/>
    <n v="46568"/>
    <d v="2020-06-21T00:00:00"/>
    <n v="10638"/>
    <x v="0"/>
    <n v="47"/>
    <s v="Below"/>
    <s v="Good"/>
    <m/>
    <s v="No"/>
    <s v="Not Marketing"/>
    <m/>
    <m/>
    <m/>
    <m/>
    <m/>
    <m/>
    <m/>
    <m/>
    <n v="46568"/>
    <m/>
    <n v="10638"/>
  </r>
  <r>
    <n v="194"/>
    <s v="Laura Pacheco"/>
    <n v="39"/>
    <s v="F"/>
    <x v="2"/>
    <n v="36967"/>
    <d v="2020-04-26T00:00:00"/>
    <n v="19553"/>
    <x v="3"/>
    <n v="28"/>
    <s v="Below"/>
    <s v="Poor"/>
    <m/>
    <s v="No"/>
    <s v="Not Marketing"/>
    <m/>
    <m/>
    <m/>
    <m/>
    <m/>
    <m/>
    <m/>
    <m/>
    <n v="36967"/>
    <m/>
    <n v="19553"/>
  </r>
  <r>
    <n v="195"/>
    <s v="Alexandria Mendoza"/>
    <n v="20"/>
    <s v="F"/>
    <x v="3"/>
    <n v="53611"/>
    <d v="2019-09-07T00:00:00"/>
    <n v="10153"/>
    <x v="0"/>
    <n v="24"/>
    <s v="Above"/>
    <s v="Poor"/>
    <m/>
    <s v="No"/>
    <s v="Not Marketing"/>
    <m/>
    <m/>
    <m/>
    <m/>
    <m/>
    <m/>
    <m/>
    <m/>
    <n v="53611"/>
    <m/>
    <n v="10153"/>
  </r>
  <r>
    <n v="196"/>
    <s v="Chris Smith"/>
    <n v="53"/>
    <s v="M"/>
    <x v="2"/>
    <n v="68199"/>
    <d v="2017-12-26T00:00:00"/>
    <n v="27603"/>
    <x v="1"/>
    <n v="27"/>
    <s v="Above"/>
    <s v="Poor"/>
    <m/>
    <s v="Yes"/>
    <s v="Not Marketing"/>
    <m/>
    <m/>
    <m/>
    <m/>
    <m/>
    <m/>
    <m/>
    <m/>
    <n v="68199"/>
    <m/>
    <n v="27603"/>
  </r>
  <r>
    <n v="197"/>
    <s v="Lindsay Carey"/>
    <n v="22"/>
    <s v="F"/>
    <x v="2"/>
    <n v="78271"/>
    <d v="2015-04-06T00:00:00"/>
    <n v="33945"/>
    <x v="1"/>
    <n v="30"/>
    <s v="Above"/>
    <s v="Average"/>
    <m/>
    <s v="Yes"/>
    <s v="Not Marketing"/>
    <m/>
    <m/>
    <m/>
    <m/>
    <m/>
    <m/>
    <m/>
    <m/>
    <n v="78271"/>
    <m/>
    <n v="33945"/>
  </r>
  <r>
    <n v="198"/>
    <s v="Barbara Hull"/>
    <n v="36"/>
    <s v="F"/>
    <x v="1"/>
    <n v="45828"/>
    <d v="2018-01-30T00:00:00"/>
    <n v="26406"/>
    <x v="3"/>
    <n v="42"/>
    <s v="Below"/>
    <s v="Good"/>
    <s v="No"/>
    <s v="No"/>
    <s v="Not Marketing"/>
    <m/>
    <m/>
    <m/>
    <m/>
    <m/>
    <m/>
    <m/>
    <m/>
    <n v="45828"/>
    <m/>
    <n v="26406"/>
  </r>
  <r>
    <n v="199"/>
    <s v="Justin Williams"/>
    <n v="58"/>
    <s v="F"/>
    <x v="1"/>
    <n v="77786"/>
    <d v="2019-02-25T00:00:00"/>
    <n v="10032"/>
    <x v="1"/>
    <n v="27"/>
    <s v="Above"/>
    <s v="Poor"/>
    <s v="No"/>
    <s v="Yes"/>
    <s v="Not Marketing"/>
    <m/>
    <m/>
    <m/>
    <m/>
    <m/>
    <m/>
    <m/>
    <m/>
    <n v="77786"/>
    <m/>
    <n v="10032"/>
  </r>
  <r>
    <n v="200"/>
    <s v="Steven Holmes"/>
    <n v="27"/>
    <s v="F"/>
    <x v="1"/>
    <n v="40930"/>
    <d v="2018-12-30T00:00:00"/>
    <n v="38116"/>
    <x v="0"/>
    <n v="45"/>
    <s v="Below"/>
    <s v="Good"/>
    <s v="No"/>
    <s v="No"/>
    <s v="Not Marketing"/>
    <m/>
    <m/>
    <m/>
    <m/>
    <m/>
    <m/>
    <m/>
    <m/>
    <n v="40930"/>
    <m/>
    <n v="38116"/>
  </r>
  <r>
    <n v="201"/>
    <s v="Robert Anderson"/>
    <n v="52"/>
    <s v="M"/>
    <x v="3"/>
    <n v="76350"/>
    <d v="2015-03-07T00:00:00"/>
    <n v="29410"/>
    <x v="2"/>
    <n v="25"/>
    <s v="Above"/>
    <s v="Poor"/>
    <s v="Yes"/>
    <s v="Yes"/>
    <s v="Not Marketing"/>
    <m/>
    <m/>
    <m/>
    <m/>
    <m/>
    <m/>
    <m/>
    <m/>
    <n v="76350"/>
    <m/>
    <n v="29410"/>
  </r>
  <r>
    <n v="202"/>
    <s v="Alexandra Fitzgerald"/>
    <n v="45"/>
    <s v="M"/>
    <x v="4"/>
    <n v="62679"/>
    <d v="2019-04-28T00:00:00"/>
    <n v="10364"/>
    <x v="0"/>
    <n v="41"/>
    <s v="Above"/>
    <s v="Good"/>
    <s v="No"/>
    <s v="Yes"/>
    <s v="Not Marketing"/>
    <m/>
    <m/>
    <m/>
    <m/>
    <m/>
    <m/>
    <m/>
    <m/>
    <n v="62679"/>
    <m/>
    <n v="10364"/>
  </r>
  <r>
    <n v="203"/>
    <s v="Matthew Graham"/>
    <n v="50"/>
    <s v="F"/>
    <x v="2"/>
    <n v="63251"/>
    <d v="2018-05-21T00:00:00"/>
    <n v="12415"/>
    <x v="0"/>
    <n v="51"/>
    <s v="Above"/>
    <s v="Excellent"/>
    <s v="No"/>
    <s v="Yes"/>
    <s v="Not Marketing"/>
    <m/>
    <m/>
    <m/>
    <m/>
    <m/>
    <m/>
    <m/>
    <m/>
    <n v="63251"/>
    <m/>
    <n v="12415"/>
  </r>
  <r>
    <n v="204"/>
    <s v="Alexis Reyes"/>
    <n v="30"/>
    <s v="M"/>
    <x v="4"/>
    <n v="59710"/>
    <d v="2020-09-21T00:00:00"/>
    <n v="10196"/>
    <x v="1"/>
    <n v="39"/>
    <s v="Above"/>
    <s v="Average"/>
    <s v="No"/>
    <s v="Yes"/>
    <s v="Not Marketing"/>
    <m/>
    <m/>
    <m/>
    <m/>
    <m/>
    <m/>
    <m/>
    <m/>
    <n v="59710"/>
    <m/>
    <n v="10196"/>
  </r>
  <r>
    <n v="205"/>
    <s v="Michael Wilson DDS"/>
    <n v="25"/>
    <s v="M"/>
    <x v="3"/>
    <n v="39678"/>
    <d v="2014-12-14T00:00:00"/>
    <n v="25755"/>
    <x v="1"/>
    <n v="30"/>
    <s v="Below"/>
    <s v="Average"/>
    <s v="No"/>
    <s v="No"/>
    <s v="Not Marketing"/>
    <m/>
    <m/>
    <m/>
    <m/>
    <m/>
    <m/>
    <m/>
    <m/>
    <n v="39678"/>
    <m/>
    <n v="25755"/>
  </r>
  <r>
    <n v="206"/>
    <s v="Jessica Davis"/>
    <n v="55"/>
    <s v="M"/>
    <x v="2"/>
    <n v="71851"/>
    <d v="2015-08-25T00:00:00"/>
    <n v="27260"/>
    <x v="3"/>
    <n v="23"/>
    <s v="Above"/>
    <s v="Poor"/>
    <s v="No"/>
    <s v="Yes"/>
    <s v="Not Marketing"/>
    <m/>
    <m/>
    <m/>
    <m/>
    <m/>
    <m/>
    <m/>
    <m/>
    <n v="71851"/>
    <m/>
    <n v="34787"/>
  </r>
  <r>
    <n v="207"/>
    <s v="Michelle Adams"/>
    <n v="47"/>
    <s v="F"/>
    <x v="2"/>
    <n v="45167"/>
    <d v="2021-04-16T00:00:00"/>
    <n v="35264"/>
    <x v="3"/>
    <n v="20"/>
    <s v="Below"/>
    <s v="Poor"/>
    <s v="No"/>
    <s v="No"/>
    <s v="Not Marketing"/>
    <m/>
    <m/>
    <m/>
    <m/>
    <m/>
    <m/>
    <m/>
    <m/>
    <n v="45167"/>
    <m/>
    <n v="35264"/>
  </r>
  <r>
    <n v="208"/>
    <s v="Katie Lowe"/>
    <n v="29"/>
    <s v="F"/>
    <x v="4"/>
    <n v="58973"/>
    <d v="2017-06-10T00:00:00"/>
    <n v="28866"/>
    <x v="3"/>
    <n v="49"/>
    <s v="Above"/>
    <s v="Good"/>
    <s v="No"/>
    <s v="Yes"/>
    <s v="Not Marketing"/>
    <m/>
    <m/>
    <m/>
    <m/>
    <m/>
    <m/>
    <m/>
    <m/>
    <n v="58973"/>
    <m/>
    <n v="28866"/>
  </r>
  <r>
    <n v="209"/>
    <s v="David Ramirez"/>
    <n v="41"/>
    <s v="M"/>
    <x v="4"/>
    <n v="37821"/>
    <d v="2016-05-01T00:00:00"/>
    <n v="26699"/>
    <x v="0"/>
    <n v="31"/>
    <s v="Below"/>
    <s v="Average"/>
    <s v="No"/>
    <s v="Yes"/>
    <s v="Not Marketing"/>
    <m/>
    <m/>
    <m/>
    <m/>
    <m/>
    <m/>
    <m/>
    <m/>
    <n v="37821"/>
    <m/>
    <n v="26699"/>
  </r>
  <r>
    <n v="210"/>
    <s v="William Smith"/>
    <n v="49"/>
    <s v="M"/>
    <x v="2"/>
    <n v="63561"/>
    <d v="2017-12-06T00:00:00"/>
    <n v="37095"/>
    <x v="2"/>
    <n v="53"/>
    <s v="Above"/>
    <s v="Excellent"/>
    <s v="No"/>
    <s v="Yes"/>
    <s v="Not Marketing"/>
    <m/>
    <m/>
    <m/>
    <m/>
    <m/>
    <m/>
    <m/>
    <m/>
    <n v="63561"/>
    <m/>
    <n v="37095"/>
  </r>
  <r>
    <n v="211"/>
    <s v="Gregory Manning"/>
    <n v="57"/>
    <s v="M"/>
    <x v="3"/>
    <n v="38435"/>
    <d v="2024-04-25T00:00:00"/>
    <n v="22010"/>
    <x v="0"/>
    <n v="53"/>
    <s v="Below"/>
    <s v="Excellent"/>
    <s v="Yes"/>
    <s v="No"/>
    <s v="Not Marketing"/>
    <m/>
    <m/>
    <m/>
    <m/>
    <m/>
    <m/>
    <m/>
    <m/>
    <n v="38435"/>
    <m/>
    <n v="22010"/>
  </r>
  <r>
    <n v="212"/>
    <s v="Tony Edwards"/>
    <n v="26"/>
    <s v="M"/>
    <x v="0"/>
    <n v="62802"/>
    <d v="2023-08-19T00:00:00"/>
    <n v="38256"/>
    <x v="1"/>
    <n v="48"/>
    <s v="Above"/>
    <s v="Good"/>
    <s v="No"/>
    <s v="Yes"/>
    <s v="Marketing"/>
    <m/>
    <m/>
    <m/>
    <m/>
    <m/>
    <m/>
    <m/>
    <m/>
    <n v="62802"/>
    <m/>
    <n v="38256"/>
  </r>
  <r>
    <n v="213"/>
    <s v="Elizabeth Matthews"/>
    <n v="28"/>
    <s v="F"/>
    <x v="1"/>
    <n v="66754"/>
    <d v="2023-06-21T00:00:00"/>
    <n v="34762"/>
    <x v="2"/>
    <n v="21"/>
    <s v="Above"/>
    <s v="Poor"/>
    <s v="No"/>
    <s v="Yes"/>
    <s v="Not Marketing"/>
    <m/>
    <m/>
    <m/>
    <m/>
    <m/>
    <m/>
    <m/>
    <m/>
    <n v="66754"/>
    <m/>
    <n v="34762"/>
  </r>
  <r>
    <n v="214"/>
    <s v="Michael Gonzalez"/>
    <n v="43"/>
    <s v="F"/>
    <x v="3"/>
    <n v="53875"/>
    <d v="2015-05-08T00:00:00"/>
    <n v="28841"/>
    <x v="1"/>
    <n v="52"/>
    <s v="Above"/>
    <s v="Excellent"/>
    <s v="No"/>
    <s v="No"/>
    <s v="Not Marketing"/>
    <m/>
    <m/>
    <m/>
    <m/>
    <m/>
    <m/>
    <m/>
    <m/>
    <n v="53875"/>
    <m/>
    <n v="28841"/>
  </r>
  <r>
    <n v="215"/>
    <s v="Darlene Garcia"/>
    <n v="30"/>
    <s v="M"/>
    <x v="2"/>
    <n v="71072"/>
    <d v="2024-01-06T00:00:00"/>
    <n v="27655"/>
    <x v="0"/>
    <n v="23"/>
    <s v="Above"/>
    <s v="Poor"/>
    <s v="No"/>
    <s v="Yes"/>
    <s v="Not Marketing"/>
    <m/>
    <m/>
    <m/>
    <m/>
    <m/>
    <m/>
    <m/>
    <m/>
    <n v="71072"/>
    <m/>
    <n v="27655"/>
  </r>
  <r>
    <n v="216"/>
    <s v="Catherine Young"/>
    <n v="59"/>
    <s v="F"/>
    <x v="0"/>
    <n v="64853"/>
    <d v="2016-12-26T00:00:00"/>
    <n v="27085"/>
    <x v="0"/>
    <n v="40"/>
    <s v="Above"/>
    <s v="Good"/>
    <s v="No"/>
    <s v="Yes"/>
    <s v="Marketing"/>
    <m/>
    <m/>
    <m/>
    <m/>
    <m/>
    <m/>
    <m/>
    <m/>
    <n v="64853"/>
    <m/>
    <n v="27085"/>
  </r>
  <r>
    <n v="217"/>
    <s v="Nicholas Mckee"/>
    <n v="43"/>
    <s v="F"/>
    <x v="2"/>
    <n v="36732"/>
    <d v="2016-03-31T00:00:00"/>
    <n v="26088"/>
    <x v="1"/>
    <n v="44"/>
    <s v="Below"/>
    <s v="Good"/>
    <s v="No"/>
    <s v="No"/>
    <s v="Not Marketing"/>
    <m/>
    <m/>
    <m/>
    <m/>
    <m/>
    <m/>
    <m/>
    <m/>
    <n v="36732"/>
    <m/>
    <n v="26088"/>
  </r>
  <r>
    <n v="218"/>
    <s v="Gene Wheeler"/>
    <n v="56"/>
    <s v="F"/>
    <x v="4"/>
    <n v="42565"/>
    <d v="2022-07-01T00:00:00"/>
    <n v="27647"/>
    <x v="2"/>
    <n v="30"/>
    <s v="Below"/>
    <s v="Average"/>
    <s v="Yes"/>
    <s v="Yes"/>
    <s v="Not Marketing"/>
    <m/>
    <m/>
    <m/>
    <m/>
    <m/>
    <m/>
    <m/>
    <m/>
    <n v="42565"/>
    <m/>
    <n v="27647"/>
  </r>
  <r>
    <n v="219"/>
    <s v="Amber Hill"/>
    <n v="30"/>
    <s v="F"/>
    <x v="0"/>
    <n v="65590"/>
    <d v="2020-03-16T00:00:00"/>
    <n v="15956"/>
    <x v="1"/>
    <n v="60"/>
    <s v="Above"/>
    <s v="Excellent"/>
    <s v="No"/>
    <s v="Yes"/>
    <s v="Marketing"/>
    <m/>
    <m/>
    <m/>
    <m/>
    <m/>
    <m/>
    <m/>
    <m/>
    <n v="65590"/>
    <m/>
    <n v="15956"/>
  </r>
  <r>
    <n v="220"/>
    <s v="Anthony Scott"/>
    <n v="25"/>
    <s v="F"/>
    <x v="4"/>
    <n v="37464"/>
    <d v="2017-02-02T00:00:00"/>
    <n v="29895"/>
    <x v="0"/>
    <n v="25"/>
    <s v="Below"/>
    <s v="Poor"/>
    <s v="No"/>
    <s v="Yes"/>
    <s v="Not Marketing"/>
    <m/>
    <m/>
    <m/>
    <m/>
    <m/>
    <m/>
    <m/>
    <m/>
    <n v="37464"/>
    <m/>
    <n v="29895"/>
  </r>
  <r>
    <n v="221"/>
    <s v="John Summers"/>
    <n v="51"/>
    <s v="M"/>
    <x v="3"/>
    <n v="30765"/>
    <d v="2015-12-28T00:00:00"/>
    <n v="35971"/>
    <x v="3"/>
    <n v="53"/>
    <s v="Below"/>
    <s v="Excellent"/>
    <s v="No"/>
    <s v="No"/>
    <s v="Not Marketing"/>
    <m/>
    <m/>
    <m/>
    <m/>
    <m/>
    <m/>
    <m/>
    <m/>
    <n v="30765"/>
    <m/>
    <n v="35971"/>
  </r>
  <r>
    <n v="222"/>
    <s v="Timothy Clark"/>
    <n v="60"/>
    <s v="F"/>
    <x v="2"/>
    <n v="79072"/>
    <d v="2015-12-13T00:00:00"/>
    <n v="27491"/>
    <x v="0"/>
    <n v="60"/>
    <s v="Above"/>
    <s v="Excellent"/>
    <s v="No"/>
    <s v="Yes"/>
    <s v="Not Marketing"/>
    <m/>
    <m/>
    <m/>
    <m/>
    <m/>
    <m/>
    <m/>
    <m/>
    <n v="79072"/>
    <m/>
    <n v="27491"/>
  </r>
  <r>
    <n v="223"/>
    <s v="Rebecca Lopez"/>
    <n v="52"/>
    <s v="F"/>
    <x v="1"/>
    <n v="49308"/>
    <d v="2023-06-22T00:00:00"/>
    <n v="15260"/>
    <x v="2"/>
    <n v="54"/>
    <s v="Below"/>
    <s v="Excellent"/>
    <s v="No"/>
    <s v="No"/>
    <s v="Not Marketing"/>
    <m/>
    <m/>
    <m/>
    <m/>
    <m/>
    <m/>
    <m/>
    <m/>
    <n v="49308"/>
    <m/>
    <n v="15260"/>
  </r>
  <r>
    <n v="224"/>
    <s v="Kurt Lam"/>
    <n v="32"/>
    <s v="M"/>
    <x v="2"/>
    <n v="64310"/>
    <d v="2021-12-22T00:00:00"/>
    <n v="37609"/>
    <x v="2"/>
    <n v="40"/>
    <s v="Above"/>
    <s v="Good"/>
    <s v="No"/>
    <s v="Yes"/>
    <s v="Not Marketing"/>
    <m/>
    <m/>
    <m/>
    <m/>
    <m/>
    <m/>
    <m/>
    <m/>
    <n v="64310"/>
    <m/>
    <n v="37609"/>
  </r>
  <r>
    <n v="225"/>
    <s v="Brian Gonzalez"/>
    <n v="40"/>
    <s v="M"/>
    <x v="3"/>
    <n v="53172"/>
    <d v="2016-01-28T00:00:00"/>
    <n v="12904"/>
    <x v="1"/>
    <n v="57"/>
    <s v="Above"/>
    <s v="Excellent"/>
    <s v="No"/>
    <s v="No"/>
    <s v="Not Marketing"/>
    <m/>
    <m/>
    <m/>
    <m/>
    <m/>
    <m/>
    <m/>
    <m/>
    <n v="53172"/>
    <m/>
    <n v="12904"/>
  </r>
  <r>
    <n v="226"/>
    <s v="Michael Gray"/>
    <n v="23"/>
    <s v="M"/>
    <x v="0"/>
    <n v="75120"/>
    <d v="2023-01-20T00:00:00"/>
    <n v="30966"/>
    <x v="3"/>
    <n v="40"/>
    <s v="Above"/>
    <s v="Good"/>
    <s v="No"/>
    <s v="Yes"/>
    <s v="Marketing"/>
    <m/>
    <m/>
    <m/>
    <m/>
    <m/>
    <m/>
    <m/>
    <m/>
    <n v="75120"/>
    <m/>
    <n v="30966"/>
  </r>
  <r>
    <n v="227"/>
    <s v="Jodi Martinez MD"/>
    <n v="35"/>
    <s v="F"/>
    <x v="1"/>
    <n v="70457"/>
    <d v="2015-06-30T00:00:00"/>
    <n v="34761"/>
    <x v="0"/>
    <n v="20"/>
    <s v="Above"/>
    <s v="Poor"/>
    <s v="No"/>
    <s v="Yes"/>
    <s v="Not Marketing"/>
    <m/>
    <m/>
    <m/>
    <m/>
    <m/>
    <m/>
    <m/>
    <m/>
    <n v="70457"/>
    <m/>
    <n v="34761"/>
  </r>
  <r>
    <n v="228"/>
    <s v="Russell Schmidt"/>
    <n v="54"/>
    <s v="F"/>
    <x v="1"/>
    <n v="44223"/>
    <d v="2019-07-10T00:00:00"/>
    <n v="16943"/>
    <x v="3"/>
    <n v="33"/>
    <s v="Below"/>
    <s v="Average"/>
    <s v="No"/>
    <s v="No"/>
    <s v="Not Marketing"/>
    <m/>
    <m/>
    <m/>
    <m/>
    <m/>
    <m/>
    <m/>
    <m/>
    <n v="44223"/>
    <m/>
    <n v="16943"/>
  </r>
  <r>
    <n v="229"/>
    <s v="Mrs. Sarah Heath"/>
    <n v="51"/>
    <s v="F"/>
    <x v="1"/>
    <n v="43141"/>
    <d v="2022-11-24T00:00:00"/>
    <n v="20099"/>
    <x v="0"/>
    <n v="42"/>
    <s v="Below"/>
    <s v="Good"/>
    <s v="No"/>
    <s v="No"/>
    <s v="Not Marketing"/>
    <m/>
    <m/>
    <m/>
    <m/>
    <m/>
    <m/>
    <m/>
    <m/>
    <n v="43141"/>
    <m/>
    <n v="20099"/>
  </r>
  <r>
    <n v="230"/>
    <s v="Rachel Keith"/>
    <n v="36"/>
    <s v="F"/>
    <x v="4"/>
    <n v="36265"/>
    <d v="2023-02-06T00:00:00"/>
    <n v="22723"/>
    <x v="1"/>
    <n v="40"/>
    <s v="Below"/>
    <s v="Good"/>
    <s v="No"/>
    <s v="Yes"/>
    <s v="Not Marketing"/>
    <m/>
    <m/>
    <m/>
    <m/>
    <m/>
    <m/>
    <m/>
    <m/>
    <n v="36265"/>
    <m/>
    <n v="22723"/>
  </r>
  <r>
    <n v="231"/>
    <s v="Donald Coleman"/>
    <n v="40"/>
    <s v="F"/>
    <x v="4"/>
    <n v="32082"/>
    <d v="2019-01-06T00:00:00"/>
    <n v="39795"/>
    <x v="1"/>
    <n v="22"/>
    <s v="Below"/>
    <s v="Poor"/>
    <s v="No"/>
    <s v="Yes"/>
    <s v="Not Marketing"/>
    <m/>
    <m/>
    <m/>
    <m/>
    <m/>
    <m/>
    <m/>
    <m/>
    <n v="32082"/>
    <m/>
    <n v="39795"/>
  </r>
  <r>
    <n v="232"/>
    <s v="Vicki Ingram"/>
    <n v="31"/>
    <s v="M"/>
    <x v="3"/>
    <n v="37520"/>
    <d v="2019-12-09T00:00:00"/>
    <n v="35427"/>
    <x v="3"/>
    <n v="30"/>
    <s v="Below"/>
    <s v="Average"/>
    <s v="No"/>
    <s v="No"/>
    <s v="Not Marketing"/>
    <m/>
    <m/>
    <m/>
    <m/>
    <m/>
    <m/>
    <m/>
    <m/>
    <n v="37520"/>
    <m/>
    <n v="35427"/>
  </r>
  <r>
    <n v="233"/>
    <s v="Arthur Browning"/>
    <n v="52"/>
    <s v="M"/>
    <x v="3"/>
    <n v="45788"/>
    <d v="2017-08-23T00:00:00"/>
    <n v="29859"/>
    <x v="2"/>
    <n v="50"/>
    <s v="Below"/>
    <s v="Excellent"/>
    <s v="No"/>
    <s v="No"/>
    <s v="Not Marketing"/>
    <m/>
    <m/>
    <m/>
    <m/>
    <m/>
    <m/>
    <m/>
    <m/>
    <n v="45788"/>
    <m/>
    <n v="29859"/>
  </r>
  <r>
    <n v="234"/>
    <s v="Heidi Miller"/>
    <n v="41"/>
    <s v="M"/>
    <x v="2"/>
    <n v="47959"/>
    <d v="2015-12-01T00:00:00"/>
    <n v="23250"/>
    <x v="0"/>
    <n v="45"/>
    <s v="Below"/>
    <s v="Good"/>
    <s v="No"/>
    <s v="No"/>
    <s v="Not Marketing"/>
    <m/>
    <m/>
    <m/>
    <m/>
    <m/>
    <m/>
    <m/>
    <m/>
    <n v="47959"/>
    <m/>
    <n v="23250"/>
  </r>
  <r>
    <n v="235"/>
    <s v="Margaret Gibson"/>
    <n v="30"/>
    <s v="M"/>
    <x v="3"/>
    <n v="73378"/>
    <d v="2016-08-07T00:00:00"/>
    <n v="28741"/>
    <x v="0"/>
    <n v="32"/>
    <s v="Above"/>
    <s v="Average"/>
    <s v="No"/>
    <s v="Yes"/>
    <s v="Not Marketing"/>
    <m/>
    <m/>
    <m/>
    <m/>
    <m/>
    <m/>
    <m/>
    <m/>
    <n v="73378"/>
    <m/>
    <n v="28741"/>
  </r>
  <r>
    <n v="236"/>
    <s v="Lisa Davis"/>
    <n v="59"/>
    <s v="M"/>
    <x v="3"/>
    <n v="46356"/>
    <d v="2020-04-06T00:00:00"/>
    <n v="19365"/>
    <x v="1"/>
    <n v="31"/>
    <s v="Below"/>
    <s v="Average"/>
    <s v="No"/>
    <s v="No"/>
    <s v="Not Marketing"/>
    <m/>
    <m/>
    <m/>
    <m/>
    <m/>
    <m/>
    <m/>
    <m/>
    <n v="46356"/>
    <m/>
    <n v="19365"/>
  </r>
  <r>
    <n v="237"/>
    <s v="Walter Hamilton"/>
    <n v="33"/>
    <s v="F"/>
    <x v="3"/>
    <n v="31629"/>
    <d v="2019-11-22T00:00:00"/>
    <n v="37390"/>
    <x v="3"/>
    <n v="20"/>
    <s v="Below"/>
    <s v="Poor"/>
    <s v="No"/>
    <s v="No"/>
    <s v="Not Marketing"/>
    <m/>
    <m/>
    <m/>
    <m/>
    <m/>
    <m/>
    <m/>
    <m/>
    <n v="31629"/>
    <m/>
    <n v="37390"/>
  </r>
  <r>
    <n v="238"/>
    <s v="James Alvarado"/>
    <n v="41"/>
    <s v="M"/>
    <x v="2"/>
    <n v="67428"/>
    <d v="2017-04-13T00:00:00"/>
    <n v="39349"/>
    <x v="2"/>
    <n v="46"/>
    <s v="Above"/>
    <s v="Good"/>
    <s v="No"/>
    <s v="Yes"/>
    <s v="Not Marketing"/>
    <m/>
    <m/>
    <m/>
    <m/>
    <m/>
    <m/>
    <m/>
    <m/>
    <n v="67428"/>
    <m/>
    <n v="39349"/>
  </r>
  <r>
    <n v="239"/>
    <s v="Kenneth Palmer"/>
    <n v="21"/>
    <s v="M"/>
    <x v="0"/>
    <n v="48029"/>
    <d v="2015-01-17T00:00:00"/>
    <n v="21649"/>
    <x v="2"/>
    <n v="58"/>
    <s v="Below"/>
    <s v="Excellent"/>
    <s v="No"/>
    <s v="No"/>
    <s v="Marketing"/>
    <m/>
    <m/>
    <m/>
    <m/>
    <m/>
    <m/>
    <m/>
    <m/>
    <n v="48029"/>
    <m/>
    <n v="21649"/>
  </r>
  <r>
    <n v="240"/>
    <s v="Bryce Mcdaniel"/>
    <n v="51"/>
    <s v="F"/>
    <x v="2"/>
    <n v="61964"/>
    <d v="2019-03-12T00:00:00"/>
    <n v="19080"/>
    <x v="0"/>
    <n v="27"/>
    <s v="Above"/>
    <s v="Poor"/>
    <s v="No"/>
    <s v="Yes"/>
    <s v="Not Marketing"/>
    <m/>
    <m/>
    <m/>
    <m/>
    <m/>
    <m/>
    <m/>
    <m/>
    <n v="61964"/>
    <m/>
    <n v="19080"/>
  </r>
  <r>
    <n v="241"/>
    <s v="Scott French"/>
    <n v="47"/>
    <s v="F"/>
    <x v="0"/>
    <n v="45796"/>
    <d v="2016-11-23T00:00:00"/>
    <n v="13436"/>
    <x v="0"/>
    <n v="35"/>
    <s v="Below"/>
    <s v="Average"/>
    <s v="No"/>
    <s v="No"/>
    <s v="Marketing"/>
    <m/>
    <m/>
    <m/>
    <m/>
    <m/>
    <m/>
    <m/>
    <m/>
    <n v="45796"/>
    <m/>
    <n v="13436"/>
  </r>
  <r>
    <n v="242"/>
    <s v="Dana Reeves"/>
    <n v="43"/>
    <s v="F"/>
    <x v="4"/>
    <n v="46796"/>
    <d v="2016-11-04T00:00:00"/>
    <n v="14854"/>
    <x v="2"/>
    <n v="38"/>
    <s v="Below"/>
    <s v="Average"/>
    <s v="No"/>
    <s v="Yes"/>
    <s v="Not Marketing"/>
    <m/>
    <m/>
    <m/>
    <m/>
    <m/>
    <m/>
    <m/>
    <m/>
    <n v="46796"/>
    <m/>
    <n v="14854"/>
  </r>
  <r>
    <n v="243"/>
    <s v="Darren Hensley"/>
    <n v="30"/>
    <s v="F"/>
    <x v="2"/>
    <n v="30825"/>
    <d v="2021-04-21T00:00:00"/>
    <n v="39415"/>
    <x v="3"/>
    <n v="50"/>
    <s v="Below"/>
    <s v="Excellent"/>
    <s v="No"/>
    <s v="No"/>
    <s v="Not Marketing"/>
    <m/>
    <m/>
    <m/>
    <m/>
    <m/>
    <m/>
    <m/>
    <m/>
    <n v="30825"/>
    <m/>
    <n v="39415"/>
  </r>
  <r>
    <n v="244"/>
    <s v="Ronald Mccarty"/>
    <n v="49"/>
    <s v="M"/>
    <x v="1"/>
    <n v="59967"/>
    <d v="2015-10-16T00:00:00"/>
    <n v="30665"/>
    <x v="0"/>
    <n v="23"/>
    <s v="Above"/>
    <s v="Poor"/>
    <s v="No"/>
    <s v="No"/>
    <s v="Not Marketing"/>
    <m/>
    <m/>
    <m/>
    <m/>
    <m/>
    <m/>
    <m/>
    <m/>
    <n v="59967"/>
    <m/>
    <n v="30665"/>
  </r>
  <r>
    <n v="245"/>
    <s v="Brittney Garza"/>
    <n v="38"/>
    <s v="M"/>
    <x v="0"/>
    <n v="33489"/>
    <d v="2021-09-16T00:00:00"/>
    <n v="26602"/>
    <x v="3"/>
    <n v="57"/>
    <s v="Below"/>
    <s v="Excellent"/>
    <s v="Yes"/>
    <s v="No"/>
    <s v="Marketing"/>
    <m/>
    <m/>
    <m/>
    <m/>
    <m/>
    <m/>
    <m/>
    <m/>
    <n v="33489"/>
    <m/>
    <n v="26602"/>
  </r>
  <r>
    <n v="246"/>
    <s v="Anna Powell"/>
    <n v="20"/>
    <s v="M"/>
    <x v="4"/>
    <n v="40658"/>
    <d v="2019-03-25T00:00:00"/>
    <n v="31537"/>
    <x v="0"/>
    <n v="52"/>
    <s v="Below"/>
    <s v="Excellent"/>
    <s v="No"/>
    <s v="Yes"/>
    <s v="Not Marketing"/>
    <m/>
    <m/>
    <m/>
    <m/>
    <m/>
    <m/>
    <m/>
    <m/>
    <n v="40658"/>
    <m/>
    <n v="31537"/>
  </r>
  <r>
    <n v="247"/>
    <s v="Dr. Cynthia Levy"/>
    <n v="52"/>
    <s v="F"/>
    <x v="2"/>
    <n v="30084"/>
    <d v="2022-11-05T00:00:00"/>
    <n v="19972"/>
    <x v="1"/>
    <n v="50"/>
    <s v="Below"/>
    <s v="Excellent"/>
    <s v="Yes"/>
    <s v="No"/>
    <s v="Not Marketing"/>
    <m/>
    <m/>
    <m/>
    <m/>
    <m/>
    <m/>
    <m/>
    <m/>
    <n v="30084"/>
    <m/>
    <n v="19972"/>
  </r>
  <r>
    <n v="248"/>
    <s v="Catherine Bender"/>
    <n v="52"/>
    <s v="M"/>
    <x v="0"/>
    <n v="75176"/>
    <d v="2016-06-24T00:00:00"/>
    <n v="15492"/>
    <x v="1"/>
    <n v="37"/>
    <s v="Above"/>
    <s v="Average"/>
    <s v="No"/>
    <s v="Yes"/>
    <s v="Marketing"/>
    <m/>
    <m/>
    <m/>
    <m/>
    <m/>
    <m/>
    <m/>
    <m/>
    <n v="75176"/>
    <m/>
    <n v="15492"/>
  </r>
  <r>
    <n v="249"/>
    <s v="Jason Massey"/>
    <n v="25"/>
    <s v="M"/>
    <x v="0"/>
    <n v="79270"/>
    <d v="2023-06-22T00:00:00"/>
    <n v="36772"/>
    <x v="2"/>
    <n v="47"/>
    <s v="Above"/>
    <s v="Good"/>
    <s v="No"/>
    <s v="Yes"/>
    <s v="Marketing"/>
    <m/>
    <m/>
    <m/>
    <m/>
    <m/>
    <m/>
    <m/>
    <m/>
    <n v="79270"/>
    <m/>
    <n v="36772"/>
  </r>
  <r>
    <n v="250"/>
    <s v="Dr. Robert Cox DDS"/>
    <n v="32"/>
    <s v="M"/>
    <x v="3"/>
    <n v="69942"/>
    <d v="2016-05-21T00:00:00"/>
    <n v="27596"/>
    <x v="3"/>
    <n v="56"/>
    <s v="Above"/>
    <s v="Excellent"/>
    <s v="No"/>
    <s v="Yes"/>
    <s v="Not Marketing"/>
    <m/>
    <m/>
    <m/>
    <m/>
    <m/>
    <m/>
    <m/>
    <m/>
    <n v="69942"/>
    <m/>
    <n v="27596"/>
  </r>
  <r>
    <n v="251"/>
    <s v="Jose Torres"/>
    <n v="47"/>
    <s v="F"/>
    <x v="1"/>
    <n v="39226"/>
    <d v="2020-02-28T00:00:00"/>
    <n v="36186"/>
    <x v="1"/>
    <n v="42"/>
    <s v="Below"/>
    <s v="Good"/>
    <s v="No"/>
    <s v="No"/>
    <s v="Not Marketing"/>
    <m/>
    <m/>
    <m/>
    <m/>
    <m/>
    <m/>
    <m/>
    <m/>
    <n v="39226"/>
    <m/>
    <n v="36186"/>
  </r>
  <r>
    <n v="252"/>
    <s v="Misty Moore"/>
    <n v="33"/>
    <s v="F"/>
    <x v="3"/>
    <n v="43232"/>
    <d v="2015-10-06T00:00:00"/>
    <n v="10355"/>
    <x v="2"/>
    <n v="31"/>
    <s v="Below"/>
    <s v="Average"/>
    <s v="No"/>
    <s v="No"/>
    <s v="Not Marketing"/>
    <m/>
    <m/>
    <m/>
    <m/>
    <m/>
    <m/>
    <m/>
    <m/>
    <n v="43232"/>
    <m/>
    <n v="10355"/>
  </r>
  <r>
    <n v="253"/>
    <s v="Teresa Miller"/>
    <n v="48"/>
    <s v="M"/>
    <x v="0"/>
    <n v="59896"/>
    <d v="2019-09-02T00:00:00"/>
    <n v="28110"/>
    <x v="2"/>
    <n v="34"/>
    <s v="Above"/>
    <s v="Average"/>
    <s v="No"/>
    <s v="No"/>
    <s v="Marketing"/>
    <m/>
    <m/>
    <m/>
    <m/>
    <m/>
    <m/>
    <m/>
    <m/>
    <n v="59896"/>
    <m/>
    <n v="28110"/>
  </r>
  <r>
    <n v="254"/>
    <s v="Deborah Vaughan"/>
    <n v="26"/>
    <s v="F"/>
    <x v="2"/>
    <n v="79820"/>
    <d v="2023-12-17T00:00:00"/>
    <n v="31367"/>
    <x v="3"/>
    <n v="44"/>
    <s v="Above"/>
    <s v="Good"/>
    <s v="No"/>
    <s v="Yes"/>
    <s v="Not Marketing"/>
    <m/>
    <m/>
    <m/>
    <m/>
    <m/>
    <m/>
    <m/>
    <m/>
    <n v="79820"/>
    <m/>
    <n v="31367"/>
  </r>
  <r>
    <n v="255"/>
    <s v="Karen Strong"/>
    <n v="34"/>
    <s v="M"/>
    <x v="2"/>
    <n v="38345"/>
    <d v="2021-05-27T00:00:00"/>
    <n v="18253"/>
    <x v="2"/>
    <n v="20"/>
    <s v="Below"/>
    <s v="Poor"/>
    <s v="No"/>
    <s v="No"/>
    <s v="Not Marketing"/>
    <m/>
    <m/>
    <m/>
    <m/>
    <m/>
    <m/>
    <m/>
    <m/>
    <n v="38345"/>
    <m/>
    <n v="18253"/>
  </r>
  <r>
    <n v="256"/>
    <s v="Colleen Campbell"/>
    <n v="40"/>
    <s v="M"/>
    <x v="2"/>
    <n v="35825"/>
    <d v="2020-01-10T00:00:00"/>
    <n v="23122"/>
    <x v="3"/>
    <n v="43"/>
    <s v="Below"/>
    <s v="Good"/>
    <s v="No"/>
    <s v="No"/>
    <s v="Not Marketing"/>
    <m/>
    <m/>
    <m/>
    <m/>
    <m/>
    <m/>
    <m/>
    <m/>
    <n v="35825"/>
    <m/>
    <n v="23122"/>
  </r>
  <r>
    <n v="257"/>
    <s v="Amanda Flores"/>
    <n v="47"/>
    <s v="M"/>
    <x v="0"/>
    <n v="44713"/>
    <d v="2021-06-30T00:00:00"/>
    <n v="39961"/>
    <x v="2"/>
    <n v="27"/>
    <s v="Below"/>
    <s v="Poor"/>
    <s v="No"/>
    <s v="No"/>
    <s v="Marketing"/>
    <m/>
    <m/>
    <m/>
    <m/>
    <m/>
    <m/>
    <m/>
    <m/>
    <n v="44713"/>
    <m/>
    <n v="39961"/>
  </r>
  <r>
    <n v="258"/>
    <s v="Dustin Gonzalez"/>
    <n v="22"/>
    <s v="M"/>
    <x v="2"/>
    <n v="45065"/>
    <d v="2016-02-09T00:00:00"/>
    <n v="16723"/>
    <x v="2"/>
    <n v="22"/>
    <s v="Below"/>
    <s v="Poor"/>
    <s v="No"/>
    <s v="No"/>
    <s v="Not Marketing"/>
    <m/>
    <m/>
    <m/>
    <m/>
    <m/>
    <m/>
    <m/>
    <m/>
    <n v="45065"/>
    <m/>
    <n v="16723"/>
  </r>
  <r>
    <n v="259"/>
    <s v="Angela Leonard"/>
    <n v="39"/>
    <s v="M"/>
    <x v="0"/>
    <n v="44725"/>
    <d v="2019-05-07T00:00:00"/>
    <n v="21802"/>
    <x v="2"/>
    <n v="58"/>
    <s v="Below"/>
    <s v="Excellent"/>
    <s v="No"/>
    <s v="No"/>
    <s v="Marketing"/>
    <m/>
    <m/>
    <m/>
    <m/>
    <m/>
    <m/>
    <m/>
    <m/>
    <n v="44725"/>
    <m/>
    <n v="21802"/>
  </r>
  <r>
    <n v="260"/>
    <s v="Corey Gonzalez"/>
    <n v="50"/>
    <s v="M"/>
    <x v="2"/>
    <n v="56507"/>
    <d v="2020-11-17T00:00:00"/>
    <n v="35196"/>
    <x v="2"/>
    <n v="57"/>
    <s v="Above"/>
    <s v="Excellent"/>
    <s v="No"/>
    <s v="No"/>
    <s v="Not Marketing"/>
    <m/>
    <m/>
    <m/>
    <m/>
    <m/>
    <m/>
    <m/>
    <m/>
    <n v="56507"/>
    <m/>
    <n v="35196"/>
  </r>
  <r>
    <n v="261"/>
    <s v="Robert Garner"/>
    <n v="58"/>
    <s v="M"/>
    <x v="3"/>
    <n v="63594"/>
    <d v="2024-01-10T00:00:00"/>
    <n v="37151"/>
    <x v="3"/>
    <n v="35"/>
    <s v="Above"/>
    <s v="Average"/>
    <s v="No"/>
    <s v="Yes"/>
    <s v="Not Marketing"/>
    <m/>
    <m/>
    <m/>
    <m/>
    <m/>
    <m/>
    <m/>
    <m/>
    <n v="63594"/>
    <m/>
    <n v="37151"/>
  </r>
  <r>
    <n v="262"/>
    <s v="Shannon Aguilar"/>
    <n v="35"/>
    <s v="F"/>
    <x v="1"/>
    <n v="34341"/>
    <d v="2020-12-13T00:00:00"/>
    <n v="18448"/>
    <x v="1"/>
    <n v="60"/>
    <s v="Below"/>
    <s v="Excellent"/>
    <s v="Yes"/>
    <s v="No"/>
    <s v="Not Marketing"/>
    <m/>
    <m/>
    <m/>
    <m/>
    <m/>
    <m/>
    <m/>
    <m/>
    <n v="34341"/>
    <m/>
    <n v="18448"/>
  </r>
  <r>
    <n v="263"/>
    <s v="Katherine Montes"/>
    <n v="38"/>
    <s v="F"/>
    <x v="4"/>
    <n v="35129"/>
    <d v="2023-05-20T00:00:00"/>
    <n v="20182"/>
    <x v="0"/>
    <n v="23"/>
    <s v="Below"/>
    <s v="Poor"/>
    <s v="No"/>
    <s v="Yes"/>
    <s v="Not Marketing"/>
    <m/>
    <m/>
    <m/>
    <m/>
    <m/>
    <m/>
    <m/>
    <m/>
    <n v="35129"/>
    <m/>
    <n v="20182"/>
  </r>
  <r>
    <n v="264"/>
    <s v="Ashley Espinoza"/>
    <n v="47"/>
    <s v="F"/>
    <x v="4"/>
    <n v="67467"/>
    <d v="2018-04-15T00:00:00"/>
    <n v="20134"/>
    <x v="3"/>
    <n v="28"/>
    <s v="Above"/>
    <s v="Poor"/>
    <s v="No"/>
    <s v="Yes"/>
    <s v="Not Marketing"/>
    <m/>
    <m/>
    <m/>
    <m/>
    <m/>
    <m/>
    <m/>
    <m/>
    <n v="67467"/>
    <m/>
    <n v="20134"/>
  </r>
  <r>
    <n v="265"/>
    <s v="Eric Warren"/>
    <n v="41"/>
    <s v="M"/>
    <x v="0"/>
    <n v="74798"/>
    <d v="2015-10-22T00:00:00"/>
    <n v="30493"/>
    <x v="0"/>
    <n v="47"/>
    <s v="Above"/>
    <s v="Good"/>
    <s v="No"/>
    <s v="Yes"/>
    <s v="Marketing"/>
    <m/>
    <m/>
    <m/>
    <m/>
    <m/>
    <m/>
    <m/>
    <m/>
    <n v="74798"/>
    <m/>
    <n v="30493"/>
  </r>
  <r>
    <n v="266"/>
    <s v="Mary Lynn"/>
    <n v="46"/>
    <s v="M"/>
    <x v="4"/>
    <n v="72164"/>
    <d v="2015-11-03T00:00:00"/>
    <n v="33392"/>
    <x v="0"/>
    <n v="56"/>
    <s v="Above"/>
    <s v="Excellent"/>
    <s v="No"/>
    <s v="Yes"/>
    <s v="Not Marketing"/>
    <m/>
    <m/>
    <m/>
    <m/>
    <m/>
    <m/>
    <m/>
    <m/>
    <n v="72164"/>
    <m/>
    <n v="33392"/>
  </r>
  <r>
    <n v="267"/>
    <s v="Thomas Smith"/>
    <n v="51"/>
    <s v="F"/>
    <x v="3"/>
    <n v="53939"/>
    <d v="2017-05-21T00:00:00"/>
    <n v="23717"/>
    <x v="0"/>
    <n v="48"/>
    <s v="Above"/>
    <s v="Good"/>
    <s v="No"/>
    <s v="No"/>
    <s v="Not Marketing"/>
    <m/>
    <m/>
    <m/>
    <m/>
    <m/>
    <m/>
    <m/>
    <m/>
    <n v="53939"/>
    <m/>
    <n v="23717"/>
  </r>
  <r>
    <n v="268"/>
    <s v="Laura Christian"/>
    <n v="54"/>
    <s v="F"/>
    <x v="4"/>
    <n v="35713"/>
    <d v="2016-09-22T00:00:00"/>
    <n v="36932"/>
    <x v="0"/>
    <n v="36"/>
    <s v="Below"/>
    <s v="Average"/>
    <s v="No"/>
    <s v="Yes"/>
    <s v="Not Marketing"/>
    <m/>
    <m/>
    <m/>
    <m/>
    <m/>
    <m/>
    <m/>
    <m/>
    <n v="35713"/>
    <m/>
    <n v="36932"/>
  </r>
  <r>
    <n v="269"/>
    <s v="Samuel Jordan"/>
    <n v="60"/>
    <s v="M"/>
    <x v="3"/>
    <n v="60850"/>
    <d v="2019-09-14T00:00:00"/>
    <n v="19244"/>
    <x v="3"/>
    <n v="48"/>
    <s v="Above"/>
    <s v="Good"/>
    <s v="No"/>
    <s v="Yes"/>
    <s v="Not Marketing"/>
    <m/>
    <m/>
    <m/>
    <m/>
    <m/>
    <m/>
    <m/>
    <m/>
    <n v="60850"/>
    <m/>
    <n v="19244"/>
  </r>
  <r>
    <n v="270"/>
    <s v="Erin Johnson"/>
    <n v="47"/>
    <s v="M"/>
    <x v="4"/>
    <n v="53290"/>
    <d v="2020-02-28T00:00:00"/>
    <n v="39521"/>
    <x v="0"/>
    <n v="56"/>
    <s v="Above"/>
    <s v="Excellent"/>
    <s v="No"/>
    <s v="Yes"/>
    <s v="Not Marketing"/>
    <m/>
    <m/>
    <m/>
    <m/>
    <m/>
    <m/>
    <m/>
    <m/>
    <n v="53290"/>
    <m/>
    <n v="39521"/>
  </r>
  <r>
    <n v="271"/>
    <s v="Valerie Wood"/>
    <n v="34"/>
    <s v="M"/>
    <x v="2"/>
    <n v="76180"/>
    <d v="2022-08-09T00:00:00"/>
    <n v="13107"/>
    <x v="1"/>
    <n v="52"/>
    <s v="Above"/>
    <s v="Excellent"/>
    <s v="No"/>
    <s v="Yes"/>
    <s v="Not Marketing"/>
    <m/>
    <m/>
    <m/>
    <m/>
    <m/>
    <m/>
    <m/>
    <m/>
    <n v="76180"/>
    <m/>
    <n v="13107"/>
  </r>
  <r>
    <n v="272"/>
    <s v="Jordan Luna"/>
    <n v="39"/>
    <s v="M"/>
    <x v="2"/>
    <n v="62928"/>
    <d v="2015-08-04T00:00:00"/>
    <n v="21141"/>
    <x v="0"/>
    <n v="36"/>
    <s v="Above"/>
    <s v="Average"/>
    <s v="No"/>
    <s v="Yes"/>
    <s v="Not Marketing"/>
    <m/>
    <m/>
    <m/>
    <m/>
    <m/>
    <m/>
    <m/>
    <m/>
    <n v="62928"/>
    <m/>
    <n v="21141"/>
  </r>
  <r>
    <n v="273"/>
    <s v="Jessica Gardner"/>
    <n v="58"/>
    <s v="F"/>
    <x v="0"/>
    <n v="48144"/>
    <d v="2015-10-11T00:00:00"/>
    <n v="26963"/>
    <x v="0"/>
    <n v="48"/>
    <s v="Below"/>
    <s v="Good"/>
    <s v="No"/>
    <s v="No"/>
    <s v="Marketing"/>
    <m/>
    <m/>
    <m/>
    <m/>
    <m/>
    <m/>
    <m/>
    <m/>
    <n v="48144"/>
    <m/>
    <n v="26963"/>
  </r>
  <r>
    <n v="274"/>
    <s v="Lisa Vargas"/>
    <n v="22"/>
    <s v="M"/>
    <x v="2"/>
    <n v="52385"/>
    <d v="2018-12-31T00:00:00"/>
    <n v="33503"/>
    <x v="3"/>
    <n v="52"/>
    <s v="Above"/>
    <s v="Excellent"/>
    <s v="No"/>
    <s v="No"/>
    <s v="Not Marketing"/>
    <m/>
    <m/>
    <m/>
    <m/>
    <m/>
    <m/>
    <m/>
    <m/>
    <n v="52385"/>
    <m/>
    <n v="33503"/>
  </r>
  <r>
    <n v="275"/>
    <s v="Cassandra Burns"/>
    <n v="22"/>
    <s v="F"/>
    <x v="3"/>
    <n v="76711"/>
    <d v="2015-05-12T00:00:00"/>
    <n v="33700"/>
    <x v="2"/>
    <n v="26"/>
    <s v="Above"/>
    <s v="Poor"/>
    <s v="No"/>
    <s v="Yes"/>
    <s v="Not Marketing"/>
    <m/>
    <m/>
    <m/>
    <m/>
    <m/>
    <m/>
    <m/>
    <m/>
    <n v="76711"/>
    <m/>
    <n v="33700"/>
  </r>
  <r>
    <n v="276"/>
    <s v="Kristine Brown"/>
    <n v="45"/>
    <s v="F"/>
    <x v="1"/>
    <n v="51212"/>
    <d v="2017-08-28T00:00:00"/>
    <n v="38073"/>
    <x v="2"/>
    <n v="53"/>
    <s v="Above"/>
    <s v="Excellent"/>
    <s v="No"/>
    <s v="No"/>
    <s v="Not Marketing"/>
    <m/>
    <m/>
    <m/>
    <m/>
    <m/>
    <m/>
    <m/>
    <m/>
    <n v="51212"/>
    <m/>
    <n v="38073"/>
  </r>
  <r>
    <n v="277"/>
    <s v="Ellen Jackson"/>
    <n v="54"/>
    <s v="M"/>
    <x v="0"/>
    <n v="73903"/>
    <d v="2019-12-11T00:00:00"/>
    <n v="30960"/>
    <x v="2"/>
    <n v="52"/>
    <s v="Above"/>
    <s v="Excellent"/>
    <s v="No"/>
    <s v="Yes"/>
    <s v="Marketing"/>
    <m/>
    <m/>
    <m/>
    <m/>
    <m/>
    <m/>
    <m/>
    <m/>
    <n v="73903"/>
    <m/>
    <n v="30960"/>
  </r>
  <r>
    <n v="278"/>
    <s v="Michael Ho"/>
    <n v="46"/>
    <s v="F"/>
    <x v="1"/>
    <n v="62301"/>
    <d v="2016-02-27T00:00:00"/>
    <n v="35288"/>
    <x v="1"/>
    <n v="37"/>
    <s v="Above"/>
    <s v="Average"/>
    <s v="No"/>
    <s v="Yes"/>
    <s v="Not Marketing"/>
    <m/>
    <m/>
    <m/>
    <m/>
    <m/>
    <m/>
    <m/>
    <m/>
    <n v="62301"/>
    <m/>
    <n v="35288"/>
  </r>
  <r>
    <n v="279"/>
    <s v="James Martin"/>
    <n v="47"/>
    <s v="M"/>
    <x v="2"/>
    <n v="50752"/>
    <d v="2019-01-10T00:00:00"/>
    <n v="38266"/>
    <x v="0"/>
    <n v="38"/>
    <s v="Above"/>
    <s v="Average"/>
    <s v="No"/>
    <s v="No"/>
    <s v="Not Marketing"/>
    <m/>
    <m/>
    <m/>
    <m/>
    <m/>
    <m/>
    <m/>
    <m/>
    <n v="50752"/>
    <m/>
    <n v="38266"/>
  </r>
  <r>
    <n v="280"/>
    <s v="Curtis Bass"/>
    <n v="25"/>
    <s v="M"/>
    <x v="0"/>
    <n v="38974"/>
    <d v="2022-03-06T00:00:00"/>
    <n v="20558"/>
    <x v="1"/>
    <n v="30"/>
    <s v="Below"/>
    <s v="Average"/>
    <s v="No"/>
    <s v="No"/>
    <s v="Marketing"/>
    <m/>
    <m/>
    <m/>
    <m/>
    <m/>
    <m/>
    <m/>
    <m/>
    <n v="38974"/>
    <m/>
    <n v="20558"/>
  </r>
  <r>
    <n v="281"/>
    <s v="Gabriel Nielsen"/>
    <n v="58"/>
    <s v="F"/>
    <x v="3"/>
    <n v="70389"/>
    <d v="2014-10-08T00:00:00"/>
    <n v="28978"/>
    <x v="3"/>
    <n v="33"/>
    <s v="Above"/>
    <s v="Average"/>
    <s v="No"/>
    <s v="Yes"/>
    <s v="Not Marketing"/>
    <m/>
    <m/>
    <m/>
    <m/>
    <m/>
    <m/>
    <m/>
    <m/>
    <n v="70389"/>
    <m/>
    <n v="28978"/>
  </r>
  <r>
    <n v="282"/>
    <s v="Jennifer Hall"/>
    <n v="32"/>
    <s v="F"/>
    <x v="4"/>
    <n v="66709"/>
    <d v="2014-07-25T00:00:00"/>
    <n v="38546"/>
    <x v="0"/>
    <n v="46"/>
    <s v="Above"/>
    <s v="Good"/>
    <s v="No"/>
    <s v="Yes"/>
    <s v="Not Marketing"/>
    <m/>
    <m/>
    <m/>
    <m/>
    <m/>
    <m/>
    <m/>
    <m/>
    <n v="66709"/>
    <m/>
    <n v="38546"/>
  </r>
  <r>
    <n v="283"/>
    <s v="Stacey Bray"/>
    <n v="37"/>
    <s v="F"/>
    <x v="2"/>
    <n v="35434"/>
    <d v="2018-07-07T00:00:00"/>
    <n v="37034"/>
    <x v="3"/>
    <n v="59"/>
    <s v="Below"/>
    <s v="Excellent"/>
    <s v="No"/>
    <s v="No"/>
    <s v="Not Marketing"/>
    <m/>
    <m/>
    <m/>
    <m/>
    <m/>
    <m/>
    <m/>
    <m/>
    <n v="35434"/>
    <m/>
    <n v="37034"/>
  </r>
  <r>
    <n v="284"/>
    <s v="Kevin Harris"/>
    <n v="38"/>
    <s v="F"/>
    <x v="0"/>
    <n v="76562"/>
    <d v="2019-02-07T00:00:00"/>
    <n v="18243"/>
    <x v="0"/>
    <n v="46"/>
    <s v="Above"/>
    <s v="Good"/>
    <s v="No"/>
    <s v="Yes"/>
    <s v="Marketing"/>
    <m/>
    <m/>
    <m/>
    <m/>
    <m/>
    <m/>
    <m/>
    <m/>
    <n v="76562"/>
    <m/>
    <n v="26429"/>
  </r>
  <r>
    <n v="285"/>
    <s v="Danny Brown"/>
    <n v="56"/>
    <s v="M"/>
    <x v="1"/>
    <n v="30854"/>
    <d v="2021-05-03T00:00:00"/>
    <n v="30370"/>
    <x v="1"/>
    <n v="21"/>
    <s v="Below"/>
    <s v="Poor"/>
    <s v="No"/>
    <s v="No"/>
    <s v="Not Marketing"/>
    <m/>
    <m/>
    <m/>
    <m/>
    <m/>
    <m/>
    <m/>
    <m/>
    <n v="30854"/>
    <m/>
    <n v="30370"/>
  </r>
  <r>
    <n v="286"/>
    <s v="Christopher Hubbard"/>
    <n v="52"/>
    <s v="F"/>
    <x v="0"/>
    <n v="30426"/>
    <d v="2019-08-20T00:00:00"/>
    <n v="11519"/>
    <x v="2"/>
    <n v="40"/>
    <s v="Below"/>
    <s v="Good"/>
    <s v="No"/>
    <s v="No"/>
    <s v="Marketing"/>
    <m/>
    <m/>
    <m/>
    <m/>
    <m/>
    <m/>
    <m/>
    <m/>
    <n v="30426"/>
    <m/>
    <n v="11519"/>
  </r>
  <r>
    <n v="287"/>
    <s v="Jasmine Beasley"/>
    <n v="33"/>
    <s v="F"/>
    <x v="0"/>
    <n v="74564"/>
    <d v="2022-04-14T00:00:00"/>
    <n v="12618"/>
    <x v="3"/>
    <n v="34"/>
    <s v="Above"/>
    <s v="Average"/>
    <s v="No"/>
    <s v="Yes"/>
    <s v="Marketing"/>
    <m/>
    <m/>
    <m/>
    <m/>
    <m/>
    <m/>
    <m/>
    <m/>
    <n v="74564"/>
    <m/>
    <n v="12618"/>
  </r>
  <r>
    <n v="288"/>
    <s v="Michael Hansen Jr."/>
    <n v="52"/>
    <s v="M"/>
    <x v="0"/>
    <n v="48968"/>
    <d v="2017-02-21T00:00:00"/>
    <n v="29235"/>
    <x v="0"/>
    <n v="34"/>
    <s v="Below"/>
    <s v="Average"/>
    <s v="No"/>
    <s v="No"/>
    <s v="Marketing"/>
    <m/>
    <m/>
    <m/>
    <m/>
    <m/>
    <m/>
    <m/>
    <m/>
    <n v="48968"/>
    <m/>
    <n v="29235"/>
  </r>
  <r>
    <n v="289"/>
    <s v="Dean Hartman"/>
    <n v="52"/>
    <s v="M"/>
    <x v="3"/>
    <n v="45763"/>
    <d v="2022-09-04T00:00:00"/>
    <n v="29356"/>
    <x v="1"/>
    <n v="49"/>
    <s v="Below"/>
    <s v="Good"/>
    <s v="No"/>
    <s v="No"/>
    <s v="Not Marketing"/>
    <m/>
    <m/>
    <m/>
    <m/>
    <m/>
    <m/>
    <m/>
    <m/>
    <n v="45763"/>
    <m/>
    <n v="29356"/>
  </r>
  <r>
    <n v="290"/>
    <s v="Eric Sims"/>
    <n v="32"/>
    <s v="M"/>
    <x v="1"/>
    <n v="76053"/>
    <d v="2021-10-12T00:00:00"/>
    <n v="17563"/>
    <x v="0"/>
    <n v="53"/>
    <s v="Above"/>
    <s v="Excellent"/>
    <s v="No"/>
    <s v="Yes"/>
    <s v="Not Marketing"/>
    <m/>
    <m/>
    <m/>
    <m/>
    <m/>
    <m/>
    <m/>
    <m/>
    <n v="76053"/>
    <m/>
    <n v="17563"/>
  </r>
  <r>
    <n v="291"/>
    <s v="Dr. Colleen Collier"/>
    <n v="50"/>
    <s v="M"/>
    <x v="4"/>
    <n v="54008"/>
    <d v="2021-06-25T00:00:00"/>
    <n v="13535"/>
    <x v="3"/>
    <n v="27"/>
    <s v="Above"/>
    <s v="Poor"/>
    <s v="No"/>
    <s v="Yes"/>
    <s v="Not Marketing"/>
    <m/>
    <m/>
    <m/>
    <m/>
    <m/>
    <m/>
    <m/>
    <m/>
    <n v="54008"/>
    <m/>
    <n v="13535"/>
  </r>
  <r>
    <n v="292"/>
    <s v="Thomas Hughes"/>
    <n v="23"/>
    <s v="M"/>
    <x v="0"/>
    <n v="72621"/>
    <d v="2018-02-03T00:00:00"/>
    <n v="22160"/>
    <x v="2"/>
    <n v="48"/>
    <s v="Above"/>
    <s v="Good"/>
    <s v="No"/>
    <s v="Yes"/>
    <s v="Marketing"/>
    <m/>
    <m/>
    <m/>
    <m/>
    <m/>
    <m/>
    <m/>
    <m/>
    <n v="72621"/>
    <m/>
    <n v="22160"/>
  </r>
  <r>
    <n v="293"/>
    <s v="William Edwards"/>
    <n v="52"/>
    <s v="F"/>
    <x v="4"/>
    <n v="43387"/>
    <d v="2015-08-31T00:00:00"/>
    <n v="23101"/>
    <x v="3"/>
    <n v="24"/>
    <s v="Below"/>
    <s v="Poor"/>
    <s v="No"/>
    <s v="Yes"/>
    <s v="Not Marketing"/>
    <m/>
    <m/>
    <m/>
    <m/>
    <m/>
    <m/>
    <m/>
    <m/>
    <n v="43387"/>
    <m/>
    <n v="23101"/>
  </r>
  <r>
    <n v="294"/>
    <s v="Aaron Jackson"/>
    <n v="31"/>
    <s v="F"/>
    <x v="3"/>
    <n v="71190"/>
    <d v="2015-08-18T00:00:00"/>
    <n v="11695"/>
    <x v="3"/>
    <n v="48"/>
    <s v="Above"/>
    <s v="Good"/>
    <s v="No"/>
    <s v="Yes"/>
    <s v="Not Marketing"/>
    <m/>
    <m/>
    <m/>
    <m/>
    <m/>
    <m/>
    <m/>
    <m/>
    <n v="71190"/>
    <m/>
    <n v="11695"/>
  </r>
  <r>
    <n v="295"/>
    <s v="Kristin Phillips"/>
    <n v="31"/>
    <s v="M"/>
    <x v="3"/>
    <n v="79939"/>
    <d v="2022-07-02T00:00:00"/>
    <n v="31575"/>
    <x v="0"/>
    <n v="41"/>
    <s v="Above"/>
    <s v="Good"/>
    <s v="No"/>
    <s v="Yes"/>
    <s v="Not Marketing"/>
    <m/>
    <m/>
    <m/>
    <m/>
    <m/>
    <m/>
    <m/>
    <m/>
    <n v="79939"/>
    <m/>
    <n v="31575"/>
  </r>
  <r>
    <n v="296"/>
    <s v="Mary Collins"/>
    <n v="28"/>
    <s v="F"/>
    <x v="4"/>
    <n v="69862"/>
    <d v="2021-10-12T00:00:00"/>
    <n v="10276"/>
    <x v="0"/>
    <n v="49"/>
    <s v="Above"/>
    <s v="Good"/>
    <s v="No"/>
    <s v="Yes"/>
    <s v="Not Marketing"/>
    <m/>
    <m/>
    <m/>
    <m/>
    <m/>
    <m/>
    <m/>
    <m/>
    <n v="69862"/>
    <m/>
    <n v="10276"/>
  </r>
  <r>
    <n v="297"/>
    <s v="Gabriella Walker"/>
    <n v="47"/>
    <s v="M"/>
    <x v="3"/>
    <n v="72574"/>
    <d v="2017-10-24T00:00:00"/>
    <n v="31837"/>
    <x v="3"/>
    <n v="36"/>
    <s v="Above"/>
    <s v="Average"/>
    <s v="No"/>
    <s v="Yes"/>
    <s v="Not Marketing"/>
    <m/>
    <m/>
    <m/>
    <m/>
    <m/>
    <m/>
    <m/>
    <m/>
    <n v="72574"/>
    <m/>
    <n v="31837"/>
  </r>
  <r>
    <n v="298"/>
    <s v="Benjamin Sanchez"/>
    <n v="54"/>
    <s v="F"/>
    <x v="3"/>
    <n v="36206"/>
    <d v="2023-04-27T00:00:00"/>
    <n v="28200"/>
    <x v="1"/>
    <n v="51"/>
    <s v="Below"/>
    <s v="Excellent"/>
    <s v="No"/>
    <s v="No"/>
    <s v="Not Marketing"/>
    <m/>
    <m/>
    <m/>
    <m/>
    <m/>
    <m/>
    <m/>
    <m/>
    <n v="36206"/>
    <m/>
    <n v="28200"/>
  </r>
  <r>
    <n v="299"/>
    <s v="Julie White"/>
    <n v="40"/>
    <s v="M"/>
    <x v="3"/>
    <n v="51128"/>
    <d v="2016-03-28T00:00:00"/>
    <n v="13225"/>
    <x v="0"/>
    <n v="52"/>
    <s v="Above"/>
    <s v="Excellent"/>
    <s v="No"/>
    <s v="No"/>
    <s v="Not Marketing"/>
    <m/>
    <m/>
    <m/>
    <m/>
    <m/>
    <m/>
    <m/>
    <m/>
    <n v="51128"/>
    <m/>
    <n v="13225"/>
  </r>
  <r>
    <n v="300"/>
    <s v="Kayla Pham"/>
    <n v="28"/>
    <s v="F"/>
    <x v="3"/>
    <n v="44858"/>
    <d v="2022-10-10T00:00:00"/>
    <n v="10930"/>
    <x v="1"/>
    <n v="53"/>
    <s v="Below"/>
    <s v="Excellent"/>
    <s v="No"/>
    <s v="No"/>
    <s v="Not Marketing"/>
    <m/>
    <m/>
    <m/>
    <m/>
    <m/>
    <m/>
    <m/>
    <m/>
    <n v="44858"/>
    <m/>
    <n v="10930"/>
  </r>
  <r>
    <n v="301"/>
    <s v="Gregory Gray"/>
    <n v="31"/>
    <s v="M"/>
    <x v="0"/>
    <n v="37373"/>
    <d v="2019-03-06T00:00:00"/>
    <n v="32525"/>
    <x v="3"/>
    <n v="40"/>
    <s v="Below"/>
    <s v="Good"/>
    <s v="No"/>
    <s v="No"/>
    <s v="Marketing"/>
    <m/>
    <m/>
    <m/>
    <m/>
    <m/>
    <m/>
    <m/>
    <m/>
    <n v="37373"/>
    <m/>
    <n v="32525"/>
  </r>
  <r>
    <n v="302"/>
    <s v="Melody Hamilton MD"/>
    <n v="37"/>
    <s v="M"/>
    <x v="2"/>
    <n v="32158"/>
    <d v="2017-06-24T00:00:00"/>
    <n v="26219"/>
    <x v="2"/>
    <n v="43"/>
    <s v="Below"/>
    <s v="Good"/>
    <s v="No"/>
    <s v="No"/>
    <s v="Not Marketing"/>
    <m/>
    <m/>
    <m/>
    <m/>
    <m/>
    <m/>
    <m/>
    <m/>
    <n v="32158"/>
    <m/>
    <n v="26219"/>
  </r>
  <r>
    <n v="303"/>
    <s v="Eric Colon"/>
    <n v="55"/>
    <s v="F"/>
    <x v="2"/>
    <n v="49004"/>
    <d v="2019-07-27T00:00:00"/>
    <n v="19203"/>
    <x v="2"/>
    <n v="22"/>
    <s v="Below"/>
    <s v="Poor"/>
    <s v="No"/>
    <s v="No"/>
    <s v="Not Marketing"/>
    <m/>
    <m/>
    <m/>
    <m/>
    <m/>
    <m/>
    <m/>
    <m/>
    <n v="49004"/>
    <m/>
    <n v="19203"/>
  </r>
  <r>
    <n v="304"/>
    <s v="Melissa Gomez"/>
    <n v="31"/>
    <s v="M"/>
    <x v="1"/>
    <n v="68968"/>
    <d v="2017-04-19T00:00:00"/>
    <n v="32574"/>
    <x v="2"/>
    <n v="22"/>
    <s v="Above"/>
    <s v="Poor"/>
    <s v="No"/>
    <s v="Yes"/>
    <s v="Not Marketing"/>
    <m/>
    <m/>
    <m/>
    <m/>
    <m/>
    <m/>
    <m/>
    <m/>
    <n v="68968"/>
    <m/>
    <n v="32574"/>
  </r>
  <r>
    <n v="305"/>
    <s v="Patricia Owens"/>
    <n v="28"/>
    <s v="F"/>
    <x v="1"/>
    <n v="38958"/>
    <d v="2016-11-16T00:00:00"/>
    <n v="39933"/>
    <x v="0"/>
    <n v="58"/>
    <s v="Below"/>
    <s v="Excellent"/>
    <s v="No"/>
    <s v="No"/>
    <s v="Not Marketing"/>
    <m/>
    <m/>
    <m/>
    <m/>
    <m/>
    <m/>
    <m/>
    <m/>
    <n v="38958"/>
    <m/>
    <n v="39933"/>
  </r>
  <r>
    <n v="306"/>
    <s v="Crystal Kennedy"/>
    <n v="37"/>
    <s v="M"/>
    <x v="0"/>
    <n v="42312"/>
    <d v="2018-12-06T00:00:00"/>
    <n v="17817"/>
    <x v="2"/>
    <n v="43"/>
    <s v="Below"/>
    <s v="Good"/>
    <s v="No"/>
    <s v="No"/>
    <s v="Marketing"/>
    <m/>
    <m/>
    <m/>
    <m/>
    <m/>
    <m/>
    <m/>
    <m/>
    <n v="42312"/>
    <m/>
    <n v="17817"/>
  </r>
  <r>
    <n v="307"/>
    <s v="Jessica Cobb"/>
    <n v="43"/>
    <s v="M"/>
    <x v="1"/>
    <n v="75537"/>
    <d v="2023-07-13T00:00:00"/>
    <n v="23441"/>
    <x v="2"/>
    <n v="54"/>
    <s v="Above"/>
    <s v="Excellent"/>
    <s v="No"/>
    <s v="Yes"/>
    <s v="Not Marketing"/>
    <m/>
    <m/>
    <m/>
    <m/>
    <m/>
    <m/>
    <m/>
    <m/>
    <n v="75537"/>
    <m/>
    <n v="23441"/>
  </r>
  <r>
    <n v="308"/>
    <s v="Cynthia Mcpherson"/>
    <n v="59"/>
    <s v="F"/>
    <x v="4"/>
    <n v="44763"/>
    <d v="2019-11-29T00:00:00"/>
    <n v="29052"/>
    <x v="2"/>
    <n v="31"/>
    <s v="Below"/>
    <s v="Average"/>
    <s v="Yes"/>
    <s v="Yes"/>
    <s v="Not Marketing"/>
    <m/>
    <m/>
    <m/>
    <m/>
    <m/>
    <m/>
    <m/>
    <m/>
    <n v="44763"/>
    <m/>
    <n v="29052"/>
  </r>
  <r>
    <n v="309"/>
    <s v="Paul Fowler"/>
    <n v="50"/>
    <s v="F"/>
    <x v="4"/>
    <n v="76157"/>
    <d v="2024-01-15T00:00:00"/>
    <n v="25725"/>
    <x v="3"/>
    <n v="51"/>
    <s v="Above"/>
    <s v="Excellent"/>
    <s v="No"/>
    <s v="Yes"/>
    <s v="Not Marketing"/>
    <m/>
    <m/>
    <m/>
    <m/>
    <m/>
    <m/>
    <m/>
    <m/>
    <n v="76157"/>
    <m/>
    <n v="25725"/>
  </r>
  <r>
    <n v="310"/>
    <s v="Robert Woods"/>
    <n v="23"/>
    <s v="F"/>
    <x v="2"/>
    <n v="31895"/>
    <d v="2014-11-20T00:00:00"/>
    <n v="22803"/>
    <x v="1"/>
    <n v="55"/>
    <s v="Below"/>
    <s v="Excellent"/>
    <s v="No"/>
    <s v="No"/>
    <s v="Not Marketing"/>
    <m/>
    <m/>
    <m/>
    <m/>
    <m/>
    <m/>
    <m/>
    <m/>
    <n v="31895"/>
    <m/>
    <n v="22803"/>
  </r>
  <r>
    <n v="311"/>
    <s v="Janet Green"/>
    <n v="38"/>
    <s v="M"/>
    <x v="0"/>
    <n v="44685"/>
    <d v="2014-09-26T00:00:00"/>
    <n v="30946"/>
    <x v="3"/>
    <n v="60"/>
    <s v="Below"/>
    <s v="Excellent"/>
    <s v="No"/>
    <s v="No"/>
    <s v="Marketing"/>
    <m/>
    <m/>
    <m/>
    <m/>
    <m/>
    <m/>
    <m/>
    <m/>
    <n v="44685"/>
    <m/>
    <n v="30946"/>
  </r>
  <r>
    <n v="312"/>
    <s v="Scott Mitchell"/>
    <n v="24"/>
    <s v="M"/>
    <x v="0"/>
    <n v="46552"/>
    <d v="2024-05-20T00:00:00"/>
    <n v="23815"/>
    <x v="0"/>
    <n v="48"/>
    <s v="Below"/>
    <s v="Good"/>
    <s v="No"/>
    <s v="No"/>
    <s v="Marketing"/>
    <m/>
    <m/>
    <m/>
    <m/>
    <m/>
    <m/>
    <m/>
    <m/>
    <n v="46552"/>
    <m/>
    <n v="23815"/>
  </r>
  <r>
    <n v="313"/>
    <s v="Charles Knight"/>
    <n v="56"/>
    <s v="F"/>
    <x v="1"/>
    <n v="62601"/>
    <d v="2023-04-12T00:00:00"/>
    <n v="21354"/>
    <x v="1"/>
    <n v="40"/>
    <s v="Above"/>
    <s v="Good"/>
    <s v="No"/>
    <s v="Yes"/>
    <s v="Not Marketing"/>
    <m/>
    <m/>
    <m/>
    <m/>
    <m/>
    <m/>
    <m/>
    <m/>
    <n v="62601"/>
    <m/>
    <n v="21354"/>
  </r>
  <r>
    <n v="314"/>
    <s v="Darren Roberts"/>
    <n v="38"/>
    <s v="F"/>
    <x v="3"/>
    <n v="70327"/>
    <d v="2022-06-11T00:00:00"/>
    <n v="38076"/>
    <x v="2"/>
    <n v="34"/>
    <s v="Above"/>
    <s v="Average"/>
    <s v="No"/>
    <s v="Yes"/>
    <s v="Not Marketing"/>
    <m/>
    <m/>
    <m/>
    <m/>
    <m/>
    <m/>
    <m/>
    <m/>
    <n v="70327"/>
    <m/>
    <n v="38076"/>
  </r>
  <r>
    <n v="315"/>
    <s v="Marcus Landry"/>
    <n v="27"/>
    <s v="F"/>
    <x v="0"/>
    <n v="73068"/>
    <d v="2022-12-05T00:00:00"/>
    <n v="33625"/>
    <x v="1"/>
    <n v="31"/>
    <s v="Above"/>
    <s v="Average"/>
    <s v="No"/>
    <s v="Yes"/>
    <s v="Marketing"/>
    <m/>
    <m/>
    <m/>
    <m/>
    <m/>
    <m/>
    <m/>
    <m/>
    <n v="73068"/>
    <m/>
    <n v="33625"/>
  </r>
  <r>
    <n v="316"/>
    <s v="Scott Olson"/>
    <n v="49"/>
    <s v="M"/>
    <x v="4"/>
    <n v="62646"/>
    <d v="2017-03-18T00:00:00"/>
    <n v="16150"/>
    <x v="1"/>
    <n v="55"/>
    <s v="Above"/>
    <s v="Excellent"/>
    <s v="No"/>
    <s v="Yes"/>
    <s v="Not Marketing"/>
    <m/>
    <m/>
    <m/>
    <m/>
    <m/>
    <m/>
    <m/>
    <m/>
    <n v="62646"/>
    <m/>
    <n v="16150"/>
  </r>
  <r>
    <n v="317"/>
    <s v="Yesenia Hart"/>
    <n v="39"/>
    <s v="M"/>
    <x v="3"/>
    <n v="79532"/>
    <d v="2016-12-07T00:00:00"/>
    <n v="31870"/>
    <x v="3"/>
    <n v="30"/>
    <s v="Above"/>
    <s v="Average"/>
    <s v="No"/>
    <s v="Yes"/>
    <s v="Not Marketing"/>
    <m/>
    <m/>
    <m/>
    <m/>
    <m/>
    <m/>
    <m/>
    <m/>
    <n v="79532"/>
    <m/>
    <n v="31870"/>
  </r>
  <r>
    <n v="318"/>
    <s v="Michelle Williams"/>
    <n v="49"/>
    <s v="M"/>
    <x v="0"/>
    <n v="65119"/>
    <d v="2018-04-25T00:00:00"/>
    <n v="38035"/>
    <x v="2"/>
    <n v="51"/>
    <s v="Above"/>
    <s v="Excellent"/>
    <s v="No"/>
    <s v="Yes"/>
    <s v="Marketing"/>
    <m/>
    <m/>
    <m/>
    <m/>
    <m/>
    <m/>
    <m/>
    <m/>
    <n v="65119"/>
    <m/>
    <n v="38035"/>
  </r>
  <r>
    <n v="319"/>
    <s v="Daniel Grant"/>
    <n v="50"/>
    <s v="M"/>
    <x v="1"/>
    <n v="52596"/>
    <d v="2017-09-18T00:00:00"/>
    <n v="17021"/>
    <x v="3"/>
    <n v="29"/>
    <s v="Above"/>
    <s v="Poor"/>
    <s v="No"/>
    <s v="No"/>
    <s v="Not Marketing"/>
    <m/>
    <m/>
    <m/>
    <m/>
    <m/>
    <m/>
    <m/>
    <m/>
    <n v="52596"/>
    <m/>
    <n v="17021"/>
  </r>
  <r>
    <n v="320"/>
    <s v="Cheryl Shea"/>
    <n v="36"/>
    <s v="F"/>
    <x v="1"/>
    <n v="56270"/>
    <d v="2022-10-28T00:00:00"/>
    <n v="39988"/>
    <x v="1"/>
    <n v="22"/>
    <s v="Above"/>
    <s v="Poor"/>
    <s v="No"/>
    <s v="No"/>
    <s v="Not Marketing"/>
    <m/>
    <m/>
    <m/>
    <m/>
    <m/>
    <m/>
    <m/>
    <m/>
    <n v="56270"/>
    <m/>
    <n v="39988"/>
  </r>
  <r>
    <n v="321"/>
    <s v="Julie Wilson"/>
    <n v="47"/>
    <s v="F"/>
    <x v="3"/>
    <n v="41737"/>
    <d v="2015-04-29T00:00:00"/>
    <n v="16401"/>
    <x v="0"/>
    <n v="24"/>
    <s v="Below"/>
    <s v="Poor"/>
    <s v="No"/>
    <s v="No"/>
    <s v="Not Marketing"/>
    <m/>
    <m/>
    <m/>
    <m/>
    <m/>
    <m/>
    <m/>
    <m/>
    <n v="41737"/>
    <m/>
    <n v="16401"/>
  </r>
  <r>
    <n v="322"/>
    <s v="Maria Faulkner"/>
    <n v="35"/>
    <s v="F"/>
    <x v="2"/>
    <n v="69545"/>
    <d v="2015-07-23T00:00:00"/>
    <n v="22375"/>
    <x v="0"/>
    <n v="46"/>
    <s v="Above"/>
    <s v="Good"/>
    <s v="No"/>
    <s v="Yes"/>
    <s v="Not Marketing"/>
    <m/>
    <m/>
    <m/>
    <m/>
    <m/>
    <m/>
    <m/>
    <m/>
    <n v="69545"/>
    <m/>
    <n v="22375"/>
  </r>
  <r>
    <n v="323"/>
    <s v="Timothy Jennings"/>
    <n v="50"/>
    <s v="M"/>
    <x v="1"/>
    <n v="65471"/>
    <d v="2020-09-23T00:00:00"/>
    <n v="24535"/>
    <x v="3"/>
    <n v="22"/>
    <s v="Above"/>
    <s v="Poor"/>
    <s v="Yes"/>
    <s v="Yes"/>
    <s v="Not Marketing"/>
    <m/>
    <m/>
    <m/>
    <m/>
    <m/>
    <m/>
    <m/>
    <m/>
    <n v="65471"/>
    <m/>
    <n v="24535"/>
  </r>
  <r>
    <n v="324"/>
    <s v="Jennifer Beard"/>
    <n v="36"/>
    <s v="M"/>
    <x v="3"/>
    <n v="38612"/>
    <d v="2017-10-05T00:00:00"/>
    <n v="38756"/>
    <x v="2"/>
    <n v="31"/>
    <s v="Below"/>
    <s v="Average"/>
    <s v="No"/>
    <s v="No"/>
    <s v="Not Marketing"/>
    <m/>
    <m/>
    <m/>
    <m/>
    <m/>
    <m/>
    <m/>
    <m/>
    <n v="38612"/>
    <m/>
    <n v="38756"/>
  </r>
  <r>
    <n v="325"/>
    <s v="Michael Martinez MD"/>
    <n v="57"/>
    <s v="F"/>
    <x v="1"/>
    <n v="42942"/>
    <d v="2021-12-23T00:00:00"/>
    <n v="16464"/>
    <x v="1"/>
    <n v="24"/>
    <s v="Below"/>
    <s v="Poor"/>
    <s v="No"/>
    <s v="No"/>
    <s v="Not Marketing"/>
    <m/>
    <m/>
    <m/>
    <m/>
    <m/>
    <m/>
    <m/>
    <m/>
    <n v="42942"/>
    <m/>
    <n v="16464"/>
  </r>
  <r>
    <n v="326"/>
    <s v="Ryan Ellison"/>
    <n v="23"/>
    <s v="F"/>
    <x v="0"/>
    <n v="65952"/>
    <d v="2015-11-27T00:00:00"/>
    <n v="12153"/>
    <x v="2"/>
    <n v="41"/>
    <s v="Above"/>
    <s v="Good"/>
    <s v="No"/>
    <s v="Yes"/>
    <s v="Marketing"/>
    <m/>
    <m/>
    <m/>
    <m/>
    <m/>
    <m/>
    <m/>
    <m/>
    <n v="65952"/>
    <m/>
    <n v="12153"/>
  </r>
  <r>
    <n v="327"/>
    <s v="Pamela Carpenter"/>
    <n v="52"/>
    <s v="M"/>
    <x v="4"/>
    <n v="42134"/>
    <d v="2016-09-09T00:00:00"/>
    <n v="27093"/>
    <x v="1"/>
    <n v="37"/>
    <s v="Below"/>
    <s v="Average"/>
    <s v="No"/>
    <s v="Yes"/>
    <s v="Not Marketing"/>
    <m/>
    <m/>
    <m/>
    <m/>
    <m/>
    <m/>
    <m/>
    <m/>
    <n v="42134"/>
    <m/>
    <n v="27093"/>
  </r>
  <r>
    <n v="328"/>
    <s v="Caitlin Santiago"/>
    <n v="54"/>
    <s v="F"/>
    <x v="4"/>
    <n v="44988"/>
    <d v="2019-09-25T00:00:00"/>
    <n v="37693"/>
    <x v="3"/>
    <n v="21"/>
    <s v="Below"/>
    <s v="Poor"/>
    <s v="No"/>
    <s v="Yes"/>
    <s v="Not Marketing"/>
    <m/>
    <m/>
    <m/>
    <m/>
    <m/>
    <m/>
    <m/>
    <m/>
    <n v="44988"/>
    <m/>
    <n v="37693"/>
  </r>
  <r>
    <n v="329"/>
    <s v="Jennifer Ortega"/>
    <n v="55"/>
    <s v="M"/>
    <x v="4"/>
    <n v="43982"/>
    <d v="2020-09-19T00:00:00"/>
    <n v="20898"/>
    <x v="2"/>
    <n v="52"/>
    <s v="Below"/>
    <s v="Excellent"/>
    <s v="No"/>
    <s v="Yes"/>
    <s v="Not Marketing"/>
    <m/>
    <m/>
    <m/>
    <m/>
    <m/>
    <m/>
    <m/>
    <m/>
    <n v="43982"/>
    <m/>
    <n v="20898"/>
  </r>
  <r>
    <n v="330"/>
    <s v="Melinda Koch"/>
    <n v="27"/>
    <s v="F"/>
    <x v="4"/>
    <n v="73863"/>
    <d v="2018-02-08T00:00:00"/>
    <n v="10486"/>
    <x v="1"/>
    <n v="46"/>
    <s v="Above"/>
    <s v="Good"/>
    <s v="No"/>
    <s v="Yes"/>
    <s v="Not Marketing"/>
    <m/>
    <m/>
    <m/>
    <m/>
    <m/>
    <m/>
    <m/>
    <m/>
    <n v="73863"/>
    <m/>
    <n v="10486"/>
  </r>
  <r>
    <n v="331"/>
    <s v="Gregory Griffith"/>
    <n v="40"/>
    <s v="M"/>
    <x v="0"/>
    <n v="44824"/>
    <d v="2023-09-04T00:00:00"/>
    <n v="33363"/>
    <x v="2"/>
    <n v="32"/>
    <s v="Below"/>
    <s v="Average"/>
    <s v="No"/>
    <s v="No"/>
    <s v="Marketing"/>
    <m/>
    <m/>
    <m/>
    <m/>
    <m/>
    <m/>
    <m/>
    <m/>
    <n v="44824"/>
    <m/>
    <n v="33363"/>
  </r>
  <r>
    <n v="332"/>
    <s v="Jeffery Bautista"/>
    <n v="34"/>
    <s v="F"/>
    <x v="1"/>
    <n v="61526"/>
    <d v="2014-11-29T00:00:00"/>
    <n v="19969"/>
    <x v="1"/>
    <n v="50"/>
    <s v="Above"/>
    <s v="Excellent"/>
    <s v="No"/>
    <s v="Yes"/>
    <s v="Not Marketing"/>
    <m/>
    <m/>
    <m/>
    <m/>
    <m/>
    <m/>
    <m/>
    <m/>
    <n v="61526"/>
    <m/>
    <n v="19969"/>
  </r>
  <r>
    <n v="333"/>
    <s v="Kaitlyn Cobb"/>
    <n v="29"/>
    <s v="M"/>
    <x v="2"/>
    <n v="45828"/>
    <d v="2019-10-05T00:00:00"/>
    <n v="35285"/>
    <x v="3"/>
    <n v="51"/>
    <s v="Below"/>
    <s v="Excellent"/>
    <s v="No"/>
    <s v="No"/>
    <s v="Not Marketing"/>
    <m/>
    <m/>
    <m/>
    <m/>
    <m/>
    <m/>
    <m/>
    <m/>
    <n v="45828"/>
    <m/>
    <n v="35285"/>
  </r>
  <r>
    <n v="334"/>
    <s v="Carol Lee"/>
    <n v="27"/>
    <s v="F"/>
    <x v="1"/>
    <n v="68537"/>
    <d v="2023-09-08T00:00:00"/>
    <n v="34668"/>
    <x v="1"/>
    <n v="46"/>
    <s v="Above"/>
    <s v="Good"/>
    <s v="No"/>
    <s v="Yes"/>
    <s v="Not Marketing"/>
    <m/>
    <m/>
    <m/>
    <m/>
    <m/>
    <m/>
    <m/>
    <m/>
    <n v="68537"/>
    <m/>
    <n v="34668"/>
  </r>
  <r>
    <n v="335"/>
    <s v="Gregory Ewing"/>
    <n v="50"/>
    <s v="F"/>
    <x v="4"/>
    <n v="76875"/>
    <d v="2018-08-11T00:00:00"/>
    <n v="17760"/>
    <x v="1"/>
    <n v="54"/>
    <s v="Above"/>
    <s v="Excellent"/>
    <s v="No"/>
    <s v="Yes"/>
    <s v="Not Marketing"/>
    <m/>
    <m/>
    <m/>
    <m/>
    <m/>
    <m/>
    <m/>
    <m/>
    <n v="76875"/>
    <m/>
    <n v="17760"/>
  </r>
  <r>
    <n v="336"/>
    <s v="Gabrielle Cobb"/>
    <n v="34"/>
    <s v="M"/>
    <x v="3"/>
    <n v="71010"/>
    <d v="2023-07-04T00:00:00"/>
    <n v="23973"/>
    <x v="1"/>
    <n v="21"/>
    <s v="Above"/>
    <s v="Poor"/>
    <s v="No"/>
    <s v="Yes"/>
    <s v="Not Marketing"/>
    <m/>
    <m/>
    <m/>
    <m/>
    <m/>
    <m/>
    <m/>
    <m/>
    <n v="71010"/>
    <m/>
    <n v="23973"/>
  </r>
  <r>
    <n v="337"/>
    <s v="April Allen"/>
    <n v="50"/>
    <s v="F"/>
    <x v="1"/>
    <n v="46075"/>
    <d v="2018-08-17T00:00:00"/>
    <n v="26303"/>
    <x v="1"/>
    <n v="29"/>
    <s v="Below"/>
    <s v="Poor"/>
    <s v="No"/>
    <s v="No"/>
    <s v="Not Marketing"/>
    <m/>
    <m/>
    <m/>
    <m/>
    <m/>
    <m/>
    <m/>
    <m/>
    <n v="46075"/>
    <m/>
    <n v="26303"/>
  </r>
  <r>
    <n v="338"/>
    <s v="Carol Richard"/>
    <n v="34"/>
    <s v="F"/>
    <x v="2"/>
    <n v="75290"/>
    <d v="2015-06-06T00:00:00"/>
    <n v="38820"/>
    <x v="0"/>
    <n v="31"/>
    <s v="Above"/>
    <s v="Average"/>
    <s v="No"/>
    <s v="Yes"/>
    <s v="Not Marketing"/>
    <m/>
    <m/>
    <m/>
    <m/>
    <m/>
    <m/>
    <m/>
    <m/>
    <n v="75290"/>
    <m/>
    <n v="38820"/>
  </r>
  <r>
    <n v="339"/>
    <s v="Teresa Allen"/>
    <n v="29"/>
    <s v="M"/>
    <x v="3"/>
    <n v="65286"/>
    <d v="2017-02-24T00:00:00"/>
    <n v="33549"/>
    <x v="0"/>
    <n v="60"/>
    <s v="Above"/>
    <s v="Excellent"/>
    <s v="No"/>
    <s v="Yes"/>
    <s v="Not Marketing"/>
    <m/>
    <m/>
    <m/>
    <m/>
    <m/>
    <m/>
    <m/>
    <m/>
    <n v="65286"/>
    <m/>
    <n v="33549"/>
  </r>
  <r>
    <n v="340"/>
    <s v="Madison Barber"/>
    <n v="41"/>
    <s v="M"/>
    <x v="0"/>
    <n v="40695"/>
    <d v="2018-10-07T00:00:00"/>
    <n v="35018"/>
    <x v="0"/>
    <n v="56"/>
    <s v="Below"/>
    <s v="Excellent"/>
    <s v="No"/>
    <s v="No"/>
    <s v="Marketing"/>
    <m/>
    <m/>
    <m/>
    <m/>
    <m/>
    <m/>
    <m/>
    <m/>
    <n v="40695"/>
    <m/>
    <n v="35018"/>
  </r>
  <r>
    <n v="341"/>
    <s v="Erin Scott"/>
    <n v="59"/>
    <s v="M"/>
    <x v="2"/>
    <n v="39290"/>
    <d v="2022-05-27T00:00:00"/>
    <n v="16143"/>
    <x v="3"/>
    <n v="26"/>
    <s v="Below"/>
    <s v="Poor"/>
    <s v="No"/>
    <s v="No"/>
    <s v="Not Marketing"/>
    <m/>
    <m/>
    <m/>
    <m/>
    <m/>
    <m/>
    <m/>
    <m/>
    <n v="39290"/>
    <m/>
    <n v="16143"/>
  </r>
  <r>
    <n v="342"/>
    <s v="Erin Morton"/>
    <n v="47"/>
    <s v="M"/>
    <x v="3"/>
    <n v="56903"/>
    <d v="2019-11-13T00:00:00"/>
    <n v="13351"/>
    <x v="1"/>
    <n v="53"/>
    <s v="Above"/>
    <s v="Excellent"/>
    <s v="No"/>
    <s v="No"/>
    <s v="Not Marketing"/>
    <m/>
    <m/>
    <m/>
    <m/>
    <m/>
    <m/>
    <m/>
    <m/>
    <n v="56903"/>
    <m/>
    <n v="22832"/>
  </r>
  <r>
    <n v="343"/>
    <s v="Madeline Orozco"/>
    <n v="20"/>
    <s v="M"/>
    <x v="2"/>
    <n v="45470"/>
    <d v="2023-04-10T00:00:00"/>
    <n v="13721"/>
    <x v="0"/>
    <n v="31"/>
    <s v="Below"/>
    <s v="Average"/>
    <s v="No"/>
    <s v="No"/>
    <s v="Not Marketing"/>
    <m/>
    <m/>
    <m/>
    <m/>
    <m/>
    <m/>
    <m/>
    <m/>
    <n v="45470"/>
    <m/>
    <n v="13721"/>
  </r>
  <r>
    <n v="344"/>
    <s v="Natalie Nunez"/>
    <n v="52"/>
    <s v="F"/>
    <x v="3"/>
    <n v="79673"/>
    <d v="2018-09-14T00:00:00"/>
    <n v="26391"/>
    <x v="2"/>
    <n v="27"/>
    <s v="Above"/>
    <s v="Poor"/>
    <s v="No"/>
    <s v="Yes"/>
    <s v="Not Marketing"/>
    <m/>
    <m/>
    <m/>
    <m/>
    <m/>
    <m/>
    <m/>
    <m/>
    <n v="79673"/>
    <m/>
    <n v="26391"/>
  </r>
  <r>
    <n v="345"/>
    <s v="Gerald Jones"/>
    <n v="28"/>
    <s v="M"/>
    <x v="4"/>
    <n v="50765"/>
    <d v="2019-08-20T00:00:00"/>
    <n v="26920"/>
    <x v="1"/>
    <n v="54"/>
    <s v="Above"/>
    <s v="Excellent"/>
    <s v="No"/>
    <s v="Yes"/>
    <s v="Not Marketing"/>
    <m/>
    <m/>
    <m/>
    <m/>
    <m/>
    <m/>
    <m/>
    <m/>
    <n v="50765"/>
    <m/>
    <n v="26920"/>
  </r>
  <r>
    <n v="346"/>
    <s v="Jennifer Hoover"/>
    <n v="44"/>
    <s v="F"/>
    <x v="0"/>
    <n v="67572"/>
    <d v="2021-01-02T00:00:00"/>
    <n v="38903"/>
    <x v="3"/>
    <n v="51"/>
    <s v="Above"/>
    <s v="Excellent"/>
    <s v="No"/>
    <s v="Yes"/>
    <s v="Marketing"/>
    <m/>
    <m/>
    <m/>
    <m/>
    <m/>
    <m/>
    <m/>
    <m/>
    <n v="67572"/>
    <m/>
    <n v="38903"/>
  </r>
  <r>
    <n v="347"/>
    <s v="Jason Smith"/>
    <n v="45"/>
    <s v="M"/>
    <x v="2"/>
    <n v="67600"/>
    <d v="2014-11-12T00:00:00"/>
    <n v="26743"/>
    <x v="1"/>
    <n v="23"/>
    <s v="Above"/>
    <s v="Poor"/>
    <s v="No"/>
    <s v="Yes"/>
    <s v="Not Marketing"/>
    <m/>
    <m/>
    <m/>
    <m/>
    <m/>
    <m/>
    <m/>
    <m/>
    <n v="67600"/>
    <m/>
    <n v="26743"/>
  </r>
  <r>
    <n v="348"/>
    <s v="Jake Rogers"/>
    <n v="41"/>
    <s v="M"/>
    <x v="2"/>
    <n v="54133"/>
    <d v="2020-07-05T00:00:00"/>
    <n v="32930"/>
    <x v="3"/>
    <n v="27"/>
    <s v="Above"/>
    <s v="Poor"/>
    <s v="No"/>
    <s v="No"/>
    <s v="Not Marketing"/>
    <m/>
    <m/>
    <m/>
    <m/>
    <m/>
    <m/>
    <m/>
    <m/>
    <n v="54133"/>
    <m/>
    <n v="32930"/>
  </r>
  <r>
    <n v="349"/>
    <s v="Terry Mack"/>
    <n v="35"/>
    <s v="F"/>
    <x v="0"/>
    <n v="54193"/>
    <d v="2015-04-02T00:00:00"/>
    <n v="26562"/>
    <x v="1"/>
    <n v="29"/>
    <s v="Above"/>
    <s v="Poor"/>
    <s v="No"/>
    <s v="No"/>
    <s v="Marketing"/>
    <m/>
    <m/>
    <m/>
    <m/>
    <m/>
    <m/>
    <m/>
    <m/>
    <n v="54193"/>
    <m/>
    <n v="26562"/>
  </r>
  <r>
    <n v="350"/>
    <s v="Joseph Clements"/>
    <n v="44"/>
    <s v="F"/>
    <x v="1"/>
    <n v="72962"/>
    <d v="2021-12-20T00:00:00"/>
    <n v="37643"/>
    <x v="1"/>
    <n v="40"/>
    <s v="Above"/>
    <s v="Good"/>
    <s v="No"/>
    <s v="Yes"/>
    <s v="Not Marketing"/>
    <m/>
    <m/>
    <m/>
    <m/>
    <m/>
    <m/>
    <m/>
    <m/>
    <n v="72962"/>
    <m/>
    <n v="37643"/>
  </r>
  <r>
    <n v="351"/>
    <s v="Peggy Green"/>
    <n v="58"/>
    <s v="F"/>
    <x v="1"/>
    <n v="61515"/>
    <d v="2015-06-13T00:00:00"/>
    <n v="13856"/>
    <x v="2"/>
    <n v="22"/>
    <s v="Above"/>
    <s v="Poor"/>
    <s v="No"/>
    <s v="Yes"/>
    <s v="Not Marketing"/>
    <m/>
    <m/>
    <m/>
    <m/>
    <m/>
    <m/>
    <m/>
    <m/>
    <n v="61515"/>
    <m/>
    <n v="13856"/>
  </r>
  <r>
    <n v="352"/>
    <s v="Rebecca Price"/>
    <n v="43"/>
    <s v="F"/>
    <x v="3"/>
    <n v="51021"/>
    <d v="2016-07-13T00:00:00"/>
    <n v="35544"/>
    <x v="1"/>
    <n v="59"/>
    <s v="Above"/>
    <s v="Excellent"/>
    <s v="No"/>
    <s v="No"/>
    <s v="Not Marketing"/>
    <m/>
    <m/>
    <m/>
    <m/>
    <m/>
    <m/>
    <m/>
    <m/>
    <n v="51021"/>
    <m/>
    <n v="35544"/>
  </r>
  <r>
    <n v="353"/>
    <s v="Gregory Garcia"/>
    <n v="45"/>
    <s v="M"/>
    <x v="4"/>
    <n v="63575"/>
    <d v="2024-05-17T00:00:00"/>
    <n v="23976"/>
    <x v="2"/>
    <n v="29"/>
    <s v="Above"/>
    <s v="Poor"/>
    <s v="No"/>
    <s v="Yes"/>
    <s v="Not Marketing"/>
    <m/>
    <m/>
    <m/>
    <m/>
    <m/>
    <m/>
    <m/>
    <m/>
    <n v="63575"/>
    <m/>
    <n v="23976"/>
  </r>
  <r>
    <n v="354"/>
    <s v="Melanie Tanner"/>
    <n v="22"/>
    <s v="F"/>
    <x v="0"/>
    <n v="72504"/>
    <d v="2024-06-14T00:00:00"/>
    <n v="36513"/>
    <x v="1"/>
    <n v="45"/>
    <s v="Above"/>
    <s v="Good"/>
    <s v="No"/>
    <s v="Yes"/>
    <s v="Marketing"/>
    <m/>
    <m/>
    <m/>
    <m/>
    <m/>
    <m/>
    <m/>
    <m/>
    <n v="72504"/>
    <m/>
    <n v="36513"/>
  </r>
  <r>
    <n v="355"/>
    <s v="Laurie Santana"/>
    <n v="35"/>
    <s v="M"/>
    <x v="0"/>
    <n v="76365"/>
    <d v="2021-03-12T00:00:00"/>
    <n v="11509"/>
    <x v="2"/>
    <n v="57"/>
    <s v="Above"/>
    <s v="Excellent"/>
    <s v="No"/>
    <s v="Yes"/>
    <s v="Marketing"/>
    <m/>
    <m/>
    <m/>
    <m/>
    <m/>
    <m/>
    <m/>
    <m/>
    <n v="76365"/>
    <m/>
    <n v="11509"/>
  </r>
  <r>
    <n v="356"/>
    <s v="Jeffrey Robbins"/>
    <n v="35"/>
    <s v="M"/>
    <x v="3"/>
    <n v="67098"/>
    <d v="2021-10-24T00:00:00"/>
    <n v="26741"/>
    <x v="1"/>
    <n v="59"/>
    <s v="Above"/>
    <s v="Excellent"/>
    <s v="No"/>
    <s v="Yes"/>
    <s v="Not Marketing"/>
    <m/>
    <m/>
    <m/>
    <m/>
    <m/>
    <m/>
    <m/>
    <m/>
    <n v="67098"/>
    <m/>
    <n v="26741"/>
  </r>
  <r>
    <n v="357"/>
    <s v="Danielle Martinez"/>
    <n v="32"/>
    <s v="F"/>
    <x v="0"/>
    <n v="57427"/>
    <d v="2018-12-02T00:00:00"/>
    <n v="23445"/>
    <x v="3"/>
    <n v="60"/>
    <s v="Above"/>
    <s v="Excellent"/>
    <s v="No"/>
    <s v="No"/>
    <s v="Marketing"/>
    <m/>
    <m/>
    <m/>
    <m/>
    <m/>
    <m/>
    <m/>
    <m/>
    <n v="57427"/>
    <m/>
    <n v="23445"/>
  </r>
  <r>
    <n v="358"/>
    <s v="Joanne Lopez"/>
    <n v="47"/>
    <s v="M"/>
    <x v="3"/>
    <n v="68391"/>
    <d v="2021-04-09T00:00:00"/>
    <n v="34406"/>
    <x v="0"/>
    <n v="22"/>
    <s v="Above"/>
    <s v="Poor"/>
    <s v="No"/>
    <s v="Yes"/>
    <s v="Not Marketing"/>
    <m/>
    <m/>
    <m/>
    <m/>
    <m/>
    <m/>
    <m/>
    <m/>
    <n v="68391"/>
    <m/>
    <n v="34406"/>
  </r>
  <r>
    <n v="359"/>
    <s v="Charlotte Carpenter"/>
    <n v="22"/>
    <s v="M"/>
    <x v="3"/>
    <n v="73257"/>
    <d v="2021-11-10T00:00:00"/>
    <n v="32377"/>
    <x v="1"/>
    <n v="59"/>
    <s v="Above"/>
    <s v="Excellent"/>
    <s v="No"/>
    <s v="Yes"/>
    <s v="Not Marketing"/>
    <m/>
    <m/>
    <m/>
    <m/>
    <m/>
    <m/>
    <m/>
    <m/>
    <n v="73257"/>
    <m/>
    <n v="32377"/>
  </r>
  <r>
    <n v="360"/>
    <s v="Aaron Eaton"/>
    <n v="30"/>
    <s v="M"/>
    <x v="4"/>
    <n v="59570"/>
    <d v="2024-04-13T00:00:00"/>
    <n v="12671"/>
    <x v="0"/>
    <n v="35"/>
    <s v="Above"/>
    <s v="Average"/>
    <s v="No"/>
    <s v="Yes"/>
    <s v="Not Marketing"/>
    <m/>
    <m/>
    <m/>
    <m/>
    <m/>
    <m/>
    <m/>
    <m/>
    <n v="59570"/>
    <m/>
    <n v="12671"/>
  </r>
  <r>
    <n v="361"/>
    <s v="Lee Garcia"/>
    <n v="58"/>
    <s v="M"/>
    <x v="4"/>
    <n v="30751"/>
    <d v="2016-08-19T00:00:00"/>
    <n v="27653"/>
    <x v="2"/>
    <n v="30"/>
    <s v="Below"/>
    <s v="Average"/>
    <s v="No"/>
    <s v="Yes"/>
    <s v="Not Marketing"/>
    <m/>
    <m/>
    <m/>
    <m/>
    <m/>
    <m/>
    <m/>
    <m/>
    <n v="30751"/>
    <m/>
    <n v="27653"/>
  </r>
  <r>
    <n v="362"/>
    <s v="Dawn Gonzalez"/>
    <n v="39"/>
    <s v="F"/>
    <x v="2"/>
    <n v="30807"/>
    <d v="2017-09-09T00:00:00"/>
    <n v="11140"/>
    <x v="3"/>
    <n v="26"/>
    <s v="Below"/>
    <s v="Poor"/>
    <s v="No"/>
    <s v="No"/>
    <s v="Not Marketing"/>
    <m/>
    <m/>
    <m/>
    <m/>
    <m/>
    <m/>
    <m/>
    <m/>
    <n v="30807"/>
    <m/>
    <n v="11140"/>
  </r>
  <r>
    <n v="363"/>
    <s v="Dana Strong"/>
    <n v="25"/>
    <s v="F"/>
    <x v="3"/>
    <n v="60521"/>
    <d v="2021-03-14T00:00:00"/>
    <n v="12739"/>
    <x v="0"/>
    <n v="52"/>
    <s v="Above"/>
    <s v="Excellent"/>
    <s v="No"/>
    <s v="Yes"/>
    <s v="Not Marketing"/>
    <m/>
    <m/>
    <m/>
    <m/>
    <m/>
    <m/>
    <m/>
    <m/>
    <n v="60521"/>
    <m/>
    <n v="12739"/>
  </r>
  <r>
    <n v="364"/>
    <s v="Joseph Johnson"/>
    <n v="56"/>
    <s v="F"/>
    <x v="3"/>
    <n v="49351"/>
    <d v="2023-09-29T00:00:00"/>
    <n v="18461"/>
    <x v="3"/>
    <n v="58"/>
    <s v="Below"/>
    <s v="Excellent"/>
    <s v="No"/>
    <s v="No"/>
    <s v="Not Marketing"/>
    <m/>
    <m/>
    <m/>
    <m/>
    <m/>
    <m/>
    <m/>
    <m/>
    <n v="49351"/>
    <m/>
    <n v="18461"/>
  </r>
  <r>
    <n v="365"/>
    <s v="Allison Martin"/>
    <n v="20"/>
    <s v="M"/>
    <x v="4"/>
    <n v="36734"/>
    <d v="2015-09-16T00:00:00"/>
    <n v="13645"/>
    <x v="3"/>
    <n v="50"/>
    <s v="Below"/>
    <s v="Excellent"/>
    <s v="No"/>
    <s v="Yes"/>
    <s v="Not Marketing"/>
    <m/>
    <m/>
    <m/>
    <m/>
    <m/>
    <m/>
    <m/>
    <m/>
    <n v="36734"/>
    <m/>
    <n v="13645"/>
  </r>
  <r>
    <n v="366"/>
    <s v="Jessica Tucker"/>
    <n v="26"/>
    <s v="F"/>
    <x v="2"/>
    <n v="39069"/>
    <d v="2019-03-13T00:00:00"/>
    <n v="33937"/>
    <x v="2"/>
    <n v="54"/>
    <s v="Below"/>
    <s v="Excellent"/>
    <s v="No"/>
    <s v="No"/>
    <s v="Not Marketing"/>
    <m/>
    <m/>
    <m/>
    <m/>
    <m/>
    <m/>
    <m/>
    <m/>
    <n v="39069"/>
    <m/>
    <n v="33937"/>
  </r>
  <r>
    <n v="367"/>
    <s v="Michael Thomas"/>
    <n v="23"/>
    <s v="M"/>
    <x v="4"/>
    <n v="32145"/>
    <d v="2017-11-17T00:00:00"/>
    <n v="23346"/>
    <x v="3"/>
    <n v="42"/>
    <s v="Below"/>
    <s v="Good"/>
    <s v="No"/>
    <s v="Yes"/>
    <s v="Not Marketing"/>
    <m/>
    <m/>
    <m/>
    <m/>
    <m/>
    <m/>
    <m/>
    <m/>
    <n v="32145"/>
    <m/>
    <n v="23346"/>
  </r>
  <r>
    <n v="368"/>
    <s v="James Wall"/>
    <n v="28"/>
    <s v="F"/>
    <x v="2"/>
    <n v="70540"/>
    <d v="2023-04-28T00:00:00"/>
    <n v="25347"/>
    <x v="0"/>
    <n v="46"/>
    <s v="Above"/>
    <s v="Good"/>
    <s v="No"/>
    <s v="Yes"/>
    <s v="Not Marketing"/>
    <m/>
    <m/>
    <m/>
    <m/>
    <m/>
    <m/>
    <m/>
    <m/>
    <n v="70540"/>
    <m/>
    <n v="25347"/>
  </r>
  <r>
    <n v="369"/>
    <s v="Virginia Garcia"/>
    <n v="42"/>
    <s v="F"/>
    <x v="0"/>
    <n v="37474"/>
    <d v="2024-07-06T00:00:00"/>
    <n v="10501"/>
    <x v="2"/>
    <n v="32"/>
    <s v="Below"/>
    <s v="Average"/>
    <s v="No"/>
    <s v="No"/>
    <s v="Marketing"/>
    <m/>
    <m/>
    <m/>
    <m/>
    <m/>
    <m/>
    <m/>
    <m/>
    <n v="37474"/>
    <m/>
    <n v="10501"/>
  </r>
  <r>
    <n v="370"/>
    <s v="Nancy Moss"/>
    <n v="45"/>
    <s v="F"/>
    <x v="4"/>
    <n v="47466"/>
    <d v="2015-06-12T00:00:00"/>
    <n v="10840"/>
    <x v="2"/>
    <n v="36"/>
    <s v="Below"/>
    <s v="Average"/>
    <s v="No"/>
    <s v="Yes"/>
    <s v="Not Marketing"/>
    <m/>
    <m/>
    <m/>
    <m/>
    <m/>
    <m/>
    <m/>
    <m/>
    <n v="47466"/>
    <m/>
    <n v="10840"/>
  </r>
  <r>
    <n v="371"/>
    <s v="Christine Tucker"/>
    <n v="26"/>
    <s v="F"/>
    <x v="1"/>
    <n v="74237"/>
    <d v="2020-06-08T00:00:00"/>
    <n v="37364"/>
    <x v="3"/>
    <n v="44"/>
    <s v="Above"/>
    <s v="Good"/>
    <s v="No"/>
    <s v="Yes"/>
    <s v="Not Marketing"/>
    <m/>
    <m/>
    <m/>
    <m/>
    <m/>
    <m/>
    <m/>
    <m/>
    <n v="74237"/>
    <m/>
    <n v="37364"/>
  </r>
  <r>
    <n v="372"/>
    <s v="Jason Garrett"/>
    <n v="36"/>
    <s v="F"/>
    <x v="1"/>
    <n v="46601"/>
    <d v="2023-05-21T00:00:00"/>
    <n v="13315"/>
    <x v="1"/>
    <n v="23"/>
    <s v="Below"/>
    <s v="Poor"/>
    <s v="No"/>
    <s v="No"/>
    <s v="Not Marketing"/>
    <m/>
    <m/>
    <m/>
    <m/>
    <m/>
    <m/>
    <m/>
    <m/>
    <n v="46601"/>
    <m/>
    <n v="13315"/>
  </r>
  <r>
    <n v="373"/>
    <s v="Colleen Griffin"/>
    <n v="56"/>
    <s v="F"/>
    <x v="4"/>
    <n v="30142"/>
    <d v="2022-07-08T00:00:00"/>
    <n v="20359"/>
    <x v="3"/>
    <n v="25"/>
    <s v="Below"/>
    <s v="Poor"/>
    <s v="No"/>
    <s v="Yes"/>
    <s v="Not Marketing"/>
    <m/>
    <m/>
    <m/>
    <m/>
    <m/>
    <m/>
    <m/>
    <m/>
    <n v="30142"/>
    <m/>
    <n v="20359"/>
  </r>
  <r>
    <n v="374"/>
    <s v="David King"/>
    <n v="35"/>
    <s v="F"/>
    <x v="0"/>
    <n v="78838"/>
    <d v="2022-01-07T00:00:00"/>
    <n v="28275"/>
    <x v="2"/>
    <n v="56"/>
    <s v="Above"/>
    <s v="Excellent"/>
    <s v="No"/>
    <s v="Yes"/>
    <s v="Marketing"/>
    <m/>
    <m/>
    <m/>
    <m/>
    <m/>
    <m/>
    <m/>
    <m/>
    <n v="78838"/>
    <m/>
    <n v="28275"/>
  </r>
  <r>
    <n v="375"/>
    <s v="Julie Ellison"/>
    <n v="23"/>
    <s v="F"/>
    <x v="4"/>
    <n v="46010"/>
    <d v="2015-03-29T00:00:00"/>
    <n v="20667"/>
    <x v="3"/>
    <n v="39"/>
    <s v="Below"/>
    <s v="Average"/>
    <s v="No"/>
    <s v="Yes"/>
    <s v="Not Marketing"/>
    <m/>
    <m/>
    <m/>
    <m/>
    <m/>
    <m/>
    <m/>
    <m/>
    <n v="46010"/>
    <m/>
    <n v="20667"/>
  </r>
  <r>
    <n v="376"/>
    <s v="Benjamin Edwards"/>
    <n v="58"/>
    <s v="M"/>
    <x v="0"/>
    <n v="37639"/>
    <d v="2016-06-02T00:00:00"/>
    <n v="29569"/>
    <x v="2"/>
    <n v="53"/>
    <s v="Below"/>
    <s v="Excellent"/>
    <s v="No"/>
    <s v="No"/>
    <s v="Marketing"/>
    <m/>
    <m/>
    <m/>
    <m/>
    <m/>
    <m/>
    <m/>
    <m/>
    <n v="37639"/>
    <m/>
    <n v="29569"/>
  </r>
  <r>
    <n v="377"/>
    <s v="Alan Robinson"/>
    <n v="56"/>
    <s v="F"/>
    <x v="0"/>
    <n v="39568"/>
    <d v="2018-08-14T00:00:00"/>
    <n v="39692"/>
    <x v="0"/>
    <n v="32"/>
    <s v="Below"/>
    <s v="Average"/>
    <s v="No"/>
    <s v="No"/>
    <s v="Marketing"/>
    <m/>
    <m/>
    <m/>
    <m/>
    <m/>
    <m/>
    <m/>
    <m/>
    <n v="39568"/>
    <m/>
    <n v="39692"/>
  </r>
  <r>
    <n v="378"/>
    <s v="Chris Munoz"/>
    <n v="42"/>
    <s v="F"/>
    <x v="3"/>
    <n v="50223"/>
    <d v="2023-08-15T00:00:00"/>
    <n v="14572"/>
    <x v="1"/>
    <n v="31"/>
    <s v="Above"/>
    <s v="Average"/>
    <s v="No"/>
    <s v="No"/>
    <s v="Not Marketing"/>
    <m/>
    <m/>
    <m/>
    <m/>
    <m/>
    <m/>
    <m/>
    <m/>
    <n v="50223"/>
    <m/>
    <n v="14572"/>
  </r>
  <r>
    <n v="379"/>
    <s v="Julia Miranda"/>
    <n v="22"/>
    <s v="M"/>
    <x v="1"/>
    <n v="33191"/>
    <d v="2023-08-02T00:00:00"/>
    <n v="23185"/>
    <x v="3"/>
    <n v="44"/>
    <s v="Below"/>
    <s v="Good"/>
    <s v="No"/>
    <s v="No"/>
    <s v="Not Marketing"/>
    <m/>
    <m/>
    <m/>
    <m/>
    <m/>
    <m/>
    <m/>
    <m/>
    <n v="33191"/>
    <m/>
    <n v="23185"/>
  </r>
  <r>
    <n v="380"/>
    <s v="Robert Vaughn"/>
    <n v="27"/>
    <s v="M"/>
    <x v="2"/>
    <n v="43048"/>
    <d v="2018-08-27T00:00:00"/>
    <n v="36846"/>
    <x v="0"/>
    <n v="21"/>
    <s v="Below"/>
    <s v="Poor"/>
    <s v="No"/>
    <s v="No"/>
    <s v="Not Marketing"/>
    <m/>
    <m/>
    <m/>
    <m/>
    <m/>
    <m/>
    <m/>
    <m/>
    <n v="43048"/>
    <m/>
    <n v="36846"/>
  </r>
  <r>
    <n v="381"/>
    <s v="Sara Blackburn"/>
    <n v="27"/>
    <s v="F"/>
    <x v="3"/>
    <n v="32565"/>
    <d v="2023-11-04T00:00:00"/>
    <n v="23224"/>
    <x v="2"/>
    <n v="30"/>
    <s v="Below"/>
    <s v="Average"/>
    <s v="No"/>
    <s v="No"/>
    <s v="Not Marketing"/>
    <m/>
    <m/>
    <m/>
    <m/>
    <m/>
    <m/>
    <m/>
    <m/>
    <n v="32565"/>
    <m/>
    <n v="23224"/>
  </r>
  <r>
    <n v="382"/>
    <s v="Cynthia Graham"/>
    <n v="55"/>
    <s v="F"/>
    <x v="1"/>
    <n v="50852"/>
    <d v="2024-06-22T00:00:00"/>
    <n v="19799"/>
    <x v="3"/>
    <n v="24"/>
    <s v="Above"/>
    <s v="Poor"/>
    <s v="No"/>
    <s v="No"/>
    <s v="Not Marketing"/>
    <m/>
    <m/>
    <m/>
    <m/>
    <m/>
    <m/>
    <m/>
    <m/>
    <n v="50852"/>
    <m/>
    <n v="19799"/>
  </r>
  <r>
    <n v="383"/>
    <s v="Matthew Cross"/>
    <n v="20"/>
    <s v="F"/>
    <x v="0"/>
    <n v="55916"/>
    <d v="2017-10-30T00:00:00"/>
    <n v="37763"/>
    <x v="0"/>
    <n v="37"/>
    <s v="Above"/>
    <s v="Average"/>
    <s v="No"/>
    <s v="No"/>
    <s v="Marketing"/>
    <m/>
    <m/>
    <m/>
    <m/>
    <m/>
    <m/>
    <m/>
    <m/>
    <n v="55916"/>
    <m/>
    <n v="37763"/>
  </r>
  <r>
    <n v="384"/>
    <s v="Lisa Short"/>
    <n v="53"/>
    <s v="M"/>
    <x v="1"/>
    <n v="49117"/>
    <d v="2018-12-14T00:00:00"/>
    <n v="11889"/>
    <x v="3"/>
    <n v="41"/>
    <s v="Below"/>
    <s v="Good"/>
    <s v="No"/>
    <s v="No"/>
    <s v="Not Marketing"/>
    <m/>
    <m/>
    <m/>
    <m/>
    <m/>
    <m/>
    <m/>
    <m/>
    <n v="49117"/>
    <m/>
    <n v="11889"/>
  </r>
  <r>
    <n v="385"/>
    <s v="Aaron Rodriguez"/>
    <n v="21"/>
    <s v="F"/>
    <x v="1"/>
    <n v="31313"/>
    <d v="2018-10-06T00:00:00"/>
    <n v="10757"/>
    <x v="2"/>
    <n v="33"/>
    <s v="Below"/>
    <s v="Average"/>
    <s v="No"/>
    <s v="No"/>
    <s v="Not Marketing"/>
    <m/>
    <m/>
    <m/>
    <m/>
    <m/>
    <m/>
    <m/>
    <m/>
    <n v="31313"/>
    <m/>
    <n v="10757"/>
  </r>
  <r>
    <n v="386"/>
    <s v="Kimberly Jones"/>
    <n v="55"/>
    <s v="F"/>
    <x v="1"/>
    <n v="67923"/>
    <d v="2015-01-31T00:00:00"/>
    <n v="13558"/>
    <x v="1"/>
    <n v="28"/>
    <s v="Above"/>
    <s v="Poor"/>
    <s v="No"/>
    <s v="Yes"/>
    <s v="Not Marketing"/>
    <m/>
    <m/>
    <m/>
    <m/>
    <m/>
    <m/>
    <m/>
    <m/>
    <n v="67923"/>
    <m/>
    <n v="13558"/>
  </r>
  <r>
    <n v="387"/>
    <s v="Michael Kent"/>
    <n v="31"/>
    <s v="M"/>
    <x v="1"/>
    <n v="79647"/>
    <d v="2017-06-01T00:00:00"/>
    <n v="19253"/>
    <x v="2"/>
    <n v="39"/>
    <s v="Above"/>
    <s v="Average"/>
    <s v="No"/>
    <s v="Yes"/>
    <s v="Not Marketing"/>
    <m/>
    <m/>
    <m/>
    <m/>
    <m/>
    <m/>
    <m/>
    <m/>
    <n v="79647"/>
    <m/>
    <n v="19253"/>
  </r>
  <r>
    <n v="388"/>
    <s v="Megan Chapman"/>
    <n v="26"/>
    <s v="F"/>
    <x v="1"/>
    <n v="32754"/>
    <d v="2022-09-11T00:00:00"/>
    <n v="19121"/>
    <x v="3"/>
    <n v="26"/>
    <s v="Below"/>
    <s v="Poor"/>
    <s v="No"/>
    <s v="No"/>
    <s v="Not Marketing"/>
    <m/>
    <m/>
    <m/>
    <m/>
    <m/>
    <m/>
    <m/>
    <m/>
    <n v="32754"/>
    <m/>
    <n v="19121"/>
  </r>
  <r>
    <n v="389"/>
    <s v="Robert Jones"/>
    <n v="37"/>
    <s v="M"/>
    <x v="3"/>
    <n v="69760"/>
    <d v="2017-02-07T00:00:00"/>
    <n v="27787"/>
    <x v="1"/>
    <n v="45"/>
    <s v="Above"/>
    <s v="Good"/>
    <s v="No"/>
    <s v="Yes"/>
    <s v="Not Marketing"/>
    <m/>
    <m/>
    <m/>
    <m/>
    <m/>
    <m/>
    <m/>
    <m/>
    <n v="69760"/>
    <m/>
    <n v="27787"/>
  </r>
  <r>
    <n v="390"/>
    <s v="Andrew Myers"/>
    <n v="40"/>
    <s v="M"/>
    <x v="3"/>
    <n v="54004"/>
    <d v="2017-09-10T00:00:00"/>
    <n v="26637"/>
    <x v="0"/>
    <n v="49"/>
    <s v="Above"/>
    <s v="Good"/>
    <s v="No"/>
    <s v="No"/>
    <s v="Not Marketing"/>
    <m/>
    <m/>
    <m/>
    <m/>
    <m/>
    <m/>
    <m/>
    <m/>
    <n v="54004"/>
    <m/>
    <n v="26637"/>
  </r>
  <r>
    <n v="391"/>
    <s v="Bill Kelly"/>
    <n v="40"/>
    <s v="M"/>
    <x v="2"/>
    <n v="75329"/>
    <d v="2017-04-15T00:00:00"/>
    <n v="39661"/>
    <x v="0"/>
    <n v="21"/>
    <s v="Above"/>
    <s v="Poor"/>
    <s v="No"/>
    <s v="Yes"/>
    <s v="Not Marketing"/>
    <m/>
    <m/>
    <m/>
    <m/>
    <m/>
    <m/>
    <m/>
    <m/>
    <n v="75329"/>
    <m/>
    <n v="39661"/>
  </r>
  <r>
    <n v="392"/>
    <s v="Karen Tyler"/>
    <n v="29"/>
    <s v="F"/>
    <x v="1"/>
    <n v="73421"/>
    <d v="2018-02-17T00:00:00"/>
    <n v="25500"/>
    <x v="1"/>
    <n v="31"/>
    <s v="Above"/>
    <s v="Average"/>
    <s v="No"/>
    <s v="Yes"/>
    <s v="Not Marketing"/>
    <m/>
    <m/>
    <m/>
    <m/>
    <m/>
    <m/>
    <m/>
    <m/>
    <n v="73421"/>
    <m/>
    <n v="25500"/>
  </r>
  <r>
    <n v="393"/>
    <s v="Kimberly Decker"/>
    <n v="22"/>
    <s v="F"/>
    <x v="4"/>
    <n v="30283"/>
    <d v="2017-04-28T00:00:00"/>
    <n v="22267"/>
    <x v="3"/>
    <n v="22"/>
    <s v="Below"/>
    <s v="Poor"/>
    <s v="No"/>
    <s v="Yes"/>
    <s v="Not Marketing"/>
    <m/>
    <m/>
    <m/>
    <m/>
    <m/>
    <m/>
    <m/>
    <m/>
    <n v="30283"/>
    <m/>
    <n v="22267"/>
  </r>
  <r>
    <n v="394"/>
    <s v="Amy Simon"/>
    <n v="25"/>
    <s v="M"/>
    <x v="3"/>
    <n v="72123"/>
    <d v="2023-05-04T00:00:00"/>
    <n v="23332"/>
    <x v="3"/>
    <n v="34"/>
    <s v="Above"/>
    <s v="Average"/>
    <s v="No"/>
    <s v="Yes"/>
    <s v="Not Marketing"/>
    <m/>
    <m/>
    <m/>
    <m/>
    <m/>
    <m/>
    <m/>
    <m/>
    <n v="72123"/>
    <m/>
    <n v="23332"/>
  </r>
  <r>
    <n v="395"/>
    <s v="Calvin Jones"/>
    <n v="53"/>
    <s v="M"/>
    <x v="1"/>
    <n v="42147"/>
    <d v="2015-09-27T00:00:00"/>
    <n v="37854"/>
    <x v="3"/>
    <n v="24"/>
    <s v="Below"/>
    <s v="Poor"/>
    <s v="No"/>
    <s v="No"/>
    <s v="Not Marketing"/>
    <m/>
    <m/>
    <m/>
    <m/>
    <m/>
    <m/>
    <m/>
    <m/>
    <n v="42147"/>
    <m/>
    <n v="37854"/>
  </r>
  <r>
    <n v="396"/>
    <s v="Amber Johnson"/>
    <n v="38"/>
    <s v="M"/>
    <x v="1"/>
    <n v="46834"/>
    <d v="2018-10-07T00:00:00"/>
    <n v="10058"/>
    <x v="0"/>
    <n v="44"/>
    <s v="Below"/>
    <s v="Good"/>
    <s v="No"/>
    <s v="No"/>
    <s v="Not Marketing"/>
    <m/>
    <m/>
    <m/>
    <m/>
    <m/>
    <m/>
    <m/>
    <m/>
    <n v="46834"/>
    <m/>
    <n v="10058"/>
  </r>
  <r>
    <n v="397"/>
    <s v="Crystal Burch"/>
    <n v="38"/>
    <s v="M"/>
    <x v="4"/>
    <n v="73173"/>
    <d v="2016-10-14T00:00:00"/>
    <n v="28317"/>
    <x v="1"/>
    <n v="45"/>
    <s v="Above"/>
    <s v="Good"/>
    <s v="No"/>
    <s v="Yes"/>
    <s v="Not Marketing"/>
    <m/>
    <m/>
    <m/>
    <m/>
    <m/>
    <m/>
    <m/>
    <m/>
    <n v="73173"/>
    <m/>
    <n v="28317"/>
  </r>
  <r>
    <n v="398"/>
    <s v="Patrick Powers"/>
    <n v="26"/>
    <s v="F"/>
    <x v="0"/>
    <n v="46135"/>
    <d v="2015-07-05T00:00:00"/>
    <n v="35640"/>
    <x v="2"/>
    <n v="44"/>
    <s v="Below"/>
    <s v="Good"/>
    <s v="No"/>
    <s v="No"/>
    <s v="Marketing"/>
    <m/>
    <m/>
    <m/>
    <m/>
    <m/>
    <m/>
    <m/>
    <m/>
    <n v="46135"/>
    <m/>
    <n v="35640"/>
  </r>
  <r>
    <n v="399"/>
    <s v="Olivia Perez"/>
    <n v="44"/>
    <s v="F"/>
    <x v="3"/>
    <n v="41143"/>
    <d v="2020-09-06T00:00:00"/>
    <n v="26213"/>
    <x v="1"/>
    <n v="41"/>
    <s v="Below"/>
    <s v="Good"/>
    <s v="No"/>
    <s v="No"/>
    <s v="Not Marketing"/>
    <m/>
    <m/>
    <m/>
    <m/>
    <m/>
    <m/>
    <m/>
    <m/>
    <n v="41143"/>
    <m/>
    <n v="26213"/>
  </r>
  <r>
    <n v="400"/>
    <s v="Thomas Skinner"/>
    <n v="56"/>
    <s v="M"/>
    <x v="4"/>
    <n v="57419"/>
    <d v="2020-05-23T00:00:00"/>
    <n v="33457"/>
    <x v="3"/>
    <n v="28"/>
    <s v="Above"/>
    <s v="Poor"/>
    <s v="No"/>
    <s v="Yes"/>
    <s v="Not Marketing"/>
    <m/>
    <m/>
    <m/>
    <m/>
    <m/>
    <m/>
    <m/>
    <m/>
    <n v="57419"/>
    <m/>
    <n v="33457"/>
  </r>
  <r>
    <n v="401"/>
    <s v="Miranda Reynolds"/>
    <n v="26"/>
    <s v="M"/>
    <x v="4"/>
    <n v="39155"/>
    <d v="2015-10-02T00:00:00"/>
    <n v="18433"/>
    <x v="3"/>
    <n v="50"/>
    <s v="Below"/>
    <s v="Excellent"/>
    <s v="No"/>
    <s v="Yes"/>
    <s v="Not Marketing"/>
    <m/>
    <m/>
    <m/>
    <m/>
    <m/>
    <m/>
    <m/>
    <m/>
    <n v="39155"/>
    <m/>
    <n v="18433"/>
  </r>
  <r>
    <n v="402"/>
    <s v="Megan Wells"/>
    <n v="57"/>
    <s v="F"/>
    <x v="3"/>
    <n v="79481"/>
    <d v="2016-08-04T00:00:00"/>
    <n v="25523"/>
    <x v="2"/>
    <n v="31"/>
    <s v="Above"/>
    <s v="Average"/>
    <s v="No"/>
    <s v="Yes"/>
    <s v="Not Marketing"/>
    <m/>
    <m/>
    <m/>
    <m/>
    <m/>
    <m/>
    <m/>
    <m/>
    <n v="79481"/>
    <m/>
    <n v="25523"/>
  </r>
  <r>
    <n v="403"/>
    <s v="Christopher Jackson"/>
    <n v="41"/>
    <s v="M"/>
    <x v="1"/>
    <n v="31392"/>
    <d v="2020-11-20T00:00:00"/>
    <n v="14745"/>
    <x v="3"/>
    <n v="52"/>
    <s v="Below"/>
    <s v="Excellent"/>
    <s v="No"/>
    <s v="No"/>
    <s v="Not Marketing"/>
    <m/>
    <m/>
    <m/>
    <m/>
    <m/>
    <m/>
    <m/>
    <m/>
    <n v="31392"/>
    <m/>
    <n v="14745"/>
  </r>
  <r>
    <n v="404"/>
    <s v="Donna Taylor"/>
    <n v="44"/>
    <s v="M"/>
    <x v="0"/>
    <n v="64763"/>
    <d v="2018-12-27T00:00:00"/>
    <n v="28317"/>
    <x v="3"/>
    <n v="59"/>
    <s v="Above"/>
    <s v="Excellent"/>
    <s v="No"/>
    <s v="Yes"/>
    <s v="Marketing"/>
    <m/>
    <m/>
    <m/>
    <m/>
    <m/>
    <m/>
    <m/>
    <m/>
    <n v="64763"/>
    <m/>
    <n v="28317"/>
  </r>
  <r>
    <n v="405"/>
    <s v="Veronica Rivera"/>
    <n v="39"/>
    <s v="M"/>
    <x v="0"/>
    <n v="61157"/>
    <d v="2018-08-05T00:00:00"/>
    <n v="17047"/>
    <x v="2"/>
    <n v="36"/>
    <s v="Above"/>
    <s v="Average"/>
    <s v="No"/>
    <s v="Yes"/>
    <s v="Marketing"/>
    <m/>
    <m/>
    <m/>
    <m/>
    <m/>
    <m/>
    <m/>
    <m/>
    <n v="61157"/>
    <m/>
    <n v="17047"/>
  </r>
  <r>
    <n v="406"/>
    <s v="Rickey Nelson"/>
    <n v="51"/>
    <s v="F"/>
    <x v="2"/>
    <n v="49443"/>
    <d v="2022-07-26T00:00:00"/>
    <n v="10926"/>
    <x v="0"/>
    <n v="31"/>
    <s v="Below"/>
    <s v="Average"/>
    <s v="No"/>
    <s v="No"/>
    <s v="Not Marketing"/>
    <m/>
    <m/>
    <m/>
    <m/>
    <m/>
    <m/>
    <m/>
    <m/>
    <n v="49443"/>
    <m/>
    <n v="10926"/>
  </r>
  <r>
    <n v="407"/>
    <s v="Roger Watson"/>
    <n v="58"/>
    <s v="F"/>
    <x v="0"/>
    <n v="68480"/>
    <d v="2016-10-12T00:00:00"/>
    <n v="38833"/>
    <x v="1"/>
    <n v="43"/>
    <s v="Above"/>
    <s v="Good"/>
    <s v="No"/>
    <s v="Yes"/>
    <s v="Marketing"/>
    <m/>
    <m/>
    <m/>
    <m/>
    <m/>
    <m/>
    <m/>
    <m/>
    <n v="68480"/>
    <m/>
    <n v="38833"/>
  </r>
  <r>
    <n v="408"/>
    <s v="Lisa Lopez"/>
    <n v="48"/>
    <s v="M"/>
    <x v="2"/>
    <n v="54087"/>
    <d v="2024-01-21T00:00:00"/>
    <n v="36531"/>
    <x v="0"/>
    <n v="48"/>
    <s v="Above"/>
    <s v="Good"/>
    <s v="No"/>
    <s v="No"/>
    <s v="Not Marketing"/>
    <m/>
    <m/>
    <m/>
    <m/>
    <m/>
    <m/>
    <m/>
    <m/>
    <n v="54087"/>
    <m/>
    <n v="36531"/>
  </r>
  <r>
    <n v="409"/>
    <s v="Whitney Turner"/>
    <n v="55"/>
    <s v="M"/>
    <x v="2"/>
    <n v="37145"/>
    <d v="2015-11-11T00:00:00"/>
    <n v="20584"/>
    <x v="1"/>
    <n v="58"/>
    <s v="Below"/>
    <s v="Excellent"/>
    <s v="No"/>
    <s v="No"/>
    <s v="Not Marketing"/>
    <m/>
    <m/>
    <m/>
    <m/>
    <m/>
    <m/>
    <m/>
    <m/>
    <n v="37145"/>
    <m/>
    <n v="20584"/>
  </r>
  <r>
    <n v="410"/>
    <s v="Christopher Clarke"/>
    <n v="58"/>
    <s v="M"/>
    <x v="0"/>
    <n v="64477"/>
    <d v="2020-03-22T00:00:00"/>
    <n v="23316"/>
    <x v="0"/>
    <n v="34"/>
    <s v="Above"/>
    <s v="Average"/>
    <s v="No"/>
    <s v="Yes"/>
    <s v="Marketing"/>
    <m/>
    <m/>
    <m/>
    <m/>
    <m/>
    <m/>
    <m/>
    <m/>
    <n v="64477"/>
    <m/>
    <n v="23316"/>
  </r>
  <r>
    <n v="411"/>
    <s v="Zachary Mason"/>
    <n v="30"/>
    <s v="M"/>
    <x v="3"/>
    <n v="42008"/>
    <d v="2019-01-26T00:00:00"/>
    <n v="38605"/>
    <x v="1"/>
    <n v="39"/>
    <s v="Below"/>
    <s v="Average"/>
    <s v="No"/>
    <s v="No"/>
    <s v="Not Marketing"/>
    <m/>
    <m/>
    <m/>
    <m/>
    <m/>
    <m/>
    <m/>
    <m/>
    <n v="42008"/>
    <m/>
    <n v="38605"/>
  </r>
  <r>
    <n v="412"/>
    <s v="Brandon Jackson"/>
    <n v="24"/>
    <s v="M"/>
    <x v="4"/>
    <n v="47359"/>
    <d v="2014-07-22T00:00:00"/>
    <n v="32872"/>
    <x v="0"/>
    <n v="29"/>
    <s v="Below"/>
    <s v="Poor"/>
    <s v="No"/>
    <s v="Yes"/>
    <s v="Not Marketing"/>
    <m/>
    <m/>
    <m/>
    <m/>
    <m/>
    <m/>
    <m/>
    <m/>
    <n v="47359"/>
    <m/>
    <n v="32872"/>
  </r>
  <r>
    <n v="413"/>
    <s v="Stephanie Jones"/>
    <n v="57"/>
    <s v="F"/>
    <x v="1"/>
    <n v="61444"/>
    <d v="2024-05-06T00:00:00"/>
    <n v="31143"/>
    <x v="2"/>
    <n v="44"/>
    <s v="Above"/>
    <s v="Good"/>
    <s v="No"/>
    <s v="Yes"/>
    <s v="Not Marketing"/>
    <m/>
    <m/>
    <m/>
    <m/>
    <m/>
    <m/>
    <m/>
    <m/>
    <n v="61444"/>
    <m/>
    <n v="31143"/>
  </r>
  <r>
    <n v="414"/>
    <s v="Kristin Nelson"/>
    <n v="58"/>
    <s v="F"/>
    <x v="0"/>
    <n v="71896"/>
    <d v="2015-05-20T00:00:00"/>
    <n v="30171"/>
    <x v="3"/>
    <n v="36"/>
    <s v="Above"/>
    <s v="Average"/>
    <s v="Yes"/>
    <s v="Yes"/>
    <s v="Marketing"/>
    <m/>
    <m/>
    <m/>
    <m/>
    <m/>
    <m/>
    <m/>
    <m/>
    <n v="71896"/>
    <m/>
    <n v="30171"/>
  </r>
  <r>
    <n v="415"/>
    <s v="John Burton"/>
    <n v="25"/>
    <s v="F"/>
    <x v="4"/>
    <n v="48840"/>
    <d v="2021-04-27T00:00:00"/>
    <n v="16005"/>
    <x v="0"/>
    <n v="42"/>
    <s v="Below"/>
    <s v="Good"/>
    <s v="No"/>
    <s v="Yes"/>
    <s v="Not Marketing"/>
    <m/>
    <m/>
    <m/>
    <m/>
    <m/>
    <m/>
    <m/>
    <m/>
    <n v="48840"/>
    <m/>
    <n v="16005"/>
  </r>
  <r>
    <n v="416"/>
    <s v="Mr. Alex Price"/>
    <n v="60"/>
    <s v="M"/>
    <x v="1"/>
    <n v="66426"/>
    <d v="2020-09-08T00:00:00"/>
    <n v="17938"/>
    <x v="1"/>
    <n v="49"/>
    <s v="Above"/>
    <s v="Good"/>
    <s v="No"/>
    <s v="Yes"/>
    <s v="Not Marketing"/>
    <m/>
    <m/>
    <m/>
    <m/>
    <m/>
    <m/>
    <m/>
    <m/>
    <n v="66426"/>
    <m/>
    <n v="17938"/>
  </r>
  <r>
    <n v="417"/>
    <s v="Christopher Hernandez"/>
    <n v="38"/>
    <s v="M"/>
    <x v="1"/>
    <n v="33288"/>
    <d v="2015-02-25T00:00:00"/>
    <n v="34638"/>
    <x v="2"/>
    <n v="28"/>
    <s v="Below"/>
    <s v="Poor"/>
    <s v="No"/>
    <s v="No"/>
    <s v="Not Marketing"/>
    <m/>
    <m/>
    <m/>
    <m/>
    <m/>
    <m/>
    <m/>
    <m/>
    <n v="33288"/>
    <m/>
    <n v="34638"/>
  </r>
  <r>
    <n v="418"/>
    <s v="Matthew Francis"/>
    <n v="59"/>
    <s v="M"/>
    <x v="1"/>
    <n v="75136"/>
    <d v="2017-07-20T00:00:00"/>
    <n v="36883"/>
    <x v="1"/>
    <n v="26"/>
    <s v="Above"/>
    <s v="Poor"/>
    <s v="No"/>
    <s v="Yes"/>
    <s v="Not Marketing"/>
    <m/>
    <m/>
    <m/>
    <m/>
    <m/>
    <m/>
    <m/>
    <m/>
    <n v="75136"/>
    <m/>
    <n v="36883"/>
  </r>
  <r>
    <n v="419"/>
    <s v="Jack Drake"/>
    <n v="43"/>
    <s v="F"/>
    <x v="2"/>
    <n v="57320"/>
    <d v="2023-01-14T00:00:00"/>
    <n v="10374"/>
    <x v="2"/>
    <n v="42"/>
    <s v="Above"/>
    <s v="Good"/>
    <s v="No"/>
    <s v="No"/>
    <s v="Not Marketing"/>
    <m/>
    <m/>
    <m/>
    <m/>
    <m/>
    <m/>
    <m/>
    <m/>
    <n v="57320"/>
    <m/>
    <n v="10374"/>
  </r>
  <r>
    <n v="420"/>
    <s v="Grace Reynolds"/>
    <n v="47"/>
    <s v="M"/>
    <x v="2"/>
    <n v="66086"/>
    <d v="2019-01-15T00:00:00"/>
    <n v="28007"/>
    <x v="2"/>
    <n v="47"/>
    <s v="Above"/>
    <s v="Good"/>
    <s v="No"/>
    <s v="Yes"/>
    <s v="Not Marketing"/>
    <m/>
    <m/>
    <m/>
    <m/>
    <m/>
    <m/>
    <m/>
    <m/>
    <n v="66086"/>
    <m/>
    <n v="28007"/>
  </r>
  <r>
    <n v="421"/>
    <s v="Timothy Chan"/>
    <n v="49"/>
    <s v="M"/>
    <x v="4"/>
    <n v="72010"/>
    <d v="2019-10-11T00:00:00"/>
    <n v="25072"/>
    <x v="0"/>
    <n v="60"/>
    <s v="Above"/>
    <s v="Excellent"/>
    <s v="No"/>
    <s v="Yes"/>
    <s v="Not Marketing"/>
    <m/>
    <m/>
    <m/>
    <m/>
    <m/>
    <m/>
    <m/>
    <m/>
    <n v="72010"/>
    <m/>
    <n v="25072"/>
  </r>
  <r>
    <n v="422"/>
    <s v="Robert Wells"/>
    <n v="21"/>
    <s v="F"/>
    <x v="4"/>
    <n v="43542"/>
    <d v="2017-09-19T00:00:00"/>
    <n v="16571"/>
    <x v="2"/>
    <n v="57"/>
    <s v="Below"/>
    <s v="Excellent"/>
    <s v="No"/>
    <s v="Yes"/>
    <s v="Not Marketing"/>
    <m/>
    <m/>
    <m/>
    <m/>
    <m/>
    <m/>
    <m/>
    <m/>
    <n v="43542"/>
    <m/>
    <n v="16571"/>
  </r>
  <r>
    <n v="423"/>
    <s v="Darius Parrish"/>
    <n v="30"/>
    <s v="M"/>
    <x v="4"/>
    <n v="52485"/>
    <d v="2020-01-05T00:00:00"/>
    <n v="34942"/>
    <x v="3"/>
    <n v="55"/>
    <s v="Above"/>
    <s v="Excellent"/>
    <s v="No"/>
    <s v="Yes"/>
    <s v="Not Marketing"/>
    <m/>
    <m/>
    <m/>
    <m/>
    <m/>
    <m/>
    <m/>
    <m/>
    <n v="52485"/>
    <m/>
    <n v="34942"/>
  </r>
  <r>
    <n v="424"/>
    <s v="Stephen Anderson"/>
    <n v="21"/>
    <s v="F"/>
    <x v="1"/>
    <n v="35490"/>
    <d v="2017-02-03T00:00:00"/>
    <n v="11328"/>
    <x v="2"/>
    <n v="29"/>
    <s v="Below"/>
    <s v="Poor"/>
    <s v="No"/>
    <s v="No"/>
    <s v="Not Marketing"/>
    <m/>
    <m/>
    <m/>
    <m/>
    <m/>
    <m/>
    <m/>
    <m/>
    <n v="35490"/>
    <m/>
    <n v="11328"/>
  </r>
  <r>
    <n v="425"/>
    <s v="Tina Gomez"/>
    <n v="31"/>
    <s v="F"/>
    <x v="4"/>
    <n v="63528"/>
    <d v="2014-11-23T00:00:00"/>
    <n v="30560"/>
    <x v="1"/>
    <n v="24"/>
    <s v="Above"/>
    <s v="Poor"/>
    <s v="No"/>
    <s v="Yes"/>
    <s v="Not Marketing"/>
    <m/>
    <m/>
    <m/>
    <m/>
    <m/>
    <m/>
    <m/>
    <m/>
    <n v="63528"/>
    <m/>
    <n v="30560"/>
  </r>
  <r>
    <n v="426"/>
    <s v="Marilyn Beck"/>
    <n v="35"/>
    <s v="F"/>
    <x v="4"/>
    <n v="44093"/>
    <d v="2017-06-18T00:00:00"/>
    <n v="21382"/>
    <x v="1"/>
    <n v="49"/>
    <s v="Below"/>
    <s v="Good"/>
    <s v="No"/>
    <s v="Yes"/>
    <s v="Not Marketing"/>
    <m/>
    <m/>
    <m/>
    <m/>
    <m/>
    <m/>
    <m/>
    <m/>
    <n v="44093"/>
    <m/>
    <n v="21382"/>
  </r>
  <r>
    <n v="427"/>
    <s v="Scott Garrett"/>
    <n v="46"/>
    <s v="F"/>
    <x v="2"/>
    <n v="79846"/>
    <d v="2019-12-27T00:00:00"/>
    <n v="34269"/>
    <x v="0"/>
    <n v="26"/>
    <s v="Above"/>
    <s v="Poor"/>
    <s v="No"/>
    <s v="Yes"/>
    <s v="Not Marketing"/>
    <m/>
    <m/>
    <m/>
    <m/>
    <m/>
    <m/>
    <m/>
    <m/>
    <n v="79846"/>
    <m/>
    <n v="34269"/>
  </r>
  <r>
    <n v="428"/>
    <s v="Vincent Riddle"/>
    <n v="22"/>
    <s v="F"/>
    <x v="4"/>
    <n v="35656"/>
    <d v="2015-06-11T00:00:00"/>
    <n v="13589"/>
    <x v="2"/>
    <n v="22"/>
    <s v="Below"/>
    <s v="Poor"/>
    <s v="No"/>
    <s v="Yes"/>
    <s v="Not Marketing"/>
    <m/>
    <m/>
    <m/>
    <m/>
    <m/>
    <m/>
    <m/>
    <m/>
    <n v="35656"/>
    <m/>
    <n v="13589"/>
  </r>
  <r>
    <n v="429"/>
    <s v="Lisa Roberts"/>
    <n v="26"/>
    <s v="M"/>
    <x v="3"/>
    <n v="40122"/>
    <d v="2022-02-02T00:00:00"/>
    <n v="22562"/>
    <x v="0"/>
    <n v="40"/>
    <s v="Below"/>
    <s v="Good"/>
    <s v="No"/>
    <s v="No"/>
    <s v="Not Marketing"/>
    <m/>
    <m/>
    <m/>
    <m/>
    <m/>
    <m/>
    <m/>
    <m/>
    <n v="40122"/>
    <m/>
    <n v="22562"/>
  </r>
  <r>
    <n v="430"/>
    <s v="Oscar Gardner"/>
    <n v="48"/>
    <s v="F"/>
    <x v="0"/>
    <n v="60322"/>
    <d v="2015-07-29T00:00:00"/>
    <n v="26057"/>
    <x v="0"/>
    <n v="28"/>
    <s v="Above"/>
    <s v="Poor"/>
    <s v="No"/>
    <s v="Yes"/>
    <s v="Marketing"/>
    <m/>
    <m/>
    <m/>
    <m/>
    <m/>
    <m/>
    <m/>
    <m/>
    <n v="60322"/>
    <m/>
    <n v="26057"/>
  </r>
  <r>
    <n v="431"/>
    <s v="Christina Cummings"/>
    <n v="56"/>
    <s v="M"/>
    <x v="0"/>
    <n v="55188"/>
    <d v="2017-01-27T00:00:00"/>
    <n v="36839"/>
    <x v="1"/>
    <n v="48"/>
    <s v="Above"/>
    <s v="Good"/>
    <s v="No"/>
    <s v="No"/>
    <s v="Marketing"/>
    <m/>
    <m/>
    <m/>
    <m/>
    <m/>
    <m/>
    <m/>
    <m/>
    <n v="55188"/>
    <m/>
    <n v="36839"/>
  </r>
  <r>
    <n v="432"/>
    <s v="Carolyn Washington"/>
    <n v="52"/>
    <s v="M"/>
    <x v="1"/>
    <n v="34664"/>
    <d v="2015-05-11T00:00:00"/>
    <n v="25270"/>
    <x v="1"/>
    <n v="33"/>
    <s v="Below"/>
    <s v="Average"/>
    <s v="No"/>
    <s v="No"/>
    <s v="Not Marketing"/>
    <m/>
    <m/>
    <m/>
    <m/>
    <m/>
    <m/>
    <m/>
    <m/>
    <n v="34664"/>
    <m/>
    <n v="25270"/>
  </r>
  <r>
    <n v="433"/>
    <s v="Alexis Buckley"/>
    <n v="35"/>
    <s v="F"/>
    <x v="0"/>
    <n v="30327"/>
    <d v="2020-08-03T00:00:00"/>
    <n v="35475"/>
    <x v="3"/>
    <n v="40"/>
    <s v="Below"/>
    <s v="Good"/>
    <s v="No"/>
    <s v="No"/>
    <s v="Marketing"/>
    <m/>
    <m/>
    <m/>
    <m/>
    <m/>
    <m/>
    <m/>
    <m/>
    <n v="30327"/>
    <m/>
    <n v="35475"/>
  </r>
  <r>
    <n v="434"/>
    <s v="David Jones"/>
    <n v="57"/>
    <s v="F"/>
    <x v="3"/>
    <n v="31072"/>
    <d v="2022-12-01T00:00:00"/>
    <n v="29033"/>
    <x v="0"/>
    <n v="44"/>
    <s v="Below"/>
    <s v="Good"/>
    <s v="No"/>
    <s v="No"/>
    <s v="Not Marketing"/>
    <m/>
    <m/>
    <m/>
    <m/>
    <m/>
    <m/>
    <m/>
    <m/>
    <n v="31072"/>
    <m/>
    <n v="29033"/>
  </r>
  <r>
    <n v="435"/>
    <s v="Karen Jimenez"/>
    <n v="46"/>
    <s v="F"/>
    <x v="4"/>
    <n v="38105"/>
    <d v="2015-03-27T00:00:00"/>
    <n v="15195"/>
    <x v="1"/>
    <n v="39"/>
    <s v="Below"/>
    <s v="Average"/>
    <s v="No"/>
    <s v="Yes"/>
    <s v="Not Marketing"/>
    <m/>
    <m/>
    <m/>
    <m/>
    <m/>
    <m/>
    <m/>
    <m/>
    <n v="38105"/>
    <m/>
    <n v="15195"/>
  </r>
  <r>
    <n v="436"/>
    <s v="Frederick Rodriguez"/>
    <n v="41"/>
    <s v="M"/>
    <x v="4"/>
    <n v="42390"/>
    <d v="2017-04-06T00:00:00"/>
    <n v="13213"/>
    <x v="1"/>
    <n v="25"/>
    <s v="Below"/>
    <s v="Poor"/>
    <s v="No"/>
    <s v="Yes"/>
    <s v="Not Marketing"/>
    <m/>
    <m/>
    <m/>
    <m/>
    <m/>
    <m/>
    <m/>
    <m/>
    <n v="42390"/>
    <m/>
    <n v="13213"/>
  </r>
  <r>
    <n v="437"/>
    <s v="Chad Mcmillan"/>
    <n v="29"/>
    <s v="F"/>
    <x v="3"/>
    <n v="78174"/>
    <d v="2019-04-05T00:00:00"/>
    <n v="23528"/>
    <x v="2"/>
    <n v="29"/>
    <s v="Above"/>
    <s v="Poor"/>
    <s v="No"/>
    <s v="Yes"/>
    <s v="Not Marketing"/>
    <m/>
    <m/>
    <m/>
    <m/>
    <m/>
    <m/>
    <m/>
    <m/>
    <n v="78174"/>
    <m/>
    <n v="23528"/>
  </r>
  <r>
    <n v="438"/>
    <s v="Nicholas Hawkins"/>
    <n v="38"/>
    <s v="M"/>
    <x v="3"/>
    <n v="77677"/>
    <d v="2019-11-29T00:00:00"/>
    <n v="21521"/>
    <x v="1"/>
    <n v="56"/>
    <s v="Above"/>
    <s v="Excellent"/>
    <s v="No"/>
    <s v="Yes"/>
    <s v="Not Marketing"/>
    <m/>
    <m/>
    <m/>
    <m/>
    <m/>
    <m/>
    <m/>
    <m/>
    <n v="77677"/>
    <m/>
    <n v="21521"/>
  </r>
  <r>
    <n v="439"/>
    <s v="Rita Frazier"/>
    <n v="50"/>
    <s v="M"/>
    <x v="3"/>
    <n v="43001"/>
    <d v="2023-05-20T00:00:00"/>
    <n v="31670"/>
    <x v="3"/>
    <n v="50"/>
    <s v="Below"/>
    <s v="Excellent"/>
    <s v="No"/>
    <s v="No"/>
    <s v="Not Marketing"/>
    <m/>
    <m/>
    <m/>
    <m/>
    <m/>
    <m/>
    <m/>
    <m/>
    <n v="43001"/>
    <m/>
    <n v="31670"/>
  </r>
  <r>
    <n v="440"/>
    <s v="Roberta Dixon"/>
    <n v="51"/>
    <s v="F"/>
    <x v="3"/>
    <n v="42415"/>
    <d v="2020-01-23T00:00:00"/>
    <n v="34791"/>
    <x v="1"/>
    <n v="54"/>
    <s v="Below"/>
    <s v="Excellent"/>
    <s v="No"/>
    <s v="No"/>
    <s v="Not Marketing"/>
    <m/>
    <m/>
    <m/>
    <m/>
    <m/>
    <m/>
    <m/>
    <m/>
    <n v="42415"/>
    <m/>
    <n v="34791"/>
  </r>
  <r>
    <n v="441"/>
    <s v="Paul May"/>
    <n v="31"/>
    <s v="M"/>
    <x v="3"/>
    <n v="61291"/>
    <d v="2021-03-18T00:00:00"/>
    <n v="37786"/>
    <x v="0"/>
    <n v="23"/>
    <s v="Above"/>
    <s v="Poor"/>
    <s v="No"/>
    <s v="Yes"/>
    <s v="Not Marketing"/>
    <m/>
    <m/>
    <m/>
    <m/>
    <m/>
    <m/>
    <m/>
    <m/>
    <n v="61291"/>
    <m/>
    <n v="37786"/>
  </r>
  <r>
    <n v="442"/>
    <s v="Mark Wilkins"/>
    <n v="24"/>
    <s v="M"/>
    <x v="0"/>
    <n v="47007"/>
    <d v="2019-01-10T00:00:00"/>
    <n v="38296"/>
    <x v="3"/>
    <n v="25"/>
    <s v="Below"/>
    <s v="Poor"/>
    <s v="No"/>
    <s v="No"/>
    <s v="Marketing"/>
    <m/>
    <m/>
    <m/>
    <m/>
    <m/>
    <m/>
    <m/>
    <m/>
    <n v="47007"/>
    <m/>
    <n v="38296"/>
  </r>
  <r>
    <n v="443"/>
    <s v="Deanna Baker"/>
    <n v="38"/>
    <s v="F"/>
    <x v="0"/>
    <n v="60706"/>
    <d v="2020-08-06T00:00:00"/>
    <n v="16232"/>
    <x v="2"/>
    <n v="59"/>
    <s v="Above"/>
    <s v="Excellent"/>
    <s v="No"/>
    <s v="Yes"/>
    <s v="Marketing"/>
    <m/>
    <m/>
    <m/>
    <m/>
    <m/>
    <m/>
    <m/>
    <m/>
    <n v="60706"/>
    <m/>
    <n v="16232"/>
  </r>
  <r>
    <n v="444"/>
    <s v="Jason Cannon"/>
    <n v="46"/>
    <s v="M"/>
    <x v="1"/>
    <n v="74859"/>
    <d v="2021-04-20T00:00:00"/>
    <n v="33164"/>
    <x v="2"/>
    <n v="23"/>
    <s v="Above"/>
    <s v="Poor"/>
    <s v="No"/>
    <s v="Yes"/>
    <s v="Not Marketing"/>
    <m/>
    <m/>
    <m/>
    <m/>
    <m/>
    <m/>
    <m/>
    <m/>
    <n v="74859"/>
    <m/>
    <n v="33164"/>
  </r>
  <r>
    <n v="445"/>
    <s v="Alexander Reynolds"/>
    <n v="29"/>
    <s v="M"/>
    <x v="4"/>
    <n v="78763"/>
    <d v="2016-04-22T00:00:00"/>
    <n v="38312"/>
    <x v="1"/>
    <n v="47"/>
    <s v="Above"/>
    <s v="Good"/>
    <s v="No"/>
    <s v="Yes"/>
    <s v="Not Marketing"/>
    <m/>
    <m/>
    <m/>
    <m/>
    <m/>
    <m/>
    <m/>
    <m/>
    <n v="78763"/>
    <m/>
    <n v="38312"/>
  </r>
  <r>
    <n v="446"/>
    <s v="Deborah Riley"/>
    <n v="42"/>
    <s v="F"/>
    <x v="2"/>
    <n v="77148"/>
    <d v="2022-05-28T00:00:00"/>
    <n v="12115"/>
    <x v="0"/>
    <n v="44"/>
    <s v="Above"/>
    <s v="Good"/>
    <s v="No"/>
    <s v="Yes"/>
    <s v="Not Marketing"/>
    <m/>
    <m/>
    <m/>
    <m/>
    <m/>
    <m/>
    <m/>
    <m/>
    <n v="77148"/>
    <m/>
    <n v="12115"/>
  </r>
  <r>
    <n v="447"/>
    <s v="James Rivera"/>
    <n v="59"/>
    <s v="F"/>
    <x v="4"/>
    <n v="47690"/>
    <d v="2016-12-04T00:00:00"/>
    <n v="19691"/>
    <x v="3"/>
    <n v="45"/>
    <s v="Below"/>
    <s v="Good"/>
    <s v="No"/>
    <s v="Yes"/>
    <s v="Not Marketing"/>
    <m/>
    <m/>
    <m/>
    <m/>
    <m/>
    <m/>
    <m/>
    <m/>
    <n v="47690"/>
    <m/>
    <n v="19691"/>
  </r>
  <r>
    <n v="448"/>
    <s v="Frank Espinoza"/>
    <n v="30"/>
    <s v="M"/>
    <x v="3"/>
    <n v="46827"/>
    <d v="2016-06-21T00:00:00"/>
    <n v="11044"/>
    <x v="3"/>
    <n v="35"/>
    <s v="Below"/>
    <s v="Average"/>
    <s v="No"/>
    <s v="No"/>
    <s v="Not Marketing"/>
    <m/>
    <m/>
    <m/>
    <m/>
    <m/>
    <m/>
    <m/>
    <m/>
    <n v="46827"/>
    <m/>
    <n v="11044"/>
  </r>
  <r>
    <n v="449"/>
    <s v="Madison Davis"/>
    <n v="44"/>
    <s v="M"/>
    <x v="4"/>
    <n v="53078"/>
    <d v="2019-08-08T00:00:00"/>
    <n v="11555"/>
    <x v="2"/>
    <n v="52"/>
    <s v="Above"/>
    <s v="Excellent"/>
    <s v="No"/>
    <s v="Yes"/>
    <s v="Not Marketing"/>
    <m/>
    <m/>
    <m/>
    <m/>
    <m/>
    <m/>
    <m/>
    <m/>
    <n v="53078"/>
    <m/>
    <n v="11555"/>
  </r>
  <r>
    <n v="450"/>
    <s v="Jonathon Lopez"/>
    <n v="49"/>
    <s v="M"/>
    <x v="0"/>
    <n v="36060"/>
    <d v="2018-04-30T00:00:00"/>
    <n v="15529"/>
    <x v="0"/>
    <n v="29"/>
    <s v="Below"/>
    <s v="Poor"/>
    <s v="No"/>
    <s v="No"/>
    <s v="Marketing"/>
    <m/>
    <m/>
    <m/>
    <m/>
    <m/>
    <m/>
    <m/>
    <m/>
    <n v="36060"/>
    <m/>
    <n v="15529"/>
  </r>
  <r>
    <n v="451"/>
    <s v="Misty Miller"/>
    <n v="30"/>
    <s v="M"/>
    <x v="1"/>
    <n v="39404"/>
    <d v="2021-12-21T00:00:00"/>
    <n v="37013"/>
    <x v="0"/>
    <n v="20"/>
    <s v="Below"/>
    <s v="Poor"/>
    <s v="No"/>
    <s v="No"/>
    <s v="Not Marketing"/>
    <m/>
    <m/>
    <m/>
    <m/>
    <m/>
    <m/>
    <m/>
    <m/>
    <n v="39404"/>
    <m/>
    <n v="37013"/>
  </r>
  <r>
    <n v="452"/>
    <s v="David Murphy"/>
    <n v="43"/>
    <s v="M"/>
    <x v="2"/>
    <n v="64168"/>
    <d v="2019-03-02T00:00:00"/>
    <n v="12861"/>
    <x v="1"/>
    <n v="22"/>
    <s v="Above"/>
    <s v="Poor"/>
    <s v="No"/>
    <s v="Yes"/>
    <s v="Not Marketing"/>
    <m/>
    <m/>
    <m/>
    <m/>
    <m/>
    <m/>
    <m/>
    <m/>
    <n v="64168"/>
    <m/>
    <n v="12861"/>
  </r>
  <r>
    <n v="453"/>
    <s v="Charles Parker"/>
    <n v="29"/>
    <s v="M"/>
    <x v="2"/>
    <n v="32733"/>
    <d v="2024-02-12T00:00:00"/>
    <n v="37016"/>
    <x v="0"/>
    <n v="57"/>
    <s v="Below"/>
    <s v="Excellent"/>
    <s v="No"/>
    <s v="No"/>
    <s v="Not Marketing"/>
    <m/>
    <m/>
    <m/>
    <m/>
    <m/>
    <m/>
    <m/>
    <m/>
    <n v="32733"/>
    <m/>
    <n v="37016"/>
  </r>
  <r>
    <n v="454"/>
    <s v="Christina James"/>
    <n v="47"/>
    <s v="M"/>
    <x v="2"/>
    <n v="34325"/>
    <d v="2017-07-14T00:00:00"/>
    <n v="16766"/>
    <x v="1"/>
    <n v="53"/>
    <s v="Below"/>
    <s v="Excellent"/>
    <s v="No"/>
    <s v="No"/>
    <s v="Not Marketing"/>
    <m/>
    <m/>
    <m/>
    <m/>
    <m/>
    <m/>
    <m/>
    <m/>
    <n v="34325"/>
    <m/>
    <n v="16766"/>
  </r>
  <r>
    <n v="455"/>
    <s v="Joe Summers"/>
    <n v="52"/>
    <s v="M"/>
    <x v="2"/>
    <n v="53742"/>
    <d v="2016-05-13T00:00:00"/>
    <n v="12264"/>
    <x v="0"/>
    <n v="58"/>
    <s v="Above"/>
    <s v="Excellent"/>
    <s v="No"/>
    <s v="No"/>
    <s v="Not Marketing"/>
    <m/>
    <m/>
    <m/>
    <m/>
    <m/>
    <m/>
    <m/>
    <m/>
    <n v="53742"/>
    <m/>
    <n v="12264"/>
  </r>
  <r>
    <n v="456"/>
    <s v="William Spence"/>
    <n v="36"/>
    <s v="M"/>
    <x v="4"/>
    <n v="60073"/>
    <d v="2021-06-18T00:00:00"/>
    <n v="38901"/>
    <x v="2"/>
    <n v="53"/>
    <s v="Above"/>
    <s v="Excellent"/>
    <s v="No"/>
    <s v="Yes"/>
    <s v="Not Marketing"/>
    <m/>
    <m/>
    <m/>
    <m/>
    <m/>
    <m/>
    <m/>
    <m/>
    <n v="60073"/>
    <m/>
    <n v="38901"/>
  </r>
  <r>
    <n v="457"/>
    <s v="Harry Zhang"/>
    <n v="26"/>
    <s v="F"/>
    <x v="2"/>
    <n v="68868"/>
    <d v="2017-06-22T00:00:00"/>
    <n v="37732"/>
    <x v="2"/>
    <n v="44"/>
    <s v="Above"/>
    <s v="Good"/>
    <s v="No"/>
    <s v="Yes"/>
    <s v="Not Marketing"/>
    <m/>
    <m/>
    <m/>
    <m/>
    <m/>
    <m/>
    <m/>
    <m/>
    <n v="68868"/>
    <m/>
    <n v="37732"/>
  </r>
  <r>
    <n v="458"/>
    <s v="Mr. Trevor Wilson"/>
    <n v="28"/>
    <s v="M"/>
    <x v="3"/>
    <n v="74355"/>
    <d v="2015-01-29T00:00:00"/>
    <n v="17977"/>
    <x v="2"/>
    <n v="49"/>
    <s v="Above"/>
    <s v="Good"/>
    <s v="No"/>
    <s v="Yes"/>
    <s v="Not Marketing"/>
    <m/>
    <m/>
    <m/>
    <m/>
    <m/>
    <m/>
    <m/>
    <m/>
    <n v="74355"/>
    <m/>
    <n v="17977"/>
  </r>
  <r>
    <n v="459"/>
    <s v="Debra Huang"/>
    <n v="55"/>
    <s v="F"/>
    <x v="2"/>
    <n v="46558"/>
    <d v="2018-09-24T00:00:00"/>
    <n v="20321"/>
    <x v="1"/>
    <n v="20"/>
    <s v="Below"/>
    <s v="Poor"/>
    <s v="No"/>
    <s v="No"/>
    <s v="Not Marketing"/>
    <m/>
    <m/>
    <m/>
    <m/>
    <m/>
    <m/>
    <m/>
    <m/>
    <n v="46558"/>
    <m/>
    <n v="20321"/>
  </r>
  <r>
    <n v="460"/>
    <s v="Gregory Kennedy"/>
    <n v="35"/>
    <s v="F"/>
    <x v="1"/>
    <n v="38848"/>
    <d v="2019-10-01T00:00:00"/>
    <n v="36072"/>
    <x v="2"/>
    <n v="37"/>
    <s v="Below"/>
    <s v="Average"/>
    <s v="No"/>
    <s v="No"/>
    <s v="Not Marketing"/>
    <m/>
    <m/>
    <m/>
    <m/>
    <m/>
    <m/>
    <m/>
    <m/>
    <n v="38848"/>
    <m/>
    <n v="36072"/>
  </r>
  <r>
    <n v="461"/>
    <s v="Gabrielle Sanchez"/>
    <n v="43"/>
    <s v="M"/>
    <x v="1"/>
    <n v="57011"/>
    <d v="2022-12-19T00:00:00"/>
    <n v="11654"/>
    <x v="2"/>
    <n v="37"/>
    <s v="Above"/>
    <s v="Average"/>
    <s v="No"/>
    <s v="No"/>
    <s v="Not Marketing"/>
    <m/>
    <m/>
    <m/>
    <m/>
    <m/>
    <m/>
    <m/>
    <m/>
    <n v="57011"/>
    <m/>
    <n v="11654"/>
  </r>
  <r>
    <n v="462"/>
    <s v="Adam Fuentes"/>
    <n v="52"/>
    <s v="F"/>
    <x v="1"/>
    <n v="38902"/>
    <d v="2014-07-26T00:00:00"/>
    <n v="19010"/>
    <x v="2"/>
    <n v="51"/>
    <s v="Below"/>
    <s v="Excellent"/>
    <s v="No"/>
    <s v="No"/>
    <s v="Not Marketing"/>
    <m/>
    <m/>
    <m/>
    <m/>
    <m/>
    <m/>
    <m/>
    <m/>
    <n v="38902"/>
    <m/>
    <n v="19010"/>
  </r>
  <r>
    <n v="463"/>
    <s v="Mrs. Denise Collins"/>
    <n v="56"/>
    <s v="F"/>
    <x v="3"/>
    <n v="37075"/>
    <d v="2020-01-16T00:00:00"/>
    <n v="16464"/>
    <x v="1"/>
    <n v="41"/>
    <s v="Below"/>
    <s v="Good"/>
    <s v="No"/>
    <s v="No"/>
    <s v="Not Marketing"/>
    <m/>
    <m/>
    <m/>
    <m/>
    <m/>
    <m/>
    <m/>
    <m/>
    <n v="37075"/>
    <m/>
    <n v="16464"/>
  </r>
  <r>
    <n v="464"/>
    <s v="Michael Smith"/>
    <n v="56"/>
    <s v="F"/>
    <x v="3"/>
    <n v="34264"/>
    <d v="2017-04-10T00:00:00"/>
    <n v="31005"/>
    <x v="0"/>
    <n v="34"/>
    <s v="Below"/>
    <s v="Average"/>
    <s v="No"/>
    <s v="No"/>
    <s v="Not Marketing"/>
    <m/>
    <m/>
    <m/>
    <m/>
    <m/>
    <m/>
    <m/>
    <m/>
    <n v="34264"/>
    <m/>
    <n v="31005"/>
  </r>
  <r>
    <n v="465"/>
    <s v="Rose Alvarado"/>
    <n v="53"/>
    <s v="F"/>
    <x v="2"/>
    <n v="35457"/>
    <d v="2015-07-21T00:00:00"/>
    <n v="28608"/>
    <x v="0"/>
    <n v="50"/>
    <s v="Below"/>
    <s v="Excellent"/>
    <s v="No"/>
    <s v="No"/>
    <s v="Not Marketing"/>
    <m/>
    <m/>
    <m/>
    <m/>
    <m/>
    <m/>
    <m/>
    <m/>
    <n v="35457"/>
    <m/>
    <n v="28608"/>
  </r>
  <r>
    <n v="466"/>
    <s v="Lisa Hunt"/>
    <n v="25"/>
    <s v="M"/>
    <x v="0"/>
    <n v="55434"/>
    <d v="2017-09-29T00:00:00"/>
    <n v="27483"/>
    <x v="0"/>
    <n v="43"/>
    <s v="Above"/>
    <s v="Good"/>
    <s v="No"/>
    <s v="No"/>
    <s v="Marketing"/>
    <m/>
    <m/>
    <m/>
    <m/>
    <m/>
    <m/>
    <m/>
    <m/>
    <n v="55434"/>
    <m/>
    <n v="27483"/>
  </r>
  <r>
    <n v="467"/>
    <s v="Dennis Wagner"/>
    <n v="28"/>
    <s v="M"/>
    <x v="2"/>
    <n v="55874"/>
    <d v="2019-01-09T00:00:00"/>
    <n v="18273"/>
    <x v="2"/>
    <n v="40"/>
    <s v="Above"/>
    <s v="Good"/>
    <s v="No"/>
    <s v="No"/>
    <s v="Not Marketing"/>
    <m/>
    <m/>
    <m/>
    <m/>
    <m/>
    <m/>
    <m/>
    <m/>
    <n v="55874"/>
    <m/>
    <n v="18273"/>
  </r>
  <r>
    <n v="468"/>
    <s v="Joseph Nichols"/>
    <n v="39"/>
    <s v="F"/>
    <x v="1"/>
    <n v="34224"/>
    <d v="2022-01-20T00:00:00"/>
    <n v="38428"/>
    <x v="1"/>
    <n v="30"/>
    <s v="Below"/>
    <s v="Average"/>
    <s v="No"/>
    <s v="No"/>
    <s v="Not Marketing"/>
    <m/>
    <m/>
    <m/>
    <m/>
    <m/>
    <m/>
    <m/>
    <m/>
    <n v="34224"/>
    <m/>
    <n v="38428"/>
  </r>
  <r>
    <n v="469"/>
    <s v="Wanda Trujillo"/>
    <n v="21"/>
    <s v="M"/>
    <x v="1"/>
    <n v="36272"/>
    <d v="2015-06-26T00:00:00"/>
    <n v="35852"/>
    <x v="2"/>
    <n v="38"/>
    <s v="Below"/>
    <s v="Average"/>
    <s v="Yes"/>
    <s v="No"/>
    <s v="Not Marketing"/>
    <m/>
    <m/>
    <m/>
    <m/>
    <m/>
    <m/>
    <m/>
    <m/>
    <n v="36272"/>
    <m/>
    <n v="35852"/>
  </r>
  <r>
    <n v="470"/>
    <s v="Colton Boyle"/>
    <n v="40"/>
    <s v="M"/>
    <x v="4"/>
    <n v="30219"/>
    <d v="2021-07-02T00:00:00"/>
    <n v="38992"/>
    <x v="3"/>
    <n v="28"/>
    <s v="Below"/>
    <s v="Poor"/>
    <s v="No"/>
    <s v="Yes"/>
    <s v="Not Marketing"/>
    <m/>
    <m/>
    <m/>
    <m/>
    <m/>
    <m/>
    <m/>
    <m/>
    <n v="30219"/>
    <m/>
    <n v="38992"/>
  </r>
  <r>
    <n v="471"/>
    <s v="Yesenia Scott"/>
    <n v="39"/>
    <s v="M"/>
    <x v="1"/>
    <n v="43963"/>
    <d v="2018-09-04T00:00:00"/>
    <n v="29321"/>
    <x v="3"/>
    <n v="37"/>
    <s v="Below"/>
    <s v="Average"/>
    <s v="No"/>
    <s v="No"/>
    <s v="Not Marketing"/>
    <m/>
    <m/>
    <m/>
    <m/>
    <m/>
    <m/>
    <m/>
    <m/>
    <n v="43963"/>
    <m/>
    <n v="29321"/>
  </r>
  <r>
    <n v="472"/>
    <s v="Robert Carter"/>
    <n v="40"/>
    <s v="F"/>
    <x v="0"/>
    <n v="45322"/>
    <d v="2015-05-12T00:00:00"/>
    <n v="20571"/>
    <x v="1"/>
    <n v="50"/>
    <s v="Below"/>
    <s v="Excellent"/>
    <s v="No"/>
    <s v="No"/>
    <s v="Marketing"/>
    <m/>
    <m/>
    <m/>
    <m/>
    <m/>
    <m/>
    <m/>
    <m/>
    <n v="45322"/>
    <m/>
    <n v="20571"/>
  </r>
  <r>
    <n v="473"/>
    <s v="Traci Cook"/>
    <n v="30"/>
    <s v="F"/>
    <x v="2"/>
    <n v="40770"/>
    <d v="2014-09-25T00:00:00"/>
    <n v="25161"/>
    <x v="2"/>
    <n v="25"/>
    <s v="Below"/>
    <s v="Poor"/>
    <s v="No"/>
    <s v="No"/>
    <s v="Not Marketing"/>
    <m/>
    <m/>
    <m/>
    <m/>
    <m/>
    <m/>
    <m/>
    <m/>
    <n v="40770"/>
    <m/>
    <n v="25161"/>
  </r>
  <r>
    <n v="474"/>
    <s v="Eric Rodriguez"/>
    <n v="40"/>
    <s v="M"/>
    <x v="4"/>
    <n v="57839"/>
    <d v="2019-10-06T00:00:00"/>
    <n v="21654"/>
    <x v="2"/>
    <n v="46"/>
    <s v="Above"/>
    <s v="Good"/>
    <s v="No"/>
    <s v="Yes"/>
    <s v="Not Marketing"/>
    <m/>
    <m/>
    <m/>
    <m/>
    <m/>
    <m/>
    <m/>
    <m/>
    <n v="57839"/>
    <m/>
    <n v="21654"/>
  </r>
  <r>
    <n v="475"/>
    <s v="Jeremy Scott"/>
    <n v="46"/>
    <s v="M"/>
    <x v="4"/>
    <n v="35388"/>
    <d v="2020-07-06T00:00:00"/>
    <n v="30890"/>
    <x v="0"/>
    <n v="33"/>
    <s v="Below"/>
    <s v="Average"/>
    <s v="No"/>
    <s v="Yes"/>
    <s v="Not Marketing"/>
    <m/>
    <m/>
    <m/>
    <m/>
    <m/>
    <m/>
    <m/>
    <m/>
    <n v="35388"/>
    <m/>
    <n v="30890"/>
  </r>
  <r>
    <n v="476"/>
    <s v="Travis Cooper"/>
    <n v="32"/>
    <s v="F"/>
    <x v="0"/>
    <n v="32692"/>
    <d v="2015-03-25T00:00:00"/>
    <n v="31821"/>
    <x v="3"/>
    <n v="51"/>
    <s v="Below"/>
    <s v="Excellent"/>
    <s v="No"/>
    <s v="No"/>
    <s v="Marketing"/>
    <m/>
    <m/>
    <m/>
    <m/>
    <m/>
    <m/>
    <m/>
    <m/>
    <n v="32692"/>
    <m/>
    <n v="31821"/>
  </r>
  <r>
    <n v="477"/>
    <s v="Kiara Bailey"/>
    <n v="49"/>
    <s v="F"/>
    <x v="0"/>
    <n v="37658"/>
    <d v="2021-11-18T00:00:00"/>
    <n v="17194"/>
    <x v="3"/>
    <n v="50"/>
    <s v="Below"/>
    <s v="Excellent"/>
    <s v="No"/>
    <s v="No"/>
    <s v="Marketing"/>
    <m/>
    <m/>
    <m/>
    <m/>
    <m/>
    <m/>
    <m/>
    <m/>
    <n v="37658"/>
    <m/>
    <n v="17194"/>
  </r>
  <r>
    <n v="478"/>
    <s v="Jacob Kemp"/>
    <n v="35"/>
    <s v="F"/>
    <x v="0"/>
    <n v="55941"/>
    <d v="2022-10-10T00:00:00"/>
    <n v="39639"/>
    <x v="3"/>
    <n v="50"/>
    <s v="Above"/>
    <s v="Excellent"/>
    <s v="No"/>
    <s v="No"/>
    <s v="Marketing"/>
    <m/>
    <m/>
    <m/>
    <m/>
    <m/>
    <m/>
    <m/>
    <m/>
    <n v="55941"/>
    <m/>
    <n v="39639"/>
  </r>
  <r>
    <n v="479"/>
    <s v="Corey Dunn"/>
    <n v="55"/>
    <s v="M"/>
    <x v="4"/>
    <n v="40673"/>
    <d v="2016-08-07T00:00:00"/>
    <n v="20715"/>
    <x v="1"/>
    <n v="21"/>
    <s v="Below"/>
    <s v="Poor"/>
    <s v="No"/>
    <s v="Yes"/>
    <s v="Not Marketing"/>
    <m/>
    <m/>
    <m/>
    <m/>
    <m/>
    <m/>
    <m/>
    <m/>
    <n v="40673"/>
    <m/>
    <n v="20715"/>
  </r>
  <r>
    <n v="480"/>
    <s v="Vincent Zavala"/>
    <n v="31"/>
    <s v="M"/>
    <x v="2"/>
    <n v="78783"/>
    <d v="2019-12-29T00:00:00"/>
    <n v="11765"/>
    <x v="1"/>
    <n v="45"/>
    <s v="Above"/>
    <s v="Good"/>
    <s v="No"/>
    <s v="Yes"/>
    <s v="Not Marketing"/>
    <m/>
    <m/>
    <m/>
    <m/>
    <m/>
    <m/>
    <m/>
    <m/>
    <n v="78783"/>
    <m/>
    <n v="11765"/>
  </r>
  <r>
    <n v="481"/>
    <s v="Bryan Brown"/>
    <n v="60"/>
    <s v="M"/>
    <x v="0"/>
    <n v="42378"/>
    <d v="2020-04-08T00:00:00"/>
    <n v="13396"/>
    <x v="2"/>
    <n v="47"/>
    <s v="Below"/>
    <s v="Good"/>
    <s v="No"/>
    <s v="No"/>
    <s v="Marketing"/>
    <m/>
    <m/>
    <m/>
    <m/>
    <m/>
    <m/>
    <m/>
    <m/>
    <n v="42378"/>
    <m/>
    <n v="13396"/>
  </r>
  <r>
    <n v="482"/>
    <s v="Derek Bolton"/>
    <n v="38"/>
    <s v="M"/>
    <x v="0"/>
    <n v="79607"/>
    <d v="2024-06-28T00:00:00"/>
    <n v="18831"/>
    <x v="0"/>
    <n v="34"/>
    <s v="Above"/>
    <s v="Average"/>
    <s v="No"/>
    <s v="Yes"/>
    <s v="Marketing"/>
    <m/>
    <m/>
    <m/>
    <m/>
    <m/>
    <m/>
    <m/>
    <m/>
    <n v="79607"/>
    <m/>
    <n v="18831"/>
  </r>
  <r>
    <n v="483"/>
    <s v="Jacob Parker"/>
    <n v="47"/>
    <s v="M"/>
    <x v="3"/>
    <n v="75086"/>
    <d v="2018-04-04T00:00:00"/>
    <n v="17082"/>
    <x v="0"/>
    <n v="46"/>
    <s v="Above"/>
    <s v="Good"/>
    <s v="No"/>
    <s v="Yes"/>
    <s v="Not Marketing"/>
    <m/>
    <m/>
    <m/>
    <m/>
    <m/>
    <m/>
    <m/>
    <m/>
    <n v="75086"/>
    <m/>
    <n v="17082"/>
  </r>
  <r>
    <n v="484"/>
    <s v="Brittney Fitzpatrick"/>
    <n v="33"/>
    <s v="M"/>
    <x v="4"/>
    <n v="58925"/>
    <d v="2022-12-10T00:00:00"/>
    <n v="18172"/>
    <x v="2"/>
    <n v="21"/>
    <s v="Above"/>
    <s v="Poor"/>
    <s v="No"/>
    <s v="Yes"/>
    <s v="Not Marketing"/>
    <m/>
    <m/>
    <m/>
    <m/>
    <m/>
    <m/>
    <m/>
    <m/>
    <n v="58925"/>
    <m/>
    <n v="18172"/>
  </r>
  <r>
    <n v="485"/>
    <s v="Vincent Miller"/>
    <n v="23"/>
    <s v="F"/>
    <x v="1"/>
    <n v="67169"/>
    <d v="2017-05-11T00:00:00"/>
    <n v="15299"/>
    <x v="1"/>
    <n v="30"/>
    <s v="Above"/>
    <s v="Average"/>
    <s v="No"/>
    <s v="Yes"/>
    <s v="Not Marketing"/>
    <m/>
    <m/>
    <m/>
    <m/>
    <m/>
    <m/>
    <m/>
    <m/>
    <n v="67169"/>
    <m/>
    <n v="15299"/>
  </r>
  <r>
    <n v="486"/>
    <s v="Cindy Bennett"/>
    <n v="38"/>
    <s v="M"/>
    <x v="4"/>
    <n v="40408"/>
    <d v="2022-09-21T00:00:00"/>
    <n v="36384"/>
    <x v="1"/>
    <n v="52"/>
    <s v="Below"/>
    <s v="Excellent"/>
    <s v="No"/>
    <s v="Yes"/>
    <s v="Not Marketing"/>
    <m/>
    <m/>
    <m/>
    <m/>
    <m/>
    <m/>
    <m/>
    <m/>
    <n v="40408"/>
    <m/>
    <n v="36384"/>
  </r>
  <r>
    <n v="487"/>
    <s v="Joseph Jones"/>
    <n v="39"/>
    <s v="F"/>
    <x v="3"/>
    <n v="39857"/>
    <d v="2017-01-27T00:00:00"/>
    <n v="34294"/>
    <x v="0"/>
    <n v="56"/>
    <s v="Below"/>
    <s v="Excellent"/>
    <s v="No"/>
    <s v="No"/>
    <s v="Not Marketing"/>
    <m/>
    <m/>
    <m/>
    <m/>
    <m/>
    <m/>
    <m/>
    <m/>
    <n v="39857"/>
    <m/>
    <n v="34294"/>
  </r>
  <r>
    <n v="488"/>
    <s v="Thomas Thomas"/>
    <n v="41"/>
    <s v="F"/>
    <x v="2"/>
    <n v="75946"/>
    <d v="2017-02-25T00:00:00"/>
    <n v="23696"/>
    <x v="1"/>
    <n v="38"/>
    <s v="Above"/>
    <s v="Average"/>
    <s v="No"/>
    <s v="Yes"/>
    <s v="Not Marketing"/>
    <m/>
    <m/>
    <m/>
    <m/>
    <m/>
    <m/>
    <m/>
    <m/>
    <n v="75946"/>
    <m/>
    <n v="23696"/>
  </r>
  <r>
    <n v="489"/>
    <s v="Frank Estrada"/>
    <n v="49"/>
    <s v="F"/>
    <x v="3"/>
    <n v="47044"/>
    <d v="2016-09-28T00:00:00"/>
    <n v="13057"/>
    <x v="2"/>
    <n v="44"/>
    <s v="Below"/>
    <s v="Good"/>
    <s v="No"/>
    <s v="No"/>
    <s v="Not Marketing"/>
    <m/>
    <m/>
    <m/>
    <m/>
    <m/>
    <m/>
    <m/>
    <m/>
    <n v="47044"/>
    <m/>
    <n v="13057"/>
  </r>
  <r>
    <n v="490"/>
    <s v="Jeffrey Rodriguez"/>
    <n v="20"/>
    <s v="M"/>
    <x v="4"/>
    <n v="58503"/>
    <d v="2014-07-31T00:00:00"/>
    <n v="24689"/>
    <x v="2"/>
    <n v="36"/>
    <s v="Above"/>
    <s v="Average"/>
    <s v="No"/>
    <s v="Yes"/>
    <s v="Not Marketing"/>
    <m/>
    <m/>
    <m/>
    <m/>
    <m/>
    <m/>
    <m/>
    <m/>
    <n v="58503"/>
    <m/>
    <n v="24689"/>
  </r>
  <r>
    <n v="491"/>
    <s v="Larry Mckee"/>
    <n v="57"/>
    <s v="F"/>
    <x v="0"/>
    <n v="32000"/>
    <d v="2017-06-21T00:00:00"/>
    <n v="22421"/>
    <x v="1"/>
    <n v="26"/>
    <s v="Below"/>
    <s v="Poor"/>
    <s v="No"/>
    <s v="No"/>
    <s v="Marketing"/>
    <m/>
    <m/>
    <m/>
    <m/>
    <m/>
    <m/>
    <m/>
    <m/>
    <n v="32000"/>
    <m/>
    <n v="22421"/>
  </r>
  <r>
    <n v="492"/>
    <s v="Andrew Carter"/>
    <n v="55"/>
    <s v="M"/>
    <x v="3"/>
    <n v="46585"/>
    <d v="2024-06-30T00:00:00"/>
    <n v="36724"/>
    <x v="1"/>
    <n v="37"/>
    <s v="Below"/>
    <s v="Average"/>
    <s v="No"/>
    <s v="No"/>
    <s v="Not Marketing"/>
    <m/>
    <m/>
    <m/>
    <m/>
    <m/>
    <m/>
    <m/>
    <m/>
    <n v="46585"/>
    <m/>
    <n v="36724"/>
  </r>
  <r>
    <n v="493"/>
    <s v="James Daugherty"/>
    <n v="31"/>
    <s v="M"/>
    <x v="4"/>
    <n v="76078"/>
    <d v="2019-11-24T00:00:00"/>
    <n v="33526"/>
    <x v="2"/>
    <n v="60"/>
    <s v="Above"/>
    <s v="Excellent"/>
    <s v="No"/>
    <s v="Yes"/>
    <s v="Not Marketing"/>
    <m/>
    <m/>
    <m/>
    <m/>
    <m/>
    <m/>
    <m/>
    <m/>
    <n v="76078"/>
    <m/>
    <n v="33526"/>
  </r>
  <r>
    <n v="494"/>
    <s v="Kimberly Howard"/>
    <n v="58"/>
    <s v="F"/>
    <x v="0"/>
    <n v="59350"/>
    <d v="2015-10-02T00:00:00"/>
    <n v="19940"/>
    <x v="1"/>
    <n v="59"/>
    <s v="Above"/>
    <s v="Excellent"/>
    <s v="No"/>
    <s v="No"/>
    <s v="Marketing"/>
    <m/>
    <m/>
    <m/>
    <m/>
    <m/>
    <m/>
    <m/>
    <m/>
    <n v="59350"/>
    <m/>
    <n v="19940"/>
  </r>
  <r>
    <n v="495"/>
    <s v="Scott Long"/>
    <n v="31"/>
    <s v="M"/>
    <x v="4"/>
    <n v="30461"/>
    <d v="2023-05-15T00:00:00"/>
    <n v="34848"/>
    <x v="3"/>
    <n v="58"/>
    <s v="Below"/>
    <s v="Excellent"/>
    <s v="No"/>
    <s v="Yes"/>
    <s v="Not Marketing"/>
    <m/>
    <m/>
    <m/>
    <m/>
    <m/>
    <m/>
    <m/>
    <m/>
    <n v="30461"/>
    <m/>
    <n v="34848"/>
  </r>
  <r>
    <n v="496"/>
    <s v="Kelly Munoz"/>
    <n v="40"/>
    <s v="M"/>
    <x v="0"/>
    <n v="78918"/>
    <d v="2021-03-14T00:00:00"/>
    <n v="13395"/>
    <x v="2"/>
    <n v="60"/>
    <s v="Above"/>
    <s v="Excellent"/>
    <s v="No"/>
    <s v="Yes"/>
    <s v="Marketing"/>
    <m/>
    <m/>
    <m/>
    <m/>
    <m/>
    <m/>
    <m/>
    <m/>
    <n v="78918"/>
    <m/>
    <n v="13395"/>
  </r>
  <r>
    <n v="497"/>
    <s v="Danielle Jones"/>
    <n v="27"/>
    <s v="F"/>
    <x v="3"/>
    <n v="34114"/>
    <d v="2021-07-03T00:00:00"/>
    <n v="24979"/>
    <x v="3"/>
    <n v="30"/>
    <s v="Below"/>
    <s v="Average"/>
    <s v="No"/>
    <s v="No"/>
    <s v="Not Marketing"/>
    <m/>
    <m/>
    <m/>
    <m/>
    <m/>
    <m/>
    <m/>
    <m/>
    <n v="34114"/>
    <m/>
    <n v="24979"/>
  </r>
  <r>
    <n v="498"/>
    <s v="Matthew Kerr"/>
    <n v="26"/>
    <s v="F"/>
    <x v="3"/>
    <n v="39820"/>
    <d v="2019-03-20T00:00:00"/>
    <n v="36153"/>
    <x v="0"/>
    <n v="44"/>
    <s v="Below"/>
    <s v="Good"/>
    <s v="No"/>
    <s v="No"/>
    <s v="Not Marketing"/>
    <m/>
    <m/>
    <m/>
    <m/>
    <m/>
    <m/>
    <m/>
    <m/>
    <n v="39820"/>
    <m/>
    <n v="36153"/>
  </r>
  <r>
    <n v="499"/>
    <s v="Daisy Reyes DVM"/>
    <n v="29"/>
    <s v="F"/>
    <x v="4"/>
    <n v="53055"/>
    <d v="2023-03-25T00:00:00"/>
    <n v="16700"/>
    <x v="2"/>
    <n v="53"/>
    <s v="Above"/>
    <s v="Excellent"/>
    <s v="No"/>
    <s v="Yes"/>
    <s v="Not Marketing"/>
    <m/>
    <m/>
    <m/>
    <m/>
    <m/>
    <m/>
    <m/>
    <m/>
    <n v="53055"/>
    <m/>
    <n v="16700"/>
  </r>
  <r>
    <n v="500"/>
    <s v="Nancy Brown"/>
    <n v="47"/>
    <s v="M"/>
    <x v="3"/>
    <n v="42383"/>
    <d v="2018-07-08T00:00:00"/>
    <n v="39653"/>
    <x v="3"/>
    <n v="35"/>
    <s v="Below"/>
    <s v="Average"/>
    <s v="No"/>
    <s v="No"/>
    <s v="Not Marketing"/>
    <m/>
    <m/>
    <m/>
    <m/>
    <m/>
    <m/>
    <m/>
    <m/>
    <n v="42383"/>
    <m/>
    <n v="39653"/>
  </r>
  <r>
    <n v="501"/>
    <s v="Rebecca Zamora MD"/>
    <n v="50"/>
    <s v="F"/>
    <x v="4"/>
    <n v="45164"/>
    <d v="2023-03-12T00:00:00"/>
    <n v="26389"/>
    <x v="0"/>
    <n v="40"/>
    <s v="Below"/>
    <s v="Good"/>
    <s v="No"/>
    <s v="Yes"/>
    <s v="Not Marketing"/>
    <m/>
    <m/>
    <m/>
    <m/>
    <m/>
    <m/>
    <m/>
    <m/>
    <n v="45164"/>
    <m/>
    <n v="26389"/>
  </r>
  <r>
    <n v="502"/>
    <s v="David Thomas"/>
    <n v="36"/>
    <s v="F"/>
    <x v="3"/>
    <n v="65035"/>
    <d v="2017-03-24T00:00:00"/>
    <n v="32195"/>
    <x v="1"/>
    <n v="60"/>
    <s v="Above"/>
    <s v="Excellent"/>
    <s v="No"/>
    <s v="Yes"/>
    <s v="Not Marketing"/>
    <m/>
    <m/>
    <m/>
    <m/>
    <m/>
    <m/>
    <m/>
    <m/>
    <n v="65035"/>
    <m/>
    <n v="32195"/>
  </r>
  <r>
    <n v="503"/>
    <s v="Beth Lewis"/>
    <n v="42"/>
    <s v="M"/>
    <x v="1"/>
    <n v="54745"/>
    <d v="2016-08-16T00:00:00"/>
    <n v="12588"/>
    <x v="2"/>
    <n v="46"/>
    <s v="Above"/>
    <s v="Good"/>
    <s v="No"/>
    <s v="No"/>
    <s v="Not Marketing"/>
    <m/>
    <m/>
    <m/>
    <m/>
    <m/>
    <m/>
    <m/>
    <m/>
    <n v="54745"/>
    <m/>
    <n v="12588"/>
  </r>
  <r>
    <n v="504"/>
    <s v="Amy Bean"/>
    <n v="44"/>
    <s v="F"/>
    <x v="1"/>
    <n v="56092"/>
    <d v="2018-01-22T00:00:00"/>
    <n v="32904"/>
    <x v="2"/>
    <n v="38"/>
    <s v="Above"/>
    <s v="Average"/>
    <s v="No"/>
    <s v="No"/>
    <s v="Not Marketing"/>
    <m/>
    <m/>
    <m/>
    <m/>
    <m/>
    <m/>
    <m/>
    <m/>
    <n v="56092"/>
    <m/>
    <n v="32904"/>
  </r>
  <r>
    <n v="505"/>
    <s v="Carolyn Peters"/>
    <n v="33"/>
    <s v="M"/>
    <x v="2"/>
    <n v="74865"/>
    <d v="2020-08-10T00:00:00"/>
    <n v="31266"/>
    <x v="3"/>
    <n v="47"/>
    <s v="Above"/>
    <s v="Good"/>
    <s v="No"/>
    <s v="Yes"/>
    <s v="Not Marketing"/>
    <m/>
    <m/>
    <m/>
    <m/>
    <m/>
    <m/>
    <m/>
    <m/>
    <n v="74865"/>
    <m/>
    <n v="31266"/>
  </r>
  <r>
    <n v="506"/>
    <s v="Hannah Evans"/>
    <n v="46"/>
    <s v="M"/>
    <x v="0"/>
    <n v="72015"/>
    <d v="2014-12-22T00:00:00"/>
    <n v="36900"/>
    <x v="0"/>
    <n v="29"/>
    <s v="Above"/>
    <s v="Poor"/>
    <s v="No"/>
    <s v="Yes"/>
    <s v="Marketing"/>
    <m/>
    <m/>
    <m/>
    <m/>
    <m/>
    <m/>
    <m/>
    <m/>
    <n v="72015"/>
    <m/>
    <n v="36900"/>
  </r>
  <r>
    <n v="507"/>
    <s v="Janet Perry"/>
    <n v="58"/>
    <s v="F"/>
    <x v="2"/>
    <n v="63108"/>
    <d v="2019-07-04T00:00:00"/>
    <n v="31076"/>
    <x v="3"/>
    <n v="37"/>
    <s v="Above"/>
    <s v="Average"/>
    <s v="No"/>
    <s v="Yes"/>
    <s v="Not Marketing"/>
    <m/>
    <m/>
    <m/>
    <m/>
    <m/>
    <m/>
    <m/>
    <m/>
    <n v="63108"/>
    <m/>
    <n v="31076"/>
  </r>
  <r>
    <n v="508"/>
    <s v="Heather Hawkins"/>
    <n v="44"/>
    <s v="M"/>
    <x v="1"/>
    <n v="76046"/>
    <d v="2021-05-16T00:00:00"/>
    <n v="17173"/>
    <x v="0"/>
    <n v="20"/>
    <s v="Above"/>
    <s v="Poor"/>
    <s v="No"/>
    <s v="Yes"/>
    <s v="Not Marketing"/>
    <m/>
    <m/>
    <m/>
    <m/>
    <m/>
    <m/>
    <m/>
    <m/>
    <n v="76046"/>
    <m/>
    <n v="17173"/>
  </r>
  <r>
    <n v="509"/>
    <s v="Amanda Mitchell"/>
    <n v="43"/>
    <s v="M"/>
    <x v="4"/>
    <n v="32120"/>
    <d v="2015-02-27T00:00:00"/>
    <n v="24637"/>
    <x v="3"/>
    <n v="58"/>
    <s v="Below"/>
    <s v="Excellent"/>
    <s v="No"/>
    <s v="Yes"/>
    <s v="Not Marketing"/>
    <m/>
    <m/>
    <m/>
    <m/>
    <m/>
    <m/>
    <m/>
    <m/>
    <n v="32120"/>
    <m/>
    <n v="24637"/>
  </r>
  <r>
    <n v="510"/>
    <s v="Ronald Kline"/>
    <n v="36"/>
    <s v="F"/>
    <x v="3"/>
    <n v="72463"/>
    <d v="2018-07-18T00:00:00"/>
    <n v="39563"/>
    <x v="2"/>
    <n v="43"/>
    <s v="Above"/>
    <s v="Good"/>
    <s v="No"/>
    <s v="Yes"/>
    <s v="Not Marketing"/>
    <m/>
    <m/>
    <m/>
    <m/>
    <m/>
    <m/>
    <m/>
    <m/>
    <n v="72463"/>
    <m/>
    <n v="39563"/>
  </r>
  <r>
    <n v="511"/>
    <s v="James Andrews"/>
    <n v="54"/>
    <s v="M"/>
    <x v="2"/>
    <n v="74989"/>
    <d v="2018-08-11T00:00:00"/>
    <n v="26184"/>
    <x v="0"/>
    <n v="39"/>
    <s v="Above"/>
    <s v="Average"/>
    <s v="No"/>
    <s v="Yes"/>
    <s v="Not Marketing"/>
    <m/>
    <m/>
    <m/>
    <m/>
    <m/>
    <m/>
    <m/>
    <m/>
    <n v="74989"/>
    <m/>
    <n v="26184"/>
  </r>
  <r>
    <n v="512"/>
    <s v="Brendan Schroeder"/>
    <n v="23"/>
    <s v="M"/>
    <x v="2"/>
    <n v="70589"/>
    <d v="2023-12-25T00:00:00"/>
    <n v="14879"/>
    <x v="3"/>
    <n v="55"/>
    <s v="Above"/>
    <s v="Excellent"/>
    <s v="No"/>
    <s v="Yes"/>
    <s v="Not Marketing"/>
    <m/>
    <m/>
    <m/>
    <m/>
    <m/>
    <m/>
    <m/>
    <m/>
    <n v="70589"/>
    <m/>
    <n v="14879"/>
  </r>
  <r>
    <n v="513"/>
    <s v="Amy Donaldson"/>
    <n v="36"/>
    <s v="F"/>
    <x v="4"/>
    <n v="57572"/>
    <d v="2017-09-08T00:00:00"/>
    <n v="38322"/>
    <x v="1"/>
    <n v="32"/>
    <s v="Above"/>
    <s v="Average"/>
    <s v="No"/>
    <s v="Yes"/>
    <s v="Not Marketing"/>
    <m/>
    <m/>
    <m/>
    <m/>
    <m/>
    <m/>
    <m/>
    <m/>
    <n v="57572"/>
    <m/>
    <n v="38322"/>
  </r>
  <r>
    <n v="514"/>
    <s v="Lisa Johnson"/>
    <n v="31"/>
    <s v="F"/>
    <x v="4"/>
    <n v="76581"/>
    <d v="2017-06-27T00:00:00"/>
    <n v="34434"/>
    <x v="2"/>
    <n v="40"/>
    <s v="Above"/>
    <s v="Good"/>
    <s v="No"/>
    <s v="Yes"/>
    <s v="Not Marketing"/>
    <m/>
    <m/>
    <m/>
    <m/>
    <m/>
    <m/>
    <m/>
    <m/>
    <n v="76581"/>
    <m/>
    <n v="34434"/>
  </r>
  <r>
    <n v="515"/>
    <s v="Jennifer Scott"/>
    <n v="36"/>
    <s v="F"/>
    <x v="3"/>
    <n v="38505"/>
    <d v="2015-04-29T00:00:00"/>
    <n v="14920"/>
    <x v="2"/>
    <n v="36"/>
    <s v="Below"/>
    <s v="Average"/>
    <s v="No"/>
    <s v="No"/>
    <s v="Not Marketing"/>
    <m/>
    <m/>
    <m/>
    <m/>
    <m/>
    <m/>
    <m/>
    <m/>
    <n v="38505"/>
    <m/>
    <n v="14920"/>
  </r>
  <r>
    <n v="516"/>
    <s v="Wendy Little"/>
    <n v="46"/>
    <s v="M"/>
    <x v="1"/>
    <n v="40093"/>
    <d v="2016-11-05T00:00:00"/>
    <n v="31365"/>
    <x v="0"/>
    <n v="48"/>
    <s v="Below"/>
    <s v="Good"/>
    <s v="No"/>
    <s v="No"/>
    <s v="Not Marketing"/>
    <m/>
    <m/>
    <m/>
    <m/>
    <m/>
    <m/>
    <m/>
    <m/>
    <n v="40093"/>
    <m/>
    <n v="31365"/>
  </r>
  <r>
    <n v="517"/>
    <s v="Jamie Roberts"/>
    <n v="24"/>
    <s v="F"/>
    <x v="1"/>
    <n v="30264"/>
    <d v="2021-01-03T00:00:00"/>
    <n v="39404"/>
    <x v="0"/>
    <n v="59"/>
    <s v="Below"/>
    <s v="Excellent"/>
    <s v="No"/>
    <s v="No"/>
    <s v="Not Marketing"/>
    <m/>
    <m/>
    <m/>
    <m/>
    <m/>
    <m/>
    <m/>
    <m/>
    <n v="30264"/>
    <m/>
    <n v="39404"/>
  </r>
  <r>
    <n v="518"/>
    <s v="Bethany Fitzgerald"/>
    <n v="30"/>
    <s v="M"/>
    <x v="0"/>
    <n v="51990"/>
    <d v="2020-06-26T00:00:00"/>
    <n v="20556"/>
    <x v="1"/>
    <n v="21"/>
    <s v="Above"/>
    <s v="Poor"/>
    <s v="No"/>
    <s v="No"/>
    <s v="Marketing"/>
    <m/>
    <m/>
    <m/>
    <m/>
    <m/>
    <m/>
    <m/>
    <m/>
    <n v="51990"/>
    <m/>
    <n v="20556"/>
  </r>
  <r>
    <n v="519"/>
    <s v="Amy Young"/>
    <n v="21"/>
    <s v="M"/>
    <x v="1"/>
    <n v="61215"/>
    <d v="2023-11-03T00:00:00"/>
    <n v="18757"/>
    <x v="0"/>
    <n v="60"/>
    <s v="Above"/>
    <s v="Excellent"/>
    <s v="No"/>
    <s v="Yes"/>
    <s v="Not Marketing"/>
    <m/>
    <m/>
    <m/>
    <m/>
    <m/>
    <m/>
    <m/>
    <m/>
    <n v="61215"/>
    <m/>
    <n v="18757"/>
  </r>
  <r>
    <n v="520"/>
    <s v="Jerome Sherman"/>
    <n v="22"/>
    <s v="M"/>
    <x v="0"/>
    <n v="46812"/>
    <d v="2015-06-09T00:00:00"/>
    <n v="21549"/>
    <x v="3"/>
    <n v="40"/>
    <s v="Below"/>
    <s v="Good"/>
    <s v="No"/>
    <s v="No"/>
    <s v="Marketing"/>
    <m/>
    <m/>
    <m/>
    <m/>
    <m/>
    <m/>
    <m/>
    <m/>
    <n v="46812"/>
    <m/>
    <n v="21549"/>
  </r>
  <r>
    <n v="521"/>
    <s v="Margaret Stevens"/>
    <n v="54"/>
    <s v="M"/>
    <x v="3"/>
    <n v="53857"/>
    <d v="2019-07-24T00:00:00"/>
    <n v="28436"/>
    <x v="1"/>
    <n v="59"/>
    <s v="Above"/>
    <s v="Excellent"/>
    <s v="No"/>
    <s v="No"/>
    <s v="Not Marketing"/>
    <m/>
    <m/>
    <m/>
    <m/>
    <m/>
    <m/>
    <m/>
    <m/>
    <n v="53857"/>
    <m/>
    <n v="28436"/>
  </r>
  <r>
    <n v="522"/>
    <s v="Crystal Warren"/>
    <n v="21"/>
    <s v="M"/>
    <x v="0"/>
    <n v="34214"/>
    <d v="2019-11-16T00:00:00"/>
    <n v="19075"/>
    <x v="0"/>
    <n v="54"/>
    <s v="Below"/>
    <s v="Excellent"/>
    <s v="No"/>
    <s v="No"/>
    <s v="Marketing"/>
    <m/>
    <m/>
    <m/>
    <m/>
    <m/>
    <m/>
    <m/>
    <m/>
    <n v="34214"/>
    <m/>
    <n v="19075"/>
  </r>
  <r>
    <n v="523"/>
    <s v="Jill Webster"/>
    <n v="34"/>
    <s v="F"/>
    <x v="2"/>
    <n v="31255"/>
    <d v="2024-06-12T00:00:00"/>
    <n v="26775"/>
    <x v="0"/>
    <n v="49"/>
    <s v="Below"/>
    <s v="Good"/>
    <s v="No"/>
    <s v="No"/>
    <s v="Not Marketing"/>
    <m/>
    <m/>
    <m/>
    <m/>
    <m/>
    <m/>
    <m/>
    <m/>
    <n v="31255"/>
    <m/>
    <n v="26775"/>
  </r>
  <r>
    <n v="524"/>
    <s v="Juan Simpson"/>
    <n v="38"/>
    <s v="M"/>
    <x v="4"/>
    <n v="67927"/>
    <d v="2023-07-28T00:00:00"/>
    <n v="32355"/>
    <x v="1"/>
    <n v="56"/>
    <s v="Above"/>
    <s v="Excellent"/>
    <s v="No"/>
    <s v="Yes"/>
    <s v="Not Marketing"/>
    <m/>
    <m/>
    <m/>
    <m/>
    <m/>
    <m/>
    <m/>
    <m/>
    <n v="67927"/>
    <m/>
    <n v="32355"/>
  </r>
  <r>
    <n v="525"/>
    <s v="Elaine Mccall"/>
    <n v="59"/>
    <s v="F"/>
    <x v="3"/>
    <n v="60867"/>
    <d v="2014-08-31T00:00:00"/>
    <n v="25585"/>
    <x v="0"/>
    <n v="42"/>
    <s v="Above"/>
    <s v="Good"/>
    <s v="No"/>
    <s v="Yes"/>
    <s v="Not Marketing"/>
    <m/>
    <m/>
    <m/>
    <m/>
    <m/>
    <m/>
    <m/>
    <m/>
    <n v="60867"/>
    <m/>
    <n v="25585"/>
  </r>
  <r>
    <n v="526"/>
    <s v="Scott Chandler"/>
    <n v="49"/>
    <s v="M"/>
    <x v="3"/>
    <n v="31135"/>
    <d v="2016-12-12T00:00:00"/>
    <n v="25929"/>
    <x v="3"/>
    <n v="43"/>
    <s v="Below"/>
    <s v="Good"/>
    <s v="Yes"/>
    <s v="No"/>
    <s v="Not Marketing"/>
    <m/>
    <m/>
    <m/>
    <m/>
    <m/>
    <m/>
    <m/>
    <m/>
    <n v="31135"/>
    <m/>
    <n v="25929"/>
  </r>
  <r>
    <n v="527"/>
    <s v="Maria Webb"/>
    <n v="30"/>
    <s v="F"/>
    <x v="2"/>
    <n v="55827"/>
    <d v="2023-01-27T00:00:00"/>
    <n v="20896"/>
    <x v="1"/>
    <n v="21"/>
    <s v="Above"/>
    <s v="Poor"/>
    <s v="No"/>
    <s v="No"/>
    <s v="Not Marketing"/>
    <m/>
    <m/>
    <m/>
    <m/>
    <m/>
    <m/>
    <m/>
    <m/>
    <n v="55827"/>
    <m/>
    <n v="20896"/>
  </r>
  <r>
    <n v="528"/>
    <s v="Annette Atkinson"/>
    <n v="33"/>
    <s v="M"/>
    <x v="2"/>
    <n v="49968"/>
    <d v="2015-06-27T00:00:00"/>
    <n v="38748"/>
    <x v="0"/>
    <n v="44"/>
    <s v="Below"/>
    <s v="Good"/>
    <s v="No"/>
    <s v="No"/>
    <s v="Not Marketing"/>
    <m/>
    <m/>
    <m/>
    <m/>
    <m/>
    <m/>
    <m/>
    <m/>
    <n v="49968"/>
    <m/>
    <n v="38748"/>
  </r>
  <r>
    <n v="529"/>
    <s v="Julia Hill"/>
    <n v="35"/>
    <s v="F"/>
    <x v="3"/>
    <n v="74376"/>
    <d v="2021-07-26T00:00:00"/>
    <n v="22924"/>
    <x v="2"/>
    <n v="28"/>
    <s v="Above"/>
    <s v="Poor"/>
    <s v="No"/>
    <s v="Yes"/>
    <s v="Not Marketing"/>
    <m/>
    <m/>
    <m/>
    <m/>
    <m/>
    <m/>
    <m/>
    <m/>
    <n v="74376"/>
    <m/>
    <n v="22924"/>
  </r>
  <r>
    <n v="530"/>
    <s v="Stephanie Archer"/>
    <n v="43"/>
    <s v="F"/>
    <x v="0"/>
    <n v="47674"/>
    <d v="2021-11-11T00:00:00"/>
    <n v="35000"/>
    <x v="3"/>
    <n v="48"/>
    <s v="Below"/>
    <s v="Good"/>
    <s v="No"/>
    <s v="No"/>
    <s v="Marketing"/>
    <m/>
    <m/>
    <m/>
    <m/>
    <m/>
    <m/>
    <m/>
    <m/>
    <n v="47674"/>
    <m/>
    <n v="35000"/>
  </r>
  <r>
    <n v="531"/>
    <s v="Krystal Gibbs"/>
    <n v="52"/>
    <s v="F"/>
    <x v="2"/>
    <n v="36787"/>
    <d v="2017-12-11T00:00:00"/>
    <n v="16186"/>
    <x v="2"/>
    <n v="44"/>
    <s v="Below"/>
    <s v="Good"/>
    <s v="No"/>
    <s v="No"/>
    <s v="Not Marketing"/>
    <m/>
    <m/>
    <m/>
    <m/>
    <m/>
    <m/>
    <m/>
    <m/>
    <n v="36787"/>
    <m/>
    <n v="16186"/>
  </r>
  <r>
    <n v="532"/>
    <s v="Joseph Skinner"/>
    <n v="39"/>
    <s v="M"/>
    <x v="2"/>
    <n v="56370"/>
    <d v="2023-02-23T00:00:00"/>
    <n v="35103"/>
    <x v="0"/>
    <n v="59"/>
    <s v="Above"/>
    <s v="Excellent"/>
    <s v="No"/>
    <s v="No"/>
    <s v="Not Marketing"/>
    <m/>
    <m/>
    <m/>
    <m/>
    <m/>
    <m/>
    <m/>
    <m/>
    <n v="56370"/>
    <m/>
    <n v="35103"/>
  </r>
  <r>
    <n v="533"/>
    <s v="Elizabeth Durham"/>
    <n v="43"/>
    <s v="F"/>
    <x v="1"/>
    <n v="34386"/>
    <d v="2022-03-21T00:00:00"/>
    <n v="31896"/>
    <x v="0"/>
    <n v="36"/>
    <s v="Below"/>
    <s v="Average"/>
    <s v="No"/>
    <s v="No"/>
    <s v="Not Marketing"/>
    <m/>
    <m/>
    <m/>
    <m/>
    <m/>
    <m/>
    <m/>
    <m/>
    <n v="34386"/>
    <m/>
    <n v="31896"/>
  </r>
  <r>
    <n v="534"/>
    <s v="Diana Garcia"/>
    <n v="32"/>
    <s v="M"/>
    <x v="4"/>
    <n v="69630"/>
    <d v="2018-03-29T00:00:00"/>
    <n v="15486"/>
    <x v="1"/>
    <n v="46"/>
    <s v="Above"/>
    <s v="Good"/>
    <s v="Yes"/>
    <s v="Yes"/>
    <s v="Not Marketing"/>
    <m/>
    <m/>
    <m/>
    <m/>
    <m/>
    <m/>
    <m/>
    <m/>
    <n v="69630"/>
    <m/>
    <n v="15486"/>
  </r>
  <r>
    <n v="535"/>
    <s v="Kimberly Vazquez"/>
    <n v="48"/>
    <s v="F"/>
    <x v="1"/>
    <n v="31426"/>
    <d v="2019-03-10T00:00:00"/>
    <n v="22016"/>
    <x v="0"/>
    <n v="38"/>
    <s v="Below"/>
    <s v="Average"/>
    <s v="Yes"/>
    <s v="No"/>
    <s v="Not Marketing"/>
    <m/>
    <m/>
    <m/>
    <m/>
    <m/>
    <m/>
    <m/>
    <m/>
    <n v="31426"/>
    <m/>
    <n v="22016"/>
  </r>
  <r>
    <n v="536"/>
    <s v="Christopher Simpson"/>
    <n v="55"/>
    <s v="F"/>
    <x v="0"/>
    <n v="70530"/>
    <d v="2019-11-01T00:00:00"/>
    <n v="17765"/>
    <x v="3"/>
    <n v="50"/>
    <s v="Above"/>
    <s v="Excellent"/>
    <s v="No"/>
    <s v="Yes"/>
    <s v="Marketing"/>
    <m/>
    <m/>
    <m/>
    <m/>
    <m/>
    <m/>
    <m/>
    <m/>
    <n v="70530"/>
    <m/>
    <n v="17765"/>
  </r>
  <r>
    <n v="537"/>
    <s v="Katelyn Howell"/>
    <n v="26"/>
    <s v="F"/>
    <x v="2"/>
    <n v="32949"/>
    <d v="2023-05-05T00:00:00"/>
    <n v="35507"/>
    <x v="0"/>
    <n v="50"/>
    <s v="Below"/>
    <s v="Excellent"/>
    <s v="Yes"/>
    <s v="No"/>
    <s v="Not Marketing"/>
    <m/>
    <m/>
    <m/>
    <m/>
    <m/>
    <m/>
    <m/>
    <m/>
    <n v="32949"/>
    <m/>
    <n v="35507"/>
  </r>
  <r>
    <n v="538"/>
    <s v="Peggy Snyder"/>
    <n v="41"/>
    <s v="M"/>
    <x v="3"/>
    <n v="68898"/>
    <d v="2020-12-06T00:00:00"/>
    <n v="31903"/>
    <x v="1"/>
    <n v="46"/>
    <s v="Above"/>
    <s v="Good"/>
    <s v="No"/>
    <s v="Yes"/>
    <s v="Not Marketing"/>
    <m/>
    <m/>
    <m/>
    <m/>
    <m/>
    <m/>
    <m/>
    <m/>
    <n v="68898"/>
    <m/>
    <n v="31903"/>
  </r>
  <r>
    <n v="539"/>
    <s v="Kyle Walters"/>
    <n v="29"/>
    <s v="F"/>
    <x v="4"/>
    <n v="37587"/>
    <d v="2022-08-04T00:00:00"/>
    <n v="12155"/>
    <x v="2"/>
    <n v="27"/>
    <s v="Below"/>
    <s v="Poor"/>
    <s v="No"/>
    <s v="Yes"/>
    <s v="Not Marketing"/>
    <m/>
    <m/>
    <m/>
    <m/>
    <m/>
    <m/>
    <m/>
    <m/>
    <n v="37587"/>
    <m/>
    <n v="12155"/>
  </r>
  <r>
    <n v="540"/>
    <s v="Melinda Foster"/>
    <n v="25"/>
    <s v="F"/>
    <x v="3"/>
    <n v="79451"/>
    <d v="2024-06-06T00:00:00"/>
    <n v="15057"/>
    <x v="3"/>
    <n v="29"/>
    <s v="Above"/>
    <s v="Poor"/>
    <s v="No"/>
    <s v="Yes"/>
    <s v="Not Marketing"/>
    <m/>
    <m/>
    <m/>
    <m/>
    <m/>
    <m/>
    <m/>
    <m/>
    <n v="79451"/>
    <m/>
    <n v="15057"/>
  </r>
  <r>
    <n v="541"/>
    <s v="Keith Mcdonald"/>
    <n v="28"/>
    <s v="F"/>
    <x v="4"/>
    <n v="54034"/>
    <d v="2018-11-06T00:00:00"/>
    <n v="20411"/>
    <x v="2"/>
    <n v="46"/>
    <s v="Above"/>
    <s v="Good"/>
    <s v="No"/>
    <s v="Yes"/>
    <s v="Not Marketing"/>
    <m/>
    <m/>
    <m/>
    <m/>
    <m/>
    <m/>
    <m/>
    <m/>
    <n v="54034"/>
    <m/>
    <n v="20411"/>
  </r>
  <r>
    <n v="542"/>
    <s v="Joseph Fisher"/>
    <n v="31"/>
    <s v="F"/>
    <x v="2"/>
    <n v="46521"/>
    <d v="2018-08-24T00:00:00"/>
    <n v="33506"/>
    <x v="1"/>
    <n v="28"/>
    <s v="Below"/>
    <s v="Poor"/>
    <s v="No"/>
    <s v="No"/>
    <s v="Not Marketing"/>
    <m/>
    <m/>
    <m/>
    <m/>
    <m/>
    <m/>
    <m/>
    <m/>
    <n v="46521"/>
    <m/>
    <n v="33506"/>
  </r>
  <r>
    <n v="543"/>
    <s v="Debra Moore"/>
    <n v="23"/>
    <s v="F"/>
    <x v="4"/>
    <n v="53862"/>
    <d v="2017-07-02T00:00:00"/>
    <n v="14424"/>
    <x v="2"/>
    <n v="30"/>
    <s v="Above"/>
    <s v="Average"/>
    <s v="No"/>
    <s v="Yes"/>
    <s v="Not Marketing"/>
    <m/>
    <m/>
    <m/>
    <m/>
    <m/>
    <m/>
    <m/>
    <m/>
    <n v="53862"/>
    <m/>
    <n v="14424"/>
  </r>
  <r>
    <n v="544"/>
    <s v="Nicole Johnson"/>
    <n v="36"/>
    <s v="M"/>
    <x v="2"/>
    <n v="75897"/>
    <d v="2015-05-13T00:00:00"/>
    <n v="19033"/>
    <x v="1"/>
    <n v="58"/>
    <s v="Above"/>
    <s v="Excellent"/>
    <s v="No"/>
    <s v="Yes"/>
    <s v="Not Marketing"/>
    <m/>
    <m/>
    <m/>
    <m/>
    <m/>
    <m/>
    <m/>
    <m/>
    <n v="75897"/>
    <m/>
    <n v="19033"/>
  </r>
  <r>
    <n v="545"/>
    <s v="Ruben Foster"/>
    <n v="59"/>
    <s v="M"/>
    <x v="1"/>
    <n v="75210"/>
    <d v="2021-05-24T00:00:00"/>
    <n v="23706"/>
    <x v="0"/>
    <n v="58"/>
    <s v="Above"/>
    <s v="Excellent"/>
    <s v="No"/>
    <s v="Yes"/>
    <s v="Not Marketing"/>
    <m/>
    <m/>
    <m/>
    <m/>
    <m/>
    <m/>
    <m/>
    <m/>
    <n v="75210"/>
    <m/>
    <n v="23706"/>
  </r>
  <r>
    <n v="546"/>
    <s v="Alicia Chang"/>
    <n v="58"/>
    <s v="M"/>
    <x v="4"/>
    <n v="33275"/>
    <d v="2021-02-22T00:00:00"/>
    <n v="36636"/>
    <x v="3"/>
    <n v="52"/>
    <s v="Below"/>
    <s v="Excellent"/>
    <s v="No"/>
    <s v="Yes"/>
    <s v="Not Marketing"/>
    <m/>
    <m/>
    <m/>
    <m/>
    <m/>
    <m/>
    <m/>
    <m/>
    <n v="33275"/>
    <m/>
    <n v="36636"/>
  </r>
  <r>
    <n v="547"/>
    <s v="Victoria King"/>
    <n v="32"/>
    <s v="M"/>
    <x v="2"/>
    <n v="64792"/>
    <d v="2021-09-12T00:00:00"/>
    <n v="30430"/>
    <x v="2"/>
    <n v="45"/>
    <s v="Above"/>
    <s v="Good"/>
    <s v="No"/>
    <s v="Yes"/>
    <s v="Not Marketing"/>
    <m/>
    <m/>
    <m/>
    <m/>
    <m/>
    <m/>
    <m/>
    <m/>
    <n v="64792"/>
    <m/>
    <n v="30430"/>
  </r>
  <r>
    <n v="548"/>
    <s v="Christine Lopez"/>
    <n v="29"/>
    <s v="F"/>
    <x v="1"/>
    <n v="31260"/>
    <d v="2017-03-03T00:00:00"/>
    <n v="32450"/>
    <x v="1"/>
    <n v="27"/>
    <s v="Below"/>
    <s v="Poor"/>
    <s v="No"/>
    <s v="No"/>
    <s v="Not Marketing"/>
    <m/>
    <m/>
    <m/>
    <m/>
    <m/>
    <m/>
    <m/>
    <m/>
    <n v="31260"/>
    <m/>
    <n v="32450"/>
  </r>
  <r>
    <n v="549"/>
    <s v="Robert Brown"/>
    <n v="51"/>
    <s v="M"/>
    <x v="4"/>
    <n v="61587"/>
    <d v="2018-07-22T00:00:00"/>
    <n v="28008"/>
    <x v="1"/>
    <n v="45"/>
    <s v="Above"/>
    <s v="Good"/>
    <s v="No"/>
    <s v="Yes"/>
    <s v="Not Marketing"/>
    <m/>
    <m/>
    <m/>
    <m/>
    <m/>
    <m/>
    <m/>
    <m/>
    <n v="61587"/>
    <m/>
    <n v="28008"/>
  </r>
  <r>
    <n v="550"/>
    <s v="Trevor Sexton"/>
    <n v="55"/>
    <s v="F"/>
    <x v="0"/>
    <n v="52811"/>
    <d v="2019-08-07T00:00:00"/>
    <n v="29741"/>
    <x v="3"/>
    <n v="33"/>
    <s v="Above"/>
    <s v="Average"/>
    <s v="No"/>
    <s v="No"/>
    <s v="Marketing"/>
    <m/>
    <m/>
    <m/>
    <m/>
    <m/>
    <m/>
    <m/>
    <m/>
    <n v="52811"/>
    <m/>
    <n v="29741"/>
  </r>
  <r>
    <n v="551"/>
    <s v="Angela Farley"/>
    <n v="20"/>
    <s v="F"/>
    <x v="3"/>
    <n v="46256"/>
    <d v="2020-02-12T00:00:00"/>
    <n v="21329"/>
    <x v="1"/>
    <n v="42"/>
    <s v="Below"/>
    <s v="Good"/>
    <s v="Yes"/>
    <s v="No"/>
    <s v="Not Marketing"/>
    <m/>
    <m/>
    <m/>
    <m/>
    <m/>
    <m/>
    <m/>
    <m/>
    <n v="46256"/>
    <m/>
    <n v="21329"/>
  </r>
  <r>
    <n v="552"/>
    <s v="Randall Wright"/>
    <n v="42"/>
    <s v="F"/>
    <x v="4"/>
    <n v="36934"/>
    <d v="2022-08-07T00:00:00"/>
    <n v="34095"/>
    <x v="2"/>
    <n v="38"/>
    <s v="Below"/>
    <s v="Average"/>
    <s v="No"/>
    <s v="Yes"/>
    <s v="Not Marketing"/>
    <m/>
    <m/>
    <m/>
    <m/>
    <m/>
    <m/>
    <m/>
    <m/>
    <n v="36934"/>
    <m/>
    <n v="34095"/>
  </r>
  <r>
    <n v="553"/>
    <s v="Jacob Mcknight"/>
    <n v="24"/>
    <s v="F"/>
    <x v="3"/>
    <n v="34284"/>
    <d v="2016-01-03T00:00:00"/>
    <n v="11404"/>
    <x v="2"/>
    <n v="37"/>
    <s v="Below"/>
    <s v="Average"/>
    <s v="Yes"/>
    <s v="No"/>
    <s v="Not Marketing"/>
    <m/>
    <m/>
    <m/>
    <m/>
    <m/>
    <m/>
    <m/>
    <m/>
    <n v="34284"/>
    <m/>
    <n v="11404"/>
  </r>
  <r>
    <n v="554"/>
    <s v="Henry Drake"/>
    <n v="28"/>
    <s v="F"/>
    <x v="3"/>
    <n v="35117"/>
    <d v="2022-11-11T00:00:00"/>
    <n v="35134"/>
    <x v="0"/>
    <n v="21"/>
    <s v="Below"/>
    <s v="Poor"/>
    <s v="No"/>
    <s v="No"/>
    <s v="Not Marketing"/>
    <m/>
    <m/>
    <m/>
    <m/>
    <m/>
    <m/>
    <m/>
    <m/>
    <n v="35117"/>
    <m/>
    <n v="35134"/>
  </r>
  <r>
    <n v="555"/>
    <s v="Jason Hughes"/>
    <n v="42"/>
    <s v="M"/>
    <x v="3"/>
    <n v="71674"/>
    <d v="2015-08-14T00:00:00"/>
    <n v="19965"/>
    <x v="0"/>
    <n v="52"/>
    <s v="Above"/>
    <s v="Excellent"/>
    <s v="No"/>
    <s v="Yes"/>
    <s v="Not Marketing"/>
    <m/>
    <m/>
    <m/>
    <m/>
    <m/>
    <m/>
    <m/>
    <m/>
    <n v="71674"/>
    <m/>
    <n v="19965"/>
  </r>
  <r>
    <n v="556"/>
    <s v="David Petersen"/>
    <n v="55"/>
    <s v="M"/>
    <x v="1"/>
    <n v="43084"/>
    <d v="2016-02-24T00:00:00"/>
    <n v="17531"/>
    <x v="0"/>
    <n v="51"/>
    <s v="Below"/>
    <s v="Excellent"/>
    <s v="No"/>
    <s v="No"/>
    <s v="Not Marketing"/>
    <m/>
    <m/>
    <m/>
    <m/>
    <m/>
    <m/>
    <m/>
    <m/>
    <n v="43084"/>
    <m/>
    <n v="17531"/>
  </r>
  <r>
    <n v="557"/>
    <s v="Jeremy Booker"/>
    <n v="20"/>
    <s v="F"/>
    <x v="4"/>
    <n v="57617"/>
    <d v="2019-04-02T00:00:00"/>
    <n v="13311"/>
    <x v="2"/>
    <n v="32"/>
    <s v="Above"/>
    <s v="Average"/>
    <s v="No"/>
    <s v="Yes"/>
    <s v="Not Marketing"/>
    <m/>
    <m/>
    <m/>
    <m/>
    <m/>
    <m/>
    <m/>
    <m/>
    <n v="57617"/>
    <m/>
    <n v="13311"/>
  </r>
  <r>
    <n v="558"/>
    <s v="Jeff Lara"/>
    <n v="42"/>
    <s v="F"/>
    <x v="1"/>
    <n v="68368"/>
    <d v="2021-03-12T00:00:00"/>
    <n v="37473"/>
    <x v="1"/>
    <n v="22"/>
    <s v="Above"/>
    <s v="Poor"/>
    <s v="No"/>
    <s v="Yes"/>
    <s v="Not Marketing"/>
    <m/>
    <m/>
    <m/>
    <m/>
    <m/>
    <m/>
    <m/>
    <m/>
    <n v="68368"/>
    <m/>
    <n v="37473"/>
  </r>
  <r>
    <n v="559"/>
    <s v="Kimberly Ortega"/>
    <n v="38"/>
    <s v="F"/>
    <x v="1"/>
    <n v="70489"/>
    <d v="2017-01-03T00:00:00"/>
    <n v="33265"/>
    <x v="2"/>
    <n v="51"/>
    <s v="Above"/>
    <s v="Excellent"/>
    <s v="No"/>
    <s v="Yes"/>
    <s v="Not Marketing"/>
    <m/>
    <m/>
    <m/>
    <m/>
    <m/>
    <m/>
    <m/>
    <m/>
    <n v="70489"/>
    <m/>
    <n v="33265"/>
  </r>
  <r>
    <n v="560"/>
    <s v="David Hampton"/>
    <n v="29"/>
    <s v="F"/>
    <x v="3"/>
    <n v="36335"/>
    <d v="2019-05-11T00:00:00"/>
    <n v="11479"/>
    <x v="2"/>
    <n v="38"/>
    <s v="Below"/>
    <s v="Average"/>
    <s v="No"/>
    <s v="No"/>
    <s v="Not Marketing"/>
    <m/>
    <m/>
    <m/>
    <m/>
    <m/>
    <m/>
    <m/>
    <m/>
    <n v="36335"/>
    <m/>
    <n v="11479"/>
  </r>
  <r>
    <n v="561"/>
    <s v="Charles Chung"/>
    <n v="36"/>
    <s v="F"/>
    <x v="0"/>
    <n v="45414"/>
    <d v="2015-02-02T00:00:00"/>
    <n v="38554"/>
    <x v="0"/>
    <n v="31"/>
    <s v="Below"/>
    <s v="Average"/>
    <s v="No"/>
    <s v="No"/>
    <s v="Marketing"/>
    <m/>
    <m/>
    <m/>
    <m/>
    <m/>
    <m/>
    <m/>
    <m/>
    <n v="45414"/>
    <m/>
    <n v="38554"/>
  </r>
  <r>
    <n v="562"/>
    <s v="Jerry Johnson"/>
    <n v="46"/>
    <s v="M"/>
    <x v="3"/>
    <n v="70481"/>
    <d v="2015-01-22T00:00:00"/>
    <n v="30106"/>
    <x v="2"/>
    <n v="46"/>
    <s v="Above"/>
    <s v="Good"/>
    <s v="No"/>
    <s v="Yes"/>
    <s v="Not Marketing"/>
    <m/>
    <m/>
    <m/>
    <m/>
    <m/>
    <m/>
    <m/>
    <m/>
    <n v="70481"/>
    <m/>
    <n v="30106"/>
  </r>
  <r>
    <n v="563"/>
    <s v="Crystal Thornton"/>
    <n v="27"/>
    <s v="M"/>
    <x v="4"/>
    <n v="39588"/>
    <d v="2020-10-31T00:00:00"/>
    <n v="21349"/>
    <x v="2"/>
    <n v="20"/>
    <s v="Below"/>
    <s v="Poor"/>
    <s v="Yes"/>
    <s v="Yes"/>
    <s v="Not Marketing"/>
    <m/>
    <m/>
    <m/>
    <m/>
    <m/>
    <m/>
    <m/>
    <m/>
    <n v="39588"/>
    <m/>
    <n v="21349"/>
  </r>
  <r>
    <n v="564"/>
    <s v="Sean Clark"/>
    <n v="52"/>
    <s v="F"/>
    <x v="0"/>
    <n v="73466"/>
    <d v="2022-04-06T00:00:00"/>
    <n v="23354"/>
    <x v="0"/>
    <n v="30"/>
    <s v="Above"/>
    <s v="Average"/>
    <s v="No"/>
    <s v="Yes"/>
    <s v="Marketing"/>
    <m/>
    <m/>
    <m/>
    <m/>
    <m/>
    <m/>
    <m/>
    <m/>
    <n v="73466"/>
    <m/>
    <n v="23354"/>
  </r>
  <r>
    <n v="565"/>
    <s v="Jennifer Conley"/>
    <n v="60"/>
    <s v="M"/>
    <x v="0"/>
    <n v="73548"/>
    <d v="2022-12-14T00:00:00"/>
    <n v="14394"/>
    <x v="0"/>
    <n v="34"/>
    <s v="Above"/>
    <s v="Average"/>
    <s v="No"/>
    <s v="Yes"/>
    <s v="Marketing"/>
    <m/>
    <m/>
    <m/>
    <m/>
    <m/>
    <m/>
    <m/>
    <m/>
    <n v="73548"/>
    <m/>
    <n v="14394"/>
  </r>
  <r>
    <n v="566"/>
    <s v="Nicholas Hardin"/>
    <n v="20"/>
    <s v="F"/>
    <x v="0"/>
    <n v="72728"/>
    <d v="2023-02-07T00:00:00"/>
    <n v="31142"/>
    <x v="1"/>
    <n v="38"/>
    <s v="Above"/>
    <s v="Average"/>
    <s v="No"/>
    <s v="Yes"/>
    <s v="Marketing"/>
    <m/>
    <m/>
    <m/>
    <m/>
    <m/>
    <m/>
    <m/>
    <m/>
    <n v="72728"/>
    <m/>
    <n v="31142"/>
  </r>
  <r>
    <n v="567"/>
    <s v="Ian Shaw"/>
    <n v="47"/>
    <s v="F"/>
    <x v="2"/>
    <n v="39406"/>
    <d v="2021-03-15T00:00:00"/>
    <n v="21580"/>
    <x v="2"/>
    <n v="54"/>
    <s v="Below"/>
    <s v="Excellent"/>
    <s v="No"/>
    <s v="No"/>
    <s v="Not Marketing"/>
    <m/>
    <m/>
    <m/>
    <m/>
    <m/>
    <m/>
    <m/>
    <m/>
    <n v="39406"/>
    <m/>
    <n v="21580"/>
  </r>
  <r>
    <n v="568"/>
    <s v="Amanda Thomas"/>
    <n v="28"/>
    <s v="F"/>
    <x v="2"/>
    <n v="42868"/>
    <d v="2019-10-23T00:00:00"/>
    <n v="19737"/>
    <x v="3"/>
    <n v="57"/>
    <s v="Below"/>
    <s v="Excellent"/>
    <s v="No"/>
    <s v="No"/>
    <s v="Not Marketing"/>
    <m/>
    <m/>
    <m/>
    <m/>
    <m/>
    <m/>
    <m/>
    <m/>
    <n v="42868"/>
    <m/>
    <n v="19737"/>
  </r>
  <r>
    <n v="569"/>
    <s v="David Curry"/>
    <n v="54"/>
    <s v="F"/>
    <x v="1"/>
    <n v="34898"/>
    <d v="2015-03-25T00:00:00"/>
    <n v="25673"/>
    <x v="1"/>
    <n v="27"/>
    <s v="Below"/>
    <s v="Poor"/>
    <s v="No"/>
    <s v="No"/>
    <s v="Not Marketing"/>
    <m/>
    <m/>
    <m/>
    <m/>
    <m/>
    <m/>
    <m/>
    <m/>
    <n v="34898"/>
    <m/>
    <n v="25673"/>
  </r>
  <r>
    <n v="570"/>
    <s v="Carlos Bell"/>
    <n v="21"/>
    <s v="F"/>
    <x v="1"/>
    <n v="37707"/>
    <d v="2018-05-31T00:00:00"/>
    <n v="30420"/>
    <x v="1"/>
    <n v="59"/>
    <s v="Below"/>
    <s v="Excellent"/>
    <s v="No"/>
    <s v="No"/>
    <s v="Not Marketing"/>
    <m/>
    <m/>
    <m/>
    <m/>
    <m/>
    <m/>
    <m/>
    <m/>
    <n v="37707"/>
    <m/>
    <n v="30420"/>
  </r>
  <r>
    <n v="571"/>
    <s v="Tracy Davis"/>
    <n v="53"/>
    <s v="M"/>
    <x v="2"/>
    <n v="58809"/>
    <d v="2018-08-04T00:00:00"/>
    <n v="39048"/>
    <x v="0"/>
    <n v="25"/>
    <s v="Above"/>
    <s v="Poor"/>
    <s v="No"/>
    <s v="No"/>
    <s v="Not Marketing"/>
    <m/>
    <m/>
    <m/>
    <m/>
    <m/>
    <m/>
    <m/>
    <m/>
    <n v="58809"/>
    <m/>
    <n v="39048"/>
  </r>
  <r>
    <n v="572"/>
    <s v="Clinton Dixon"/>
    <n v="56"/>
    <s v="F"/>
    <x v="1"/>
    <n v="36689"/>
    <d v="2020-02-13T00:00:00"/>
    <n v="21932"/>
    <x v="2"/>
    <n v="48"/>
    <s v="Below"/>
    <s v="Good"/>
    <s v="No"/>
    <s v="No"/>
    <s v="Not Marketing"/>
    <m/>
    <m/>
    <m/>
    <m/>
    <m/>
    <m/>
    <m/>
    <m/>
    <n v="36689"/>
    <m/>
    <n v="21932"/>
  </r>
  <r>
    <n v="573"/>
    <s v="Elaine Long"/>
    <n v="40"/>
    <s v="F"/>
    <x v="4"/>
    <n v="41099"/>
    <d v="2015-07-22T00:00:00"/>
    <n v="22922"/>
    <x v="2"/>
    <n v="22"/>
    <s v="Below"/>
    <s v="Poor"/>
    <s v="No"/>
    <s v="Yes"/>
    <s v="Not Marketing"/>
    <m/>
    <m/>
    <m/>
    <m/>
    <m/>
    <m/>
    <m/>
    <m/>
    <n v="41099"/>
    <m/>
    <n v="22922"/>
  </r>
  <r>
    <n v="574"/>
    <s v="Daniel Klein"/>
    <n v="52"/>
    <s v="F"/>
    <x v="1"/>
    <n v="55491"/>
    <d v="2019-01-12T00:00:00"/>
    <n v="15835"/>
    <x v="2"/>
    <n v="38"/>
    <s v="Above"/>
    <s v="Average"/>
    <s v="Yes"/>
    <s v="No"/>
    <s v="Not Marketing"/>
    <m/>
    <m/>
    <m/>
    <m/>
    <m/>
    <m/>
    <m/>
    <m/>
    <n v="55491"/>
    <m/>
    <n v="15835"/>
  </r>
  <r>
    <n v="575"/>
    <s v="Albert Gonzalez"/>
    <n v="58"/>
    <s v="M"/>
    <x v="3"/>
    <n v="35019"/>
    <d v="2015-01-23T00:00:00"/>
    <n v="35946"/>
    <x v="2"/>
    <n v="48"/>
    <s v="Below"/>
    <s v="Good"/>
    <s v="No"/>
    <s v="No"/>
    <s v="Not Marketing"/>
    <m/>
    <m/>
    <m/>
    <m/>
    <m/>
    <m/>
    <m/>
    <m/>
    <n v="35019"/>
    <m/>
    <n v="35946"/>
  </r>
  <r>
    <n v="576"/>
    <s v="Seth Williams"/>
    <n v="26"/>
    <s v="F"/>
    <x v="1"/>
    <n v="46993"/>
    <d v="2019-04-30T00:00:00"/>
    <n v="38765"/>
    <x v="0"/>
    <n v="26"/>
    <s v="Below"/>
    <s v="Poor"/>
    <s v="No"/>
    <s v="No"/>
    <s v="Not Marketing"/>
    <m/>
    <m/>
    <m/>
    <m/>
    <m/>
    <m/>
    <m/>
    <m/>
    <n v="46993"/>
    <m/>
    <n v="38765"/>
  </r>
  <r>
    <n v="577"/>
    <s v="Deborah Hunter"/>
    <n v="21"/>
    <s v="F"/>
    <x v="4"/>
    <n v="57843"/>
    <d v="2018-03-19T00:00:00"/>
    <n v="37767"/>
    <x v="2"/>
    <n v="54"/>
    <s v="Above"/>
    <s v="Excellent"/>
    <s v="No"/>
    <s v="Yes"/>
    <s v="Not Marketing"/>
    <m/>
    <m/>
    <m/>
    <m/>
    <m/>
    <m/>
    <m/>
    <m/>
    <n v="57843"/>
    <m/>
    <n v="37767"/>
  </r>
  <r>
    <n v="578"/>
    <s v="Kiara Horne"/>
    <n v="27"/>
    <s v="F"/>
    <x v="1"/>
    <n v="78159"/>
    <d v="2023-06-15T00:00:00"/>
    <n v="19275"/>
    <x v="3"/>
    <n v="60"/>
    <s v="Above"/>
    <s v="Excellent"/>
    <s v="No"/>
    <s v="Yes"/>
    <s v="Not Marketing"/>
    <m/>
    <m/>
    <m/>
    <m/>
    <m/>
    <m/>
    <m/>
    <m/>
    <n v="78159"/>
    <m/>
    <n v="19275"/>
  </r>
  <r>
    <n v="579"/>
    <s v="Jill Stokes"/>
    <n v="49"/>
    <s v="M"/>
    <x v="1"/>
    <n v="75339"/>
    <d v="2016-01-18T00:00:00"/>
    <n v="10945"/>
    <x v="2"/>
    <n v="57"/>
    <s v="Above"/>
    <s v="Excellent"/>
    <s v="No"/>
    <s v="Yes"/>
    <s v="Not Marketing"/>
    <m/>
    <m/>
    <m/>
    <m/>
    <m/>
    <m/>
    <m/>
    <m/>
    <n v="75339"/>
    <m/>
    <n v="10945"/>
  </r>
  <r>
    <n v="580"/>
    <s v="Donald Mitchell"/>
    <n v="59"/>
    <s v="F"/>
    <x v="4"/>
    <n v="37437"/>
    <d v="2015-03-20T00:00:00"/>
    <n v="38371"/>
    <x v="2"/>
    <n v="22"/>
    <s v="Below"/>
    <s v="Poor"/>
    <s v="No"/>
    <s v="Yes"/>
    <s v="Not Marketing"/>
    <m/>
    <m/>
    <m/>
    <m/>
    <m/>
    <m/>
    <m/>
    <m/>
    <n v="37437"/>
    <m/>
    <n v="38371"/>
  </r>
  <r>
    <n v="581"/>
    <s v="Stephanie Wilson"/>
    <n v="27"/>
    <s v="M"/>
    <x v="0"/>
    <n v="34681"/>
    <d v="2015-01-16T00:00:00"/>
    <n v="13341"/>
    <x v="2"/>
    <n v="25"/>
    <s v="Below"/>
    <s v="Poor"/>
    <s v="No"/>
    <s v="No"/>
    <s v="Marketing"/>
    <m/>
    <m/>
    <m/>
    <m/>
    <m/>
    <m/>
    <m/>
    <m/>
    <n v="34681"/>
    <m/>
    <n v="13341"/>
  </r>
  <r>
    <n v="582"/>
    <s v="Edward Sampson"/>
    <n v="35"/>
    <s v="F"/>
    <x v="0"/>
    <n v="35233"/>
    <d v="2022-04-06T00:00:00"/>
    <n v="13496"/>
    <x v="1"/>
    <n v="30"/>
    <s v="Below"/>
    <s v="Average"/>
    <s v="No"/>
    <s v="No"/>
    <s v="Marketing"/>
    <m/>
    <m/>
    <m/>
    <m/>
    <m/>
    <m/>
    <m/>
    <m/>
    <n v="35233"/>
    <m/>
    <n v="13496"/>
  </r>
  <r>
    <n v="583"/>
    <s v="Robert Washington"/>
    <n v="60"/>
    <s v="M"/>
    <x v="4"/>
    <n v="39591"/>
    <d v="2016-05-09T00:00:00"/>
    <n v="39100"/>
    <x v="0"/>
    <n v="58"/>
    <s v="Below"/>
    <s v="Excellent"/>
    <s v="No"/>
    <s v="Yes"/>
    <s v="Not Marketing"/>
    <m/>
    <m/>
    <m/>
    <m/>
    <m/>
    <m/>
    <m/>
    <m/>
    <n v="39591"/>
    <m/>
    <n v="39100"/>
  </r>
  <r>
    <n v="584"/>
    <s v="Rhonda Elliott"/>
    <n v="36"/>
    <s v="M"/>
    <x v="3"/>
    <n v="54649"/>
    <d v="2017-11-22T00:00:00"/>
    <n v="35062"/>
    <x v="0"/>
    <n v="55"/>
    <s v="Above"/>
    <s v="Excellent"/>
    <s v="No"/>
    <s v="No"/>
    <s v="Not Marketing"/>
    <m/>
    <m/>
    <m/>
    <m/>
    <m/>
    <m/>
    <m/>
    <m/>
    <n v="54649"/>
    <m/>
    <n v="35062"/>
  </r>
  <r>
    <n v="585"/>
    <s v="Kimberly Lane"/>
    <n v="43"/>
    <s v="M"/>
    <x v="0"/>
    <n v="48617"/>
    <d v="2016-09-08T00:00:00"/>
    <n v="28882"/>
    <x v="2"/>
    <n v="30"/>
    <s v="Below"/>
    <s v="Average"/>
    <s v="No"/>
    <s v="No"/>
    <s v="Marketing"/>
    <m/>
    <m/>
    <m/>
    <m/>
    <m/>
    <m/>
    <m/>
    <m/>
    <n v="48617"/>
    <m/>
    <n v="28882"/>
  </r>
  <r>
    <n v="586"/>
    <s v="Michael Cohen"/>
    <n v="34"/>
    <s v="M"/>
    <x v="0"/>
    <n v="58269"/>
    <d v="2023-02-01T00:00:00"/>
    <n v="25323"/>
    <x v="3"/>
    <n v="27"/>
    <s v="Above"/>
    <s v="Poor"/>
    <s v="No"/>
    <s v="No"/>
    <s v="Marketing"/>
    <m/>
    <m/>
    <m/>
    <m/>
    <m/>
    <m/>
    <m/>
    <m/>
    <n v="58269"/>
    <m/>
    <n v="25323"/>
  </r>
  <r>
    <n v="587"/>
    <s v="Anne Villarreal"/>
    <n v="39"/>
    <s v="M"/>
    <x v="2"/>
    <n v="55511"/>
    <d v="2018-03-19T00:00:00"/>
    <n v="19986"/>
    <x v="0"/>
    <n v="41"/>
    <s v="Above"/>
    <s v="Good"/>
    <s v="No"/>
    <s v="No"/>
    <s v="Not Marketing"/>
    <m/>
    <m/>
    <m/>
    <m/>
    <m/>
    <m/>
    <m/>
    <m/>
    <n v="55511"/>
    <m/>
    <n v="19986"/>
  </r>
  <r>
    <n v="588"/>
    <s v="Caleb Gutierrez"/>
    <n v="54"/>
    <s v="F"/>
    <x v="4"/>
    <n v="58130"/>
    <d v="2023-10-17T00:00:00"/>
    <n v="20620"/>
    <x v="0"/>
    <n v="20"/>
    <s v="Above"/>
    <s v="Poor"/>
    <s v="No"/>
    <s v="Yes"/>
    <s v="Not Marketing"/>
    <m/>
    <m/>
    <m/>
    <m/>
    <m/>
    <m/>
    <m/>
    <m/>
    <n v="58130"/>
    <m/>
    <n v="20620"/>
  </r>
  <r>
    <n v="589"/>
    <s v="Christian Duke"/>
    <n v="37"/>
    <s v="M"/>
    <x v="2"/>
    <n v="31282"/>
    <d v="2015-09-28T00:00:00"/>
    <n v="27044"/>
    <x v="2"/>
    <n v="31"/>
    <s v="Below"/>
    <s v="Average"/>
    <s v="No"/>
    <s v="No"/>
    <s v="Not Marketing"/>
    <m/>
    <m/>
    <m/>
    <m/>
    <m/>
    <m/>
    <m/>
    <m/>
    <n v="31282"/>
    <m/>
    <n v="27044"/>
  </r>
  <r>
    <n v="590"/>
    <s v="Kelly Long"/>
    <n v="43"/>
    <s v="M"/>
    <x v="0"/>
    <n v="46867"/>
    <d v="2015-03-28T00:00:00"/>
    <n v="20310"/>
    <x v="0"/>
    <n v="47"/>
    <s v="Below"/>
    <s v="Good"/>
    <s v="No"/>
    <s v="No"/>
    <s v="Marketing"/>
    <m/>
    <m/>
    <m/>
    <m/>
    <m/>
    <m/>
    <m/>
    <m/>
    <n v="46867"/>
    <m/>
    <n v="20310"/>
  </r>
  <r>
    <n v="591"/>
    <s v="Gerald Hatfield"/>
    <n v="30"/>
    <s v="F"/>
    <x v="2"/>
    <n v="45024"/>
    <d v="2022-04-03T00:00:00"/>
    <n v="13227"/>
    <x v="2"/>
    <n v="59"/>
    <s v="Below"/>
    <s v="Excellent"/>
    <s v="No"/>
    <s v="No"/>
    <s v="Not Marketing"/>
    <m/>
    <m/>
    <m/>
    <m/>
    <m/>
    <m/>
    <m/>
    <m/>
    <n v="45024"/>
    <m/>
    <n v="13227"/>
  </r>
  <r>
    <n v="592"/>
    <s v="Jennifer Stanton"/>
    <n v="42"/>
    <s v="M"/>
    <x v="4"/>
    <n v="32104"/>
    <d v="2022-11-09T00:00:00"/>
    <n v="37745"/>
    <x v="0"/>
    <n v="35"/>
    <s v="Below"/>
    <s v="Average"/>
    <s v="No"/>
    <s v="Yes"/>
    <s v="Not Marketing"/>
    <m/>
    <m/>
    <m/>
    <m/>
    <m/>
    <m/>
    <m/>
    <m/>
    <n v="32104"/>
    <m/>
    <n v="37745"/>
  </r>
  <r>
    <n v="593"/>
    <s v="Richard Murray"/>
    <n v="53"/>
    <s v="M"/>
    <x v="2"/>
    <n v="41885"/>
    <d v="2017-12-02T00:00:00"/>
    <n v="23120"/>
    <x v="1"/>
    <n v="40"/>
    <s v="Below"/>
    <s v="Good"/>
    <s v="No"/>
    <s v="No"/>
    <s v="Not Marketing"/>
    <m/>
    <m/>
    <m/>
    <m/>
    <m/>
    <m/>
    <m/>
    <m/>
    <n v="41885"/>
    <m/>
    <n v="23120"/>
  </r>
  <r>
    <n v="594"/>
    <s v="David Casey"/>
    <n v="47"/>
    <s v="M"/>
    <x v="3"/>
    <n v="49921"/>
    <d v="2020-11-12T00:00:00"/>
    <n v="35460"/>
    <x v="2"/>
    <n v="32"/>
    <s v="Below"/>
    <s v="Average"/>
    <s v="Yes"/>
    <s v="No"/>
    <s v="Not Marketing"/>
    <m/>
    <m/>
    <m/>
    <m/>
    <m/>
    <m/>
    <m/>
    <m/>
    <n v="49921"/>
    <m/>
    <n v="35460"/>
  </r>
  <r>
    <n v="595"/>
    <s v="Theresa Sanders"/>
    <n v="58"/>
    <s v="F"/>
    <x v="4"/>
    <n v="64650"/>
    <d v="2016-06-13T00:00:00"/>
    <n v="20733"/>
    <x v="3"/>
    <n v="56"/>
    <s v="Above"/>
    <s v="Excellent"/>
    <s v="No"/>
    <s v="Yes"/>
    <s v="Not Marketing"/>
    <m/>
    <m/>
    <m/>
    <m/>
    <m/>
    <m/>
    <m/>
    <m/>
    <n v="64650"/>
    <m/>
    <n v="20733"/>
  </r>
  <r>
    <n v="596"/>
    <s v="James Wiley"/>
    <n v="33"/>
    <s v="M"/>
    <x v="1"/>
    <n v="31805"/>
    <d v="2023-04-12T00:00:00"/>
    <n v="22219"/>
    <x v="0"/>
    <n v="24"/>
    <s v="Below"/>
    <s v="Poor"/>
    <s v="No"/>
    <s v="No"/>
    <s v="Not Marketing"/>
    <m/>
    <m/>
    <m/>
    <m/>
    <m/>
    <m/>
    <m/>
    <m/>
    <n v="31805"/>
    <m/>
    <n v="22219"/>
  </r>
  <r>
    <n v="597"/>
    <s v="Henry Morris"/>
    <n v="59"/>
    <s v="F"/>
    <x v="2"/>
    <n v="60430"/>
    <d v="2017-11-19T00:00:00"/>
    <n v="37662"/>
    <x v="3"/>
    <n v="41"/>
    <s v="Above"/>
    <s v="Good"/>
    <s v="No"/>
    <s v="Yes"/>
    <s v="Not Marketing"/>
    <m/>
    <m/>
    <m/>
    <m/>
    <m/>
    <m/>
    <m/>
    <m/>
    <n v="60430"/>
    <m/>
    <n v="37662"/>
  </r>
  <r>
    <n v="598"/>
    <s v="Mrs. Laura Mendoza DDS"/>
    <n v="21"/>
    <s v="M"/>
    <x v="0"/>
    <n v="47109"/>
    <d v="2020-03-26T00:00:00"/>
    <n v="36358"/>
    <x v="0"/>
    <n v="28"/>
    <s v="Below"/>
    <s v="Poor"/>
    <s v="No"/>
    <s v="No"/>
    <s v="Marketing"/>
    <m/>
    <m/>
    <m/>
    <m/>
    <m/>
    <m/>
    <m/>
    <m/>
    <n v="47109"/>
    <m/>
    <n v="36358"/>
  </r>
  <r>
    <n v="599"/>
    <s v="Mark Cooper"/>
    <n v="44"/>
    <s v="M"/>
    <x v="3"/>
    <n v="75409"/>
    <d v="2016-04-20T00:00:00"/>
    <n v="11581"/>
    <x v="0"/>
    <n v="40"/>
    <s v="Above"/>
    <s v="Good"/>
    <s v="No"/>
    <s v="Yes"/>
    <s v="Not Marketing"/>
    <m/>
    <m/>
    <m/>
    <m/>
    <m/>
    <m/>
    <m/>
    <m/>
    <n v="75409"/>
    <m/>
    <n v="11581"/>
  </r>
  <r>
    <n v="600"/>
    <s v="Gregory Garcia"/>
    <n v="44"/>
    <s v="M"/>
    <x v="4"/>
    <n v="63852"/>
    <d v="2017-06-21T00:00:00"/>
    <n v="10003"/>
    <x v="2"/>
    <n v="20"/>
    <s v="Above"/>
    <s v="Poor"/>
    <s v="No"/>
    <s v="Yes"/>
    <s v="Not Marketing"/>
    <m/>
    <m/>
    <m/>
    <m/>
    <m/>
    <m/>
    <m/>
    <m/>
    <n v="63852"/>
    <m/>
    <n v="23976"/>
  </r>
  <r>
    <n v="601"/>
    <s v="Melanie Snyder"/>
    <n v="35"/>
    <s v="F"/>
    <x v="4"/>
    <n v="41367"/>
    <d v="2023-12-28T00:00:00"/>
    <n v="36665"/>
    <x v="0"/>
    <n v="60"/>
    <s v="Below"/>
    <s v="Excellent"/>
    <s v="No"/>
    <s v="Yes"/>
    <s v="Not Marketing"/>
    <m/>
    <m/>
    <m/>
    <m/>
    <m/>
    <m/>
    <m/>
    <m/>
    <n v="41367"/>
    <m/>
    <n v="36665"/>
  </r>
  <r>
    <n v="602"/>
    <s v="Keith Espinoza"/>
    <n v="60"/>
    <s v="M"/>
    <x v="0"/>
    <n v="66406"/>
    <d v="2017-10-19T00:00:00"/>
    <n v="25924"/>
    <x v="3"/>
    <n v="55"/>
    <s v="Above"/>
    <s v="Excellent"/>
    <s v="No"/>
    <s v="Yes"/>
    <s v="Marketing"/>
    <m/>
    <m/>
    <m/>
    <m/>
    <m/>
    <m/>
    <m/>
    <m/>
    <n v="66406"/>
    <m/>
    <n v="25924"/>
  </r>
  <r>
    <n v="603"/>
    <s v="Alan Le"/>
    <n v="35"/>
    <s v="F"/>
    <x v="4"/>
    <n v="45914"/>
    <d v="2015-10-14T00:00:00"/>
    <n v="35272"/>
    <x v="1"/>
    <n v="28"/>
    <s v="Below"/>
    <s v="Poor"/>
    <s v="No"/>
    <s v="Yes"/>
    <s v="Not Marketing"/>
    <m/>
    <m/>
    <m/>
    <m/>
    <m/>
    <m/>
    <m/>
    <m/>
    <n v="45914"/>
    <m/>
    <n v="35272"/>
  </r>
  <r>
    <n v="604"/>
    <s v="William Taylor"/>
    <n v="58"/>
    <s v="M"/>
    <x v="3"/>
    <n v="65249"/>
    <d v="2019-11-27T00:00:00"/>
    <n v="35987"/>
    <x v="2"/>
    <n v="35"/>
    <s v="Above"/>
    <s v="Average"/>
    <s v="No"/>
    <s v="Yes"/>
    <s v="Not Marketing"/>
    <m/>
    <m/>
    <m/>
    <m/>
    <m/>
    <m/>
    <m/>
    <m/>
    <n v="65249"/>
    <m/>
    <n v="35987"/>
  </r>
  <r>
    <n v="605"/>
    <s v="Jacqueline Oconnor"/>
    <n v="57"/>
    <s v="F"/>
    <x v="1"/>
    <n v="65433"/>
    <d v="2019-01-01T00:00:00"/>
    <n v="20166"/>
    <x v="0"/>
    <n v="60"/>
    <s v="Above"/>
    <s v="Excellent"/>
    <s v="No"/>
    <s v="Yes"/>
    <s v="Not Marketing"/>
    <m/>
    <m/>
    <m/>
    <m/>
    <m/>
    <m/>
    <m/>
    <m/>
    <n v="65433"/>
    <m/>
    <n v="20166"/>
  </r>
  <r>
    <n v="606"/>
    <s v="Cynthia Kidd"/>
    <n v="57"/>
    <s v="M"/>
    <x v="4"/>
    <n v="34185"/>
    <d v="2014-08-02T00:00:00"/>
    <n v="12737"/>
    <x v="2"/>
    <n v="52"/>
    <s v="Below"/>
    <s v="Excellent"/>
    <s v="No"/>
    <s v="Yes"/>
    <s v="Not Marketing"/>
    <m/>
    <m/>
    <m/>
    <m/>
    <m/>
    <m/>
    <m/>
    <m/>
    <n v="34185"/>
    <m/>
    <n v="12737"/>
  </r>
  <r>
    <n v="607"/>
    <s v="Michael West"/>
    <n v="24"/>
    <s v="F"/>
    <x v="2"/>
    <n v="72399"/>
    <d v="2017-07-08T00:00:00"/>
    <n v="39470"/>
    <x v="0"/>
    <n v="39"/>
    <s v="Above"/>
    <s v="Average"/>
    <s v="No"/>
    <s v="Yes"/>
    <s v="Not Marketing"/>
    <m/>
    <m/>
    <m/>
    <m/>
    <m/>
    <m/>
    <m/>
    <m/>
    <n v="72399"/>
    <m/>
    <n v="39470"/>
  </r>
  <r>
    <n v="608"/>
    <s v="Michelle Stark"/>
    <n v="56"/>
    <s v="F"/>
    <x v="4"/>
    <n v="40509"/>
    <d v="2023-10-07T00:00:00"/>
    <n v="26866"/>
    <x v="3"/>
    <n v="24"/>
    <s v="Below"/>
    <s v="Poor"/>
    <s v="No"/>
    <s v="Yes"/>
    <s v="Not Marketing"/>
    <m/>
    <m/>
    <m/>
    <m/>
    <m/>
    <m/>
    <m/>
    <m/>
    <n v="40509"/>
    <m/>
    <n v="26866"/>
  </r>
  <r>
    <n v="609"/>
    <s v="Diana Williams"/>
    <n v="50"/>
    <s v="M"/>
    <x v="3"/>
    <n v="50638"/>
    <d v="2019-09-23T00:00:00"/>
    <n v="33897"/>
    <x v="1"/>
    <n v="60"/>
    <s v="Above"/>
    <s v="Excellent"/>
    <s v="No"/>
    <s v="No"/>
    <s v="Not Marketing"/>
    <m/>
    <m/>
    <m/>
    <m/>
    <m/>
    <m/>
    <m/>
    <m/>
    <n v="50638"/>
    <m/>
    <n v="33897"/>
  </r>
  <r>
    <n v="610"/>
    <s v="Gina Liu"/>
    <n v="29"/>
    <s v="F"/>
    <x v="2"/>
    <n v="35633"/>
    <d v="2019-08-14T00:00:00"/>
    <n v="14105"/>
    <x v="1"/>
    <n v="57"/>
    <s v="Below"/>
    <s v="Excellent"/>
    <s v="No"/>
    <s v="No"/>
    <s v="Not Marketing"/>
    <m/>
    <m/>
    <m/>
    <m/>
    <m/>
    <m/>
    <m/>
    <m/>
    <n v="35633"/>
    <m/>
    <n v="14105"/>
  </r>
  <r>
    <n v="611"/>
    <s v="Mark Baker"/>
    <n v="30"/>
    <s v="F"/>
    <x v="1"/>
    <n v="40236"/>
    <d v="2023-06-16T00:00:00"/>
    <n v="27716"/>
    <x v="1"/>
    <n v="51"/>
    <s v="Below"/>
    <s v="Excellent"/>
    <s v="No"/>
    <s v="No"/>
    <s v="Not Marketing"/>
    <m/>
    <m/>
    <m/>
    <m/>
    <m/>
    <m/>
    <m/>
    <m/>
    <n v="40236"/>
    <m/>
    <n v="27716"/>
  </r>
  <r>
    <n v="612"/>
    <s v="Tyler Shannon"/>
    <n v="46"/>
    <s v="F"/>
    <x v="3"/>
    <n v="68347"/>
    <d v="2019-09-07T00:00:00"/>
    <n v="20522"/>
    <x v="2"/>
    <n v="56"/>
    <s v="Above"/>
    <s v="Excellent"/>
    <s v="No"/>
    <s v="Yes"/>
    <s v="Not Marketing"/>
    <m/>
    <m/>
    <m/>
    <m/>
    <m/>
    <m/>
    <m/>
    <m/>
    <n v="68347"/>
    <m/>
    <n v="20522"/>
  </r>
  <r>
    <n v="613"/>
    <s v="Cody Turner"/>
    <n v="42"/>
    <s v="F"/>
    <x v="0"/>
    <n v="38841"/>
    <d v="2020-11-10T00:00:00"/>
    <n v="36164"/>
    <x v="3"/>
    <n v="32"/>
    <s v="Below"/>
    <s v="Average"/>
    <s v="No"/>
    <s v="No"/>
    <s v="Marketing"/>
    <m/>
    <m/>
    <m/>
    <m/>
    <m/>
    <m/>
    <m/>
    <m/>
    <n v="38841"/>
    <m/>
    <n v="36164"/>
  </r>
  <r>
    <n v="614"/>
    <s v="William Bell"/>
    <n v="55"/>
    <s v="M"/>
    <x v="1"/>
    <n v="59863"/>
    <d v="2024-04-17T00:00:00"/>
    <n v="23818"/>
    <x v="1"/>
    <n v="39"/>
    <s v="Above"/>
    <s v="Average"/>
    <s v="Yes"/>
    <s v="No"/>
    <s v="Not Marketing"/>
    <m/>
    <m/>
    <m/>
    <m/>
    <m/>
    <m/>
    <m/>
    <m/>
    <n v="59863"/>
    <m/>
    <n v="23818"/>
  </r>
  <r>
    <n v="615"/>
    <s v="Wendy Hicks"/>
    <n v="32"/>
    <s v="M"/>
    <x v="0"/>
    <n v="37418"/>
    <d v="2023-01-17T00:00:00"/>
    <n v="26812"/>
    <x v="3"/>
    <n v="31"/>
    <s v="Below"/>
    <s v="Average"/>
    <s v="No"/>
    <s v="No"/>
    <s v="Marketing"/>
    <m/>
    <m/>
    <m/>
    <m/>
    <m/>
    <m/>
    <m/>
    <m/>
    <n v="37418"/>
    <m/>
    <n v="26812"/>
  </r>
  <r>
    <n v="616"/>
    <s v="Nicholas Jones"/>
    <n v="38"/>
    <s v="M"/>
    <x v="4"/>
    <n v="79553"/>
    <d v="2018-04-14T00:00:00"/>
    <n v="13182"/>
    <x v="1"/>
    <n v="28"/>
    <s v="Above"/>
    <s v="Poor"/>
    <s v="No"/>
    <s v="Yes"/>
    <s v="Not Marketing"/>
    <m/>
    <m/>
    <m/>
    <m/>
    <m/>
    <m/>
    <m/>
    <m/>
    <n v="79553"/>
    <m/>
    <n v="13182"/>
  </r>
  <r>
    <n v="617"/>
    <s v="Jessica Conley MD"/>
    <n v="39"/>
    <s v="M"/>
    <x v="3"/>
    <n v="32253"/>
    <d v="2017-08-06T00:00:00"/>
    <n v="26740"/>
    <x v="0"/>
    <n v="39"/>
    <s v="Below"/>
    <s v="Average"/>
    <s v="No"/>
    <s v="No"/>
    <s v="Not Marketing"/>
    <m/>
    <m/>
    <m/>
    <m/>
    <m/>
    <m/>
    <m/>
    <m/>
    <n v="32253"/>
    <m/>
    <n v="26740"/>
  </r>
  <r>
    <n v="618"/>
    <s v="Courtney Davenport"/>
    <n v="47"/>
    <s v="M"/>
    <x v="2"/>
    <n v="30413"/>
    <d v="2018-11-27T00:00:00"/>
    <n v="12153"/>
    <x v="0"/>
    <n v="36"/>
    <s v="Below"/>
    <s v="Average"/>
    <s v="No"/>
    <s v="No"/>
    <s v="Not Marketing"/>
    <m/>
    <m/>
    <m/>
    <m/>
    <m/>
    <m/>
    <m/>
    <m/>
    <n v="30413"/>
    <m/>
    <n v="12153"/>
  </r>
  <r>
    <n v="619"/>
    <s v="Lori Moreno"/>
    <n v="47"/>
    <s v="M"/>
    <x v="4"/>
    <n v="58125"/>
    <d v="2023-12-06T00:00:00"/>
    <n v="12168"/>
    <x v="0"/>
    <n v="51"/>
    <s v="Above"/>
    <s v="Excellent"/>
    <s v="No"/>
    <s v="Yes"/>
    <s v="Not Marketing"/>
    <m/>
    <m/>
    <m/>
    <m/>
    <m/>
    <m/>
    <m/>
    <m/>
    <n v="58125"/>
    <m/>
    <n v="12168"/>
  </r>
  <r>
    <n v="620"/>
    <s v="Allison Booth"/>
    <n v="58"/>
    <s v="F"/>
    <x v="0"/>
    <n v="76298"/>
    <d v="2016-12-04T00:00:00"/>
    <n v="25609"/>
    <x v="1"/>
    <n v="24"/>
    <s v="Above"/>
    <s v="Poor"/>
    <s v="No"/>
    <s v="Yes"/>
    <s v="Marketing"/>
    <m/>
    <m/>
    <m/>
    <m/>
    <m/>
    <m/>
    <m/>
    <m/>
    <n v="76298"/>
    <m/>
    <n v="25609"/>
  </r>
  <r>
    <n v="621"/>
    <s v="Kathy Price"/>
    <n v="49"/>
    <s v="M"/>
    <x v="1"/>
    <n v="53018"/>
    <d v="2014-09-06T00:00:00"/>
    <n v="36224"/>
    <x v="1"/>
    <n v="59"/>
    <s v="Above"/>
    <s v="Excellent"/>
    <s v="No"/>
    <s v="No"/>
    <s v="Not Marketing"/>
    <m/>
    <m/>
    <m/>
    <m/>
    <m/>
    <m/>
    <m/>
    <m/>
    <n v="53018"/>
    <m/>
    <n v="36224"/>
  </r>
  <r>
    <n v="622"/>
    <s v="Adriana Hale"/>
    <n v="21"/>
    <s v="M"/>
    <x v="1"/>
    <n v="77016"/>
    <d v="2024-06-27T00:00:00"/>
    <n v="25054"/>
    <x v="0"/>
    <n v="34"/>
    <s v="Above"/>
    <s v="Average"/>
    <s v="No"/>
    <s v="Yes"/>
    <s v="Not Marketing"/>
    <m/>
    <m/>
    <m/>
    <m/>
    <m/>
    <m/>
    <m/>
    <m/>
    <n v="77016"/>
    <m/>
    <n v="25054"/>
  </r>
  <r>
    <n v="623"/>
    <s v="Brenda Schneider"/>
    <n v="50"/>
    <s v="M"/>
    <x v="4"/>
    <n v="53511"/>
    <d v="2018-08-03T00:00:00"/>
    <n v="17174"/>
    <x v="3"/>
    <n v="52"/>
    <s v="Above"/>
    <s v="Excellent"/>
    <s v="Yes"/>
    <s v="Yes"/>
    <s v="Not Marketing"/>
    <m/>
    <m/>
    <m/>
    <m/>
    <m/>
    <m/>
    <m/>
    <m/>
    <n v="53511"/>
    <m/>
    <n v="17174"/>
  </r>
  <r>
    <n v="624"/>
    <s v="Charles Salazar"/>
    <n v="27"/>
    <s v="M"/>
    <x v="4"/>
    <n v="60842"/>
    <d v="2019-04-15T00:00:00"/>
    <n v="33356"/>
    <x v="3"/>
    <n v="50"/>
    <s v="Above"/>
    <s v="Excellent"/>
    <s v="No"/>
    <s v="Yes"/>
    <s v="Not Marketing"/>
    <m/>
    <m/>
    <m/>
    <m/>
    <m/>
    <m/>
    <m/>
    <m/>
    <n v="60842"/>
    <m/>
    <n v="33356"/>
  </r>
  <r>
    <n v="625"/>
    <s v="Gordon Lopez"/>
    <n v="55"/>
    <s v="F"/>
    <x v="2"/>
    <n v="30181"/>
    <d v="2019-01-01T00:00:00"/>
    <n v="32998"/>
    <x v="0"/>
    <n v="38"/>
    <s v="Below"/>
    <s v="Average"/>
    <s v="No"/>
    <s v="No"/>
    <s v="Not Marketing"/>
    <m/>
    <m/>
    <m/>
    <m/>
    <m/>
    <m/>
    <m/>
    <m/>
    <n v="30181"/>
    <m/>
    <n v="32998"/>
  </r>
  <r>
    <n v="626"/>
    <s v="Margaret White"/>
    <n v="22"/>
    <s v="M"/>
    <x v="2"/>
    <n v="75713"/>
    <d v="2016-07-31T00:00:00"/>
    <n v="25176"/>
    <x v="1"/>
    <n v="42"/>
    <s v="Above"/>
    <s v="Good"/>
    <s v="No"/>
    <s v="Yes"/>
    <s v="Not Marketing"/>
    <m/>
    <m/>
    <m/>
    <m/>
    <m/>
    <m/>
    <m/>
    <m/>
    <n v="75713"/>
    <m/>
    <n v="25176"/>
  </r>
  <r>
    <n v="627"/>
    <s v="Deborah Baker"/>
    <n v="27"/>
    <s v="F"/>
    <x v="1"/>
    <n v="50135"/>
    <d v="2019-07-24T00:00:00"/>
    <n v="34208"/>
    <x v="2"/>
    <n v="37"/>
    <s v="Above"/>
    <s v="Average"/>
    <s v="No"/>
    <s v="No"/>
    <s v="Not Marketing"/>
    <m/>
    <m/>
    <m/>
    <m/>
    <m/>
    <m/>
    <m/>
    <m/>
    <n v="50135"/>
    <m/>
    <n v="34208"/>
  </r>
  <r>
    <n v="628"/>
    <s v="Scott Jones"/>
    <n v="52"/>
    <s v="F"/>
    <x v="3"/>
    <n v="68062"/>
    <d v="2015-10-06T00:00:00"/>
    <n v="29058"/>
    <x v="2"/>
    <n v="52"/>
    <s v="Above"/>
    <s v="Excellent"/>
    <s v="No"/>
    <s v="Yes"/>
    <s v="Not Marketing"/>
    <m/>
    <m/>
    <m/>
    <m/>
    <m/>
    <m/>
    <m/>
    <m/>
    <n v="68062"/>
    <m/>
    <n v="29058"/>
  </r>
  <r>
    <n v="629"/>
    <s v="Michael Lee"/>
    <n v="21"/>
    <s v="M"/>
    <x v="2"/>
    <n v="68235"/>
    <d v="2017-09-28T00:00:00"/>
    <n v="15867"/>
    <x v="2"/>
    <n v="40"/>
    <s v="Above"/>
    <s v="Good"/>
    <s v="No"/>
    <s v="Yes"/>
    <s v="Not Marketing"/>
    <m/>
    <m/>
    <m/>
    <m/>
    <m/>
    <m/>
    <m/>
    <m/>
    <n v="68235"/>
    <m/>
    <n v="15867"/>
  </r>
  <r>
    <n v="630"/>
    <s v="Ruben Gordon"/>
    <n v="58"/>
    <s v="F"/>
    <x v="3"/>
    <n v="58263"/>
    <d v="2018-02-05T00:00:00"/>
    <n v="27893"/>
    <x v="0"/>
    <n v="39"/>
    <s v="Above"/>
    <s v="Average"/>
    <s v="No"/>
    <s v="No"/>
    <s v="Not Marketing"/>
    <m/>
    <m/>
    <m/>
    <m/>
    <m/>
    <m/>
    <m/>
    <m/>
    <n v="58263"/>
    <m/>
    <n v="27893"/>
  </r>
  <r>
    <n v="631"/>
    <s v="William Woodard"/>
    <n v="49"/>
    <s v="M"/>
    <x v="3"/>
    <n v="60341"/>
    <d v="2018-09-29T00:00:00"/>
    <n v="31504"/>
    <x v="3"/>
    <n v="30"/>
    <s v="Above"/>
    <s v="Average"/>
    <s v="No"/>
    <s v="Yes"/>
    <s v="Not Marketing"/>
    <m/>
    <m/>
    <m/>
    <m/>
    <m/>
    <m/>
    <m/>
    <m/>
    <n v="60341"/>
    <m/>
    <n v="31504"/>
  </r>
  <r>
    <n v="632"/>
    <s v="Morgan Howard"/>
    <n v="49"/>
    <s v="F"/>
    <x v="3"/>
    <n v="60806"/>
    <d v="2023-04-25T00:00:00"/>
    <n v="33607"/>
    <x v="0"/>
    <n v="28"/>
    <s v="Above"/>
    <s v="Poor"/>
    <s v="No"/>
    <s v="Yes"/>
    <s v="Not Marketing"/>
    <m/>
    <m/>
    <m/>
    <m/>
    <m/>
    <m/>
    <m/>
    <m/>
    <n v="60806"/>
    <m/>
    <n v="33607"/>
  </r>
  <r>
    <n v="633"/>
    <s v="Don Newman"/>
    <n v="52"/>
    <s v="M"/>
    <x v="0"/>
    <n v="66212"/>
    <d v="2018-01-12T00:00:00"/>
    <n v="23456"/>
    <x v="0"/>
    <n v="39"/>
    <s v="Above"/>
    <s v="Average"/>
    <s v="No"/>
    <s v="Yes"/>
    <s v="Marketing"/>
    <m/>
    <m/>
    <m/>
    <m/>
    <m/>
    <m/>
    <m/>
    <m/>
    <n v="66212"/>
    <m/>
    <n v="23456"/>
  </r>
  <r>
    <n v="634"/>
    <s v="Christian Rush"/>
    <n v="30"/>
    <s v="M"/>
    <x v="2"/>
    <n v="69655"/>
    <d v="2016-02-09T00:00:00"/>
    <n v="25222"/>
    <x v="3"/>
    <n v="42"/>
    <s v="Above"/>
    <s v="Good"/>
    <s v="No"/>
    <s v="Yes"/>
    <s v="Not Marketing"/>
    <m/>
    <m/>
    <m/>
    <m/>
    <m/>
    <m/>
    <m/>
    <m/>
    <n v="69655"/>
    <m/>
    <n v="25222"/>
  </r>
  <r>
    <n v="635"/>
    <s v="Aaron Wiley"/>
    <n v="27"/>
    <s v="M"/>
    <x v="3"/>
    <n v="46571"/>
    <d v="2021-01-05T00:00:00"/>
    <n v="27992"/>
    <x v="3"/>
    <n v="48"/>
    <s v="Below"/>
    <s v="Good"/>
    <s v="No"/>
    <s v="No"/>
    <s v="Not Marketing"/>
    <m/>
    <m/>
    <m/>
    <m/>
    <m/>
    <m/>
    <m/>
    <m/>
    <n v="46571"/>
    <m/>
    <n v="27992"/>
  </r>
  <r>
    <n v="636"/>
    <s v="Jennifer Walker"/>
    <n v="53"/>
    <s v="M"/>
    <x v="2"/>
    <n v="53533"/>
    <d v="2019-04-08T00:00:00"/>
    <n v="25478"/>
    <x v="1"/>
    <n v="54"/>
    <s v="Above"/>
    <s v="Excellent"/>
    <s v="No"/>
    <s v="No"/>
    <s v="Not Marketing"/>
    <m/>
    <m/>
    <m/>
    <m/>
    <m/>
    <m/>
    <m/>
    <m/>
    <n v="53533"/>
    <m/>
    <n v="25478"/>
  </r>
  <r>
    <n v="637"/>
    <s v="Alexis Goodman"/>
    <n v="23"/>
    <s v="F"/>
    <x v="0"/>
    <n v="47024"/>
    <d v="2020-03-28T00:00:00"/>
    <n v="30260"/>
    <x v="2"/>
    <n v="56"/>
    <s v="Below"/>
    <s v="Excellent"/>
    <s v="No"/>
    <s v="No"/>
    <s v="Marketing"/>
    <m/>
    <m/>
    <m/>
    <m/>
    <m/>
    <m/>
    <m/>
    <m/>
    <n v="47024"/>
    <m/>
    <n v="30260"/>
  </r>
  <r>
    <n v="638"/>
    <s v="Michael Hayes"/>
    <n v="24"/>
    <s v="F"/>
    <x v="4"/>
    <n v="39192"/>
    <d v="2022-02-13T00:00:00"/>
    <n v="34812"/>
    <x v="0"/>
    <n v="42"/>
    <s v="Below"/>
    <s v="Good"/>
    <s v="No"/>
    <s v="Yes"/>
    <s v="Not Marketing"/>
    <m/>
    <m/>
    <m/>
    <m/>
    <m/>
    <m/>
    <m/>
    <m/>
    <n v="39192"/>
    <m/>
    <n v="34812"/>
  </r>
  <r>
    <n v="639"/>
    <s v="Alyssa Rodriguez"/>
    <n v="47"/>
    <s v="F"/>
    <x v="3"/>
    <n v="59622"/>
    <d v="2023-05-08T00:00:00"/>
    <n v="15227"/>
    <x v="0"/>
    <n v="36"/>
    <s v="Above"/>
    <s v="Average"/>
    <s v="No"/>
    <s v="No"/>
    <s v="Not Marketing"/>
    <m/>
    <m/>
    <m/>
    <m/>
    <m/>
    <m/>
    <m/>
    <m/>
    <n v="59622"/>
    <m/>
    <n v="15227"/>
  </r>
  <r>
    <n v="640"/>
    <s v="Christie Henderson"/>
    <n v="53"/>
    <s v="M"/>
    <x v="1"/>
    <n v="73121"/>
    <d v="2016-02-22T00:00:00"/>
    <n v="10120"/>
    <x v="0"/>
    <n v="50"/>
    <s v="Above"/>
    <s v="Excellent"/>
    <s v="Yes"/>
    <s v="Yes"/>
    <s v="Not Marketing"/>
    <m/>
    <m/>
    <m/>
    <m/>
    <m/>
    <m/>
    <m/>
    <m/>
    <n v="73121"/>
    <m/>
    <n v="10120"/>
  </r>
  <r>
    <n v="641"/>
    <s v="Timothy Garcia"/>
    <n v="38"/>
    <s v="F"/>
    <x v="4"/>
    <n v="30279"/>
    <d v="2021-05-23T00:00:00"/>
    <n v="38680"/>
    <x v="2"/>
    <n v="44"/>
    <s v="Below"/>
    <s v="Good"/>
    <s v="No"/>
    <s v="Yes"/>
    <s v="Not Marketing"/>
    <m/>
    <m/>
    <m/>
    <m/>
    <m/>
    <m/>
    <m/>
    <m/>
    <n v="30279"/>
    <m/>
    <n v="38680"/>
  </r>
  <r>
    <n v="642"/>
    <s v="John Wilcox"/>
    <n v="58"/>
    <s v="M"/>
    <x v="4"/>
    <n v="30740"/>
    <d v="2018-05-30T00:00:00"/>
    <n v="29606"/>
    <x v="3"/>
    <n v="43"/>
    <s v="Below"/>
    <s v="Good"/>
    <s v="No"/>
    <s v="Yes"/>
    <s v="Not Marketing"/>
    <m/>
    <m/>
    <m/>
    <m/>
    <m/>
    <m/>
    <m/>
    <m/>
    <n v="30740"/>
    <m/>
    <n v="29606"/>
  </r>
  <r>
    <n v="643"/>
    <s v="Lisa Smith"/>
    <n v="36"/>
    <s v="F"/>
    <x v="3"/>
    <n v="65743"/>
    <d v="2022-11-19T00:00:00"/>
    <n v="32521"/>
    <x v="1"/>
    <n v="26"/>
    <s v="Above"/>
    <s v="Poor"/>
    <s v="No"/>
    <s v="Yes"/>
    <s v="Not Marketing"/>
    <m/>
    <m/>
    <m/>
    <m/>
    <m/>
    <m/>
    <m/>
    <m/>
    <n v="65743"/>
    <m/>
    <n v="32521"/>
  </r>
  <r>
    <n v="644"/>
    <s v="Alan Smith"/>
    <n v="31"/>
    <s v="F"/>
    <x v="4"/>
    <n v="70801"/>
    <d v="2020-12-25T00:00:00"/>
    <n v="34056"/>
    <x v="2"/>
    <n v="43"/>
    <s v="Above"/>
    <s v="Good"/>
    <s v="No"/>
    <s v="Yes"/>
    <s v="Not Marketing"/>
    <m/>
    <m/>
    <m/>
    <m/>
    <m/>
    <m/>
    <m/>
    <m/>
    <n v="70801"/>
    <m/>
    <n v="34056"/>
  </r>
  <r>
    <n v="645"/>
    <s v="Alexander Mcdaniel"/>
    <n v="60"/>
    <s v="M"/>
    <x v="3"/>
    <n v="54801"/>
    <d v="2024-06-30T00:00:00"/>
    <n v="31511"/>
    <x v="2"/>
    <n v="44"/>
    <s v="Above"/>
    <s v="Good"/>
    <s v="No"/>
    <s v="No"/>
    <s v="Not Marketing"/>
    <m/>
    <m/>
    <m/>
    <m/>
    <m/>
    <m/>
    <m/>
    <m/>
    <n v="54801"/>
    <m/>
    <n v="31511"/>
  </r>
  <r>
    <n v="646"/>
    <s v="Stephanie Martinez"/>
    <n v="55"/>
    <s v="F"/>
    <x v="0"/>
    <n v="55353"/>
    <d v="2019-11-03T00:00:00"/>
    <n v="33816"/>
    <x v="3"/>
    <n v="41"/>
    <s v="Above"/>
    <s v="Good"/>
    <s v="No"/>
    <s v="No"/>
    <s v="Marketing"/>
    <m/>
    <m/>
    <m/>
    <m/>
    <m/>
    <m/>
    <m/>
    <m/>
    <n v="55353"/>
    <m/>
    <n v="33816"/>
  </r>
  <r>
    <n v="647"/>
    <s v="Wendy Jones"/>
    <n v="41"/>
    <s v="F"/>
    <x v="4"/>
    <n v="60992"/>
    <d v="2023-11-16T00:00:00"/>
    <n v="23190"/>
    <x v="3"/>
    <n v="43"/>
    <s v="Above"/>
    <s v="Good"/>
    <s v="No"/>
    <s v="Yes"/>
    <s v="Not Marketing"/>
    <m/>
    <m/>
    <m/>
    <m/>
    <m/>
    <m/>
    <m/>
    <m/>
    <n v="60992"/>
    <m/>
    <n v="23190"/>
  </r>
  <r>
    <n v="648"/>
    <s v="Jessica Curtis"/>
    <n v="48"/>
    <s v="F"/>
    <x v="4"/>
    <n v="42012"/>
    <d v="2019-04-23T00:00:00"/>
    <n v="21345"/>
    <x v="1"/>
    <n v="29"/>
    <s v="Below"/>
    <s v="Poor"/>
    <s v="No"/>
    <s v="Yes"/>
    <s v="Not Marketing"/>
    <m/>
    <m/>
    <m/>
    <m/>
    <m/>
    <m/>
    <m/>
    <m/>
    <n v="42012"/>
    <m/>
    <n v="21345"/>
  </r>
  <r>
    <n v="649"/>
    <s v="Mary Harris"/>
    <n v="29"/>
    <s v="F"/>
    <x v="1"/>
    <n v="34740"/>
    <d v="2016-02-27T00:00:00"/>
    <n v="35030"/>
    <x v="3"/>
    <n v="43"/>
    <s v="Below"/>
    <s v="Good"/>
    <s v="No"/>
    <s v="No"/>
    <s v="Not Marketing"/>
    <m/>
    <m/>
    <m/>
    <m/>
    <m/>
    <m/>
    <m/>
    <m/>
    <n v="34740"/>
    <m/>
    <n v="35030"/>
  </r>
  <r>
    <n v="650"/>
    <s v="Michael Ward"/>
    <n v="34"/>
    <s v="M"/>
    <x v="4"/>
    <n v="43609"/>
    <d v="2024-06-19T00:00:00"/>
    <n v="17672"/>
    <x v="1"/>
    <n v="51"/>
    <s v="Below"/>
    <s v="Excellent"/>
    <s v="No"/>
    <s v="Yes"/>
    <s v="Not Marketing"/>
    <m/>
    <m/>
    <m/>
    <m/>
    <m/>
    <m/>
    <m/>
    <m/>
    <n v="43609"/>
    <m/>
    <n v="17672"/>
  </r>
  <r>
    <n v="651"/>
    <s v="Amanda Smith"/>
    <n v="47"/>
    <s v="F"/>
    <x v="1"/>
    <n v="69377"/>
    <d v="2021-08-15T00:00:00"/>
    <n v="20453"/>
    <x v="1"/>
    <n v="46"/>
    <s v="Above"/>
    <s v="Good"/>
    <s v="No"/>
    <s v="Yes"/>
    <s v="Not Marketing"/>
    <m/>
    <m/>
    <m/>
    <m/>
    <m/>
    <m/>
    <m/>
    <m/>
    <n v="69377"/>
    <m/>
    <n v="20453"/>
  </r>
  <r>
    <n v="652"/>
    <s v="Andrea Tapia"/>
    <n v="55"/>
    <s v="F"/>
    <x v="4"/>
    <n v="72458"/>
    <d v="2023-03-26T00:00:00"/>
    <n v="21890"/>
    <x v="3"/>
    <n v="33"/>
    <s v="Above"/>
    <s v="Average"/>
    <s v="No"/>
    <s v="Yes"/>
    <s v="Not Marketing"/>
    <m/>
    <m/>
    <m/>
    <m/>
    <m/>
    <m/>
    <m/>
    <m/>
    <n v="72458"/>
    <m/>
    <n v="21890"/>
  </r>
  <r>
    <n v="653"/>
    <s v="Kristen Brown"/>
    <n v="28"/>
    <s v="M"/>
    <x v="4"/>
    <n v="46203"/>
    <d v="2018-12-14T00:00:00"/>
    <n v="29626"/>
    <x v="1"/>
    <n v="25"/>
    <s v="Below"/>
    <s v="Poor"/>
    <s v="No"/>
    <s v="Yes"/>
    <s v="Not Marketing"/>
    <m/>
    <m/>
    <m/>
    <m/>
    <m/>
    <m/>
    <m/>
    <m/>
    <n v="46203"/>
    <m/>
    <n v="29626"/>
  </r>
  <r>
    <n v="654"/>
    <s v="Madison Mcdonald"/>
    <n v="55"/>
    <s v="F"/>
    <x v="3"/>
    <n v="60654"/>
    <d v="2015-02-07T00:00:00"/>
    <n v="24225"/>
    <x v="3"/>
    <n v="31"/>
    <s v="Above"/>
    <s v="Average"/>
    <s v="No"/>
    <s v="Yes"/>
    <s v="Not Marketing"/>
    <m/>
    <m/>
    <m/>
    <m/>
    <m/>
    <m/>
    <m/>
    <m/>
    <n v="60654"/>
    <m/>
    <n v="24225"/>
  </r>
  <r>
    <n v="655"/>
    <s v="Stephen Hernandez"/>
    <n v="58"/>
    <s v="M"/>
    <x v="3"/>
    <n v="48759"/>
    <d v="2017-06-15T00:00:00"/>
    <n v="39044"/>
    <x v="3"/>
    <n v="32"/>
    <s v="Below"/>
    <s v="Average"/>
    <s v="No"/>
    <s v="No"/>
    <s v="Not Marketing"/>
    <m/>
    <m/>
    <m/>
    <m/>
    <m/>
    <m/>
    <m/>
    <m/>
    <n v="48759"/>
    <m/>
    <n v="39044"/>
  </r>
  <r>
    <n v="656"/>
    <s v="Whitney Rosales"/>
    <n v="58"/>
    <s v="M"/>
    <x v="3"/>
    <n v="52132"/>
    <d v="2021-04-07T00:00:00"/>
    <n v="27375"/>
    <x v="0"/>
    <n v="50"/>
    <s v="Above"/>
    <s v="Excellent"/>
    <s v="No"/>
    <s v="No"/>
    <s v="Not Marketing"/>
    <m/>
    <m/>
    <m/>
    <m/>
    <m/>
    <m/>
    <m/>
    <m/>
    <n v="52132"/>
    <m/>
    <n v="27375"/>
  </r>
  <r>
    <n v="657"/>
    <s v="Jennifer Jones"/>
    <n v="39"/>
    <s v="M"/>
    <x v="4"/>
    <n v="40254"/>
    <d v="2020-03-12T00:00:00"/>
    <n v="30062"/>
    <x v="2"/>
    <n v="35"/>
    <s v="Below"/>
    <s v="Average"/>
    <s v="No"/>
    <s v="Yes"/>
    <s v="Not Marketing"/>
    <m/>
    <m/>
    <m/>
    <m/>
    <m/>
    <m/>
    <m/>
    <m/>
    <n v="40254"/>
    <m/>
    <n v="30062"/>
  </r>
  <r>
    <n v="658"/>
    <s v="Michele Marks"/>
    <n v="22"/>
    <s v="F"/>
    <x v="0"/>
    <n v="44472"/>
    <d v="2022-11-22T00:00:00"/>
    <n v="25003"/>
    <x v="0"/>
    <n v="50"/>
    <s v="Below"/>
    <s v="Excellent"/>
    <s v="Yes"/>
    <s v="No"/>
    <s v="Marketing"/>
    <m/>
    <m/>
    <m/>
    <m/>
    <m/>
    <m/>
    <m/>
    <m/>
    <n v="44472"/>
    <m/>
    <n v="25003"/>
  </r>
  <r>
    <n v="659"/>
    <s v="Michael Schneider"/>
    <n v="42"/>
    <s v="F"/>
    <x v="2"/>
    <n v="52938"/>
    <d v="2017-01-04T00:00:00"/>
    <n v="18658"/>
    <x v="0"/>
    <n v="30"/>
    <s v="Above"/>
    <s v="Average"/>
    <s v="No"/>
    <s v="No"/>
    <s v="Not Marketing"/>
    <m/>
    <m/>
    <m/>
    <m/>
    <m/>
    <m/>
    <m/>
    <m/>
    <n v="52938"/>
    <m/>
    <n v="18658"/>
  </r>
  <r>
    <n v="660"/>
    <s v="Thomas Mcmillan"/>
    <n v="55"/>
    <s v="M"/>
    <x v="1"/>
    <n v="39277"/>
    <d v="2018-08-14T00:00:00"/>
    <n v="17461"/>
    <x v="2"/>
    <n v="21"/>
    <s v="Below"/>
    <s v="Poor"/>
    <s v="No"/>
    <s v="No"/>
    <s v="Not Marketing"/>
    <m/>
    <m/>
    <m/>
    <m/>
    <m/>
    <m/>
    <m/>
    <m/>
    <n v="39277"/>
    <m/>
    <n v="17461"/>
  </r>
  <r>
    <n v="661"/>
    <s v="Gregory Johnson"/>
    <n v="27"/>
    <s v="M"/>
    <x v="4"/>
    <n v="36845"/>
    <d v="2015-04-24T00:00:00"/>
    <n v="23683"/>
    <x v="0"/>
    <n v="34"/>
    <s v="Below"/>
    <s v="Average"/>
    <s v="No"/>
    <s v="Yes"/>
    <s v="Not Marketing"/>
    <m/>
    <m/>
    <m/>
    <m/>
    <m/>
    <m/>
    <m/>
    <m/>
    <n v="36845"/>
    <m/>
    <n v="23683"/>
  </r>
  <r>
    <n v="662"/>
    <s v="Eugene Johnson"/>
    <n v="34"/>
    <s v="F"/>
    <x v="4"/>
    <n v="46227"/>
    <d v="2015-04-03T00:00:00"/>
    <n v="34262"/>
    <x v="1"/>
    <n v="39"/>
    <s v="Below"/>
    <s v="Average"/>
    <s v="No"/>
    <s v="Yes"/>
    <s v="Not Marketing"/>
    <m/>
    <m/>
    <m/>
    <m/>
    <m/>
    <m/>
    <m/>
    <m/>
    <n v="46227"/>
    <m/>
    <n v="34262"/>
  </r>
  <r>
    <n v="663"/>
    <s v="Kyle Goodwin"/>
    <n v="35"/>
    <s v="M"/>
    <x v="1"/>
    <n v="74220"/>
    <d v="2019-02-17T00:00:00"/>
    <n v="38278"/>
    <x v="2"/>
    <n v="27"/>
    <s v="Above"/>
    <s v="Poor"/>
    <s v="No"/>
    <s v="Yes"/>
    <s v="Not Marketing"/>
    <m/>
    <m/>
    <m/>
    <m/>
    <m/>
    <m/>
    <m/>
    <m/>
    <n v="74220"/>
    <m/>
    <n v="38278"/>
  </r>
  <r>
    <n v="664"/>
    <s v="Corey Fox"/>
    <n v="43"/>
    <s v="M"/>
    <x v="4"/>
    <n v="71242"/>
    <d v="2015-02-03T00:00:00"/>
    <n v="38883"/>
    <x v="0"/>
    <n v="43"/>
    <s v="Above"/>
    <s v="Good"/>
    <s v="No"/>
    <s v="Yes"/>
    <s v="Not Marketing"/>
    <m/>
    <m/>
    <m/>
    <m/>
    <m/>
    <m/>
    <m/>
    <m/>
    <n v="71242"/>
    <m/>
    <n v="38883"/>
  </r>
  <r>
    <n v="665"/>
    <s v="David Smith"/>
    <n v="25"/>
    <s v="M"/>
    <x v="4"/>
    <n v="67598"/>
    <d v="2021-07-15T00:00:00"/>
    <n v="34957"/>
    <x v="3"/>
    <n v="53"/>
    <s v="Above"/>
    <s v="Excellent"/>
    <s v="No"/>
    <s v="Yes"/>
    <s v="Not Marketing"/>
    <m/>
    <m/>
    <m/>
    <m/>
    <m/>
    <m/>
    <m/>
    <m/>
    <n v="67598"/>
    <m/>
    <n v="34957"/>
  </r>
  <r>
    <n v="666"/>
    <s v="Bradley Williams"/>
    <n v="52"/>
    <s v="M"/>
    <x v="4"/>
    <n v="45540"/>
    <d v="2020-06-09T00:00:00"/>
    <n v="20460"/>
    <x v="1"/>
    <n v="37"/>
    <s v="Below"/>
    <s v="Average"/>
    <s v="No"/>
    <s v="Yes"/>
    <s v="Not Marketing"/>
    <m/>
    <m/>
    <m/>
    <m/>
    <m/>
    <m/>
    <m/>
    <m/>
    <n v="45540"/>
    <m/>
    <n v="20460"/>
  </r>
  <r>
    <n v="667"/>
    <s v="Robert Glover"/>
    <n v="23"/>
    <s v="F"/>
    <x v="0"/>
    <n v="72032"/>
    <d v="2021-12-19T00:00:00"/>
    <n v="29496"/>
    <x v="3"/>
    <n v="48"/>
    <s v="Above"/>
    <s v="Good"/>
    <s v="No"/>
    <s v="Yes"/>
    <s v="Marketing"/>
    <m/>
    <m/>
    <m/>
    <m/>
    <m/>
    <m/>
    <m/>
    <m/>
    <n v="72032"/>
    <m/>
    <n v="29496"/>
  </r>
  <r>
    <n v="668"/>
    <s v="Jo Williams"/>
    <n v="47"/>
    <s v="M"/>
    <x v="3"/>
    <n v="54239"/>
    <d v="2016-08-25T00:00:00"/>
    <n v="18041"/>
    <x v="3"/>
    <n v="41"/>
    <s v="Above"/>
    <s v="Good"/>
    <s v="No"/>
    <s v="No"/>
    <s v="Not Marketing"/>
    <m/>
    <m/>
    <m/>
    <m/>
    <m/>
    <m/>
    <m/>
    <m/>
    <n v="54239"/>
    <m/>
    <n v="18041"/>
  </r>
  <r>
    <n v="669"/>
    <s v="Jason Thompson"/>
    <n v="37"/>
    <s v="M"/>
    <x v="4"/>
    <n v="42952"/>
    <d v="2021-01-02T00:00:00"/>
    <n v="30985"/>
    <x v="0"/>
    <n v="60"/>
    <s v="Below"/>
    <s v="Excellent"/>
    <s v="No"/>
    <s v="Yes"/>
    <s v="Not Marketing"/>
    <m/>
    <m/>
    <m/>
    <m/>
    <m/>
    <m/>
    <m/>
    <m/>
    <n v="42952"/>
    <m/>
    <n v="30985"/>
  </r>
  <r>
    <n v="670"/>
    <s v="Anthony Colon"/>
    <n v="23"/>
    <s v="F"/>
    <x v="1"/>
    <n v="63615"/>
    <d v="2020-06-07T00:00:00"/>
    <n v="36072"/>
    <x v="3"/>
    <n v="29"/>
    <s v="Above"/>
    <s v="Poor"/>
    <s v="No"/>
    <s v="Yes"/>
    <s v="Not Marketing"/>
    <m/>
    <m/>
    <m/>
    <m/>
    <m/>
    <m/>
    <m/>
    <m/>
    <n v="63615"/>
    <m/>
    <n v="36072"/>
  </r>
  <r>
    <n v="671"/>
    <s v="Paige Bishop"/>
    <n v="34"/>
    <s v="M"/>
    <x v="0"/>
    <n v="67050"/>
    <d v="2023-03-08T00:00:00"/>
    <n v="10917"/>
    <x v="0"/>
    <n v="44"/>
    <s v="Above"/>
    <s v="Good"/>
    <s v="No"/>
    <s v="Yes"/>
    <s v="Marketing"/>
    <m/>
    <m/>
    <m/>
    <m/>
    <m/>
    <m/>
    <m/>
    <m/>
    <n v="67050"/>
    <m/>
    <n v="10917"/>
  </r>
  <r>
    <n v="672"/>
    <s v="Diana Phillips"/>
    <n v="42"/>
    <s v="M"/>
    <x v="3"/>
    <n v="32922"/>
    <d v="2022-03-10T00:00:00"/>
    <n v="31645"/>
    <x v="1"/>
    <n v="56"/>
    <s v="Below"/>
    <s v="Excellent"/>
    <s v="No"/>
    <s v="No"/>
    <s v="Not Marketing"/>
    <m/>
    <m/>
    <m/>
    <m/>
    <m/>
    <m/>
    <m/>
    <m/>
    <n v="32922"/>
    <m/>
    <n v="31645"/>
  </r>
  <r>
    <n v="673"/>
    <s v="Mr. John Tran"/>
    <n v="55"/>
    <s v="F"/>
    <x v="2"/>
    <n v="48670"/>
    <d v="2015-03-13T00:00:00"/>
    <n v="35798"/>
    <x v="1"/>
    <n v="30"/>
    <s v="Below"/>
    <s v="Average"/>
    <s v="No"/>
    <s v="No"/>
    <s v="Not Marketing"/>
    <m/>
    <m/>
    <m/>
    <m/>
    <m/>
    <m/>
    <m/>
    <m/>
    <n v="48670"/>
    <m/>
    <n v="35798"/>
  </r>
  <r>
    <n v="674"/>
    <s v="Brianna Jones"/>
    <n v="49"/>
    <s v="M"/>
    <x v="0"/>
    <n v="30893"/>
    <d v="2016-06-01T00:00:00"/>
    <n v="35265"/>
    <x v="2"/>
    <n v="26"/>
    <s v="Below"/>
    <s v="Poor"/>
    <s v="No"/>
    <s v="No"/>
    <s v="Marketing"/>
    <m/>
    <m/>
    <m/>
    <m/>
    <m/>
    <m/>
    <m/>
    <m/>
    <n v="30893"/>
    <m/>
    <n v="35265"/>
  </r>
  <r>
    <n v="675"/>
    <s v="David Kent"/>
    <n v="57"/>
    <s v="M"/>
    <x v="0"/>
    <n v="53316"/>
    <d v="2016-02-09T00:00:00"/>
    <n v="26853"/>
    <x v="3"/>
    <n v="47"/>
    <s v="Above"/>
    <s v="Good"/>
    <s v="No"/>
    <s v="No"/>
    <s v="Marketing"/>
    <m/>
    <m/>
    <m/>
    <m/>
    <m/>
    <m/>
    <m/>
    <m/>
    <n v="53316"/>
    <m/>
    <n v="26853"/>
  </r>
  <r>
    <n v="676"/>
    <s v="Devin Mendez"/>
    <n v="58"/>
    <s v="F"/>
    <x v="2"/>
    <n v="47974"/>
    <d v="2019-09-03T00:00:00"/>
    <n v="36743"/>
    <x v="1"/>
    <n v="54"/>
    <s v="Below"/>
    <s v="Excellent"/>
    <s v="No"/>
    <s v="No"/>
    <s v="Not Marketing"/>
    <m/>
    <m/>
    <m/>
    <m/>
    <m/>
    <m/>
    <m/>
    <m/>
    <n v="47974"/>
    <m/>
    <n v="36743"/>
  </r>
  <r>
    <n v="677"/>
    <s v="Samantha Austin"/>
    <n v="53"/>
    <s v="F"/>
    <x v="2"/>
    <n v="50940"/>
    <d v="2022-06-10T00:00:00"/>
    <n v="34434"/>
    <x v="3"/>
    <n v="43"/>
    <s v="Above"/>
    <s v="Good"/>
    <s v="No"/>
    <s v="No"/>
    <s v="Not Marketing"/>
    <m/>
    <m/>
    <m/>
    <m/>
    <m/>
    <m/>
    <m/>
    <m/>
    <n v="50940"/>
    <m/>
    <n v="34434"/>
  </r>
  <r>
    <n v="678"/>
    <s v="Austin Patterson"/>
    <n v="39"/>
    <s v="F"/>
    <x v="4"/>
    <n v="45667"/>
    <d v="2020-08-21T00:00:00"/>
    <n v="21796"/>
    <x v="3"/>
    <n v="45"/>
    <s v="Below"/>
    <s v="Good"/>
    <s v="No"/>
    <s v="Yes"/>
    <s v="Not Marketing"/>
    <m/>
    <m/>
    <m/>
    <m/>
    <m/>
    <m/>
    <m/>
    <m/>
    <n v="45667"/>
    <m/>
    <n v="21796"/>
  </r>
  <r>
    <n v="679"/>
    <s v="David Cooley"/>
    <n v="56"/>
    <s v="F"/>
    <x v="3"/>
    <n v="64778"/>
    <d v="2014-11-04T00:00:00"/>
    <n v="29360"/>
    <x v="0"/>
    <n v="38"/>
    <s v="Above"/>
    <s v="Average"/>
    <s v="No"/>
    <s v="Yes"/>
    <s v="Not Marketing"/>
    <m/>
    <m/>
    <m/>
    <m/>
    <m/>
    <m/>
    <m/>
    <m/>
    <n v="64778"/>
    <m/>
    <n v="29360"/>
  </r>
  <r>
    <n v="680"/>
    <s v="Erika Rodriguez"/>
    <n v="40"/>
    <s v="F"/>
    <x v="1"/>
    <n v="71520"/>
    <d v="2020-07-24T00:00:00"/>
    <n v="29543"/>
    <x v="2"/>
    <n v="45"/>
    <s v="Above"/>
    <s v="Good"/>
    <s v="No"/>
    <s v="Yes"/>
    <s v="Not Marketing"/>
    <m/>
    <m/>
    <m/>
    <m/>
    <m/>
    <m/>
    <m/>
    <m/>
    <n v="71520"/>
    <m/>
    <n v="29543"/>
  </r>
  <r>
    <n v="681"/>
    <s v="Caleb Reeves"/>
    <n v="32"/>
    <s v="M"/>
    <x v="1"/>
    <n v="62106"/>
    <d v="2018-10-09T00:00:00"/>
    <n v="36410"/>
    <x v="2"/>
    <n v="26"/>
    <s v="Above"/>
    <s v="Poor"/>
    <s v="No"/>
    <s v="Yes"/>
    <s v="Not Marketing"/>
    <m/>
    <m/>
    <m/>
    <m/>
    <m/>
    <m/>
    <m/>
    <m/>
    <n v="62106"/>
    <m/>
    <n v="36410"/>
  </r>
  <r>
    <n v="682"/>
    <s v="Brent Brown"/>
    <n v="24"/>
    <s v="M"/>
    <x v="0"/>
    <n v="50215"/>
    <d v="2018-05-16T00:00:00"/>
    <n v="26816"/>
    <x v="1"/>
    <n v="40"/>
    <s v="Above"/>
    <s v="Good"/>
    <s v="No"/>
    <s v="No"/>
    <s v="Marketing"/>
    <m/>
    <m/>
    <m/>
    <m/>
    <m/>
    <m/>
    <m/>
    <m/>
    <n v="50215"/>
    <m/>
    <n v="26816"/>
  </r>
  <r>
    <n v="683"/>
    <s v="Garrett Murray"/>
    <n v="56"/>
    <s v="F"/>
    <x v="3"/>
    <n v="79595"/>
    <d v="2019-01-07T00:00:00"/>
    <n v="15528"/>
    <x v="1"/>
    <n v="24"/>
    <s v="Above"/>
    <s v="Poor"/>
    <s v="No"/>
    <s v="Yes"/>
    <s v="Not Marketing"/>
    <m/>
    <m/>
    <m/>
    <m/>
    <m/>
    <m/>
    <m/>
    <m/>
    <n v="79595"/>
    <m/>
    <n v="15528"/>
  </r>
  <r>
    <n v="684"/>
    <s v="Sandra Cardenas"/>
    <n v="59"/>
    <s v="M"/>
    <x v="4"/>
    <n v="48493"/>
    <d v="2023-11-23T00:00:00"/>
    <n v="24396"/>
    <x v="3"/>
    <n v="31"/>
    <s v="Below"/>
    <s v="Average"/>
    <s v="No"/>
    <s v="Yes"/>
    <s v="Not Marketing"/>
    <m/>
    <m/>
    <m/>
    <m/>
    <m/>
    <m/>
    <m/>
    <m/>
    <n v="48493"/>
    <m/>
    <n v="24396"/>
  </r>
  <r>
    <n v="685"/>
    <s v="Christopher Peterson"/>
    <n v="28"/>
    <s v="F"/>
    <x v="0"/>
    <n v="70838"/>
    <d v="2020-07-24T00:00:00"/>
    <n v="27466"/>
    <x v="0"/>
    <n v="26"/>
    <s v="Above"/>
    <s v="Poor"/>
    <s v="No"/>
    <s v="Yes"/>
    <s v="Marketing"/>
    <m/>
    <m/>
    <m/>
    <m/>
    <m/>
    <m/>
    <m/>
    <m/>
    <n v="70838"/>
    <m/>
    <n v="27466"/>
  </r>
  <r>
    <n v="686"/>
    <s v="Katherine Thompson"/>
    <n v="41"/>
    <s v="F"/>
    <x v="3"/>
    <n v="52372"/>
    <d v="2014-11-13T00:00:00"/>
    <n v="25236"/>
    <x v="2"/>
    <n v="33"/>
    <s v="Above"/>
    <s v="Average"/>
    <s v="No"/>
    <s v="No"/>
    <s v="Not Marketing"/>
    <m/>
    <m/>
    <m/>
    <m/>
    <m/>
    <m/>
    <m/>
    <m/>
    <n v="52372"/>
    <m/>
    <n v="25236"/>
  </r>
  <r>
    <n v="687"/>
    <s v="Dr. Janet Taylor"/>
    <n v="59"/>
    <s v="F"/>
    <x v="0"/>
    <n v="64706"/>
    <d v="2016-05-31T00:00:00"/>
    <n v="33430"/>
    <x v="3"/>
    <n v="25"/>
    <s v="Above"/>
    <s v="Poor"/>
    <s v="No"/>
    <s v="Yes"/>
    <s v="Marketing"/>
    <m/>
    <m/>
    <m/>
    <m/>
    <m/>
    <m/>
    <m/>
    <m/>
    <n v="64706"/>
    <m/>
    <n v="33430"/>
  </r>
  <r>
    <n v="688"/>
    <s v="Emily Johnson"/>
    <n v="30"/>
    <s v="M"/>
    <x v="0"/>
    <n v="63479"/>
    <d v="2016-09-30T00:00:00"/>
    <n v="31990"/>
    <x v="0"/>
    <n v="26"/>
    <s v="Above"/>
    <s v="Poor"/>
    <s v="No"/>
    <s v="Yes"/>
    <s v="Marketing"/>
    <m/>
    <m/>
    <m/>
    <m/>
    <m/>
    <m/>
    <m/>
    <m/>
    <n v="63479"/>
    <m/>
    <n v="31990"/>
  </r>
  <r>
    <n v="689"/>
    <s v="Laura Young"/>
    <n v="20"/>
    <s v="F"/>
    <x v="0"/>
    <n v="33519"/>
    <d v="2015-08-15T00:00:00"/>
    <n v="12443"/>
    <x v="3"/>
    <n v="46"/>
    <s v="Below"/>
    <s v="Good"/>
    <s v="No"/>
    <s v="No"/>
    <s v="Marketing"/>
    <m/>
    <m/>
    <m/>
    <m/>
    <m/>
    <m/>
    <m/>
    <m/>
    <n v="33519"/>
    <m/>
    <n v="12443"/>
  </r>
  <r>
    <n v="690"/>
    <s v="Nathan Cunningham"/>
    <n v="26"/>
    <s v="M"/>
    <x v="4"/>
    <n v="33500"/>
    <d v="2015-09-19T00:00:00"/>
    <n v="11591"/>
    <x v="1"/>
    <n v="51"/>
    <s v="Below"/>
    <s v="Excellent"/>
    <s v="No"/>
    <s v="Yes"/>
    <s v="Not Marketing"/>
    <m/>
    <m/>
    <m/>
    <m/>
    <m/>
    <m/>
    <m/>
    <m/>
    <n v="33500"/>
    <m/>
    <n v="11591"/>
  </r>
  <r>
    <n v="691"/>
    <s v="Kathleen Henderson"/>
    <n v="25"/>
    <s v="M"/>
    <x v="4"/>
    <n v="39164"/>
    <d v="2015-02-25T00:00:00"/>
    <n v="13069"/>
    <x v="3"/>
    <n v="47"/>
    <s v="Below"/>
    <s v="Good"/>
    <s v="No"/>
    <s v="Yes"/>
    <s v="Not Marketing"/>
    <m/>
    <m/>
    <m/>
    <m/>
    <m/>
    <m/>
    <m/>
    <m/>
    <n v="39164"/>
    <m/>
    <n v="13069"/>
  </r>
  <r>
    <n v="692"/>
    <s v="Rita Moore"/>
    <n v="53"/>
    <s v="M"/>
    <x v="2"/>
    <n v="54901"/>
    <d v="2023-03-30T00:00:00"/>
    <n v="36897"/>
    <x v="0"/>
    <n v="22"/>
    <s v="Above"/>
    <s v="Poor"/>
    <s v="No"/>
    <s v="No"/>
    <s v="Not Marketing"/>
    <m/>
    <m/>
    <m/>
    <m/>
    <m/>
    <m/>
    <m/>
    <m/>
    <n v="54901"/>
    <m/>
    <n v="36897"/>
  </r>
  <r>
    <n v="693"/>
    <s v="Catherine Walker"/>
    <n v="50"/>
    <s v="F"/>
    <x v="2"/>
    <n v="47124"/>
    <d v="2015-05-12T00:00:00"/>
    <n v="25222"/>
    <x v="1"/>
    <n v="39"/>
    <s v="Below"/>
    <s v="Average"/>
    <s v="No"/>
    <s v="No"/>
    <s v="Not Marketing"/>
    <m/>
    <m/>
    <m/>
    <m/>
    <m/>
    <m/>
    <m/>
    <m/>
    <n v="47124"/>
    <m/>
    <n v="25222"/>
  </r>
  <r>
    <n v="694"/>
    <s v="Sara Bryant"/>
    <n v="38"/>
    <s v="M"/>
    <x v="4"/>
    <n v="61066"/>
    <d v="2019-05-22T00:00:00"/>
    <n v="28654"/>
    <x v="3"/>
    <n v="40"/>
    <s v="Above"/>
    <s v="Good"/>
    <s v="No"/>
    <s v="Yes"/>
    <s v="Not Marketing"/>
    <m/>
    <m/>
    <m/>
    <m/>
    <m/>
    <m/>
    <m/>
    <m/>
    <n v="61066"/>
    <m/>
    <n v="28654"/>
  </r>
  <r>
    <n v="695"/>
    <s v="Rachel Mitchell"/>
    <n v="38"/>
    <s v="M"/>
    <x v="4"/>
    <n v="38125"/>
    <d v="2022-04-30T00:00:00"/>
    <n v="12233"/>
    <x v="2"/>
    <n v="32"/>
    <s v="Below"/>
    <s v="Average"/>
    <s v="No"/>
    <s v="Yes"/>
    <s v="Not Marketing"/>
    <m/>
    <m/>
    <m/>
    <m/>
    <m/>
    <m/>
    <m/>
    <m/>
    <n v="38125"/>
    <m/>
    <n v="12233"/>
  </r>
  <r>
    <n v="696"/>
    <s v="Gabrielle Crawford"/>
    <n v="46"/>
    <s v="M"/>
    <x v="0"/>
    <n v="78665"/>
    <d v="2018-09-04T00:00:00"/>
    <n v="17473"/>
    <x v="3"/>
    <n v="40"/>
    <s v="Above"/>
    <s v="Good"/>
    <s v="No"/>
    <s v="Yes"/>
    <s v="Marketing"/>
    <m/>
    <m/>
    <m/>
    <m/>
    <m/>
    <m/>
    <m/>
    <m/>
    <n v="78665"/>
    <m/>
    <n v="17473"/>
  </r>
  <r>
    <n v="697"/>
    <s v="Jacob Ware"/>
    <n v="54"/>
    <s v="F"/>
    <x v="2"/>
    <n v="37061"/>
    <d v="2017-10-04T00:00:00"/>
    <n v="12123"/>
    <x v="0"/>
    <n v="48"/>
    <s v="Below"/>
    <s v="Good"/>
    <s v="No"/>
    <s v="No"/>
    <s v="Not Marketing"/>
    <m/>
    <m/>
    <m/>
    <m/>
    <m/>
    <m/>
    <m/>
    <m/>
    <n v="37061"/>
    <m/>
    <n v="12123"/>
  </r>
  <r>
    <n v="698"/>
    <s v="Adam Taylor"/>
    <n v="46"/>
    <s v="F"/>
    <x v="4"/>
    <n v="69771"/>
    <d v="2023-12-05T00:00:00"/>
    <n v="11220"/>
    <x v="3"/>
    <n v="40"/>
    <s v="Above"/>
    <s v="Good"/>
    <s v="No"/>
    <s v="Yes"/>
    <s v="Not Marketing"/>
    <m/>
    <m/>
    <m/>
    <m/>
    <m/>
    <m/>
    <m/>
    <m/>
    <n v="69771"/>
    <m/>
    <n v="11220"/>
  </r>
  <r>
    <n v="699"/>
    <s v="Katie Graham"/>
    <n v="54"/>
    <s v="M"/>
    <x v="0"/>
    <n v="33200"/>
    <d v="2019-09-28T00:00:00"/>
    <n v="14804"/>
    <x v="3"/>
    <n v="36"/>
    <s v="Below"/>
    <s v="Average"/>
    <s v="No"/>
    <s v="No"/>
    <s v="Marketing"/>
    <m/>
    <m/>
    <m/>
    <m/>
    <m/>
    <m/>
    <m/>
    <m/>
    <n v="33200"/>
    <m/>
    <n v="14804"/>
  </r>
  <r>
    <n v="700"/>
    <s v="Brandon Wilson"/>
    <n v="41"/>
    <s v="F"/>
    <x v="3"/>
    <n v="39939"/>
    <d v="2021-08-25T00:00:00"/>
    <n v="13087"/>
    <x v="3"/>
    <n v="60"/>
    <s v="Below"/>
    <s v="Excellent"/>
    <s v="No"/>
    <s v="No"/>
    <s v="Not Marketing"/>
    <m/>
    <m/>
    <m/>
    <m/>
    <m/>
    <m/>
    <m/>
    <m/>
    <n v="39939"/>
    <m/>
    <n v="13087"/>
  </r>
  <r>
    <n v="701"/>
    <s v="James Anderson"/>
    <n v="43"/>
    <s v="M"/>
    <x v="3"/>
    <n v="78115"/>
    <d v="2022-03-01T00:00:00"/>
    <n v="31680"/>
    <x v="1"/>
    <n v="60"/>
    <s v="Above"/>
    <s v="Excellent"/>
    <s v="No"/>
    <s v="Yes"/>
    <s v="Not Marketing"/>
    <m/>
    <m/>
    <m/>
    <m/>
    <m/>
    <m/>
    <m/>
    <m/>
    <n v="78115"/>
    <m/>
    <n v="31680"/>
  </r>
  <r>
    <n v="702"/>
    <s v="Matthew Norton"/>
    <n v="32"/>
    <s v="M"/>
    <x v="3"/>
    <n v="42543"/>
    <d v="2017-09-08T00:00:00"/>
    <n v="12785"/>
    <x v="3"/>
    <n v="28"/>
    <s v="Below"/>
    <s v="Poor"/>
    <s v="No"/>
    <s v="No"/>
    <s v="Not Marketing"/>
    <m/>
    <m/>
    <m/>
    <m/>
    <m/>
    <m/>
    <m/>
    <m/>
    <n v="42543"/>
    <m/>
    <n v="12785"/>
  </r>
  <r>
    <n v="703"/>
    <s v="David Cherry"/>
    <n v="33"/>
    <s v="M"/>
    <x v="4"/>
    <n v="39825"/>
    <d v="2017-08-26T00:00:00"/>
    <n v="39739"/>
    <x v="0"/>
    <n v="50"/>
    <s v="Below"/>
    <s v="Excellent"/>
    <s v="No"/>
    <s v="Yes"/>
    <s v="Not Marketing"/>
    <m/>
    <m/>
    <m/>
    <m/>
    <m/>
    <m/>
    <m/>
    <m/>
    <n v="39825"/>
    <m/>
    <n v="39739"/>
  </r>
  <r>
    <n v="704"/>
    <s v="Jason Hansen"/>
    <n v="56"/>
    <s v="M"/>
    <x v="0"/>
    <n v="30437"/>
    <d v="2024-05-19T00:00:00"/>
    <n v="21204"/>
    <x v="0"/>
    <n v="48"/>
    <s v="Below"/>
    <s v="Good"/>
    <s v="No"/>
    <s v="No"/>
    <s v="Marketing"/>
    <m/>
    <m/>
    <m/>
    <m/>
    <m/>
    <m/>
    <m/>
    <m/>
    <n v="30437"/>
    <m/>
    <n v="21204"/>
  </r>
  <r>
    <n v="705"/>
    <s v="Ryan Frey"/>
    <n v="23"/>
    <s v="F"/>
    <x v="1"/>
    <n v="38765"/>
    <d v="2016-06-03T00:00:00"/>
    <n v="34948"/>
    <x v="0"/>
    <n v="28"/>
    <s v="Below"/>
    <s v="Poor"/>
    <s v="No"/>
    <s v="No"/>
    <s v="Not Marketing"/>
    <m/>
    <m/>
    <m/>
    <m/>
    <m/>
    <m/>
    <m/>
    <m/>
    <n v="38765"/>
    <m/>
    <n v="34948"/>
  </r>
  <r>
    <n v="706"/>
    <s v="Matthew Cabrera"/>
    <n v="46"/>
    <s v="F"/>
    <x v="4"/>
    <n v="48103"/>
    <d v="2022-09-30T00:00:00"/>
    <n v="26668"/>
    <x v="3"/>
    <n v="57"/>
    <s v="Below"/>
    <s v="Excellent"/>
    <s v="No"/>
    <s v="Yes"/>
    <s v="Not Marketing"/>
    <m/>
    <m/>
    <m/>
    <m/>
    <m/>
    <m/>
    <m/>
    <m/>
    <n v="48103"/>
    <m/>
    <n v="26668"/>
  </r>
  <r>
    <n v="707"/>
    <s v="Timothy Baker"/>
    <n v="38"/>
    <s v="M"/>
    <x v="3"/>
    <n v="73331"/>
    <d v="2016-08-27T00:00:00"/>
    <n v="27777"/>
    <x v="2"/>
    <n v="38"/>
    <s v="Above"/>
    <s v="Average"/>
    <s v="No"/>
    <s v="Yes"/>
    <s v="Not Marketing"/>
    <m/>
    <m/>
    <m/>
    <m/>
    <m/>
    <m/>
    <m/>
    <m/>
    <n v="73331"/>
    <m/>
    <n v="27777"/>
  </r>
  <r>
    <n v="708"/>
    <s v="Linda Carpenter"/>
    <n v="50"/>
    <s v="M"/>
    <x v="1"/>
    <n v="41642"/>
    <d v="2022-05-05T00:00:00"/>
    <n v="36958"/>
    <x v="2"/>
    <n v="28"/>
    <s v="Below"/>
    <s v="Poor"/>
    <s v="No"/>
    <s v="No"/>
    <s v="Not Marketing"/>
    <m/>
    <m/>
    <m/>
    <m/>
    <m/>
    <m/>
    <m/>
    <m/>
    <n v="41642"/>
    <m/>
    <n v="36958"/>
  </r>
  <r>
    <n v="709"/>
    <s v="Michael Hale"/>
    <n v="44"/>
    <s v="F"/>
    <x v="2"/>
    <n v="34292"/>
    <d v="2015-09-22T00:00:00"/>
    <n v="24055"/>
    <x v="3"/>
    <n v="35"/>
    <s v="Below"/>
    <s v="Average"/>
    <s v="No"/>
    <s v="No"/>
    <s v="Not Marketing"/>
    <m/>
    <m/>
    <m/>
    <m/>
    <m/>
    <m/>
    <m/>
    <m/>
    <n v="34292"/>
    <m/>
    <n v="24055"/>
  </r>
  <r>
    <n v="710"/>
    <s v="David Carter"/>
    <n v="39"/>
    <s v="M"/>
    <x v="1"/>
    <n v="53777"/>
    <d v="2020-03-13T00:00:00"/>
    <n v="27050"/>
    <x v="3"/>
    <n v="23"/>
    <s v="Above"/>
    <s v="Poor"/>
    <s v="No"/>
    <s v="No"/>
    <s v="Not Marketing"/>
    <m/>
    <m/>
    <m/>
    <m/>
    <m/>
    <m/>
    <m/>
    <m/>
    <n v="53777"/>
    <m/>
    <n v="27050"/>
  </r>
  <r>
    <n v="711"/>
    <s v="Chelsea Howell"/>
    <n v="49"/>
    <s v="M"/>
    <x v="1"/>
    <n v="69670"/>
    <d v="2020-05-27T00:00:00"/>
    <n v="35185"/>
    <x v="0"/>
    <n v="52"/>
    <s v="Above"/>
    <s v="Excellent"/>
    <s v="No"/>
    <s v="Yes"/>
    <s v="Not Marketing"/>
    <m/>
    <m/>
    <m/>
    <m/>
    <m/>
    <m/>
    <m/>
    <m/>
    <n v="69670"/>
    <m/>
    <n v="35185"/>
  </r>
  <r>
    <n v="712"/>
    <s v="Kristen Palmer"/>
    <n v="21"/>
    <s v="M"/>
    <x v="3"/>
    <n v="40068"/>
    <d v="2023-03-31T00:00:00"/>
    <n v="27045"/>
    <x v="1"/>
    <n v="39"/>
    <s v="Below"/>
    <s v="Average"/>
    <s v="No"/>
    <s v="No"/>
    <s v="Not Marketing"/>
    <m/>
    <m/>
    <m/>
    <m/>
    <m/>
    <m/>
    <m/>
    <m/>
    <n v="40068"/>
    <m/>
    <n v="27045"/>
  </r>
  <r>
    <n v="713"/>
    <s v="Justin Nelson"/>
    <n v="36"/>
    <s v="M"/>
    <x v="3"/>
    <n v="52329"/>
    <d v="2024-05-31T00:00:00"/>
    <n v="38351"/>
    <x v="1"/>
    <n v="51"/>
    <s v="Above"/>
    <s v="Excellent"/>
    <s v="No"/>
    <s v="No"/>
    <s v="Not Marketing"/>
    <m/>
    <m/>
    <m/>
    <m/>
    <m/>
    <m/>
    <m/>
    <m/>
    <n v="52329"/>
    <m/>
    <n v="38351"/>
  </r>
  <r>
    <n v="714"/>
    <s v="Sonya Stuart"/>
    <n v="26"/>
    <s v="M"/>
    <x v="4"/>
    <n v="74006"/>
    <d v="2015-06-23T00:00:00"/>
    <n v="13934"/>
    <x v="2"/>
    <n v="49"/>
    <s v="Above"/>
    <s v="Good"/>
    <s v="No"/>
    <s v="Yes"/>
    <s v="Not Marketing"/>
    <m/>
    <m/>
    <m/>
    <m/>
    <m/>
    <m/>
    <m/>
    <m/>
    <n v="74006"/>
    <m/>
    <n v="13934"/>
  </r>
  <r>
    <n v="715"/>
    <s v="Alexandria Barnes"/>
    <n v="27"/>
    <s v="M"/>
    <x v="0"/>
    <n v="60949"/>
    <d v="2017-06-18T00:00:00"/>
    <n v="31182"/>
    <x v="0"/>
    <n v="53"/>
    <s v="Above"/>
    <s v="Excellent"/>
    <s v="No"/>
    <s v="Yes"/>
    <s v="Marketing"/>
    <m/>
    <m/>
    <m/>
    <m/>
    <m/>
    <m/>
    <m/>
    <m/>
    <n v="60949"/>
    <m/>
    <n v="31182"/>
  </r>
  <r>
    <n v="716"/>
    <s v="Donald Lawrence"/>
    <n v="34"/>
    <s v="M"/>
    <x v="3"/>
    <n v="47878"/>
    <d v="2023-06-24T00:00:00"/>
    <n v="22570"/>
    <x v="1"/>
    <n v="41"/>
    <s v="Below"/>
    <s v="Good"/>
    <s v="No"/>
    <s v="No"/>
    <s v="Not Marketing"/>
    <m/>
    <m/>
    <m/>
    <m/>
    <m/>
    <m/>
    <m/>
    <m/>
    <n v="47878"/>
    <m/>
    <n v="22570"/>
  </r>
  <r>
    <n v="717"/>
    <s v="Alan Riley"/>
    <n v="22"/>
    <s v="F"/>
    <x v="3"/>
    <n v="41538"/>
    <d v="2018-02-23T00:00:00"/>
    <n v="31396"/>
    <x v="1"/>
    <n v="54"/>
    <s v="Below"/>
    <s v="Excellent"/>
    <s v="No"/>
    <s v="No"/>
    <s v="Not Marketing"/>
    <m/>
    <m/>
    <m/>
    <m/>
    <m/>
    <m/>
    <m/>
    <m/>
    <n v="41538"/>
    <m/>
    <n v="31396"/>
  </r>
  <r>
    <n v="718"/>
    <s v="Kelly Welch"/>
    <n v="28"/>
    <s v="M"/>
    <x v="0"/>
    <n v="36319"/>
    <d v="2016-02-24T00:00:00"/>
    <n v="17194"/>
    <x v="3"/>
    <n v="41"/>
    <s v="Below"/>
    <s v="Good"/>
    <s v="No"/>
    <s v="No"/>
    <s v="Marketing"/>
    <m/>
    <m/>
    <m/>
    <m/>
    <m/>
    <m/>
    <m/>
    <m/>
    <n v="36319"/>
    <m/>
    <n v="17194"/>
  </r>
  <r>
    <n v="719"/>
    <s v="Stephen Davidson"/>
    <n v="51"/>
    <s v="F"/>
    <x v="0"/>
    <n v="48340"/>
    <d v="2017-01-15T00:00:00"/>
    <n v="21558"/>
    <x v="1"/>
    <n v="45"/>
    <s v="Below"/>
    <s v="Good"/>
    <s v="No"/>
    <s v="No"/>
    <s v="Marketing"/>
    <m/>
    <m/>
    <m/>
    <m/>
    <m/>
    <m/>
    <m/>
    <m/>
    <n v="48340"/>
    <m/>
    <n v="21558"/>
  </r>
  <r>
    <n v="720"/>
    <s v="Kevin Townsend"/>
    <n v="58"/>
    <s v="F"/>
    <x v="4"/>
    <n v="60008"/>
    <d v="2015-07-31T00:00:00"/>
    <n v="14028"/>
    <x v="0"/>
    <n v="40"/>
    <s v="Above"/>
    <s v="Good"/>
    <s v="No"/>
    <s v="Yes"/>
    <s v="Not Marketing"/>
    <m/>
    <m/>
    <m/>
    <m/>
    <m/>
    <m/>
    <m/>
    <m/>
    <n v="60008"/>
    <m/>
    <n v="14028"/>
  </r>
  <r>
    <n v="721"/>
    <s v="Matthew King"/>
    <n v="55"/>
    <s v="F"/>
    <x v="1"/>
    <n v="42127"/>
    <d v="2015-05-11T00:00:00"/>
    <n v="32754"/>
    <x v="2"/>
    <n v="48"/>
    <s v="Below"/>
    <s v="Good"/>
    <s v="No"/>
    <s v="No"/>
    <s v="Not Marketing"/>
    <m/>
    <m/>
    <m/>
    <m/>
    <m/>
    <m/>
    <m/>
    <m/>
    <n v="42127"/>
    <m/>
    <n v="32754"/>
  </r>
  <r>
    <n v="722"/>
    <s v="James Peterson"/>
    <n v="42"/>
    <s v="F"/>
    <x v="0"/>
    <n v="31520"/>
    <d v="2019-11-08T00:00:00"/>
    <n v="10612"/>
    <x v="1"/>
    <n v="47"/>
    <s v="Below"/>
    <s v="Good"/>
    <s v="No"/>
    <s v="No"/>
    <s v="Marketing"/>
    <m/>
    <m/>
    <m/>
    <m/>
    <m/>
    <m/>
    <m/>
    <m/>
    <n v="31520"/>
    <m/>
    <n v="10612"/>
  </r>
  <r>
    <n v="723"/>
    <s v="Holly Walsh"/>
    <n v="44"/>
    <s v="M"/>
    <x v="0"/>
    <n v="33572"/>
    <d v="2024-06-18T00:00:00"/>
    <n v="13935"/>
    <x v="1"/>
    <n v="34"/>
    <s v="Below"/>
    <s v="Average"/>
    <s v="Yes"/>
    <s v="No"/>
    <s v="Marketing"/>
    <m/>
    <m/>
    <m/>
    <m/>
    <m/>
    <m/>
    <m/>
    <m/>
    <n v="33572"/>
    <m/>
    <n v="13935"/>
  </r>
  <r>
    <n v="724"/>
    <s v="Laura Ellis"/>
    <n v="54"/>
    <s v="F"/>
    <x v="4"/>
    <n v="35818"/>
    <d v="2024-05-02T00:00:00"/>
    <n v="10048"/>
    <x v="3"/>
    <n v="56"/>
    <s v="Below"/>
    <s v="Excellent"/>
    <s v="No"/>
    <s v="Yes"/>
    <s v="Not Marketing"/>
    <m/>
    <m/>
    <m/>
    <m/>
    <m/>
    <m/>
    <m/>
    <m/>
    <n v="35818"/>
    <m/>
    <n v="10048"/>
  </r>
  <r>
    <n v="725"/>
    <s v="Veronica Simpson"/>
    <n v="43"/>
    <s v="M"/>
    <x v="1"/>
    <n v="40866"/>
    <d v="2018-02-10T00:00:00"/>
    <n v="13913"/>
    <x v="2"/>
    <n v="33"/>
    <s v="Below"/>
    <s v="Average"/>
    <s v="No"/>
    <s v="No"/>
    <s v="Not Marketing"/>
    <m/>
    <m/>
    <m/>
    <m/>
    <m/>
    <m/>
    <m/>
    <m/>
    <n v="40866"/>
    <m/>
    <n v="13913"/>
  </r>
  <r>
    <n v="726"/>
    <s v="Andrew Huff"/>
    <n v="44"/>
    <s v="F"/>
    <x v="3"/>
    <n v="64447"/>
    <d v="2020-12-26T00:00:00"/>
    <n v="19147"/>
    <x v="0"/>
    <n v="38"/>
    <s v="Above"/>
    <s v="Average"/>
    <s v="No"/>
    <s v="Yes"/>
    <s v="Not Marketing"/>
    <m/>
    <m/>
    <m/>
    <m/>
    <m/>
    <m/>
    <m/>
    <m/>
    <n v="64447"/>
    <m/>
    <n v="19147"/>
  </r>
  <r>
    <n v="727"/>
    <s v="Lisa Harris"/>
    <n v="42"/>
    <s v="M"/>
    <x v="2"/>
    <n v="30517"/>
    <d v="2022-10-19T00:00:00"/>
    <n v="14717"/>
    <x v="3"/>
    <n v="48"/>
    <s v="Below"/>
    <s v="Good"/>
    <s v="No"/>
    <s v="No"/>
    <s v="Not Marketing"/>
    <m/>
    <m/>
    <m/>
    <m/>
    <m/>
    <m/>
    <m/>
    <m/>
    <n v="30517"/>
    <m/>
    <n v="14717"/>
  </r>
  <r>
    <n v="728"/>
    <s v="Andrew Scott"/>
    <n v="21"/>
    <s v="F"/>
    <x v="4"/>
    <n v="70662"/>
    <d v="2019-08-07T00:00:00"/>
    <n v="15250"/>
    <x v="0"/>
    <n v="51"/>
    <s v="Above"/>
    <s v="Excellent"/>
    <s v="No"/>
    <s v="Yes"/>
    <s v="Not Marketing"/>
    <m/>
    <m/>
    <m/>
    <m/>
    <m/>
    <m/>
    <m/>
    <m/>
    <n v="70662"/>
    <m/>
    <n v="15250"/>
  </r>
  <r>
    <n v="729"/>
    <s v="Brandon Case"/>
    <n v="58"/>
    <s v="M"/>
    <x v="4"/>
    <n v="78499"/>
    <d v="2017-06-10T00:00:00"/>
    <n v="18211"/>
    <x v="1"/>
    <n v="36"/>
    <s v="Above"/>
    <s v="Average"/>
    <s v="Yes"/>
    <s v="Yes"/>
    <s v="Not Marketing"/>
    <m/>
    <m/>
    <m/>
    <m/>
    <m/>
    <m/>
    <m/>
    <m/>
    <n v="78499"/>
    <m/>
    <n v="18211"/>
  </r>
  <r>
    <n v="730"/>
    <s v="Matthew Barker"/>
    <n v="41"/>
    <s v="F"/>
    <x v="1"/>
    <n v="74309"/>
    <d v="2022-08-24T00:00:00"/>
    <n v="33692"/>
    <x v="1"/>
    <n v="46"/>
    <s v="Above"/>
    <s v="Good"/>
    <s v="No"/>
    <s v="Yes"/>
    <s v="Not Marketing"/>
    <m/>
    <m/>
    <m/>
    <m/>
    <m/>
    <m/>
    <m/>
    <m/>
    <n v="74309"/>
    <m/>
    <n v="33692"/>
  </r>
  <r>
    <n v="731"/>
    <s v="Michael Meadows"/>
    <n v="52"/>
    <s v="M"/>
    <x v="3"/>
    <n v="70448"/>
    <d v="2023-11-14T00:00:00"/>
    <n v="10193"/>
    <x v="3"/>
    <n v="24"/>
    <s v="Above"/>
    <s v="Poor"/>
    <s v="No"/>
    <s v="Yes"/>
    <s v="Not Marketing"/>
    <m/>
    <m/>
    <m/>
    <m/>
    <m/>
    <m/>
    <m/>
    <m/>
    <n v="70448"/>
    <m/>
    <n v="10193"/>
  </r>
  <r>
    <n v="732"/>
    <s v="Mark Avery"/>
    <n v="29"/>
    <s v="F"/>
    <x v="0"/>
    <n v="30335"/>
    <d v="2022-10-09T00:00:00"/>
    <n v="33515"/>
    <x v="1"/>
    <n v="35"/>
    <s v="Below"/>
    <s v="Average"/>
    <s v="No"/>
    <s v="No"/>
    <s v="Marketing"/>
    <m/>
    <m/>
    <m/>
    <m/>
    <m/>
    <m/>
    <m/>
    <m/>
    <n v="30335"/>
    <m/>
    <n v="33515"/>
  </r>
  <r>
    <n v="733"/>
    <s v="Dana Romero"/>
    <n v="22"/>
    <s v="F"/>
    <x v="1"/>
    <n v="75382"/>
    <d v="2017-09-19T00:00:00"/>
    <n v="23449"/>
    <x v="0"/>
    <n v="48"/>
    <s v="Above"/>
    <s v="Good"/>
    <s v="No"/>
    <s v="Yes"/>
    <s v="Not Marketing"/>
    <m/>
    <m/>
    <m/>
    <m/>
    <m/>
    <m/>
    <m/>
    <m/>
    <n v="75382"/>
    <m/>
    <n v="23449"/>
  </r>
  <r>
    <n v="734"/>
    <s v="Jenny Wilson"/>
    <n v="58"/>
    <s v="M"/>
    <x v="2"/>
    <n v="44558"/>
    <d v="2014-09-15T00:00:00"/>
    <n v="16127"/>
    <x v="2"/>
    <n v="52"/>
    <s v="Below"/>
    <s v="Excellent"/>
    <s v="No"/>
    <s v="No"/>
    <s v="Not Marketing"/>
    <m/>
    <m/>
    <m/>
    <m/>
    <m/>
    <m/>
    <m/>
    <m/>
    <n v="44558"/>
    <m/>
    <n v="16127"/>
  </r>
  <r>
    <n v="735"/>
    <s v="Robert Spencer"/>
    <n v="36"/>
    <s v="M"/>
    <x v="3"/>
    <n v="67102"/>
    <d v="2020-08-24T00:00:00"/>
    <n v="15933"/>
    <x v="0"/>
    <n v="57"/>
    <s v="Above"/>
    <s v="Excellent"/>
    <s v="No"/>
    <s v="Yes"/>
    <s v="Not Marketing"/>
    <m/>
    <m/>
    <m/>
    <m/>
    <m/>
    <m/>
    <m/>
    <m/>
    <n v="67102"/>
    <m/>
    <n v="15933"/>
  </r>
  <r>
    <n v="736"/>
    <s v="Tracy Velez"/>
    <n v="35"/>
    <s v="M"/>
    <x v="3"/>
    <n v="72474"/>
    <d v="2020-09-04T00:00:00"/>
    <n v="28040"/>
    <x v="1"/>
    <n v="46"/>
    <s v="Above"/>
    <s v="Good"/>
    <s v="No"/>
    <s v="Yes"/>
    <s v="Not Marketing"/>
    <m/>
    <m/>
    <m/>
    <m/>
    <m/>
    <m/>
    <m/>
    <m/>
    <n v="72474"/>
    <m/>
    <n v="28040"/>
  </r>
  <r>
    <n v="737"/>
    <s v="Elizabeth Pugh"/>
    <n v="27"/>
    <s v="M"/>
    <x v="4"/>
    <n v="61038"/>
    <d v="2019-07-03T00:00:00"/>
    <n v="28996"/>
    <x v="2"/>
    <n v="28"/>
    <s v="Above"/>
    <s v="Poor"/>
    <s v="No"/>
    <s v="Yes"/>
    <s v="Not Marketing"/>
    <m/>
    <m/>
    <m/>
    <m/>
    <m/>
    <m/>
    <m/>
    <m/>
    <n v="61038"/>
    <m/>
    <n v="28996"/>
  </r>
  <r>
    <n v="738"/>
    <s v="Bobby Petersen"/>
    <n v="60"/>
    <s v="F"/>
    <x v="1"/>
    <n v="65489"/>
    <d v="2022-09-19T00:00:00"/>
    <n v="37693"/>
    <x v="0"/>
    <n v="46"/>
    <s v="Above"/>
    <s v="Good"/>
    <s v="No"/>
    <s v="Yes"/>
    <s v="Not Marketing"/>
    <m/>
    <m/>
    <m/>
    <m/>
    <m/>
    <m/>
    <m/>
    <m/>
    <n v="65489"/>
    <m/>
    <n v="37693"/>
  </r>
  <r>
    <n v="739"/>
    <s v="Robert Duncan"/>
    <n v="26"/>
    <s v="M"/>
    <x v="4"/>
    <n v="71187"/>
    <d v="2015-05-26T00:00:00"/>
    <n v="37918"/>
    <x v="0"/>
    <n v="34"/>
    <s v="Above"/>
    <s v="Average"/>
    <s v="No"/>
    <s v="Yes"/>
    <s v="Not Marketing"/>
    <m/>
    <m/>
    <m/>
    <m/>
    <m/>
    <m/>
    <m/>
    <m/>
    <n v="71187"/>
    <m/>
    <n v="37918"/>
  </r>
  <r>
    <n v="740"/>
    <s v="Kevin Lopez"/>
    <n v="45"/>
    <s v="F"/>
    <x v="0"/>
    <n v="63730"/>
    <d v="2016-09-17T00:00:00"/>
    <n v="34100"/>
    <x v="0"/>
    <n v="41"/>
    <s v="Above"/>
    <s v="Good"/>
    <s v="No"/>
    <s v="Yes"/>
    <s v="Marketing"/>
    <m/>
    <m/>
    <m/>
    <m/>
    <m/>
    <m/>
    <m/>
    <m/>
    <n v="63730"/>
    <m/>
    <n v="34100"/>
  </r>
  <r>
    <n v="741"/>
    <s v="Sara Daniels"/>
    <n v="52"/>
    <s v="M"/>
    <x v="4"/>
    <n v="60287"/>
    <d v="2017-12-01T00:00:00"/>
    <n v="18785"/>
    <x v="2"/>
    <n v="31"/>
    <s v="Above"/>
    <s v="Average"/>
    <s v="No"/>
    <s v="Yes"/>
    <s v="Not Marketing"/>
    <m/>
    <m/>
    <m/>
    <m/>
    <m/>
    <m/>
    <m/>
    <m/>
    <n v="60287"/>
    <m/>
    <n v="18785"/>
  </r>
  <r>
    <n v="742"/>
    <s v="Sean Martin"/>
    <n v="60"/>
    <s v="F"/>
    <x v="1"/>
    <n v="44235"/>
    <d v="2018-12-24T00:00:00"/>
    <n v="38103"/>
    <x v="1"/>
    <n v="20"/>
    <s v="Below"/>
    <s v="Poor"/>
    <s v="No"/>
    <s v="No"/>
    <s v="Not Marketing"/>
    <m/>
    <m/>
    <m/>
    <m/>
    <m/>
    <m/>
    <m/>
    <m/>
    <n v="44235"/>
    <m/>
    <n v="38103"/>
  </r>
  <r>
    <n v="743"/>
    <s v="Margaret Paul"/>
    <n v="55"/>
    <s v="M"/>
    <x v="4"/>
    <n v="31807"/>
    <d v="2016-05-10T00:00:00"/>
    <n v="14452"/>
    <x v="0"/>
    <n v="27"/>
    <s v="Below"/>
    <s v="Poor"/>
    <s v="No"/>
    <s v="Yes"/>
    <s v="Not Marketing"/>
    <m/>
    <m/>
    <m/>
    <m/>
    <m/>
    <m/>
    <m/>
    <m/>
    <n v="31807"/>
    <m/>
    <n v="14452"/>
  </r>
  <r>
    <n v="744"/>
    <s v="Evelyn Williams"/>
    <n v="41"/>
    <s v="F"/>
    <x v="2"/>
    <n v="31073"/>
    <d v="2022-03-04T00:00:00"/>
    <n v="17025"/>
    <x v="2"/>
    <n v="47"/>
    <s v="Below"/>
    <s v="Good"/>
    <s v="No"/>
    <s v="No"/>
    <s v="Not Marketing"/>
    <m/>
    <m/>
    <m/>
    <m/>
    <m/>
    <m/>
    <m/>
    <m/>
    <n v="31073"/>
    <m/>
    <n v="17025"/>
  </r>
  <r>
    <n v="745"/>
    <s v="Jim Ferguson"/>
    <n v="42"/>
    <s v="F"/>
    <x v="4"/>
    <n v="31872"/>
    <d v="2020-08-31T00:00:00"/>
    <n v="33269"/>
    <x v="0"/>
    <n v="60"/>
    <s v="Below"/>
    <s v="Excellent"/>
    <s v="No"/>
    <s v="Yes"/>
    <s v="Not Marketing"/>
    <m/>
    <m/>
    <m/>
    <m/>
    <m/>
    <m/>
    <m/>
    <m/>
    <n v="31872"/>
    <m/>
    <n v="33269"/>
  </r>
  <r>
    <n v="746"/>
    <s v="Randy White"/>
    <n v="38"/>
    <s v="M"/>
    <x v="3"/>
    <n v="71843"/>
    <d v="2016-11-19T00:00:00"/>
    <n v="30554"/>
    <x v="3"/>
    <n v="59"/>
    <s v="Above"/>
    <s v="Excellent"/>
    <s v="No"/>
    <s v="Yes"/>
    <s v="Not Marketing"/>
    <m/>
    <m/>
    <m/>
    <m/>
    <m/>
    <m/>
    <m/>
    <m/>
    <n v="71843"/>
    <m/>
    <n v="30554"/>
  </r>
  <r>
    <n v="747"/>
    <s v="Lawrence Ortiz"/>
    <n v="52"/>
    <s v="F"/>
    <x v="0"/>
    <n v="57260"/>
    <d v="2019-08-18T00:00:00"/>
    <n v="13919"/>
    <x v="1"/>
    <n v="56"/>
    <s v="Above"/>
    <s v="Excellent"/>
    <s v="No"/>
    <s v="No"/>
    <s v="Marketing"/>
    <m/>
    <m/>
    <m/>
    <m/>
    <m/>
    <m/>
    <m/>
    <m/>
    <n v="57260"/>
    <m/>
    <n v="13919"/>
  </r>
  <r>
    <n v="748"/>
    <s v="Barbara Huang"/>
    <n v="35"/>
    <s v="F"/>
    <x v="4"/>
    <n v="44954"/>
    <d v="2020-11-12T00:00:00"/>
    <n v="26143"/>
    <x v="1"/>
    <n v="55"/>
    <s v="Below"/>
    <s v="Excellent"/>
    <s v="No"/>
    <s v="Yes"/>
    <s v="Not Marketing"/>
    <m/>
    <m/>
    <m/>
    <m/>
    <m/>
    <m/>
    <m/>
    <m/>
    <n v="44954"/>
    <m/>
    <n v="26143"/>
  </r>
  <r>
    <n v="749"/>
    <s v="Anthony Hobbs"/>
    <n v="25"/>
    <s v="F"/>
    <x v="3"/>
    <n v="43374"/>
    <d v="2017-06-10T00:00:00"/>
    <n v="36550"/>
    <x v="0"/>
    <n v="46"/>
    <s v="Below"/>
    <s v="Good"/>
    <s v="No"/>
    <s v="No"/>
    <s v="Not Marketing"/>
    <m/>
    <m/>
    <m/>
    <m/>
    <m/>
    <m/>
    <m/>
    <m/>
    <n v="43374"/>
    <m/>
    <n v="36550"/>
  </r>
  <r>
    <n v="750"/>
    <s v="Christopher Beck"/>
    <n v="47"/>
    <s v="F"/>
    <x v="2"/>
    <n v="66991"/>
    <d v="2019-07-06T00:00:00"/>
    <n v="29527"/>
    <x v="1"/>
    <n v="22"/>
    <s v="Above"/>
    <s v="Poor"/>
    <s v="No"/>
    <s v="Yes"/>
    <s v="Not Marketing"/>
    <m/>
    <m/>
    <m/>
    <m/>
    <m/>
    <m/>
    <m/>
    <m/>
    <n v="66991"/>
    <m/>
    <n v="29527"/>
  </r>
  <r>
    <n v="751"/>
    <s v="Keith Grant"/>
    <n v="38"/>
    <s v="F"/>
    <x v="0"/>
    <n v="76082"/>
    <d v="2016-09-01T00:00:00"/>
    <n v="35844"/>
    <x v="1"/>
    <n v="22"/>
    <s v="Above"/>
    <s v="Poor"/>
    <s v="Yes"/>
    <s v="Yes"/>
    <s v="Marketing"/>
    <m/>
    <m/>
    <m/>
    <m/>
    <m/>
    <m/>
    <m/>
    <m/>
    <n v="76082"/>
    <m/>
    <n v="35844"/>
  </r>
  <r>
    <n v="752"/>
    <s v="Michael Robinson"/>
    <n v="43"/>
    <s v="M"/>
    <x v="4"/>
    <n v="52992"/>
    <d v="2014-08-16T00:00:00"/>
    <n v="29655"/>
    <x v="3"/>
    <n v="30"/>
    <s v="Above"/>
    <s v="Average"/>
    <s v="No"/>
    <s v="Yes"/>
    <s v="Not Marketing"/>
    <m/>
    <m/>
    <m/>
    <m/>
    <m/>
    <m/>
    <m/>
    <m/>
    <n v="52992"/>
    <m/>
    <n v="29655"/>
  </r>
  <r>
    <n v="753"/>
    <s v="Cynthia Simmons"/>
    <n v="39"/>
    <s v="M"/>
    <x v="2"/>
    <n v="73154"/>
    <d v="2017-04-13T00:00:00"/>
    <n v="26209"/>
    <x v="3"/>
    <n v="50"/>
    <s v="Above"/>
    <s v="Excellent"/>
    <s v="No"/>
    <s v="Yes"/>
    <s v="Not Marketing"/>
    <m/>
    <m/>
    <m/>
    <m/>
    <m/>
    <m/>
    <m/>
    <m/>
    <n v="73154"/>
    <m/>
    <n v="26209"/>
  </r>
  <r>
    <n v="754"/>
    <s v="Julia Shannon"/>
    <n v="22"/>
    <s v="F"/>
    <x v="0"/>
    <n v="40558"/>
    <d v="2020-06-05T00:00:00"/>
    <n v="39733"/>
    <x v="0"/>
    <n v="27"/>
    <s v="Below"/>
    <s v="Poor"/>
    <s v="No"/>
    <s v="No"/>
    <s v="Marketing"/>
    <m/>
    <m/>
    <m/>
    <m/>
    <m/>
    <m/>
    <m/>
    <m/>
    <n v="40558"/>
    <m/>
    <n v="39733"/>
  </r>
  <r>
    <n v="755"/>
    <s v="Danielle Stokes"/>
    <n v="50"/>
    <s v="M"/>
    <x v="0"/>
    <n v="33195"/>
    <d v="2015-10-22T00:00:00"/>
    <n v="11884"/>
    <x v="1"/>
    <n v="23"/>
    <s v="Below"/>
    <s v="Poor"/>
    <s v="No"/>
    <s v="No"/>
    <s v="Marketing"/>
    <m/>
    <m/>
    <m/>
    <m/>
    <m/>
    <m/>
    <m/>
    <m/>
    <n v="33195"/>
    <m/>
    <n v="11884"/>
  </r>
  <r>
    <n v="756"/>
    <s v="Lauren Wood"/>
    <n v="51"/>
    <s v="M"/>
    <x v="0"/>
    <n v="48427"/>
    <d v="2021-12-30T00:00:00"/>
    <n v="37319"/>
    <x v="1"/>
    <n v="31"/>
    <s v="Below"/>
    <s v="Average"/>
    <s v="Yes"/>
    <s v="No"/>
    <s v="Marketing"/>
    <m/>
    <m/>
    <m/>
    <m/>
    <m/>
    <m/>
    <m/>
    <m/>
    <n v="48427"/>
    <m/>
    <n v="37319"/>
  </r>
  <r>
    <n v="757"/>
    <s v="James Daniels"/>
    <n v="27"/>
    <s v="M"/>
    <x v="0"/>
    <n v="59740"/>
    <d v="2017-05-29T00:00:00"/>
    <n v="23706"/>
    <x v="1"/>
    <n v="22"/>
    <s v="Above"/>
    <s v="Poor"/>
    <s v="No"/>
    <s v="No"/>
    <s v="Marketing"/>
    <m/>
    <m/>
    <m/>
    <m/>
    <m/>
    <m/>
    <m/>
    <m/>
    <n v="59740"/>
    <m/>
    <n v="23706"/>
  </r>
  <r>
    <n v="758"/>
    <s v="Susan Contreras"/>
    <n v="28"/>
    <s v="M"/>
    <x v="0"/>
    <n v="59555"/>
    <d v="2024-01-07T00:00:00"/>
    <n v="15384"/>
    <x v="2"/>
    <n v="32"/>
    <s v="Above"/>
    <s v="Average"/>
    <s v="No"/>
    <s v="No"/>
    <s v="Marketing"/>
    <m/>
    <m/>
    <m/>
    <m/>
    <m/>
    <m/>
    <m/>
    <m/>
    <n v="59555"/>
    <m/>
    <n v="15384"/>
  </r>
  <r>
    <n v="759"/>
    <s v="Andrew Perkins"/>
    <n v="42"/>
    <s v="F"/>
    <x v="1"/>
    <n v="43788"/>
    <d v="2019-06-30T00:00:00"/>
    <n v="22338"/>
    <x v="3"/>
    <n v="48"/>
    <s v="Below"/>
    <s v="Good"/>
    <s v="No"/>
    <s v="No"/>
    <s v="Not Marketing"/>
    <m/>
    <m/>
    <m/>
    <m/>
    <m/>
    <m/>
    <m/>
    <m/>
    <n v="43788"/>
    <m/>
    <n v="22338"/>
  </r>
  <r>
    <n v="760"/>
    <s v="Debra Zhang"/>
    <n v="52"/>
    <s v="M"/>
    <x v="1"/>
    <n v="69765"/>
    <d v="2018-06-22T00:00:00"/>
    <n v="15467"/>
    <x v="0"/>
    <n v="55"/>
    <s v="Above"/>
    <s v="Excellent"/>
    <s v="No"/>
    <s v="Yes"/>
    <s v="Not Marketing"/>
    <m/>
    <m/>
    <m/>
    <m/>
    <m/>
    <m/>
    <m/>
    <m/>
    <n v="69765"/>
    <m/>
    <n v="15467"/>
  </r>
  <r>
    <n v="761"/>
    <s v="Joshua Harrington"/>
    <n v="20"/>
    <s v="M"/>
    <x v="4"/>
    <n v="47184"/>
    <d v="2019-12-30T00:00:00"/>
    <n v="33453"/>
    <x v="0"/>
    <n v="40"/>
    <s v="Below"/>
    <s v="Good"/>
    <s v="No"/>
    <s v="Yes"/>
    <s v="Not Marketing"/>
    <m/>
    <m/>
    <m/>
    <m/>
    <m/>
    <m/>
    <m/>
    <m/>
    <n v="47184"/>
    <m/>
    <n v="33453"/>
  </r>
  <r>
    <n v="762"/>
    <s v="Alice Miller"/>
    <n v="51"/>
    <s v="M"/>
    <x v="4"/>
    <n v="64838"/>
    <d v="2021-06-27T00:00:00"/>
    <n v="13687"/>
    <x v="0"/>
    <n v="43"/>
    <s v="Above"/>
    <s v="Good"/>
    <s v="No"/>
    <s v="Yes"/>
    <s v="Not Marketing"/>
    <m/>
    <m/>
    <m/>
    <m/>
    <m/>
    <m/>
    <m/>
    <m/>
    <n v="64838"/>
    <m/>
    <n v="13687"/>
  </r>
  <r>
    <n v="763"/>
    <s v="Mark Rowe Jr."/>
    <n v="43"/>
    <s v="F"/>
    <x v="3"/>
    <n v="49240"/>
    <d v="2023-11-20T00:00:00"/>
    <n v="30560"/>
    <x v="0"/>
    <n v="42"/>
    <s v="Below"/>
    <s v="Good"/>
    <s v="No"/>
    <s v="No"/>
    <s v="Not Marketing"/>
    <m/>
    <m/>
    <m/>
    <m/>
    <m/>
    <m/>
    <m/>
    <m/>
    <n v="49240"/>
    <m/>
    <n v="30560"/>
  </r>
  <r>
    <n v="764"/>
    <s v="Douglas Garcia"/>
    <n v="57"/>
    <s v="F"/>
    <x v="2"/>
    <n v="70665"/>
    <d v="2023-05-30T00:00:00"/>
    <n v="31709"/>
    <x v="2"/>
    <n v="59"/>
    <s v="Above"/>
    <s v="Excellent"/>
    <s v="No"/>
    <s v="Yes"/>
    <s v="Not Marketing"/>
    <m/>
    <m/>
    <m/>
    <m/>
    <m/>
    <m/>
    <m/>
    <m/>
    <n v="70665"/>
    <m/>
    <n v="31709"/>
  </r>
  <r>
    <n v="765"/>
    <s v="Adam Williams"/>
    <n v="37"/>
    <s v="F"/>
    <x v="2"/>
    <n v="79184"/>
    <d v="2021-11-07T00:00:00"/>
    <n v="15659"/>
    <x v="1"/>
    <n v="60"/>
    <s v="Above"/>
    <s v="Excellent"/>
    <s v="No"/>
    <s v="Yes"/>
    <s v="Not Marketing"/>
    <m/>
    <m/>
    <m/>
    <m/>
    <m/>
    <m/>
    <m/>
    <m/>
    <n v="79184"/>
    <m/>
    <n v="15659"/>
  </r>
  <r>
    <n v="766"/>
    <s v="Jody Ferguson"/>
    <n v="50"/>
    <s v="M"/>
    <x v="2"/>
    <n v="65248"/>
    <d v="2019-02-06T00:00:00"/>
    <n v="31350"/>
    <x v="0"/>
    <n v="28"/>
    <s v="Above"/>
    <s v="Poor"/>
    <s v="No"/>
    <s v="Yes"/>
    <s v="Not Marketing"/>
    <m/>
    <m/>
    <m/>
    <m/>
    <m/>
    <m/>
    <m/>
    <m/>
    <n v="65248"/>
    <m/>
    <n v="31350"/>
  </r>
  <r>
    <n v="767"/>
    <s v="Robin Harper"/>
    <n v="44"/>
    <s v="F"/>
    <x v="1"/>
    <n v="34721"/>
    <d v="2014-12-11T00:00:00"/>
    <n v="23859"/>
    <x v="1"/>
    <n v="24"/>
    <s v="Below"/>
    <s v="Poor"/>
    <s v="No"/>
    <s v="No"/>
    <s v="Not Marketing"/>
    <m/>
    <m/>
    <m/>
    <m/>
    <m/>
    <m/>
    <m/>
    <m/>
    <n v="34721"/>
    <m/>
    <n v="23859"/>
  </r>
  <r>
    <n v="768"/>
    <s v="Charles Baker"/>
    <n v="37"/>
    <s v="M"/>
    <x v="2"/>
    <n v="46529"/>
    <d v="2018-12-02T00:00:00"/>
    <n v="31220"/>
    <x v="0"/>
    <n v="32"/>
    <s v="Below"/>
    <s v="Average"/>
    <s v="No"/>
    <s v="No"/>
    <s v="Not Marketing"/>
    <m/>
    <m/>
    <m/>
    <m/>
    <m/>
    <m/>
    <m/>
    <m/>
    <n v="46529"/>
    <m/>
    <n v="31220"/>
  </r>
  <r>
    <n v="769"/>
    <s v="Debra Smith"/>
    <n v="25"/>
    <s v="M"/>
    <x v="4"/>
    <n v="67281"/>
    <d v="2020-01-15T00:00:00"/>
    <n v="11465"/>
    <x v="0"/>
    <n v="46"/>
    <s v="Above"/>
    <s v="Good"/>
    <s v="No"/>
    <s v="Yes"/>
    <s v="Not Marketing"/>
    <m/>
    <m/>
    <m/>
    <m/>
    <m/>
    <m/>
    <m/>
    <m/>
    <n v="67281"/>
    <m/>
    <n v="11465"/>
  </r>
  <r>
    <n v="770"/>
    <s v="Nancy Harding"/>
    <n v="38"/>
    <s v="M"/>
    <x v="2"/>
    <n v="30614"/>
    <d v="2016-04-10T00:00:00"/>
    <n v="32653"/>
    <x v="2"/>
    <n v="60"/>
    <s v="Below"/>
    <s v="Excellent"/>
    <s v="No"/>
    <s v="No"/>
    <s v="Not Marketing"/>
    <m/>
    <m/>
    <m/>
    <m/>
    <m/>
    <m/>
    <m/>
    <m/>
    <n v="30614"/>
    <m/>
    <n v="32653"/>
  </r>
  <r>
    <n v="771"/>
    <s v="Stephanie Wiley"/>
    <n v="40"/>
    <s v="F"/>
    <x v="2"/>
    <n v="76897"/>
    <d v="2017-07-20T00:00:00"/>
    <n v="27064"/>
    <x v="3"/>
    <n v="33"/>
    <s v="Above"/>
    <s v="Average"/>
    <s v="No"/>
    <s v="Yes"/>
    <s v="Not Marketing"/>
    <m/>
    <m/>
    <m/>
    <m/>
    <m/>
    <m/>
    <m/>
    <m/>
    <n v="76897"/>
    <m/>
    <n v="27064"/>
  </r>
  <r>
    <n v="772"/>
    <s v="Elizabeth Mitchell"/>
    <n v="29"/>
    <s v="F"/>
    <x v="2"/>
    <n v="62331"/>
    <d v="2018-05-25T00:00:00"/>
    <n v="15032"/>
    <x v="2"/>
    <n v="25"/>
    <s v="Above"/>
    <s v="Poor"/>
    <s v="No"/>
    <s v="Yes"/>
    <s v="Not Marketing"/>
    <m/>
    <m/>
    <m/>
    <m/>
    <m/>
    <m/>
    <m/>
    <m/>
    <n v="62331"/>
    <m/>
    <n v="15032"/>
  </r>
  <r>
    <n v="773"/>
    <s v="Raymond Mcconnell"/>
    <n v="60"/>
    <s v="M"/>
    <x v="2"/>
    <n v="54824"/>
    <d v="2018-01-31T00:00:00"/>
    <n v="21664"/>
    <x v="3"/>
    <n v="52"/>
    <s v="Above"/>
    <s v="Excellent"/>
    <s v="No"/>
    <s v="No"/>
    <s v="Not Marketing"/>
    <m/>
    <m/>
    <m/>
    <m/>
    <m/>
    <m/>
    <m/>
    <m/>
    <n v="54824"/>
    <m/>
    <n v="21664"/>
  </r>
  <r>
    <n v="774"/>
    <s v="Angela Powell"/>
    <n v="35"/>
    <s v="M"/>
    <x v="3"/>
    <n v="46771"/>
    <d v="2019-04-20T00:00:00"/>
    <n v="30025"/>
    <x v="3"/>
    <n v="54"/>
    <s v="Below"/>
    <s v="Excellent"/>
    <s v="No"/>
    <s v="No"/>
    <s v="Not Marketing"/>
    <m/>
    <m/>
    <m/>
    <m/>
    <m/>
    <m/>
    <m/>
    <m/>
    <n v="46771"/>
    <m/>
    <n v="30025"/>
  </r>
  <r>
    <n v="775"/>
    <s v="Kevin Morgan"/>
    <n v="32"/>
    <s v="F"/>
    <x v="2"/>
    <n v="33702"/>
    <d v="2022-08-03T00:00:00"/>
    <n v="36894"/>
    <x v="2"/>
    <n v="55"/>
    <s v="Below"/>
    <s v="Excellent"/>
    <s v="No"/>
    <s v="No"/>
    <s v="Not Marketing"/>
    <m/>
    <m/>
    <m/>
    <m/>
    <m/>
    <m/>
    <m/>
    <m/>
    <n v="33702"/>
    <m/>
    <n v="36894"/>
  </r>
  <r>
    <n v="776"/>
    <s v="Heather Becker"/>
    <n v="49"/>
    <s v="F"/>
    <x v="0"/>
    <n v="58480"/>
    <d v="2017-05-18T00:00:00"/>
    <n v="32634"/>
    <x v="3"/>
    <n v="30"/>
    <s v="Above"/>
    <s v="Average"/>
    <s v="No"/>
    <s v="No"/>
    <s v="Marketing"/>
    <m/>
    <m/>
    <m/>
    <m/>
    <m/>
    <m/>
    <m/>
    <m/>
    <n v="58480"/>
    <m/>
    <n v="32634"/>
  </r>
  <r>
    <n v="777"/>
    <s v="Andrew Whitehead"/>
    <n v="43"/>
    <s v="F"/>
    <x v="4"/>
    <n v="36182"/>
    <d v="2023-05-17T00:00:00"/>
    <n v="36481"/>
    <x v="0"/>
    <n v="23"/>
    <s v="Below"/>
    <s v="Poor"/>
    <s v="No"/>
    <s v="Yes"/>
    <s v="Not Marketing"/>
    <m/>
    <m/>
    <m/>
    <m/>
    <m/>
    <m/>
    <m/>
    <m/>
    <n v="36182"/>
    <m/>
    <n v="36481"/>
  </r>
  <r>
    <n v="778"/>
    <s v="Susan Lopez"/>
    <n v="57"/>
    <s v="F"/>
    <x v="0"/>
    <n v="33174"/>
    <d v="2022-08-23T00:00:00"/>
    <n v="33693"/>
    <x v="0"/>
    <n v="44"/>
    <s v="Below"/>
    <s v="Good"/>
    <s v="Yes"/>
    <s v="No"/>
    <s v="Marketing"/>
    <m/>
    <m/>
    <m/>
    <m/>
    <m/>
    <m/>
    <m/>
    <m/>
    <n v="33174"/>
    <m/>
    <n v="33693"/>
  </r>
  <r>
    <n v="779"/>
    <s v="James Warren MD"/>
    <n v="52"/>
    <s v="F"/>
    <x v="3"/>
    <n v="60727"/>
    <d v="2019-05-15T00:00:00"/>
    <n v="37806"/>
    <x v="2"/>
    <n v="51"/>
    <s v="Above"/>
    <s v="Excellent"/>
    <s v="No"/>
    <s v="Yes"/>
    <s v="Not Marketing"/>
    <m/>
    <m/>
    <m/>
    <m/>
    <m/>
    <m/>
    <m/>
    <m/>
    <n v="60727"/>
    <m/>
    <n v="37806"/>
  </r>
  <r>
    <n v="780"/>
    <s v="William Bowers"/>
    <n v="58"/>
    <s v="M"/>
    <x v="0"/>
    <n v="32329"/>
    <d v="2019-03-30T00:00:00"/>
    <n v="25324"/>
    <x v="2"/>
    <n v="43"/>
    <s v="Below"/>
    <s v="Good"/>
    <s v="No"/>
    <s v="No"/>
    <s v="Marketing"/>
    <m/>
    <m/>
    <m/>
    <m/>
    <m/>
    <m/>
    <m/>
    <m/>
    <n v="32329"/>
    <m/>
    <n v="25324"/>
  </r>
  <r>
    <n v="781"/>
    <s v="Jeanette Richardson"/>
    <n v="24"/>
    <s v="M"/>
    <x v="1"/>
    <n v="60441"/>
    <d v="2016-10-03T00:00:00"/>
    <n v="27015"/>
    <x v="3"/>
    <n v="48"/>
    <s v="Above"/>
    <s v="Good"/>
    <s v="No"/>
    <s v="Yes"/>
    <s v="Not Marketing"/>
    <m/>
    <m/>
    <m/>
    <m/>
    <m/>
    <m/>
    <m/>
    <m/>
    <n v="60441"/>
    <m/>
    <n v="27015"/>
  </r>
  <r>
    <n v="782"/>
    <s v="Melissa Mendoza"/>
    <n v="49"/>
    <s v="M"/>
    <x v="2"/>
    <n v="71941"/>
    <d v="2019-04-17T00:00:00"/>
    <n v="31696"/>
    <x v="3"/>
    <n v="30"/>
    <s v="Above"/>
    <s v="Average"/>
    <s v="No"/>
    <s v="Yes"/>
    <s v="Not Marketing"/>
    <m/>
    <m/>
    <m/>
    <m/>
    <m/>
    <m/>
    <m/>
    <m/>
    <n v="71941"/>
    <m/>
    <n v="31696"/>
  </r>
  <r>
    <n v="783"/>
    <s v="Craig Miller"/>
    <n v="21"/>
    <s v="F"/>
    <x v="4"/>
    <n v="51559"/>
    <d v="2024-04-06T00:00:00"/>
    <n v="35366"/>
    <x v="2"/>
    <n v="30"/>
    <s v="Above"/>
    <s v="Average"/>
    <s v="No"/>
    <s v="Yes"/>
    <s v="Not Marketing"/>
    <m/>
    <m/>
    <m/>
    <m/>
    <m/>
    <m/>
    <m/>
    <m/>
    <n v="51559"/>
    <m/>
    <n v="35366"/>
  </r>
  <r>
    <n v="784"/>
    <s v="Virginia Barber"/>
    <n v="31"/>
    <s v="F"/>
    <x v="2"/>
    <n v="47297"/>
    <d v="2014-10-17T00:00:00"/>
    <n v="35740"/>
    <x v="1"/>
    <n v="55"/>
    <s v="Below"/>
    <s v="Excellent"/>
    <s v="No"/>
    <s v="No"/>
    <s v="Not Marketing"/>
    <m/>
    <m/>
    <m/>
    <m/>
    <m/>
    <m/>
    <m/>
    <m/>
    <n v="47297"/>
    <m/>
    <n v="35740"/>
  </r>
  <r>
    <n v="785"/>
    <s v="Adrian Bell"/>
    <n v="25"/>
    <s v="M"/>
    <x v="2"/>
    <n v="60607"/>
    <d v="2014-09-15T00:00:00"/>
    <n v="21389"/>
    <x v="3"/>
    <n v="28"/>
    <s v="Above"/>
    <s v="Poor"/>
    <s v="No"/>
    <s v="Yes"/>
    <s v="Not Marketing"/>
    <m/>
    <m/>
    <m/>
    <m/>
    <m/>
    <m/>
    <m/>
    <m/>
    <n v="60607"/>
    <m/>
    <n v="21389"/>
  </r>
  <r>
    <n v="786"/>
    <s v="Andrew Heath"/>
    <n v="27"/>
    <s v="F"/>
    <x v="2"/>
    <n v="38120"/>
    <d v="2022-08-07T00:00:00"/>
    <n v="16436"/>
    <x v="3"/>
    <n v="47"/>
    <s v="Below"/>
    <s v="Good"/>
    <s v="No"/>
    <s v="No"/>
    <s v="Not Marketing"/>
    <m/>
    <m/>
    <m/>
    <m/>
    <m/>
    <m/>
    <m/>
    <m/>
    <n v="38120"/>
    <m/>
    <n v="16436"/>
  </r>
  <r>
    <n v="787"/>
    <s v="Richard Farrell"/>
    <n v="41"/>
    <s v="F"/>
    <x v="1"/>
    <n v="37228"/>
    <d v="2023-08-02T00:00:00"/>
    <n v="26753"/>
    <x v="0"/>
    <n v="54"/>
    <s v="Below"/>
    <s v="Excellent"/>
    <s v="No"/>
    <s v="No"/>
    <s v="Not Marketing"/>
    <m/>
    <m/>
    <m/>
    <m/>
    <m/>
    <m/>
    <m/>
    <m/>
    <n v="37228"/>
    <m/>
    <n v="26753"/>
  </r>
  <r>
    <n v="788"/>
    <s v="William Flynn"/>
    <n v="34"/>
    <s v="M"/>
    <x v="2"/>
    <n v="69403"/>
    <d v="2023-06-28T00:00:00"/>
    <n v="14340"/>
    <x v="3"/>
    <n v="59"/>
    <s v="Above"/>
    <s v="Excellent"/>
    <s v="No"/>
    <s v="Yes"/>
    <s v="Not Marketing"/>
    <m/>
    <m/>
    <m/>
    <m/>
    <m/>
    <m/>
    <m/>
    <m/>
    <n v="69403"/>
    <m/>
    <n v="14340"/>
  </r>
  <r>
    <n v="789"/>
    <s v="Darren Chambers"/>
    <n v="20"/>
    <s v="F"/>
    <x v="4"/>
    <n v="55992"/>
    <d v="2019-02-25T00:00:00"/>
    <n v="10612"/>
    <x v="0"/>
    <n v="52"/>
    <s v="Above"/>
    <s v="Excellent"/>
    <s v="No"/>
    <s v="Yes"/>
    <s v="Not Marketing"/>
    <m/>
    <m/>
    <m/>
    <m/>
    <m/>
    <m/>
    <m/>
    <m/>
    <n v="55992"/>
    <m/>
    <n v="10612"/>
  </r>
  <r>
    <n v="790"/>
    <s v="Daniel Johnson"/>
    <n v="53"/>
    <s v="F"/>
    <x v="2"/>
    <n v="59016"/>
    <d v="2016-08-11T00:00:00"/>
    <n v="27430"/>
    <x v="0"/>
    <n v="46"/>
    <s v="Above"/>
    <s v="Good"/>
    <s v="No"/>
    <s v="No"/>
    <s v="Not Marketing"/>
    <m/>
    <m/>
    <m/>
    <m/>
    <m/>
    <m/>
    <m/>
    <m/>
    <n v="59016"/>
    <m/>
    <n v="27430"/>
  </r>
  <r>
    <n v="791"/>
    <s v="Charles Lynch"/>
    <n v="45"/>
    <s v="F"/>
    <x v="0"/>
    <n v="62394"/>
    <d v="2016-03-24T00:00:00"/>
    <n v="23946"/>
    <x v="0"/>
    <n v="47"/>
    <s v="Above"/>
    <s v="Good"/>
    <s v="No"/>
    <s v="Yes"/>
    <s v="Marketing"/>
    <m/>
    <m/>
    <m/>
    <m/>
    <m/>
    <m/>
    <m/>
    <m/>
    <n v="62394"/>
    <m/>
    <n v="23946"/>
  </r>
  <r>
    <n v="792"/>
    <s v="Mary Price"/>
    <n v="24"/>
    <s v="F"/>
    <x v="4"/>
    <n v="36075"/>
    <d v="2022-11-01T00:00:00"/>
    <n v="21861"/>
    <x v="3"/>
    <n v="26"/>
    <s v="Below"/>
    <s v="Poor"/>
    <s v="No"/>
    <s v="Yes"/>
    <s v="Not Marketing"/>
    <m/>
    <m/>
    <m/>
    <m/>
    <m/>
    <m/>
    <m/>
    <m/>
    <n v="36075"/>
    <m/>
    <n v="21861"/>
  </r>
  <r>
    <n v="793"/>
    <s v="Taylor Garcia"/>
    <n v="33"/>
    <s v="F"/>
    <x v="1"/>
    <n v="46198"/>
    <d v="2016-01-29T00:00:00"/>
    <n v="18485"/>
    <x v="3"/>
    <n v="40"/>
    <s v="Below"/>
    <s v="Good"/>
    <s v="No"/>
    <s v="No"/>
    <s v="Not Marketing"/>
    <m/>
    <m/>
    <m/>
    <m/>
    <m/>
    <m/>
    <m/>
    <m/>
    <n v="46198"/>
    <m/>
    <n v="18485"/>
  </r>
  <r>
    <n v="794"/>
    <s v="Charles Scott"/>
    <n v="32"/>
    <s v="F"/>
    <x v="0"/>
    <n v="41276"/>
    <d v="2014-09-23T00:00:00"/>
    <n v="22659"/>
    <x v="0"/>
    <n v="24"/>
    <s v="Below"/>
    <s v="Poor"/>
    <s v="No"/>
    <s v="No"/>
    <s v="Marketing"/>
    <m/>
    <m/>
    <m/>
    <m/>
    <m/>
    <m/>
    <m/>
    <m/>
    <n v="41276"/>
    <m/>
    <n v="22659"/>
  </r>
  <r>
    <n v="795"/>
    <s v="Timothy Miller"/>
    <n v="55"/>
    <s v="M"/>
    <x v="0"/>
    <n v="70940"/>
    <d v="2018-02-23T00:00:00"/>
    <n v="26209"/>
    <x v="1"/>
    <n v="23"/>
    <s v="Above"/>
    <s v="Poor"/>
    <s v="No"/>
    <s v="Yes"/>
    <s v="Marketing"/>
    <m/>
    <m/>
    <m/>
    <m/>
    <m/>
    <m/>
    <m/>
    <m/>
    <n v="70940"/>
    <m/>
    <n v="26209"/>
  </r>
  <r>
    <n v="796"/>
    <s v="Kyle Ray"/>
    <n v="30"/>
    <s v="M"/>
    <x v="0"/>
    <n v="47478"/>
    <d v="2020-09-17T00:00:00"/>
    <n v="27531"/>
    <x v="2"/>
    <n v="41"/>
    <s v="Below"/>
    <s v="Good"/>
    <s v="No"/>
    <s v="No"/>
    <s v="Marketing"/>
    <m/>
    <m/>
    <m/>
    <m/>
    <m/>
    <m/>
    <m/>
    <m/>
    <n v="47478"/>
    <m/>
    <n v="27531"/>
  </r>
  <r>
    <n v="797"/>
    <s v="Theresa Martinez"/>
    <n v="53"/>
    <s v="F"/>
    <x v="3"/>
    <n v="47384"/>
    <d v="2021-09-17T00:00:00"/>
    <n v="37437"/>
    <x v="2"/>
    <n v="46"/>
    <s v="Below"/>
    <s v="Good"/>
    <s v="No"/>
    <s v="No"/>
    <s v="Not Marketing"/>
    <m/>
    <m/>
    <m/>
    <m/>
    <m/>
    <m/>
    <m/>
    <m/>
    <n v="47384"/>
    <m/>
    <n v="37437"/>
  </r>
  <r>
    <n v="798"/>
    <s v="Richard Ryan"/>
    <n v="60"/>
    <s v="M"/>
    <x v="2"/>
    <n v="72580"/>
    <d v="2024-01-05T00:00:00"/>
    <n v="20693"/>
    <x v="0"/>
    <n v="41"/>
    <s v="Above"/>
    <s v="Good"/>
    <s v="No"/>
    <s v="Yes"/>
    <s v="Not Marketing"/>
    <m/>
    <m/>
    <m/>
    <m/>
    <m/>
    <m/>
    <m/>
    <m/>
    <n v="72580"/>
    <m/>
    <n v="20693"/>
  </r>
  <r>
    <n v="799"/>
    <s v="Nicolas Baker"/>
    <n v="21"/>
    <s v="F"/>
    <x v="1"/>
    <n v="37733"/>
    <d v="2019-01-16T00:00:00"/>
    <n v="21655"/>
    <x v="2"/>
    <n v="55"/>
    <s v="Below"/>
    <s v="Excellent"/>
    <s v="No"/>
    <s v="No"/>
    <s v="Not Marketing"/>
    <m/>
    <m/>
    <m/>
    <m/>
    <m/>
    <m/>
    <m/>
    <m/>
    <n v="37733"/>
    <m/>
    <n v="21655"/>
  </r>
  <r>
    <n v="800"/>
    <s v="Zachary Rosales"/>
    <n v="52"/>
    <s v="M"/>
    <x v="0"/>
    <n v="58535"/>
    <d v="2021-05-02T00:00:00"/>
    <n v="33043"/>
    <x v="2"/>
    <n v="51"/>
    <s v="Above"/>
    <s v="Excellent"/>
    <s v="No"/>
    <s v="No"/>
    <s v="Marketing"/>
    <m/>
    <m/>
    <m/>
    <m/>
    <m/>
    <m/>
    <m/>
    <m/>
    <n v="58535"/>
    <m/>
    <n v="33043"/>
  </r>
  <r>
    <n v="801"/>
    <s v="Megan Leach"/>
    <n v="56"/>
    <s v="M"/>
    <x v="4"/>
    <n v="31645"/>
    <d v="2017-08-12T00:00:00"/>
    <n v="10329"/>
    <x v="0"/>
    <n v="55"/>
    <s v="Below"/>
    <s v="Excellent"/>
    <s v="No"/>
    <s v="Yes"/>
    <s v="Not Marketing"/>
    <m/>
    <m/>
    <m/>
    <m/>
    <m/>
    <m/>
    <m/>
    <m/>
    <n v="31645"/>
    <m/>
    <n v="10329"/>
  </r>
  <r>
    <n v="802"/>
    <s v="Christopher Stephenson"/>
    <n v="25"/>
    <s v="M"/>
    <x v="1"/>
    <n v="57340"/>
    <d v="2020-09-06T00:00:00"/>
    <n v="27038"/>
    <x v="2"/>
    <n v="25"/>
    <s v="Above"/>
    <s v="Poor"/>
    <s v="No"/>
    <s v="No"/>
    <s v="Not Marketing"/>
    <m/>
    <m/>
    <m/>
    <m/>
    <m/>
    <m/>
    <m/>
    <m/>
    <n v="57340"/>
    <m/>
    <n v="27038"/>
  </r>
  <r>
    <n v="803"/>
    <s v="Jane Jordan"/>
    <n v="44"/>
    <s v="F"/>
    <x v="1"/>
    <n v="67951"/>
    <d v="2022-11-14T00:00:00"/>
    <n v="18511"/>
    <x v="3"/>
    <n v="31"/>
    <s v="Above"/>
    <s v="Average"/>
    <s v="No"/>
    <s v="Yes"/>
    <s v="Not Marketing"/>
    <m/>
    <m/>
    <m/>
    <m/>
    <m/>
    <m/>
    <m/>
    <m/>
    <n v="67951"/>
    <m/>
    <n v="18511"/>
  </r>
  <r>
    <n v="804"/>
    <s v="Todd Montes"/>
    <n v="58"/>
    <s v="F"/>
    <x v="1"/>
    <n v="74994"/>
    <d v="2017-02-09T00:00:00"/>
    <n v="30882"/>
    <x v="2"/>
    <n v="44"/>
    <s v="Above"/>
    <s v="Good"/>
    <s v="No"/>
    <s v="Yes"/>
    <s v="Not Marketing"/>
    <m/>
    <m/>
    <m/>
    <m/>
    <m/>
    <m/>
    <m/>
    <m/>
    <n v="74994"/>
    <m/>
    <n v="30882"/>
  </r>
  <r>
    <n v="805"/>
    <s v="Kathy Smith"/>
    <n v="50"/>
    <s v="F"/>
    <x v="0"/>
    <n v="65147"/>
    <d v="2023-06-15T00:00:00"/>
    <n v="31553"/>
    <x v="0"/>
    <n v="35"/>
    <s v="Above"/>
    <s v="Average"/>
    <s v="Yes"/>
    <s v="Yes"/>
    <s v="Marketing"/>
    <m/>
    <m/>
    <m/>
    <m/>
    <m/>
    <m/>
    <m/>
    <m/>
    <n v="65147"/>
    <m/>
    <n v="31553"/>
  </r>
  <r>
    <n v="806"/>
    <s v="John Harmon"/>
    <n v="29"/>
    <s v="M"/>
    <x v="2"/>
    <n v="37846"/>
    <d v="2021-02-24T00:00:00"/>
    <n v="15130"/>
    <x v="0"/>
    <n v="54"/>
    <s v="Below"/>
    <s v="Excellent"/>
    <s v="No"/>
    <s v="No"/>
    <s v="Not Marketing"/>
    <m/>
    <m/>
    <m/>
    <m/>
    <m/>
    <m/>
    <m/>
    <m/>
    <n v="37846"/>
    <m/>
    <n v="15130"/>
  </r>
  <r>
    <n v="807"/>
    <s v="Julia Warner"/>
    <n v="53"/>
    <s v="F"/>
    <x v="4"/>
    <n v="40230"/>
    <d v="2024-02-05T00:00:00"/>
    <n v="13523"/>
    <x v="1"/>
    <n v="55"/>
    <s v="Below"/>
    <s v="Excellent"/>
    <s v="No"/>
    <s v="Yes"/>
    <s v="Not Marketing"/>
    <m/>
    <m/>
    <m/>
    <m/>
    <m/>
    <m/>
    <m/>
    <m/>
    <n v="40230"/>
    <m/>
    <n v="13523"/>
  </r>
  <r>
    <n v="808"/>
    <s v="Danielle Nelson"/>
    <n v="49"/>
    <s v="M"/>
    <x v="4"/>
    <n v="75856"/>
    <d v="2017-12-07T00:00:00"/>
    <n v="29685"/>
    <x v="2"/>
    <n v="28"/>
    <s v="Above"/>
    <s v="Poor"/>
    <s v="No"/>
    <s v="Yes"/>
    <s v="Not Marketing"/>
    <m/>
    <m/>
    <m/>
    <m/>
    <m/>
    <m/>
    <m/>
    <m/>
    <n v="75856"/>
    <m/>
    <n v="29685"/>
  </r>
  <r>
    <n v="809"/>
    <s v="Toni Watson"/>
    <n v="49"/>
    <s v="F"/>
    <x v="1"/>
    <n v="70823"/>
    <d v="2017-06-03T00:00:00"/>
    <n v="32034"/>
    <x v="2"/>
    <n v="47"/>
    <s v="Above"/>
    <s v="Good"/>
    <s v="No"/>
    <s v="Yes"/>
    <s v="Not Marketing"/>
    <m/>
    <m/>
    <m/>
    <m/>
    <m/>
    <m/>
    <m/>
    <m/>
    <n v="70823"/>
    <m/>
    <n v="32034"/>
  </r>
  <r>
    <n v="810"/>
    <s v="Jill Stewart"/>
    <n v="49"/>
    <s v="F"/>
    <x v="1"/>
    <n v="48373"/>
    <d v="2016-10-27T00:00:00"/>
    <n v="10389"/>
    <x v="2"/>
    <n v="23"/>
    <s v="Below"/>
    <s v="Poor"/>
    <s v="No"/>
    <s v="No"/>
    <s v="Not Marketing"/>
    <m/>
    <m/>
    <m/>
    <m/>
    <m/>
    <m/>
    <m/>
    <m/>
    <n v="48373"/>
    <m/>
    <n v="10389"/>
  </r>
  <r>
    <n v="811"/>
    <s v="Dr. Kim Lang"/>
    <n v="60"/>
    <s v="M"/>
    <x v="2"/>
    <n v="47030"/>
    <d v="2022-07-18T00:00:00"/>
    <n v="27453"/>
    <x v="1"/>
    <n v="49"/>
    <s v="Below"/>
    <s v="Good"/>
    <s v="No"/>
    <s v="No"/>
    <s v="Not Marketing"/>
    <m/>
    <m/>
    <m/>
    <m/>
    <m/>
    <m/>
    <m/>
    <m/>
    <n v="47030"/>
    <m/>
    <n v="27453"/>
  </r>
  <r>
    <n v="812"/>
    <s v="Theresa Harris"/>
    <n v="22"/>
    <s v="M"/>
    <x v="1"/>
    <n v="63643"/>
    <d v="2024-03-02T00:00:00"/>
    <n v="17232"/>
    <x v="3"/>
    <n v="28"/>
    <s v="Above"/>
    <s v="Poor"/>
    <s v="No"/>
    <s v="Yes"/>
    <s v="Not Marketing"/>
    <m/>
    <m/>
    <m/>
    <m/>
    <m/>
    <m/>
    <m/>
    <m/>
    <n v="63643"/>
    <m/>
    <n v="17232"/>
  </r>
  <r>
    <n v="813"/>
    <s v="Jennifer Reilly"/>
    <n v="28"/>
    <s v="F"/>
    <x v="0"/>
    <n v="75973"/>
    <d v="2023-06-18T00:00:00"/>
    <n v="10904"/>
    <x v="1"/>
    <n v="49"/>
    <s v="Above"/>
    <s v="Good"/>
    <s v="No"/>
    <s v="Yes"/>
    <s v="Marketing"/>
    <m/>
    <m/>
    <m/>
    <m/>
    <m/>
    <m/>
    <m/>
    <m/>
    <n v="75973"/>
    <m/>
    <n v="10904"/>
  </r>
  <r>
    <n v="814"/>
    <s v="Brett Zuniga"/>
    <n v="30"/>
    <s v="F"/>
    <x v="1"/>
    <n v="64379"/>
    <d v="2018-05-08T00:00:00"/>
    <n v="27106"/>
    <x v="2"/>
    <n v="28"/>
    <s v="Above"/>
    <s v="Poor"/>
    <s v="No"/>
    <s v="Yes"/>
    <s v="Not Marketing"/>
    <m/>
    <m/>
    <m/>
    <m/>
    <m/>
    <m/>
    <m/>
    <m/>
    <n v="64379"/>
    <m/>
    <n v="27106"/>
  </r>
  <r>
    <n v="815"/>
    <s v="Jared Massey"/>
    <n v="47"/>
    <s v="M"/>
    <x v="3"/>
    <n v="48831"/>
    <d v="2019-03-07T00:00:00"/>
    <n v="27379"/>
    <x v="1"/>
    <n v="41"/>
    <s v="Below"/>
    <s v="Good"/>
    <s v="No"/>
    <s v="No"/>
    <s v="Not Marketing"/>
    <m/>
    <m/>
    <m/>
    <m/>
    <m/>
    <m/>
    <m/>
    <m/>
    <n v="48831"/>
    <m/>
    <n v="27379"/>
  </r>
  <r>
    <n v="816"/>
    <s v="Erin Stewart"/>
    <n v="56"/>
    <s v="F"/>
    <x v="4"/>
    <n v="49401"/>
    <d v="2019-07-19T00:00:00"/>
    <n v="35973"/>
    <x v="2"/>
    <n v="55"/>
    <s v="Below"/>
    <s v="Excellent"/>
    <s v="No"/>
    <s v="Yes"/>
    <s v="Not Marketing"/>
    <m/>
    <m/>
    <m/>
    <m/>
    <m/>
    <m/>
    <m/>
    <m/>
    <n v="49401"/>
    <m/>
    <n v="35973"/>
  </r>
  <r>
    <n v="817"/>
    <s v="Richard Wong"/>
    <n v="55"/>
    <s v="F"/>
    <x v="2"/>
    <n v="78449"/>
    <d v="2023-09-18T00:00:00"/>
    <n v="24989"/>
    <x v="2"/>
    <n v="40"/>
    <s v="Above"/>
    <s v="Good"/>
    <s v="No"/>
    <s v="Yes"/>
    <s v="Not Marketing"/>
    <m/>
    <m/>
    <m/>
    <m/>
    <m/>
    <m/>
    <m/>
    <m/>
    <n v="78449"/>
    <m/>
    <n v="24989"/>
  </r>
  <r>
    <n v="818"/>
    <s v="Jeremy Harrison"/>
    <n v="58"/>
    <s v="F"/>
    <x v="1"/>
    <n v="33304"/>
    <d v="2015-04-30T00:00:00"/>
    <n v="21668"/>
    <x v="2"/>
    <n v="39"/>
    <s v="Below"/>
    <s v="Average"/>
    <s v="No"/>
    <s v="No"/>
    <s v="Not Marketing"/>
    <m/>
    <m/>
    <m/>
    <m/>
    <m/>
    <m/>
    <m/>
    <m/>
    <n v="33304"/>
    <m/>
    <n v="21668"/>
  </r>
  <r>
    <n v="819"/>
    <s v="Amy Brewer"/>
    <n v="26"/>
    <s v="F"/>
    <x v="4"/>
    <n v="60065"/>
    <d v="2022-02-04T00:00:00"/>
    <n v="12689"/>
    <x v="3"/>
    <n v="29"/>
    <s v="Above"/>
    <s v="Poor"/>
    <s v="No"/>
    <s v="Yes"/>
    <s v="Not Marketing"/>
    <m/>
    <m/>
    <m/>
    <m/>
    <m/>
    <m/>
    <m/>
    <m/>
    <n v="60065"/>
    <m/>
    <n v="12689"/>
  </r>
  <r>
    <n v="820"/>
    <s v="Frances Rivera"/>
    <n v="27"/>
    <s v="F"/>
    <x v="3"/>
    <n v="62504"/>
    <d v="2017-01-27T00:00:00"/>
    <n v="16103"/>
    <x v="3"/>
    <n v="44"/>
    <s v="Above"/>
    <s v="Good"/>
    <s v="No"/>
    <s v="Yes"/>
    <s v="Not Marketing"/>
    <m/>
    <m/>
    <m/>
    <m/>
    <m/>
    <m/>
    <m/>
    <m/>
    <n v="62504"/>
    <m/>
    <n v="16103"/>
  </r>
  <r>
    <n v="821"/>
    <s v="Jordan Rhodes"/>
    <n v="26"/>
    <s v="F"/>
    <x v="3"/>
    <n v="54834"/>
    <d v="2022-01-02T00:00:00"/>
    <n v="19308"/>
    <x v="3"/>
    <n v="47"/>
    <s v="Above"/>
    <s v="Good"/>
    <s v="No"/>
    <s v="No"/>
    <s v="Not Marketing"/>
    <m/>
    <m/>
    <m/>
    <m/>
    <m/>
    <m/>
    <m/>
    <m/>
    <n v="54834"/>
    <m/>
    <n v="19308"/>
  </r>
  <r>
    <n v="822"/>
    <s v="Jacob Hansen"/>
    <n v="58"/>
    <s v="M"/>
    <x v="2"/>
    <n v="51556"/>
    <d v="2014-12-03T00:00:00"/>
    <n v="36370"/>
    <x v="0"/>
    <n v="53"/>
    <s v="Above"/>
    <s v="Excellent"/>
    <s v="No"/>
    <s v="No"/>
    <s v="Not Marketing"/>
    <m/>
    <m/>
    <m/>
    <m/>
    <m/>
    <m/>
    <m/>
    <m/>
    <n v="51556"/>
    <m/>
    <n v="36370"/>
  </r>
  <r>
    <n v="823"/>
    <s v="Victoria Evans"/>
    <n v="52"/>
    <s v="F"/>
    <x v="2"/>
    <n v="67014"/>
    <d v="2016-08-28T00:00:00"/>
    <n v="36165"/>
    <x v="1"/>
    <n v="34"/>
    <s v="Above"/>
    <s v="Average"/>
    <s v="No"/>
    <s v="Yes"/>
    <s v="Not Marketing"/>
    <m/>
    <m/>
    <m/>
    <m/>
    <m/>
    <m/>
    <m/>
    <m/>
    <n v="67014"/>
    <m/>
    <n v="36165"/>
  </r>
  <r>
    <n v="824"/>
    <s v="Victoria Hall"/>
    <n v="41"/>
    <s v="M"/>
    <x v="0"/>
    <n v="57553"/>
    <d v="2022-10-11T00:00:00"/>
    <n v="13489"/>
    <x v="3"/>
    <n v="20"/>
    <s v="Above"/>
    <s v="Poor"/>
    <s v="No"/>
    <s v="No"/>
    <s v="Marketing"/>
    <m/>
    <m/>
    <m/>
    <m/>
    <m/>
    <m/>
    <m/>
    <m/>
    <n v="57553"/>
    <m/>
    <n v="13489"/>
  </r>
  <r>
    <n v="825"/>
    <s v="Benjamin Williams"/>
    <n v="46"/>
    <s v="M"/>
    <x v="0"/>
    <n v="76973"/>
    <d v="2016-03-05T00:00:00"/>
    <n v="36118"/>
    <x v="2"/>
    <n v="55"/>
    <s v="Above"/>
    <s v="Excellent"/>
    <s v="No"/>
    <s v="Yes"/>
    <s v="Marketing"/>
    <m/>
    <m/>
    <m/>
    <m/>
    <m/>
    <m/>
    <m/>
    <m/>
    <n v="76973"/>
    <m/>
    <n v="36118"/>
  </r>
  <r>
    <n v="826"/>
    <s v="Hannah Harris"/>
    <n v="51"/>
    <s v="F"/>
    <x v="0"/>
    <n v="62743"/>
    <d v="2015-04-05T00:00:00"/>
    <n v="12102"/>
    <x v="1"/>
    <n v="58"/>
    <s v="Above"/>
    <s v="Excellent"/>
    <s v="No"/>
    <s v="Yes"/>
    <s v="Marketing"/>
    <m/>
    <m/>
    <m/>
    <m/>
    <m/>
    <m/>
    <m/>
    <m/>
    <n v="62743"/>
    <m/>
    <n v="12102"/>
  </r>
  <r>
    <n v="827"/>
    <s v="Stephen Gardner"/>
    <n v="53"/>
    <s v="F"/>
    <x v="4"/>
    <n v="42786"/>
    <d v="2018-07-02T00:00:00"/>
    <n v="14463"/>
    <x v="0"/>
    <n v="48"/>
    <s v="Below"/>
    <s v="Good"/>
    <s v="No"/>
    <s v="Yes"/>
    <s v="Not Marketing"/>
    <m/>
    <m/>
    <m/>
    <m/>
    <m/>
    <m/>
    <m/>
    <m/>
    <n v="42786"/>
    <m/>
    <n v="14463"/>
  </r>
  <r>
    <n v="828"/>
    <s v="Christopher Rodriguez"/>
    <n v="23"/>
    <s v="M"/>
    <x v="0"/>
    <n v="59707"/>
    <d v="2018-02-21T00:00:00"/>
    <n v="20351"/>
    <x v="3"/>
    <n v="25"/>
    <s v="Above"/>
    <s v="Poor"/>
    <s v="No"/>
    <s v="No"/>
    <s v="Marketing"/>
    <m/>
    <m/>
    <m/>
    <m/>
    <m/>
    <m/>
    <m/>
    <m/>
    <n v="59707"/>
    <m/>
    <n v="20351"/>
  </r>
  <r>
    <n v="829"/>
    <s v="Christina Acosta"/>
    <n v="40"/>
    <s v="M"/>
    <x v="3"/>
    <n v="77407"/>
    <d v="2023-08-21T00:00:00"/>
    <n v="25740"/>
    <x v="0"/>
    <n v="26"/>
    <s v="Above"/>
    <s v="Poor"/>
    <s v="No"/>
    <s v="Yes"/>
    <s v="Not Marketing"/>
    <m/>
    <m/>
    <m/>
    <m/>
    <m/>
    <m/>
    <m/>
    <m/>
    <n v="77407"/>
    <m/>
    <n v="25740"/>
  </r>
  <r>
    <n v="830"/>
    <s v="James Khan"/>
    <n v="37"/>
    <s v="M"/>
    <x v="4"/>
    <n v="51222"/>
    <d v="2016-04-05T00:00:00"/>
    <n v="39968"/>
    <x v="0"/>
    <n v="58"/>
    <s v="Above"/>
    <s v="Excellent"/>
    <s v="No"/>
    <s v="Yes"/>
    <s v="Not Marketing"/>
    <m/>
    <m/>
    <m/>
    <m/>
    <m/>
    <m/>
    <m/>
    <m/>
    <n v="51222"/>
    <m/>
    <n v="39968"/>
  </r>
  <r>
    <n v="831"/>
    <s v="John Haley"/>
    <n v="26"/>
    <s v="M"/>
    <x v="0"/>
    <n v="38245"/>
    <d v="2018-11-16T00:00:00"/>
    <n v="14331"/>
    <x v="2"/>
    <n v="57"/>
    <s v="Below"/>
    <s v="Excellent"/>
    <s v="No"/>
    <s v="No"/>
    <s v="Marketing"/>
    <m/>
    <m/>
    <m/>
    <m/>
    <m/>
    <m/>
    <m/>
    <m/>
    <n v="38245"/>
    <m/>
    <n v="14331"/>
  </r>
  <r>
    <n v="832"/>
    <s v="Christina Soto"/>
    <n v="36"/>
    <s v="M"/>
    <x v="3"/>
    <n v="53005"/>
    <d v="2019-03-04T00:00:00"/>
    <n v="15871"/>
    <x v="0"/>
    <n v="36"/>
    <s v="Above"/>
    <s v="Average"/>
    <s v="No"/>
    <s v="No"/>
    <s v="Not Marketing"/>
    <m/>
    <m/>
    <m/>
    <m/>
    <m/>
    <m/>
    <m/>
    <m/>
    <n v="53005"/>
    <m/>
    <n v="15871"/>
  </r>
  <r>
    <n v="833"/>
    <s v="Patricia Barker"/>
    <n v="29"/>
    <s v="F"/>
    <x v="3"/>
    <n v="67563"/>
    <d v="2017-01-30T00:00:00"/>
    <n v="26489"/>
    <x v="1"/>
    <n v="60"/>
    <s v="Above"/>
    <s v="Excellent"/>
    <s v="No"/>
    <s v="Yes"/>
    <s v="Not Marketing"/>
    <m/>
    <m/>
    <m/>
    <m/>
    <m/>
    <m/>
    <m/>
    <m/>
    <n v="67563"/>
    <m/>
    <n v="26489"/>
  </r>
  <r>
    <n v="834"/>
    <s v="Kathryn Bailey"/>
    <n v="22"/>
    <s v="M"/>
    <x v="4"/>
    <n v="32721"/>
    <d v="2014-09-26T00:00:00"/>
    <n v="21064"/>
    <x v="0"/>
    <n v="22"/>
    <s v="Below"/>
    <s v="Poor"/>
    <s v="No"/>
    <s v="Yes"/>
    <s v="Not Marketing"/>
    <m/>
    <m/>
    <m/>
    <m/>
    <m/>
    <m/>
    <m/>
    <m/>
    <n v="32721"/>
    <m/>
    <n v="21064"/>
  </r>
  <r>
    <n v="835"/>
    <s v="Melissa Valenzuela MD"/>
    <n v="57"/>
    <s v="M"/>
    <x v="4"/>
    <n v="31854"/>
    <d v="2019-03-01T00:00:00"/>
    <n v="17280"/>
    <x v="2"/>
    <n v="49"/>
    <s v="Below"/>
    <s v="Good"/>
    <s v="No"/>
    <s v="Yes"/>
    <s v="Not Marketing"/>
    <m/>
    <m/>
    <m/>
    <m/>
    <m/>
    <m/>
    <m/>
    <m/>
    <n v="31854"/>
    <m/>
    <n v="17280"/>
  </r>
  <r>
    <n v="836"/>
    <s v="Kimberly Kelley"/>
    <n v="40"/>
    <s v="F"/>
    <x v="4"/>
    <n v="45908"/>
    <d v="2018-03-26T00:00:00"/>
    <n v="25710"/>
    <x v="3"/>
    <n v="53"/>
    <s v="Below"/>
    <s v="Excellent"/>
    <s v="No"/>
    <s v="Yes"/>
    <s v="Not Marketing"/>
    <m/>
    <m/>
    <m/>
    <m/>
    <m/>
    <m/>
    <m/>
    <m/>
    <n v="45908"/>
    <m/>
    <n v="25710"/>
  </r>
  <r>
    <n v="837"/>
    <s v="Stacey Griffin"/>
    <n v="52"/>
    <s v="F"/>
    <x v="0"/>
    <n v="35598"/>
    <d v="2019-01-21T00:00:00"/>
    <n v="32104"/>
    <x v="1"/>
    <n v="25"/>
    <s v="Below"/>
    <s v="Poor"/>
    <s v="No"/>
    <s v="No"/>
    <s v="Marketing"/>
    <m/>
    <m/>
    <m/>
    <m/>
    <m/>
    <m/>
    <m/>
    <m/>
    <n v="35598"/>
    <m/>
    <n v="32104"/>
  </r>
  <r>
    <n v="838"/>
    <s v="Angel Farley"/>
    <n v="50"/>
    <s v="M"/>
    <x v="3"/>
    <n v="52201"/>
    <d v="2024-06-22T00:00:00"/>
    <n v="22557"/>
    <x v="3"/>
    <n v="26"/>
    <s v="Above"/>
    <s v="Poor"/>
    <s v="No"/>
    <s v="No"/>
    <s v="Not Marketing"/>
    <m/>
    <m/>
    <m/>
    <m/>
    <m/>
    <m/>
    <m/>
    <m/>
    <n v="52201"/>
    <m/>
    <n v="22557"/>
  </r>
  <r>
    <n v="839"/>
    <s v="Jacqueline Gomez"/>
    <n v="35"/>
    <s v="M"/>
    <x v="4"/>
    <n v="58384"/>
    <d v="2024-06-16T00:00:00"/>
    <n v="23579"/>
    <x v="2"/>
    <n v="38"/>
    <s v="Above"/>
    <s v="Average"/>
    <s v="No"/>
    <s v="Yes"/>
    <s v="Not Marketing"/>
    <m/>
    <m/>
    <m/>
    <m/>
    <m/>
    <m/>
    <m/>
    <m/>
    <n v="58384"/>
    <m/>
    <n v="23579"/>
  </r>
  <r>
    <n v="840"/>
    <s v="Preston Brown"/>
    <n v="52"/>
    <s v="F"/>
    <x v="3"/>
    <n v="53441"/>
    <d v="2015-09-04T00:00:00"/>
    <n v="10421"/>
    <x v="2"/>
    <n v="53"/>
    <s v="Above"/>
    <s v="Excellent"/>
    <s v="No"/>
    <s v="No"/>
    <s v="Not Marketing"/>
    <m/>
    <m/>
    <m/>
    <m/>
    <m/>
    <m/>
    <m/>
    <m/>
    <n v="53441"/>
    <m/>
    <n v="10421"/>
  </r>
  <r>
    <n v="841"/>
    <s v="Tammy Nelson"/>
    <n v="37"/>
    <s v="F"/>
    <x v="2"/>
    <n v="67675"/>
    <d v="2021-06-18T00:00:00"/>
    <n v="23038"/>
    <x v="2"/>
    <n v="33"/>
    <s v="Above"/>
    <s v="Average"/>
    <s v="No"/>
    <s v="Yes"/>
    <s v="Not Marketing"/>
    <m/>
    <m/>
    <m/>
    <m/>
    <m/>
    <m/>
    <m/>
    <m/>
    <n v="67675"/>
    <m/>
    <n v="23038"/>
  </r>
  <r>
    <n v="842"/>
    <s v="Darrell Sellers"/>
    <n v="59"/>
    <s v="F"/>
    <x v="0"/>
    <n v="45055"/>
    <d v="2024-06-13T00:00:00"/>
    <n v="31858"/>
    <x v="1"/>
    <n v="37"/>
    <s v="Below"/>
    <s v="Average"/>
    <s v="No"/>
    <s v="No"/>
    <s v="Marketing"/>
    <m/>
    <m/>
    <m/>
    <m/>
    <m/>
    <m/>
    <m/>
    <m/>
    <n v="45055"/>
    <m/>
    <n v="31858"/>
  </r>
  <r>
    <n v="843"/>
    <s v="Sandra Johnson"/>
    <n v="24"/>
    <s v="M"/>
    <x v="3"/>
    <n v="39346"/>
    <d v="2022-05-13T00:00:00"/>
    <n v="23877"/>
    <x v="2"/>
    <n v="38"/>
    <s v="Below"/>
    <s v="Average"/>
    <s v="No"/>
    <s v="No"/>
    <s v="Not Marketing"/>
    <m/>
    <m/>
    <m/>
    <m/>
    <m/>
    <m/>
    <m/>
    <m/>
    <n v="39346"/>
    <m/>
    <n v="23877"/>
  </r>
  <r>
    <n v="844"/>
    <s v="Richard Lopez"/>
    <n v="22"/>
    <s v="M"/>
    <x v="3"/>
    <n v="45601"/>
    <d v="2017-04-22T00:00:00"/>
    <n v="10147"/>
    <x v="1"/>
    <n v="56"/>
    <s v="Below"/>
    <s v="Excellent"/>
    <s v="No"/>
    <s v="No"/>
    <s v="Not Marketing"/>
    <m/>
    <m/>
    <m/>
    <m/>
    <m/>
    <m/>
    <m/>
    <m/>
    <n v="45601"/>
    <m/>
    <n v="10147"/>
  </r>
  <r>
    <n v="845"/>
    <s v="Nicholas Stokes"/>
    <n v="57"/>
    <s v="F"/>
    <x v="3"/>
    <n v="56339"/>
    <d v="2020-08-21T00:00:00"/>
    <n v="36341"/>
    <x v="3"/>
    <n v="25"/>
    <s v="Above"/>
    <s v="Poor"/>
    <s v="No"/>
    <s v="No"/>
    <s v="Not Marketing"/>
    <m/>
    <m/>
    <m/>
    <m/>
    <m/>
    <m/>
    <m/>
    <m/>
    <n v="56339"/>
    <m/>
    <n v="36341"/>
  </r>
  <r>
    <n v="846"/>
    <s v="Pamela Wilson"/>
    <n v="42"/>
    <s v="M"/>
    <x v="2"/>
    <n v="77031"/>
    <d v="2015-10-07T00:00:00"/>
    <n v="17991"/>
    <x v="0"/>
    <n v="33"/>
    <s v="Above"/>
    <s v="Average"/>
    <s v="No"/>
    <s v="Yes"/>
    <s v="Not Marketing"/>
    <m/>
    <m/>
    <m/>
    <m/>
    <m/>
    <m/>
    <m/>
    <m/>
    <n v="77031"/>
    <m/>
    <n v="17991"/>
  </r>
  <r>
    <n v="847"/>
    <s v="Jennifer Harris"/>
    <n v="51"/>
    <s v="M"/>
    <x v="4"/>
    <n v="42838"/>
    <d v="2015-07-12T00:00:00"/>
    <n v="23052"/>
    <x v="0"/>
    <n v="20"/>
    <s v="Below"/>
    <s v="Poor"/>
    <s v="No"/>
    <s v="Yes"/>
    <s v="Not Marketing"/>
    <m/>
    <m/>
    <m/>
    <m/>
    <m/>
    <m/>
    <m/>
    <m/>
    <n v="42838"/>
    <m/>
    <n v="23052"/>
  </r>
  <r>
    <n v="848"/>
    <s v="Karen Mendoza"/>
    <n v="22"/>
    <s v="F"/>
    <x v="0"/>
    <n v="64643"/>
    <d v="2022-06-17T00:00:00"/>
    <n v="25966"/>
    <x v="2"/>
    <n v="53"/>
    <s v="Above"/>
    <s v="Excellent"/>
    <s v="No"/>
    <s v="Yes"/>
    <s v="Marketing"/>
    <m/>
    <m/>
    <m/>
    <m/>
    <m/>
    <m/>
    <m/>
    <m/>
    <n v="64643"/>
    <m/>
    <n v="25966"/>
  </r>
  <r>
    <n v="849"/>
    <s v="Austin Waters"/>
    <n v="38"/>
    <s v="M"/>
    <x v="0"/>
    <n v="55610"/>
    <d v="2019-05-03T00:00:00"/>
    <n v="19919"/>
    <x v="1"/>
    <n v="35"/>
    <s v="Above"/>
    <s v="Average"/>
    <s v="No"/>
    <s v="No"/>
    <s v="Marketing"/>
    <m/>
    <m/>
    <m/>
    <m/>
    <m/>
    <m/>
    <m/>
    <m/>
    <n v="55610"/>
    <m/>
    <n v="19919"/>
  </r>
  <r>
    <n v="850"/>
    <s v="Michael Cook"/>
    <n v="45"/>
    <s v="M"/>
    <x v="0"/>
    <n v="50173"/>
    <d v="2023-10-29T00:00:00"/>
    <n v="31228"/>
    <x v="3"/>
    <n v="48"/>
    <s v="Above"/>
    <s v="Good"/>
    <s v="No"/>
    <s v="No"/>
    <s v="Marketing"/>
    <m/>
    <m/>
    <m/>
    <m/>
    <m/>
    <m/>
    <m/>
    <m/>
    <n v="50173"/>
    <m/>
    <n v="31228"/>
  </r>
  <r>
    <n v="851"/>
    <s v="Derek Bean"/>
    <n v="50"/>
    <s v="M"/>
    <x v="1"/>
    <n v="79128"/>
    <d v="2024-03-07T00:00:00"/>
    <n v="10537"/>
    <x v="1"/>
    <n v="39"/>
    <s v="Above"/>
    <s v="Average"/>
    <s v="No"/>
    <s v="Yes"/>
    <s v="Not Marketing"/>
    <m/>
    <m/>
    <m/>
    <m/>
    <m/>
    <m/>
    <m/>
    <m/>
    <n v="79128"/>
    <m/>
    <n v="10537"/>
  </r>
  <r>
    <n v="852"/>
    <s v="Tony Hoffman"/>
    <n v="29"/>
    <s v="M"/>
    <x v="1"/>
    <n v="41911"/>
    <d v="2019-10-12T00:00:00"/>
    <n v="29387"/>
    <x v="3"/>
    <n v="41"/>
    <s v="Below"/>
    <s v="Good"/>
    <s v="No"/>
    <s v="No"/>
    <s v="Not Marketing"/>
    <m/>
    <m/>
    <m/>
    <m/>
    <m/>
    <m/>
    <m/>
    <m/>
    <n v="41911"/>
    <m/>
    <n v="29387"/>
  </r>
  <r>
    <n v="853"/>
    <s v="Patrick Nelson"/>
    <n v="21"/>
    <s v="F"/>
    <x v="0"/>
    <n v="77203"/>
    <d v="2020-11-11T00:00:00"/>
    <n v="36837"/>
    <x v="2"/>
    <n v="33"/>
    <s v="Above"/>
    <s v="Average"/>
    <s v="No"/>
    <s v="Yes"/>
    <s v="Marketing"/>
    <m/>
    <m/>
    <m/>
    <m/>
    <m/>
    <m/>
    <m/>
    <m/>
    <n v="77203"/>
    <m/>
    <n v="36837"/>
  </r>
  <r>
    <n v="854"/>
    <s v="Joseph Reed"/>
    <n v="55"/>
    <s v="F"/>
    <x v="1"/>
    <n v="78401"/>
    <d v="2020-05-12T00:00:00"/>
    <n v="39482"/>
    <x v="1"/>
    <n v="50"/>
    <s v="Above"/>
    <s v="Excellent"/>
    <s v="No"/>
    <s v="Yes"/>
    <s v="Not Marketing"/>
    <m/>
    <m/>
    <m/>
    <m/>
    <m/>
    <m/>
    <m/>
    <m/>
    <n v="78401"/>
    <m/>
    <n v="39482"/>
  </r>
  <r>
    <n v="855"/>
    <s v="Christina Shelton"/>
    <n v="53"/>
    <s v="F"/>
    <x v="0"/>
    <n v="50028"/>
    <d v="2023-04-18T00:00:00"/>
    <n v="26921"/>
    <x v="0"/>
    <n v="50"/>
    <s v="Above"/>
    <s v="Excellent"/>
    <s v="No"/>
    <s v="No"/>
    <s v="Marketing"/>
    <m/>
    <m/>
    <m/>
    <m/>
    <m/>
    <m/>
    <m/>
    <m/>
    <n v="50028"/>
    <m/>
    <n v="26921"/>
  </r>
  <r>
    <n v="856"/>
    <s v="April Mcclain"/>
    <n v="53"/>
    <s v="F"/>
    <x v="4"/>
    <n v="77430"/>
    <d v="2016-09-15T00:00:00"/>
    <n v="27173"/>
    <x v="3"/>
    <n v="26"/>
    <s v="Above"/>
    <s v="Poor"/>
    <s v="No"/>
    <s v="Yes"/>
    <s v="Not Marketing"/>
    <m/>
    <m/>
    <m/>
    <m/>
    <m/>
    <m/>
    <m/>
    <m/>
    <n v="77430"/>
    <m/>
    <n v="27173"/>
  </r>
  <r>
    <n v="857"/>
    <s v="Brent Jones"/>
    <n v="31"/>
    <s v="F"/>
    <x v="4"/>
    <n v="74949"/>
    <d v="2015-10-09T00:00:00"/>
    <n v="20026"/>
    <x v="0"/>
    <n v="34"/>
    <s v="Above"/>
    <s v="Average"/>
    <s v="No"/>
    <s v="Yes"/>
    <s v="Not Marketing"/>
    <m/>
    <m/>
    <m/>
    <m/>
    <m/>
    <m/>
    <m/>
    <m/>
    <n v="74949"/>
    <m/>
    <n v="20026"/>
  </r>
  <r>
    <n v="858"/>
    <s v="Marissa Lee"/>
    <n v="57"/>
    <s v="F"/>
    <x v="3"/>
    <n v="78910"/>
    <d v="2017-06-30T00:00:00"/>
    <n v="20265"/>
    <x v="2"/>
    <n v="37"/>
    <s v="Above"/>
    <s v="Average"/>
    <s v="No"/>
    <s v="Yes"/>
    <s v="Not Marketing"/>
    <m/>
    <m/>
    <m/>
    <m/>
    <m/>
    <m/>
    <m/>
    <m/>
    <n v="78910"/>
    <m/>
    <n v="20265"/>
  </r>
  <r>
    <n v="859"/>
    <s v="Rachel Armstrong"/>
    <n v="22"/>
    <s v="F"/>
    <x v="2"/>
    <n v="65112"/>
    <d v="2017-06-22T00:00:00"/>
    <n v="19507"/>
    <x v="1"/>
    <n v="36"/>
    <s v="Above"/>
    <s v="Average"/>
    <s v="No"/>
    <s v="Yes"/>
    <s v="Not Marketing"/>
    <m/>
    <m/>
    <m/>
    <m/>
    <m/>
    <m/>
    <m/>
    <m/>
    <n v="65112"/>
    <m/>
    <n v="19507"/>
  </r>
  <r>
    <n v="860"/>
    <s v="Dana Farmer"/>
    <n v="47"/>
    <s v="M"/>
    <x v="0"/>
    <n v="40089"/>
    <d v="2015-03-02T00:00:00"/>
    <n v="18558"/>
    <x v="2"/>
    <n v="44"/>
    <s v="Below"/>
    <s v="Good"/>
    <s v="No"/>
    <s v="No"/>
    <s v="Marketing"/>
    <m/>
    <m/>
    <m/>
    <m/>
    <m/>
    <m/>
    <m/>
    <m/>
    <n v="40089"/>
    <m/>
    <n v="18558"/>
  </r>
  <r>
    <n v="861"/>
    <s v="Lisa Copeland"/>
    <n v="21"/>
    <s v="M"/>
    <x v="4"/>
    <n v="73001"/>
    <d v="2018-09-08T00:00:00"/>
    <n v="21750"/>
    <x v="1"/>
    <n v="41"/>
    <s v="Above"/>
    <s v="Good"/>
    <s v="No"/>
    <s v="Yes"/>
    <s v="Not Marketing"/>
    <m/>
    <m/>
    <m/>
    <m/>
    <m/>
    <m/>
    <m/>
    <m/>
    <n v="73001"/>
    <m/>
    <n v="21750"/>
  </r>
  <r>
    <n v="862"/>
    <s v="Sarah Fields"/>
    <n v="51"/>
    <s v="M"/>
    <x v="3"/>
    <n v="67253"/>
    <d v="2024-07-11T00:00:00"/>
    <n v="17026"/>
    <x v="0"/>
    <n v="40"/>
    <s v="Above"/>
    <s v="Good"/>
    <s v="No"/>
    <s v="Yes"/>
    <s v="Not Marketing"/>
    <m/>
    <m/>
    <m/>
    <m/>
    <m/>
    <m/>
    <m/>
    <m/>
    <n v="67253"/>
    <m/>
    <n v="17026"/>
  </r>
  <r>
    <n v="863"/>
    <s v="Sonya Robinson"/>
    <n v="25"/>
    <s v="F"/>
    <x v="4"/>
    <n v="79313"/>
    <d v="2020-09-01T00:00:00"/>
    <n v="15722"/>
    <x v="2"/>
    <n v="44"/>
    <s v="Above"/>
    <s v="Good"/>
    <s v="No"/>
    <s v="Yes"/>
    <s v="Not Marketing"/>
    <m/>
    <m/>
    <m/>
    <m/>
    <m/>
    <m/>
    <m/>
    <m/>
    <n v="79313"/>
    <m/>
    <n v="15722"/>
  </r>
  <r>
    <n v="864"/>
    <s v="Erica Bowers"/>
    <n v="49"/>
    <s v="M"/>
    <x v="1"/>
    <n v="36140"/>
    <d v="2015-01-17T00:00:00"/>
    <n v="12490"/>
    <x v="0"/>
    <n v="31"/>
    <s v="Below"/>
    <s v="Average"/>
    <s v="No"/>
    <s v="No"/>
    <s v="Not Marketing"/>
    <m/>
    <m/>
    <m/>
    <m/>
    <m/>
    <m/>
    <m/>
    <m/>
    <n v="36140"/>
    <m/>
    <n v="12490"/>
  </r>
  <r>
    <n v="865"/>
    <s v="Justin Mitchell"/>
    <n v="60"/>
    <s v="M"/>
    <x v="3"/>
    <n v="59884"/>
    <d v="2020-07-20T00:00:00"/>
    <n v="36349"/>
    <x v="2"/>
    <n v="54"/>
    <s v="Above"/>
    <s v="Excellent"/>
    <s v="No"/>
    <s v="No"/>
    <s v="Not Marketing"/>
    <m/>
    <m/>
    <m/>
    <m/>
    <m/>
    <m/>
    <m/>
    <m/>
    <n v="59884"/>
    <m/>
    <n v="36349"/>
  </r>
  <r>
    <n v="866"/>
    <s v="Heather Cross"/>
    <n v="32"/>
    <s v="F"/>
    <x v="4"/>
    <n v="45926"/>
    <d v="2023-12-14T00:00:00"/>
    <n v="17727"/>
    <x v="1"/>
    <n v="21"/>
    <s v="Below"/>
    <s v="Poor"/>
    <s v="No"/>
    <s v="Yes"/>
    <s v="Not Marketing"/>
    <m/>
    <m/>
    <m/>
    <m/>
    <m/>
    <m/>
    <m/>
    <m/>
    <n v="45926"/>
    <m/>
    <n v="17727"/>
  </r>
  <r>
    <n v="867"/>
    <s v="Bianca Peck"/>
    <n v="51"/>
    <s v="M"/>
    <x v="1"/>
    <n v="50047"/>
    <d v="2018-10-28T00:00:00"/>
    <n v="17699"/>
    <x v="2"/>
    <n v="25"/>
    <s v="Above"/>
    <s v="Poor"/>
    <s v="No"/>
    <s v="No"/>
    <s v="Not Marketing"/>
    <m/>
    <m/>
    <m/>
    <m/>
    <m/>
    <m/>
    <m/>
    <m/>
    <n v="50047"/>
    <m/>
    <n v="17699"/>
  </r>
  <r>
    <n v="868"/>
    <s v="Cole Schroeder"/>
    <n v="41"/>
    <s v="F"/>
    <x v="3"/>
    <n v="38856"/>
    <d v="2021-02-12T00:00:00"/>
    <n v="32871"/>
    <x v="1"/>
    <n v="48"/>
    <s v="Below"/>
    <s v="Good"/>
    <s v="No"/>
    <s v="No"/>
    <s v="Not Marketing"/>
    <m/>
    <m/>
    <m/>
    <m/>
    <m/>
    <m/>
    <m/>
    <m/>
    <n v="38856"/>
    <m/>
    <n v="32871"/>
  </r>
  <r>
    <n v="869"/>
    <s v="Richard Taylor"/>
    <n v="42"/>
    <s v="F"/>
    <x v="2"/>
    <n v="44635"/>
    <d v="2019-02-28T00:00:00"/>
    <n v="22236"/>
    <x v="0"/>
    <n v="27"/>
    <s v="Below"/>
    <s v="Poor"/>
    <s v="No"/>
    <s v="No"/>
    <s v="Not Marketing"/>
    <m/>
    <m/>
    <m/>
    <m/>
    <m/>
    <m/>
    <m/>
    <m/>
    <n v="44635"/>
    <m/>
    <n v="22236"/>
  </r>
  <r>
    <n v="870"/>
    <s v="Deborah Martin"/>
    <n v="34"/>
    <s v="M"/>
    <x v="0"/>
    <n v="59102"/>
    <d v="2015-12-17T00:00:00"/>
    <n v="29832"/>
    <x v="0"/>
    <n v="54"/>
    <s v="Above"/>
    <s v="Excellent"/>
    <s v="No"/>
    <s v="No"/>
    <s v="Marketing"/>
    <m/>
    <m/>
    <m/>
    <m/>
    <m/>
    <m/>
    <m/>
    <m/>
    <n v="59102"/>
    <m/>
    <n v="29832"/>
  </r>
  <r>
    <n v="871"/>
    <s v="Teresa Garza"/>
    <n v="30"/>
    <s v="M"/>
    <x v="0"/>
    <n v="45255"/>
    <d v="2023-03-06T00:00:00"/>
    <n v="32639"/>
    <x v="2"/>
    <n v="49"/>
    <s v="Below"/>
    <s v="Good"/>
    <s v="No"/>
    <s v="No"/>
    <s v="Marketing"/>
    <m/>
    <m/>
    <m/>
    <m/>
    <m/>
    <m/>
    <m/>
    <m/>
    <n v="45255"/>
    <m/>
    <n v="32639"/>
  </r>
  <r>
    <n v="872"/>
    <s v="Colleen Villegas"/>
    <n v="44"/>
    <s v="F"/>
    <x v="3"/>
    <n v="79143"/>
    <d v="2019-10-08T00:00:00"/>
    <n v="20423"/>
    <x v="2"/>
    <n v="56"/>
    <s v="Above"/>
    <s v="Excellent"/>
    <s v="No"/>
    <s v="Yes"/>
    <s v="Not Marketing"/>
    <m/>
    <m/>
    <m/>
    <m/>
    <m/>
    <m/>
    <m/>
    <m/>
    <n v="79143"/>
    <m/>
    <n v="20423"/>
  </r>
  <r>
    <n v="873"/>
    <s v="Timothy Long"/>
    <n v="39"/>
    <s v="M"/>
    <x v="0"/>
    <n v="65736"/>
    <d v="2020-05-19T00:00:00"/>
    <n v="27407"/>
    <x v="0"/>
    <n v="25"/>
    <s v="Above"/>
    <s v="Poor"/>
    <s v="No"/>
    <s v="Yes"/>
    <s v="Marketing"/>
    <m/>
    <m/>
    <m/>
    <m/>
    <m/>
    <m/>
    <m/>
    <m/>
    <n v="65736"/>
    <m/>
    <n v="27407"/>
  </r>
  <r>
    <n v="874"/>
    <s v="Lisa Pena"/>
    <n v="51"/>
    <s v="M"/>
    <x v="4"/>
    <n v="69820"/>
    <d v="2021-08-07T00:00:00"/>
    <n v="14726"/>
    <x v="0"/>
    <n v="47"/>
    <s v="Above"/>
    <s v="Good"/>
    <s v="No"/>
    <s v="Yes"/>
    <s v="Not Marketing"/>
    <m/>
    <m/>
    <m/>
    <m/>
    <m/>
    <m/>
    <m/>
    <m/>
    <n v="69820"/>
    <m/>
    <n v="14726"/>
  </r>
  <r>
    <n v="875"/>
    <s v="Michelle Braun"/>
    <n v="50"/>
    <s v="F"/>
    <x v="0"/>
    <n v="75253"/>
    <d v="2021-06-01T00:00:00"/>
    <n v="22413"/>
    <x v="3"/>
    <n v="47"/>
    <s v="Above"/>
    <s v="Good"/>
    <s v="No"/>
    <s v="Yes"/>
    <s v="Marketing"/>
    <m/>
    <m/>
    <m/>
    <m/>
    <m/>
    <m/>
    <m/>
    <m/>
    <n v="75253"/>
    <m/>
    <n v="22413"/>
  </r>
  <r>
    <n v="876"/>
    <s v="Douglas Fritz"/>
    <n v="50"/>
    <s v="M"/>
    <x v="4"/>
    <n v="59049"/>
    <d v="2018-05-02T00:00:00"/>
    <n v="24693"/>
    <x v="0"/>
    <n v="20"/>
    <s v="Above"/>
    <s v="Poor"/>
    <s v="No"/>
    <s v="Yes"/>
    <s v="Not Marketing"/>
    <m/>
    <m/>
    <m/>
    <m/>
    <m/>
    <m/>
    <m/>
    <m/>
    <n v="59049"/>
    <m/>
    <n v="24693"/>
  </r>
  <r>
    <n v="877"/>
    <s v="Richard James"/>
    <n v="55"/>
    <s v="M"/>
    <x v="2"/>
    <n v="64879"/>
    <d v="2018-04-05T00:00:00"/>
    <n v="29387"/>
    <x v="1"/>
    <n v="43"/>
    <s v="Above"/>
    <s v="Good"/>
    <s v="No"/>
    <s v="Yes"/>
    <s v="Not Marketing"/>
    <m/>
    <m/>
    <m/>
    <m/>
    <m/>
    <m/>
    <m/>
    <m/>
    <n v="64879"/>
    <m/>
    <n v="29387"/>
  </r>
  <r>
    <n v="878"/>
    <s v="Michael Franco"/>
    <n v="56"/>
    <s v="M"/>
    <x v="4"/>
    <n v="75112"/>
    <d v="2023-02-24T00:00:00"/>
    <n v="39099"/>
    <x v="2"/>
    <n v="23"/>
    <s v="Above"/>
    <s v="Poor"/>
    <s v="No"/>
    <s v="Yes"/>
    <s v="Not Marketing"/>
    <m/>
    <m/>
    <m/>
    <m/>
    <m/>
    <m/>
    <m/>
    <m/>
    <n v="75112"/>
    <m/>
    <n v="39099"/>
  </r>
  <r>
    <n v="879"/>
    <s v="Shannon Hunt"/>
    <n v="23"/>
    <s v="F"/>
    <x v="4"/>
    <n v="37197"/>
    <d v="2014-10-25T00:00:00"/>
    <n v="28357"/>
    <x v="2"/>
    <n v="59"/>
    <s v="Below"/>
    <s v="Excellent"/>
    <s v="No"/>
    <s v="Yes"/>
    <s v="Not Marketing"/>
    <m/>
    <m/>
    <m/>
    <m/>
    <m/>
    <m/>
    <m/>
    <m/>
    <n v="37197"/>
    <m/>
    <n v="28357"/>
  </r>
  <r>
    <n v="880"/>
    <s v="Lee Lee"/>
    <n v="53"/>
    <s v="M"/>
    <x v="0"/>
    <n v="49876"/>
    <d v="2020-09-24T00:00:00"/>
    <n v="11158"/>
    <x v="1"/>
    <n v="24"/>
    <s v="Below"/>
    <s v="Poor"/>
    <s v="No"/>
    <s v="No"/>
    <s v="Marketing"/>
    <m/>
    <m/>
    <m/>
    <m/>
    <m/>
    <m/>
    <m/>
    <m/>
    <n v="49876"/>
    <m/>
    <n v="11158"/>
  </r>
  <r>
    <n v="881"/>
    <s v="Diane Mullen"/>
    <n v="32"/>
    <s v="F"/>
    <x v="1"/>
    <n v="65187"/>
    <d v="2023-04-11T00:00:00"/>
    <n v="10263"/>
    <x v="1"/>
    <n v="20"/>
    <s v="Above"/>
    <s v="Poor"/>
    <s v="No"/>
    <s v="Yes"/>
    <s v="Not Marketing"/>
    <m/>
    <m/>
    <m/>
    <m/>
    <m/>
    <m/>
    <m/>
    <m/>
    <n v="65187"/>
    <m/>
    <n v="10263"/>
  </r>
  <r>
    <n v="882"/>
    <s v="Veronica Kennedy"/>
    <n v="55"/>
    <s v="F"/>
    <x v="1"/>
    <n v="37548"/>
    <d v="2022-06-05T00:00:00"/>
    <n v="15237"/>
    <x v="2"/>
    <n v="39"/>
    <s v="Below"/>
    <s v="Average"/>
    <s v="Yes"/>
    <s v="No"/>
    <s v="Not Marketing"/>
    <m/>
    <m/>
    <m/>
    <m/>
    <m/>
    <m/>
    <m/>
    <m/>
    <n v="37548"/>
    <m/>
    <n v="15237"/>
  </r>
  <r>
    <n v="883"/>
    <s v="Kayla Collins"/>
    <n v="43"/>
    <s v="M"/>
    <x v="1"/>
    <n v="32145"/>
    <d v="2016-11-26T00:00:00"/>
    <n v="34441"/>
    <x v="0"/>
    <n v="26"/>
    <s v="Below"/>
    <s v="Poor"/>
    <s v="No"/>
    <s v="No"/>
    <s v="Not Marketing"/>
    <m/>
    <m/>
    <m/>
    <m/>
    <m/>
    <m/>
    <m/>
    <m/>
    <n v="32145"/>
    <m/>
    <n v="34441"/>
  </r>
  <r>
    <n v="884"/>
    <s v="Curtis Moore"/>
    <n v="58"/>
    <s v="F"/>
    <x v="1"/>
    <n v="61099"/>
    <d v="2015-05-01T00:00:00"/>
    <n v="23384"/>
    <x v="2"/>
    <n v="48"/>
    <s v="Above"/>
    <s v="Good"/>
    <s v="No"/>
    <s v="Yes"/>
    <s v="Not Marketing"/>
    <m/>
    <m/>
    <m/>
    <m/>
    <m/>
    <m/>
    <m/>
    <m/>
    <n v="61099"/>
    <m/>
    <n v="23384"/>
  </r>
  <r>
    <n v="885"/>
    <s v="Joshua Santiago"/>
    <n v="34"/>
    <s v="F"/>
    <x v="1"/>
    <n v="55575"/>
    <d v="2018-01-05T00:00:00"/>
    <n v="29557"/>
    <x v="1"/>
    <n v="35"/>
    <s v="Above"/>
    <s v="Average"/>
    <s v="No"/>
    <s v="No"/>
    <s v="Not Marketing"/>
    <m/>
    <m/>
    <m/>
    <m/>
    <m/>
    <m/>
    <m/>
    <m/>
    <n v="55575"/>
    <m/>
    <n v="29557"/>
  </r>
  <r>
    <n v="886"/>
    <s v="Alexander Lester"/>
    <n v="58"/>
    <s v="M"/>
    <x v="1"/>
    <n v="59378"/>
    <d v="2019-10-29T00:00:00"/>
    <n v="39484"/>
    <x v="0"/>
    <n v="31"/>
    <s v="Above"/>
    <s v="Average"/>
    <s v="No"/>
    <s v="No"/>
    <s v="Not Marketing"/>
    <m/>
    <m/>
    <m/>
    <m/>
    <m/>
    <m/>
    <m/>
    <m/>
    <n v="59378"/>
    <m/>
    <n v="39484"/>
  </r>
  <r>
    <n v="887"/>
    <s v="Daniel Wells"/>
    <n v="31"/>
    <s v="M"/>
    <x v="0"/>
    <n v="33762"/>
    <d v="2021-03-16T00:00:00"/>
    <n v="31948"/>
    <x v="3"/>
    <n v="37"/>
    <s v="Below"/>
    <s v="Average"/>
    <s v="No"/>
    <s v="No"/>
    <s v="Marketing"/>
    <m/>
    <m/>
    <m/>
    <m/>
    <m/>
    <m/>
    <m/>
    <m/>
    <n v="33762"/>
    <m/>
    <n v="31948"/>
  </r>
  <r>
    <n v="888"/>
    <s v="Jillian Brown"/>
    <n v="43"/>
    <s v="M"/>
    <x v="4"/>
    <n v="60615"/>
    <d v="2019-06-02T00:00:00"/>
    <n v="13013"/>
    <x v="3"/>
    <n v="47"/>
    <s v="Above"/>
    <s v="Good"/>
    <s v="No"/>
    <s v="Yes"/>
    <s v="Not Marketing"/>
    <m/>
    <m/>
    <m/>
    <m/>
    <m/>
    <m/>
    <m/>
    <m/>
    <n v="60615"/>
    <m/>
    <n v="13013"/>
  </r>
  <r>
    <n v="889"/>
    <s v="Linda Lawrence"/>
    <n v="34"/>
    <s v="M"/>
    <x v="3"/>
    <n v="40399"/>
    <d v="2022-03-14T00:00:00"/>
    <n v="39679"/>
    <x v="2"/>
    <n v="54"/>
    <s v="Below"/>
    <s v="Excellent"/>
    <s v="No"/>
    <s v="No"/>
    <s v="Not Marketing"/>
    <m/>
    <m/>
    <m/>
    <m/>
    <m/>
    <m/>
    <m/>
    <m/>
    <n v="40399"/>
    <m/>
    <n v="39679"/>
  </r>
  <r>
    <n v="890"/>
    <s v="Lynn Garcia"/>
    <n v="37"/>
    <s v="F"/>
    <x v="2"/>
    <n v="46397"/>
    <d v="2019-08-22T00:00:00"/>
    <n v="24298"/>
    <x v="0"/>
    <n v="31"/>
    <s v="Below"/>
    <s v="Average"/>
    <s v="No"/>
    <s v="No"/>
    <s v="Not Marketing"/>
    <m/>
    <m/>
    <m/>
    <m/>
    <m/>
    <m/>
    <m/>
    <m/>
    <n v="46397"/>
    <m/>
    <n v="24298"/>
  </r>
  <r>
    <n v="891"/>
    <s v="Cindy Hines MD"/>
    <n v="52"/>
    <s v="M"/>
    <x v="2"/>
    <n v="74353"/>
    <d v="2014-09-16T00:00:00"/>
    <n v="17183"/>
    <x v="2"/>
    <n v="56"/>
    <s v="Above"/>
    <s v="Excellent"/>
    <s v="No"/>
    <s v="Yes"/>
    <s v="Not Marketing"/>
    <m/>
    <m/>
    <m/>
    <m/>
    <m/>
    <m/>
    <m/>
    <m/>
    <n v="74353"/>
    <m/>
    <n v="17183"/>
  </r>
  <r>
    <n v="892"/>
    <s v="Melanie Harvey"/>
    <n v="36"/>
    <s v="F"/>
    <x v="3"/>
    <n v="77280"/>
    <d v="2015-07-14T00:00:00"/>
    <n v="36661"/>
    <x v="2"/>
    <n v="43"/>
    <s v="Above"/>
    <s v="Good"/>
    <s v="No"/>
    <s v="Yes"/>
    <s v="Not Marketing"/>
    <m/>
    <m/>
    <m/>
    <m/>
    <m/>
    <m/>
    <m/>
    <m/>
    <n v="77280"/>
    <m/>
    <n v="36661"/>
  </r>
  <r>
    <n v="893"/>
    <s v="Bradley Kline"/>
    <n v="55"/>
    <s v="M"/>
    <x v="0"/>
    <n v="45338"/>
    <d v="2022-05-15T00:00:00"/>
    <n v="30017"/>
    <x v="3"/>
    <n v="42"/>
    <s v="Below"/>
    <s v="Good"/>
    <s v="No"/>
    <s v="No"/>
    <s v="Marketing"/>
    <m/>
    <m/>
    <m/>
    <m/>
    <m/>
    <m/>
    <m/>
    <m/>
    <n v="45338"/>
    <m/>
    <n v="30017"/>
  </r>
  <r>
    <n v="894"/>
    <s v="Johnny Palmer"/>
    <n v="40"/>
    <s v="F"/>
    <x v="2"/>
    <n v="73552"/>
    <d v="2019-01-23T00:00:00"/>
    <n v="17258"/>
    <x v="3"/>
    <n v="27"/>
    <s v="Above"/>
    <s v="Poor"/>
    <s v="No"/>
    <s v="Yes"/>
    <s v="Not Marketing"/>
    <m/>
    <m/>
    <m/>
    <m/>
    <m/>
    <m/>
    <m/>
    <m/>
    <n v="73552"/>
    <m/>
    <n v="17258"/>
  </r>
  <r>
    <n v="895"/>
    <s v="Kathryn Copeland"/>
    <n v="31"/>
    <s v="F"/>
    <x v="0"/>
    <n v="67549"/>
    <d v="2015-10-16T00:00:00"/>
    <n v="10680"/>
    <x v="2"/>
    <n v="25"/>
    <s v="Above"/>
    <s v="Poor"/>
    <s v="No"/>
    <s v="Yes"/>
    <s v="Marketing"/>
    <m/>
    <m/>
    <m/>
    <m/>
    <m/>
    <m/>
    <m/>
    <m/>
    <n v="67549"/>
    <m/>
    <n v="10680"/>
  </r>
  <r>
    <n v="896"/>
    <s v="Tammy Hoover"/>
    <n v="35"/>
    <s v="F"/>
    <x v="4"/>
    <n v="32928"/>
    <d v="2021-08-22T00:00:00"/>
    <n v="26946"/>
    <x v="1"/>
    <n v="23"/>
    <s v="Below"/>
    <s v="Poor"/>
    <s v="No"/>
    <s v="Yes"/>
    <s v="Not Marketing"/>
    <m/>
    <m/>
    <m/>
    <m/>
    <m/>
    <m/>
    <m/>
    <m/>
    <n v="32928"/>
    <m/>
    <n v="26946"/>
  </r>
  <r>
    <n v="897"/>
    <s v="James Scott"/>
    <n v="56"/>
    <s v="F"/>
    <x v="4"/>
    <n v="54271"/>
    <d v="2024-01-13T00:00:00"/>
    <n v="13946"/>
    <x v="3"/>
    <n v="20"/>
    <s v="Above"/>
    <s v="Poor"/>
    <s v="No"/>
    <s v="Yes"/>
    <s v="Not Marketing"/>
    <m/>
    <m/>
    <m/>
    <m/>
    <m/>
    <m/>
    <m/>
    <m/>
    <n v="54271"/>
    <m/>
    <n v="13946"/>
  </r>
  <r>
    <n v="898"/>
    <s v="Christopher Gonzalez"/>
    <n v="49"/>
    <s v="M"/>
    <x v="3"/>
    <n v="77927"/>
    <d v="2018-06-25T00:00:00"/>
    <n v="35307"/>
    <x v="1"/>
    <n v="27"/>
    <s v="Above"/>
    <s v="Poor"/>
    <s v="No"/>
    <s v="Yes"/>
    <s v="Not Marketing"/>
    <m/>
    <m/>
    <m/>
    <m/>
    <m/>
    <m/>
    <m/>
    <m/>
    <n v="77927"/>
    <m/>
    <n v="35307"/>
  </r>
  <r>
    <n v="899"/>
    <s v="Steve Blackwell"/>
    <n v="42"/>
    <s v="M"/>
    <x v="3"/>
    <n v="38725"/>
    <d v="2014-09-07T00:00:00"/>
    <n v="27509"/>
    <x v="1"/>
    <n v="26"/>
    <s v="Below"/>
    <s v="Poor"/>
    <s v="No"/>
    <s v="No"/>
    <s v="Not Marketing"/>
    <m/>
    <m/>
    <m/>
    <m/>
    <m/>
    <m/>
    <m/>
    <m/>
    <n v="38725"/>
    <m/>
    <n v="27509"/>
  </r>
  <r>
    <n v="900"/>
    <s v="Makayla Turner"/>
    <n v="26"/>
    <s v="F"/>
    <x v="2"/>
    <n v="30560"/>
    <d v="2019-05-04T00:00:00"/>
    <n v="23918"/>
    <x v="0"/>
    <n v="39"/>
    <s v="Below"/>
    <s v="Average"/>
    <s v="No"/>
    <s v="No"/>
    <s v="Not Marketing"/>
    <m/>
    <m/>
    <m/>
    <m/>
    <m/>
    <m/>
    <m/>
    <m/>
    <n v="30560"/>
    <m/>
    <n v="23918"/>
  </r>
  <r>
    <n v="901"/>
    <s v="Matthew Powell"/>
    <n v="60"/>
    <s v="F"/>
    <x v="3"/>
    <n v="68335"/>
    <d v="2021-08-12T00:00:00"/>
    <n v="36301"/>
    <x v="1"/>
    <n v="24"/>
    <s v="Above"/>
    <s v="Poor"/>
    <s v="Yes"/>
    <s v="Yes"/>
    <s v="Not Marketing"/>
    <m/>
    <m/>
    <m/>
    <m/>
    <m/>
    <m/>
    <m/>
    <m/>
    <n v="68335"/>
    <m/>
    <n v="36301"/>
  </r>
  <r>
    <n v="902"/>
    <s v="Cindy Stephenson"/>
    <n v="38"/>
    <s v="F"/>
    <x v="1"/>
    <n v="78091"/>
    <d v="2024-06-18T00:00:00"/>
    <n v="19217"/>
    <x v="2"/>
    <n v="20"/>
    <s v="Above"/>
    <s v="Poor"/>
    <s v="No"/>
    <s v="Yes"/>
    <s v="Not Marketing"/>
    <m/>
    <m/>
    <m/>
    <m/>
    <m/>
    <m/>
    <m/>
    <m/>
    <n v="78091"/>
    <m/>
    <n v="19217"/>
  </r>
  <r>
    <n v="903"/>
    <s v="Michelle Espinoza"/>
    <n v="48"/>
    <s v="F"/>
    <x v="4"/>
    <n v="39893"/>
    <d v="2021-08-05T00:00:00"/>
    <n v="22903"/>
    <x v="0"/>
    <n v="53"/>
    <s v="Below"/>
    <s v="Excellent"/>
    <s v="No"/>
    <s v="Yes"/>
    <s v="Not Marketing"/>
    <m/>
    <m/>
    <m/>
    <m/>
    <m/>
    <m/>
    <m/>
    <m/>
    <n v="39893"/>
    <m/>
    <n v="22903"/>
  </r>
  <r>
    <n v="904"/>
    <s v="Jared Smith"/>
    <n v="47"/>
    <s v="M"/>
    <x v="1"/>
    <n v="71118"/>
    <d v="2021-07-09T00:00:00"/>
    <n v="32317"/>
    <x v="3"/>
    <n v="22"/>
    <s v="Above"/>
    <s v="Poor"/>
    <s v="Yes"/>
    <s v="Yes"/>
    <s v="Not Marketing"/>
    <m/>
    <m/>
    <m/>
    <m/>
    <m/>
    <m/>
    <m/>
    <m/>
    <n v="71118"/>
    <m/>
    <n v="32317"/>
  </r>
  <r>
    <n v="905"/>
    <s v="Lauren Navarro"/>
    <n v="38"/>
    <s v="M"/>
    <x v="0"/>
    <n v="58084"/>
    <d v="2016-01-19T00:00:00"/>
    <n v="25341"/>
    <x v="3"/>
    <n v="59"/>
    <s v="Above"/>
    <s v="Excellent"/>
    <s v="No"/>
    <s v="No"/>
    <s v="Marketing"/>
    <m/>
    <m/>
    <m/>
    <m/>
    <m/>
    <m/>
    <m/>
    <m/>
    <n v="58084"/>
    <m/>
    <n v="25341"/>
  </r>
  <r>
    <n v="906"/>
    <s v="Katherine Miller"/>
    <n v="51"/>
    <s v="M"/>
    <x v="4"/>
    <n v="47704"/>
    <d v="2020-09-08T00:00:00"/>
    <n v="25025"/>
    <x v="3"/>
    <n v="32"/>
    <s v="Below"/>
    <s v="Average"/>
    <s v="No"/>
    <s v="Yes"/>
    <s v="Not Marketing"/>
    <m/>
    <m/>
    <m/>
    <m/>
    <m/>
    <m/>
    <m/>
    <m/>
    <n v="47704"/>
    <m/>
    <n v="25025"/>
  </r>
  <r>
    <n v="907"/>
    <s v="Ian Johnston"/>
    <n v="23"/>
    <s v="F"/>
    <x v="0"/>
    <n v="71759"/>
    <d v="2021-12-14T00:00:00"/>
    <n v="10458"/>
    <x v="2"/>
    <n v="47"/>
    <s v="Above"/>
    <s v="Good"/>
    <s v="No"/>
    <s v="Yes"/>
    <s v="Marketing"/>
    <m/>
    <m/>
    <m/>
    <m/>
    <m/>
    <m/>
    <m/>
    <m/>
    <n v="71759"/>
    <m/>
    <n v="10458"/>
  </r>
  <r>
    <n v="908"/>
    <s v="Christine Short"/>
    <n v="51"/>
    <s v="F"/>
    <x v="0"/>
    <n v="34461"/>
    <d v="2022-04-14T00:00:00"/>
    <n v="17922"/>
    <x v="3"/>
    <n v="45"/>
    <s v="Below"/>
    <s v="Good"/>
    <s v="No"/>
    <s v="No"/>
    <s v="Marketing"/>
    <m/>
    <m/>
    <m/>
    <m/>
    <m/>
    <m/>
    <m/>
    <m/>
    <n v="34461"/>
    <m/>
    <n v="17922"/>
  </r>
  <r>
    <n v="909"/>
    <s v="Richard Underwood"/>
    <n v="41"/>
    <s v="M"/>
    <x v="4"/>
    <n v="74824"/>
    <d v="2019-06-19T00:00:00"/>
    <n v="11854"/>
    <x v="0"/>
    <n v="21"/>
    <s v="Above"/>
    <s v="Poor"/>
    <s v="No"/>
    <s v="Yes"/>
    <s v="Not Marketing"/>
    <m/>
    <m/>
    <m/>
    <m/>
    <m/>
    <m/>
    <m/>
    <m/>
    <n v="74824"/>
    <m/>
    <n v="11854"/>
  </r>
  <r>
    <n v="910"/>
    <s v="John Pittman"/>
    <n v="56"/>
    <s v="F"/>
    <x v="2"/>
    <n v="52931"/>
    <d v="2019-08-26T00:00:00"/>
    <n v="17582"/>
    <x v="1"/>
    <n v="58"/>
    <s v="Above"/>
    <s v="Excellent"/>
    <s v="No"/>
    <s v="No"/>
    <s v="Not Marketing"/>
    <m/>
    <m/>
    <m/>
    <m/>
    <m/>
    <m/>
    <m/>
    <m/>
    <n v="52931"/>
    <m/>
    <n v="17582"/>
  </r>
  <r>
    <n v="911"/>
    <s v="Dylan Walsh"/>
    <n v="38"/>
    <s v="M"/>
    <x v="0"/>
    <n v="72702"/>
    <d v="2019-09-01T00:00:00"/>
    <n v="12243"/>
    <x v="3"/>
    <n v="50"/>
    <s v="Above"/>
    <s v="Excellent"/>
    <s v="No"/>
    <s v="Yes"/>
    <s v="Marketing"/>
    <m/>
    <m/>
    <m/>
    <m/>
    <m/>
    <m/>
    <m/>
    <m/>
    <n v="72702"/>
    <m/>
    <n v="12243"/>
  </r>
  <r>
    <n v="912"/>
    <s v="Edward Williams"/>
    <n v="26"/>
    <s v="M"/>
    <x v="1"/>
    <n v="34749"/>
    <d v="2016-04-17T00:00:00"/>
    <n v="13715"/>
    <x v="2"/>
    <n v="42"/>
    <s v="Below"/>
    <s v="Good"/>
    <s v="No"/>
    <s v="No"/>
    <s v="Not Marketing"/>
    <m/>
    <m/>
    <m/>
    <m/>
    <m/>
    <m/>
    <m/>
    <m/>
    <n v="34749"/>
    <m/>
    <n v="13715"/>
  </r>
  <r>
    <n v="913"/>
    <s v="Mark Cunningham"/>
    <n v="40"/>
    <s v="F"/>
    <x v="0"/>
    <n v="37889"/>
    <d v="2020-08-11T00:00:00"/>
    <n v="14048"/>
    <x v="2"/>
    <n v="22"/>
    <s v="Below"/>
    <s v="Poor"/>
    <s v="No"/>
    <s v="No"/>
    <s v="Marketing"/>
    <m/>
    <m/>
    <m/>
    <m/>
    <m/>
    <m/>
    <m/>
    <m/>
    <n v="37889"/>
    <m/>
    <n v="14048"/>
  </r>
  <r>
    <n v="914"/>
    <s v="Joy Palmer"/>
    <n v="59"/>
    <s v="F"/>
    <x v="0"/>
    <n v="54561"/>
    <d v="2022-11-08T00:00:00"/>
    <n v="30101"/>
    <x v="0"/>
    <n v="53"/>
    <s v="Above"/>
    <s v="Excellent"/>
    <s v="No"/>
    <s v="No"/>
    <s v="Marketing"/>
    <m/>
    <m/>
    <m/>
    <m/>
    <m/>
    <m/>
    <m/>
    <m/>
    <n v="54561"/>
    <m/>
    <n v="30101"/>
  </r>
  <r>
    <n v="915"/>
    <s v="Hannah Hayes"/>
    <n v="32"/>
    <s v="F"/>
    <x v="0"/>
    <n v="61042"/>
    <d v="2015-01-28T00:00:00"/>
    <n v="10912"/>
    <x v="1"/>
    <n v="57"/>
    <s v="Above"/>
    <s v="Excellent"/>
    <s v="No"/>
    <s v="Yes"/>
    <s v="Marketing"/>
    <m/>
    <m/>
    <m/>
    <m/>
    <m/>
    <m/>
    <m/>
    <m/>
    <n v="61042"/>
    <m/>
    <n v="10912"/>
  </r>
  <r>
    <n v="916"/>
    <s v="Jennifer Boyle"/>
    <n v="44"/>
    <s v="F"/>
    <x v="4"/>
    <n v="59932"/>
    <d v="2020-03-14T00:00:00"/>
    <n v="34355"/>
    <x v="3"/>
    <n v="46"/>
    <s v="Above"/>
    <s v="Good"/>
    <s v="No"/>
    <s v="Yes"/>
    <s v="Not Marketing"/>
    <m/>
    <m/>
    <m/>
    <m/>
    <m/>
    <m/>
    <m/>
    <m/>
    <n v="59932"/>
    <m/>
    <n v="34355"/>
  </r>
  <r>
    <n v="917"/>
    <s v="Ryan Osborn"/>
    <n v="43"/>
    <s v="F"/>
    <x v="4"/>
    <n v="75533"/>
    <d v="2018-05-12T00:00:00"/>
    <n v="38543"/>
    <x v="2"/>
    <n v="56"/>
    <s v="Above"/>
    <s v="Excellent"/>
    <s v="No"/>
    <s v="Yes"/>
    <s v="Not Marketing"/>
    <m/>
    <m/>
    <m/>
    <m/>
    <m/>
    <m/>
    <m/>
    <m/>
    <n v="75533"/>
    <m/>
    <n v="38543"/>
  </r>
  <r>
    <n v="918"/>
    <s v="Lisa Vance"/>
    <n v="52"/>
    <s v="F"/>
    <x v="0"/>
    <n v="58901"/>
    <d v="2014-12-19T00:00:00"/>
    <n v="33150"/>
    <x v="3"/>
    <n v="60"/>
    <s v="Above"/>
    <s v="Excellent"/>
    <s v="No"/>
    <s v="No"/>
    <s v="Marketing"/>
    <m/>
    <m/>
    <m/>
    <m/>
    <m/>
    <m/>
    <m/>
    <m/>
    <n v="58901"/>
    <m/>
    <n v="33150"/>
  </r>
  <r>
    <n v="919"/>
    <s v="Edward Peck"/>
    <n v="46"/>
    <s v="M"/>
    <x v="4"/>
    <n v="52889"/>
    <d v="2022-01-27T00:00:00"/>
    <n v="28774"/>
    <x v="1"/>
    <n v="45"/>
    <s v="Above"/>
    <s v="Good"/>
    <s v="No"/>
    <s v="Yes"/>
    <s v="Not Marketing"/>
    <m/>
    <m/>
    <m/>
    <m/>
    <m/>
    <m/>
    <m/>
    <m/>
    <n v="52889"/>
    <m/>
    <n v="28774"/>
  </r>
  <r>
    <n v="920"/>
    <s v="Timothy Macias"/>
    <n v="26"/>
    <s v="F"/>
    <x v="4"/>
    <n v="64087"/>
    <d v="2018-09-14T00:00:00"/>
    <n v="33305"/>
    <x v="1"/>
    <n v="25"/>
    <s v="Above"/>
    <s v="Poor"/>
    <s v="No"/>
    <s v="Yes"/>
    <s v="Not Marketing"/>
    <m/>
    <m/>
    <m/>
    <m/>
    <m/>
    <m/>
    <m/>
    <m/>
    <n v="64087"/>
    <m/>
    <n v="33305"/>
  </r>
  <r>
    <n v="921"/>
    <s v="Dana Shepard"/>
    <n v="58"/>
    <s v="F"/>
    <x v="3"/>
    <n v="71884"/>
    <d v="2016-01-13T00:00:00"/>
    <n v="38776"/>
    <x v="0"/>
    <n v="27"/>
    <s v="Above"/>
    <s v="Poor"/>
    <s v="No"/>
    <s v="Yes"/>
    <s v="Not Marketing"/>
    <m/>
    <m/>
    <m/>
    <m/>
    <m/>
    <m/>
    <m/>
    <m/>
    <n v="71884"/>
    <m/>
    <n v="38776"/>
  </r>
  <r>
    <n v="922"/>
    <s v="Patricia Cooley"/>
    <n v="26"/>
    <s v="F"/>
    <x v="0"/>
    <n v="67817"/>
    <d v="2020-09-27T00:00:00"/>
    <n v="34658"/>
    <x v="1"/>
    <n v="60"/>
    <s v="Above"/>
    <s v="Excellent"/>
    <s v="No"/>
    <s v="Yes"/>
    <s v="Marketing"/>
    <m/>
    <m/>
    <m/>
    <m/>
    <m/>
    <m/>
    <m/>
    <m/>
    <n v="67817"/>
    <m/>
    <n v="34658"/>
  </r>
  <r>
    <n v="923"/>
    <s v="Laura Martinez"/>
    <n v="24"/>
    <s v="M"/>
    <x v="3"/>
    <n v="72018"/>
    <d v="2024-01-25T00:00:00"/>
    <n v="14016"/>
    <x v="3"/>
    <n v="43"/>
    <s v="Above"/>
    <s v="Good"/>
    <s v="No"/>
    <s v="Yes"/>
    <s v="Not Marketing"/>
    <m/>
    <m/>
    <m/>
    <m/>
    <m/>
    <m/>
    <m/>
    <m/>
    <n v="72018"/>
    <m/>
    <n v="14016"/>
  </r>
  <r>
    <n v="924"/>
    <s v="Tami Anderson"/>
    <n v="31"/>
    <s v="M"/>
    <x v="3"/>
    <n v="77322"/>
    <d v="2014-12-02T00:00:00"/>
    <n v="29812"/>
    <x v="3"/>
    <n v="42"/>
    <s v="Above"/>
    <s v="Good"/>
    <s v="No"/>
    <s v="Yes"/>
    <s v="Not Marketing"/>
    <m/>
    <m/>
    <m/>
    <m/>
    <m/>
    <m/>
    <m/>
    <m/>
    <n v="77322"/>
    <m/>
    <n v="29812"/>
  </r>
  <r>
    <n v="925"/>
    <s v="Christopher Cantrell"/>
    <n v="50"/>
    <s v="M"/>
    <x v="4"/>
    <n v="71508"/>
    <d v="2018-04-30T00:00:00"/>
    <n v="22309"/>
    <x v="2"/>
    <n v="56"/>
    <s v="Above"/>
    <s v="Excellent"/>
    <s v="No"/>
    <s v="Yes"/>
    <s v="Not Marketing"/>
    <m/>
    <m/>
    <m/>
    <m/>
    <m/>
    <m/>
    <m/>
    <m/>
    <n v="71508"/>
    <m/>
    <n v="22309"/>
  </r>
  <r>
    <n v="926"/>
    <s v="Philip Bennett"/>
    <n v="49"/>
    <s v="F"/>
    <x v="1"/>
    <n v="54674"/>
    <d v="2017-01-24T00:00:00"/>
    <n v="32110"/>
    <x v="0"/>
    <n v="43"/>
    <s v="Above"/>
    <s v="Good"/>
    <s v="No"/>
    <s v="No"/>
    <s v="Not Marketing"/>
    <m/>
    <m/>
    <m/>
    <m/>
    <m/>
    <m/>
    <m/>
    <m/>
    <n v="54674"/>
    <m/>
    <n v="32110"/>
  </r>
  <r>
    <n v="927"/>
    <s v="Jason Hunt"/>
    <n v="40"/>
    <s v="M"/>
    <x v="4"/>
    <n v="61443"/>
    <d v="2021-11-01T00:00:00"/>
    <n v="19202"/>
    <x v="3"/>
    <n v="34"/>
    <s v="Above"/>
    <s v="Average"/>
    <s v="No"/>
    <s v="Yes"/>
    <s v="Not Marketing"/>
    <m/>
    <m/>
    <m/>
    <m/>
    <m/>
    <m/>
    <m/>
    <m/>
    <n v="61443"/>
    <m/>
    <n v="19202"/>
  </r>
  <r>
    <n v="928"/>
    <s v="Mark Crawford"/>
    <n v="31"/>
    <s v="F"/>
    <x v="2"/>
    <n v="33945"/>
    <d v="2015-07-04T00:00:00"/>
    <n v="16274"/>
    <x v="0"/>
    <n v="35"/>
    <s v="Below"/>
    <s v="Average"/>
    <s v="No"/>
    <s v="No"/>
    <s v="Not Marketing"/>
    <m/>
    <m/>
    <m/>
    <m/>
    <m/>
    <m/>
    <m/>
    <m/>
    <n v="33945"/>
    <m/>
    <n v="16274"/>
  </r>
  <r>
    <n v="929"/>
    <s v="Bob Contreras"/>
    <n v="33"/>
    <s v="M"/>
    <x v="2"/>
    <n v="64428"/>
    <d v="2023-09-14T00:00:00"/>
    <n v="32758"/>
    <x v="0"/>
    <n v="38"/>
    <s v="Above"/>
    <s v="Average"/>
    <s v="No"/>
    <s v="Yes"/>
    <s v="Not Marketing"/>
    <m/>
    <m/>
    <m/>
    <m/>
    <m/>
    <m/>
    <m/>
    <m/>
    <n v="64428"/>
    <m/>
    <n v="32758"/>
  </r>
  <r>
    <n v="930"/>
    <s v="Michael Sims"/>
    <n v="47"/>
    <s v="F"/>
    <x v="4"/>
    <n v="78578"/>
    <d v="2019-02-09T00:00:00"/>
    <n v="26643"/>
    <x v="3"/>
    <n v="27"/>
    <s v="Above"/>
    <s v="Poor"/>
    <s v="No"/>
    <s v="Yes"/>
    <s v="Not Marketing"/>
    <m/>
    <m/>
    <m/>
    <m/>
    <m/>
    <m/>
    <m/>
    <m/>
    <n v="78578"/>
    <m/>
    <n v="26643"/>
  </r>
  <r>
    <n v="931"/>
    <s v="Paige Davidson"/>
    <n v="49"/>
    <s v="M"/>
    <x v="4"/>
    <n v="50050"/>
    <d v="2017-06-05T00:00:00"/>
    <n v="23828"/>
    <x v="0"/>
    <n v="39"/>
    <s v="Above"/>
    <s v="Average"/>
    <s v="No"/>
    <s v="Yes"/>
    <s v="Not Marketing"/>
    <m/>
    <m/>
    <m/>
    <m/>
    <m/>
    <m/>
    <m/>
    <m/>
    <n v="50050"/>
    <m/>
    <n v="23828"/>
  </r>
  <r>
    <n v="932"/>
    <s v="Bruce Henry"/>
    <n v="60"/>
    <s v="M"/>
    <x v="0"/>
    <n v="63430"/>
    <d v="2023-02-21T00:00:00"/>
    <n v="37797"/>
    <x v="1"/>
    <n v="59"/>
    <s v="Above"/>
    <s v="Excellent"/>
    <s v="No"/>
    <s v="Yes"/>
    <s v="Marketing"/>
    <m/>
    <m/>
    <m/>
    <m/>
    <m/>
    <m/>
    <m/>
    <m/>
    <n v="63430"/>
    <m/>
    <n v="37797"/>
  </r>
  <r>
    <n v="933"/>
    <s v="Sharon Hart"/>
    <n v="49"/>
    <s v="M"/>
    <x v="2"/>
    <n v="32835"/>
    <d v="2015-09-12T00:00:00"/>
    <n v="14946"/>
    <x v="2"/>
    <n v="35"/>
    <s v="Below"/>
    <s v="Average"/>
    <s v="No"/>
    <s v="No"/>
    <s v="Not Marketing"/>
    <m/>
    <m/>
    <m/>
    <m/>
    <m/>
    <m/>
    <m/>
    <m/>
    <n v="32835"/>
    <m/>
    <n v="14946"/>
  </r>
  <r>
    <n v="934"/>
    <s v="Taylor Miranda"/>
    <n v="57"/>
    <s v="F"/>
    <x v="4"/>
    <n v="50143"/>
    <d v="2021-07-05T00:00:00"/>
    <n v="30736"/>
    <x v="3"/>
    <n v="41"/>
    <s v="Above"/>
    <s v="Good"/>
    <s v="No"/>
    <s v="Yes"/>
    <s v="Not Marketing"/>
    <m/>
    <m/>
    <m/>
    <m/>
    <m/>
    <m/>
    <m/>
    <m/>
    <n v="50143"/>
    <m/>
    <n v="30736"/>
  </r>
  <r>
    <n v="935"/>
    <s v="Theresa Hanson"/>
    <n v="20"/>
    <s v="M"/>
    <x v="0"/>
    <n v="59088"/>
    <d v="2016-02-08T00:00:00"/>
    <n v="38910"/>
    <x v="3"/>
    <n v="40"/>
    <s v="Above"/>
    <s v="Good"/>
    <s v="No"/>
    <s v="No"/>
    <s v="Marketing"/>
    <m/>
    <m/>
    <m/>
    <m/>
    <m/>
    <m/>
    <m/>
    <m/>
    <n v="59088"/>
    <m/>
    <n v="38910"/>
  </r>
  <r>
    <n v="936"/>
    <s v="Rebecca Brown"/>
    <n v="58"/>
    <s v="M"/>
    <x v="4"/>
    <n v="54820"/>
    <d v="2014-11-30T00:00:00"/>
    <n v="29704"/>
    <x v="1"/>
    <n v="43"/>
    <s v="Above"/>
    <s v="Good"/>
    <s v="No"/>
    <s v="Yes"/>
    <s v="Not Marketing"/>
    <m/>
    <m/>
    <m/>
    <m/>
    <m/>
    <m/>
    <m/>
    <m/>
    <n v="54820"/>
    <m/>
    <n v="29704"/>
  </r>
  <r>
    <n v="937"/>
    <s v="Cynthia Hess"/>
    <n v="52"/>
    <s v="F"/>
    <x v="1"/>
    <n v="50616"/>
    <d v="2021-10-26T00:00:00"/>
    <n v="38372"/>
    <x v="3"/>
    <n v="40"/>
    <s v="Above"/>
    <s v="Good"/>
    <s v="No"/>
    <s v="No"/>
    <s v="Not Marketing"/>
    <m/>
    <m/>
    <m/>
    <m/>
    <m/>
    <m/>
    <m/>
    <m/>
    <n v="50616"/>
    <m/>
    <n v="38372"/>
  </r>
  <r>
    <n v="938"/>
    <s v="John Floyd"/>
    <n v="50"/>
    <s v="F"/>
    <x v="0"/>
    <n v="66170"/>
    <d v="2019-01-05T00:00:00"/>
    <n v="15123"/>
    <x v="0"/>
    <n v="31"/>
    <s v="Above"/>
    <s v="Average"/>
    <s v="No"/>
    <s v="Yes"/>
    <s v="Marketing"/>
    <m/>
    <m/>
    <m/>
    <m/>
    <m/>
    <m/>
    <m/>
    <m/>
    <n v="66170"/>
    <m/>
    <n v="15123"/>
  </r>
  <r>
    <n v="939"/>
    <s v="Christine Nunez"/>
    <n v="28"/>
    <s v="F"/>
    <x v="0"/>
    <n v="55723"/>
    <d v="2017-05-16T00:00:00"/>
    <n v="24162"/>
    <x v="1"/>
    <n v="53"/>
    <s v="Above"/>
    <s v="Excellent"/>
    <s v="No"/>
    <s v="No"/>
    <s v="Marketing"/>
    <m/>
    <m/>
    <m/>
    <m/>
    <m/>
    <m/>
    <m/>
    <m/>
    <n v="55723"/>
    <m/>
    <n v="24162"/>
  </r>
  <r>
    <n v="940"/>
    <s v="Rick Bailey"/>
    <n v="22"/>
    <s v="M"/>
    <x v="0"/>
    <n v="65910"/>
    <d v="2022-12-23T00:00:00"/>
    <n v="19189"/>
    <x v="1"/>
    <n v="24"/>
    <s v="Above"/>
    <s v="Poor"/>
    <s v="No"/>
    <s v="Yes"/>
    <s v="Marketing"/>
    <m/>
    <m/>
    <m/>
    <m/>
    <m/>
    <m/>
    <m/>
    <m/>
    <n v="65910"/>
    <m/>
    <n v="19189"/>
  </r>
  <r>
    <n v="941"/>
    <s v="Jeffrey Thomas"/>
    <n v="56"/>
    <s v="F"/>
    <x v="0"/>
    <n v="35574"/>
    <d v="2017-12-13T00:00:00"/>
    <n v="14940"/>
    <x v="1"/>
    <n v="37"/>
    <s v="Below"/>
    <s v="Average"/>
    <s v="No"/>
    <s v="No"/>
    <s v="Marketing"/>
    <m/>
    <m/>
    <m/>
    <m/>
    <m/>
    <m/>
    <m/>
    <m/>
    <n v="35574"/>
    <m/>
    <n v="14940"/>
  </r>
  <r>
    <n v="942"/>
    <s v="Jacob Huynh"/>
    <n v="55"/>
    <s v="M"/>
    <x v="2"/>
    <n v="52444"/>
    <d v="2018-01-08T00:00:00"/>
    <n v="31664"/>
    <x v="2"/>
    <n v="39"/>
    <s v="Above"/>
    <s v="Average"/>
    <s v="No"/>
    <s v="No"/>
    <s v="Not Marketing"/>
    <m/>
    <m/>
    <m/>
    <m/>
    <m/>
    <m/>
    <m/>
    <m/>
    <n v="52444"/>
    <m/>
    <n v="31664"/>
  </r>
  <r>
    <n v="943"/>
    <s v="Amy Lee"/>
    <n v="44"/>
    <s v="F"/>
    <x v="3"/>
    <n v="72638"/>
    <d v="2016-11-09T00:00:00"/>
    <n v="10264"/>
    <x v="1"/>
    <n v="24"/>
    <s v="Above"/>
    <s v="Poor"/>
    <s v="No"/>
    <s v="Yes"/>
    <s v="Not Marketing"/>
    <m/>
    <m/>
    <m/>
    <m/>
    <m/>
    <m/>
    <m/>
    <m/>
    <n v="72638"/>
    <m/>
    <n v="10264"/>
  </r>
  <r>
    <n v="944"/>
    <s v="Elizabeth Stephens"/>
    <n v="55"/>
    <s v="F"/>
    <x v="1"/>
    <n v="73829"/>
    <d v="2023-03-06T00:00:00"/>
    <n v="18369"/>
    <x v="3"/>
    <n v="23"/>
    <s v="Above"/>
    <s v="Poor"/>
    <s v="Yes"/>
    <s v="Yes"/>
    <s v="Not Marketing"/>
    <m/>
    <m/>
    <m/>
    <m/>
    <m/>
    <m/>
    <m/>
    <m/>
    <n v="73829"/>
    <m/>
    <n v="18369"/>
  </r>
  <r>
    <n v="945"/>
    <s v="Yvette Burns"/>
    <n v="36"/>
    <s v="M"/>
    <x v="1"/>
    <n v="61164"/>
    <d v="2023-09-10T00:00:00"/>
    <n v="39646"/>
    <x v="3"/>
    <n v="27"/>
    <s v="Above"/>
    <s v="Poor"/>
    <s v="No"/>
    <s v="Yes"/>
    <s v="Not Marketing"/>
    <m/>
    <m/>
    <m/>
    <m/>
    <m/>
    <m/>
    <m/>
    <m/>
    <n v="61164"/>
    <m/>
    <n v="39646"/>
  </r>
  <r>
    <n v="946"/>
    <s v="Edward Holmes"/>
    <n v="29"/>
    <s v="M"/>
    <x v="2"/>
    <n v="79722"/>
    <d v="2017-04-24T00:00:00"/>
    <n v="12104"/>
    <x v="0"/>
    <n v="39"/>
    <s v="Above"/>
    <s v="Average"/>
    <s v="No"/>
    <s v="Yes"/>
    <s v="Not Marketing"/>
    <m/>
    <m/>
    <m/>
    <m/>
    <m/>
    <m/>
    <m/>
    <m/>
    <n v="79722"/>
    <m/>
    <n v="12104"/>
  </r>
  <r>
    <n v="947"/>
    <s v="Stephen Ramos"/>
    <n v="38"/>
    <s v="F"/>
    <x v="4"/>
    <n v="59076"/>
    <d v="2022-12-12T00:00:00"/>
    <n v="31879"/>
    <x v="2"/>
    <n v="51"/>
    <s v="Above"/>
    <s v="Excellent"/>
    <s v="No"/>
    <s v="Yes"/>
    <s v="Not Marketing"/>
    <m/>
    <m/>
    <m/>
    <m/>
    <m/>
    <m/>
    <m/>
    <m/>
    <n v="59076"/>
    <m/>
    <n v="31879"/>
  </r>
  <r>
    <n v="948"/>
    <s v="Gregory White"/>
    <n v="45"/>
    <s v="F"/>
    <x v="3"/>
    <n v="69315"/>
    <d v="2018-05-13T00:00:00"/>
    <n v="34240"/>
    <x v="3"/>
    <n v="20"/>
    <s v="Above"/>
    <s v="Poor"/>
    <s v="No"/>
    <s v="Yes"/>
    <s v="Not Marketing"/>
    <m/>
    <m/>
    <m/>
    <m/>
    <m/>
    <m/>
    <m/>
    <m/>
    <n v="69315"/>
    <m/>
    <n v="34240"/>
  </r>
  <r>
    <n v="949"/>
    <s v="Rick Pham"/>
    <n v="36"/>
    <s v="M"/>
    <x v="1"/>
    <n v="45009"/>
    <d v="2022-12-21T00:00:00"/>
    <n v="33042"/>
    <x v="1"/>
    <n v="39"/>
    <s v="Below"/>
    <s v="Average"/>
    <s v="No"/>
    <s v="No"/>
    <s v="Not Marketing"/>
    <m/>
    <m/>
    <m/>
    <m/>
    <m/>
    <m/>
    <m/>
    <m/>
    <n v="45009"/>
    <m/>
    <n v="33042"/>
  </r>
  <r>
    <n v="950"/>
    <s v="Jared Hester"/>
    <n v="52"/>
    <s v="F"/>
    <x v="1"/>
    <n v="66142"/>
    <d v="2015-09-27T00:00:00"/>
    <n v="17459"/>
    <x v="0"/>
    <n v="31"/>
    <s v="Above"/>
    <s v="Average"/>
    <s v="No"/>
    <s v="Yes"/>
    <s v="Not Marketing"/>
    <m/>
    <m/>
    <m/>
    <m/>
    <m/>
    <m/>
    <m/>
    <m/>
    <n v="66142"/>
    <m/>
    <n v="17459"/>
  </r>
  <r>
    <n v="951"/>
    <s v="Leslie Johnston"/>
    <n v="36"/>
    <s v="F"/>
    <x v="1"/>
    <n v="50068"/>
    <d v="2016-06-22T00:00:00"/>
    <n v="18145"/>
    <x v="2"/>
    <n v="22"/>
    <s v="Above"/>
    <s v="Poor"/>
    <s v="No"/>
    <s v="No"/>
    <s v="Not Marketing"/>
    <m/>
    <m/>
    <m/>
    <m/>
    <m/>
    <m/>
    <m/>
    <m/>
    <n v="50068"/>
    <m/>
    <n v="18145"/>
  </r>
  <r>
    <n v="952"/>
    <s v="Roy Orr"/>
    <n v="21"/>
    <s v="M"/>
    <x v="0"/>
    <n v="72843"/>
    <d v="2023-12-19T00:00:00"/>
    <n v="19525"/>
    <x v="1"/>
    <n v="35"/>
    <s v="Above"/>
    <s v="Average"/>
    <s v="No"/>
    <s v="Yes"/>
    <s v="Marketing"/>
    <m/>
    <m/>
    <m/>
    <m/>
    <m/>
    <m/>
    <m/>
    <m/>
    <n v="72843"/>
    <m/>
    <n v="19525"/>
  </r>
  <r>
    <n v="953"/>
    <s v="Connor Fleming"/>
    <n v="51"/>
    <s v="M"/>
    <x v="1"/>
    <n v="52944"/>
    <d v="2019-05-16T00:00:00"/>
    <n v="16975"/>
    <x v="3"/>
    <n v="28"/>
    <s v="Above"/>
    <s v="Poor"/>
    <s v="No"/>
    <s v="No"/>
    <s v="Not Marketing"/>
    <m/>
    <m/>
    <m/>
    <m/>
    <m/>
    <m/>
    <m/>
    <m/>
    <n v="52944"/>
    <m/>
    <n v="16975"/>
  </r>
  <r>
    <n v="954"/>
    <s v="Patrick Henderson Jr."/>
    <n v="37"/>
    <s v="M"/>
    <x v="3"/>
    <n v="58092"/>
    <d v="2019-09-05T00:00:00"/>
    <n v="37301"/>
    <x v="0"/>
    <n v="59"/>
    <s v="Above"/>
    <s v="Excellent"/>
    <s v="No"/>
    <s v="No"/>
    <s v="Not Marketing"/>
    <m/>
    <m/>
    <m/>
    <m/>
    <m/>
    <m/>
    <m/>
    <m/>
    <n v="58092"/>
    <m/>
    <n v="37301"/>
  </r>
  <r>
    <n v="955"/>
    <s v="Jeffrey Davis"/>
    <n v="23"/>
    <s v="M"/>
    <x v="2"/>
    <n v="68649"/>
    <d v="2023-12-20T00:00:00"/>
    <n v="34088"/>
    <x v="3"/>
    <n v="37"/>
    <s v="Above"/>
    <s v="Average"/>
    <s v="No"/>
    <s v="Yes"/>
    <s v="Not Marketing"/>
    <m/>
    <m/>
    <m/>
    <m/>
    <m/>
    <m/>
    <m/>
    <m/>
    <n v="68649"/>
    <m/>
    <n v="34088"/>
  </r>
  <r>
    <n v="956"/>
    <s v="Mrs. Lisa Gallegos MD"/>
    <n v="37"/>
    <s v="F"/>
    <x v="0"/>
    <n v="70583"/>
    <d v="2019-01-17T00:00:00"/>
    <n v="15989"/>
    <x v="1"/>
    <n v="54"/>
    <s v="Above"/>
    <s v="Excellent"/>
    <s v="No"/>
    <s v="Yes"/>
    <s v="Marketing"/>
    <m/>
    <m/>
    <m/>
    <m/>
    <m/>
    <m/>
    <m/>
    <m/>
    <n v="70583"/>
    <m/>
    <n v="15989"/>
  </r>
  <r>
    <n v="957"/>
    <s v="David Wilson"/>
    <n v="40"/>
    <s v="M"/>
    <x v="4"/>
    <n v="48800"/>
    <d v="2024-02-12T00:00:00"/>
    <n v="29697"/>
    <x v="3"/>
    <n v="21"/>
    <s v="Below"/>
    <s v="Poor"/>
    <s v="No"/>
    <s v="Yes"/>
    <s v="Not Marketing"/>
    <m/>
    <m/>
    <m/>
    <m/>
    <m/>
    <m/>
    <m/>
    <m/>
    <n v="48800"/>
    <m/>
    <n v="29697"/>
  </r>
  <r>
    <n v="958"/>
    <s v="Joshua King"/>
    <n v="52"/>
    <s v="M"/>
    <x v="3"/>
    <n v="64155"/>
    <d v="2021-05-28T00:00:00"/>
    <n v="37930"/>
    <x v="2"/>
    <n v="44"/>
    <s v="Above"/>
    <s v="Good"/>
    <s v="No"/>
    <s v="Yes"/>
    <s v="Not Marketing"/>
    <m/>
    <m/>
    <m/>
    <m/>
    <m/>
    <m/>
    <m/>
    <m/>
    <n v="64155"/>
    <m/>
    <n v="37930"/>
  </r>
  <r>
    <n v="959"/>
    <s v="Megan Savage"/>
    <n v="47"/>
    <s v="M"/>
    <x v="4"/>
    <n v="41052"/>
    <d v="2023-03-27T00:00:00"/>
    <n v="35291"/>
    <x v="2"/>
    <n v="25"/>
    <s v="Below"/>
    <s v="Poor"/>
    <s v="No"/>
    <s v="Yes"/>
    <s v="Not Marketing"/>
    <m/>
    <m/>
    <m/>
    <m/>
    <m/>
    <m/>
    <m/>
    <m/>
    <n v="41052"/>
    <m/>
    <n v="35291"/>
  </r>
  <r>
    <n v="960"/>
    <s v="Troy Lang"/>
    <n v="34"/>
    <s v="M"/>
    <x v="3"/>
    <n v="38083"/>
    <d v="2018-11-30T00:00:00"/>
    <n v="21747"/>
    <x v="2"/>
    <n v="49"/>
    <s v="Below"/>
    <s v="Good"/>
    <s v="No"/>
    <s v="No"/>
    <s v="Not Marketing"/>
    <m/>
    <m/>
    <m/>
    <m/>
    <m/>
    <m/>
    <m/>
    <m/>
    <n v="38083"/>
    <m/>
    <n v="21747"/>
  </r>
  <r>
    <n v="961"/>
    <s v="Brittany Rhodes"/>
    <n v="21"/>
    <s v="M"/>
    <x v="3"/>
    <n v="38843"/>
    <d v="2022-03-28T00:00:00"/>
    <n v="28440"/>
    <x v="3"/>
    <n v="60"/>
    <s v="Below"/>
    <s v="Excellent"/>
    <s v="No"/>
    <s v="No"/>
    <s v="Not Marketing"/>
    <m/>
    <m/>
    <m/>
    <m/>
    <m/>
    <m/>
    <m/>
    <m/>
    <n v="38843"/>
    <m/>
    <n v="28440"/>
  </r>
  <r>
    <n v="962"/>
    <s v="Nicholas Webb"/>
    <n v="20"/>
    <s v="M"/>
    <x v="4"/>
    <n v="59633"/>
    <d v="2017-02-15T00:00:00"/>
    <n v="26244"/>
    <x v="1"/>
    <n v="29"/>
    <s v="Above"/>
    <s v="Poor"/>
    <s v="No"/>
    <s v="Yes"/>
    <s v="Not Marketing"/>
    <m/>
    <m/>
    <m/>
    <m/>
    <m/>
    <m/>
    <m/>
    <m/>
    <n v="59633"/>
    <m/>
    <n v="26244"/>
  </r>
  <r>
    <n v="963"/>
    <s v="Christopher Carlson"/>
    <n v="22"/>
    <s v="M"/>
    <x v="3"/>
    <n v="66154"/>
    <d v="2021-12-24T00:00:00"/>
    <n v="15896"/>
    <x v="1"/>
    <n v="49"/>
    <s v="Above"/>
    <s v="Good"/>
    <s v="No"/>
    <s v="Yes"/>
    <s v="Not Marketing"/>
    <m/>
    <m/>
    <m/>
    <m/>
    <m/>
    <m/>
    <m/>
    <m/>
    <n v="66154"/>
    <m/>
    <n v="15896"/>
  </r>
  <r>
    <n v="964"/>
    <s v="Maria Doyle"/>
    <n v="29"/>
    <s v="M"/>
    <x v="1"/>
    <n v="36564"/>
    <d v="2015-12-07T00:00:00"/>
    <n v="27838"/>
    <x v="0"/>
    <n v="24"/>
    <s v="Below"/>
    <s v="Poor"/>
    <s v="No"/>
    <s v="No"/>
    <s v="Not Marketing"/>
    <m/>
    <m/>
    <m/>
    <m/>
    <m/>
    <m/>
    <m/>
    <m/>
    <n v="36564"/>
    <m/>
    <n v="27838"/>
  </r>
  <r>
    <n v="965"/>
    <s v="David West"/>
    <n v="29"/>
    <s v="M"/>
    <x v="1"/>
    <n v="52178"/>
    <d v="2016-10-15T00:00:00"/>
    <n v="14058"/>
    <x v="1"/>
    <n v="49"/>
    <s v="Above"/>
    <s v="Good"/>
    <s v="No"/>
    <s v="No"/>
    <s v="Not Marketing"/>
    <m/>
    <m/>
    <m/>
    <m/>
    <m/>
    <m/>
    <m/>
    <m/>
    <n v="52178"/>
    <m/>
    <n v="14058"/>
  </r>
  <r>
    <n v="966"/>
    <s v="Charles Macias"/>
    <n v="35"/>
    <s v="M"/>
    <x v="2"/>
    <n v="56074"/>
    <d v="2017-09-09T00:00:00"/>
    <n v="20523"/>
    <x v="0"/>
    <n v="42"/>
    <s v="Above"/>
    <s v="Good"/>
    <s v="No"/>
    <s v="No"/>
    <s v="Not Marketing"/>
    <m/>
    <m/>
    <m/>
    <m/>
    <m/>
    <m/>
    <m/>
    <m/>
    <n v="56074"/>
    <m/>
    <n v="20523"/>
  </r>
  <r>
    <n v="967"/>
    <s v="Susan Davis"/>
    <n v="38"/>
    <s v="F"/>
    <x v="0"/>
    <n v="61813"/>
    <d v="2016-06-13T00:00:00"/>
    <n v="33661"/>
    <x v="1"/>
    <n v="44"/>
    <s v="Above"/>
    <s v="Good"/>
    <s v="No"/>
    <s v="Yes"/>
    <s v="Marketing"/>
    <m/>
    <m/>
    <m/>
    <m/>
    <m/>
    <m/>
    <m/>
    <m/>
    <n v="61813"/>
    <m/>
    <n v="33661"/>
  </r>
  <r>
    <n v="968"/>
    <s v="Rodney Olsen"/>
    <n v="43"/>
    <s v="M"/>
    <x v="4"/>
    <n v="38046"/>
    <d v="2020-07-19T00:00:00"/>
    <n v="26996"/>
    <x v="2"/>
    <n v="37"/>
    <s v="Below"/>
    <s v="Average"/>
    <s v="Yes"/>
    <s v="Yes"/>
    <s v="Not Marketing"/>
    <m/>
    <m/>
    <m/>
    <m/>
    <m/>
    <m/>
    <m/>
    <m/>
    <n v="38046"/>
    <m/>
    <n v="26996"/>
  </r>
  <r>
    <n v="969"/>
    <s v="Anna Moore"/>
    <n v="59"/>
    <s v="F"/>
    <x v="2"/>
    <n v="63952"/>
    <d v="2020-11-11T00:00:00"/>
    <n v="39781"/>
    <x v="0"/>
    <n v="37"/>
    <s v="Above"/>
    <s v="Average"/>
    <s v="No"/>
    <s v="Yes"/>
    <s v="Not Marketing"/>
    <m/>
    <m/>
    <m/>
    <m/>
    <m/>
    <m/>
    <m/>
    <m/>
    <n v="63952"/>
    <m/>
    <n v="39781"/>
  </r>
  <r>
    <n v="970"/>
    <s v="Elizabeth Lawrence"/>
    <n v="34"/>
    <s v="F"/>
    <x v="0"/>
    <n v="78732"/>
    <d v="2017-07-23T00:00:00"/>
    <n v="37368"/>
    <x v="1"/>
    <n v="42"/>
    <s v="Above"/>
    <s v="Good"/>
    <s v="No"/>
    <s v="Yes"/>
    <s v="Marketing"/>
    <m/>
    <m/>
    <m/>
    <m/>
    <m/>
    <m/>
    <m/>
    <m/>
    <n v="78732"/>
    <m/>
    <n v="37368"/>
  </r>
  <r>
    <n v="971"/>
    <s v="Morgan Osborne"/>
    <n v="31"/>
    <s v="M"/>
    <x v="1"/>
    <n v="76762"/>
    <d v="2021-12-08T00:00:00"/>
    <n v="27683"/>
    <x v="2"/>
    <n v="29"/>
    <s v="Above"/>
    <s v="Poor"/>
    <s v="No"/>
    <s v="Yes"/>
    <s v="Not Marketing"/>
    <m/>
    <m/>
    <m/>
    <m/>
    <m/>
    <m/>
    <m/>
    <m/>
    <n v="76762"/>
    <m/>
    <n v="27683"/>
  </r>
  <r>
    <n v="972"/>
    <s v="Maria Yates"/>
    <n v="31"/>
    <s v="F"/>
    <x v="0"/>
    <n v="75719"/>
    <d v="2021-06-16T00:00:00"/>
    <n v="26684"/>
    <x v="3"/>
    <n v="36"/>
    <s v="Above"/>
    <s v="Average"/>
    <s v="No"/>
    <s v="Yes"/>
    <s v="Marketing"/>
    <m/>
    <m/>
    <m/>
    <m/>
    <m/>
    <m/>
    <m/>
    <m/>
    <n v="75719"/>
    <m/>
    <n v="26684"/>
  </r>
  <r>
    <n v="973"/>
    <s v="Nathan Schmitt"/>
    <n v="36"/>
    <s v="F"/>
    <x v="2"/>
    <n v="61318"/>
    <d v="2014-11-20T00:00:00"/>
    <n v="15289"/>
    <x v="2"/>
    <n v="44"/>
    <s v="Above"/>
    <s v="Good"/>
    <s v="No"/>
    <s v="Yes"/>
    <s v="Not Marketing"/>
    <m/>
    <m/>
    <m/>
    <m/>
    <m/>
    <m/>
    <m/>
    <m/>
    <n v="61318"/>
    <m/>
    <n v="15289"/>
  </r>
  <r>
    <n v="974"/>
    <s v="Jennifer Wilson"/>
    <n v="23"/>
    <s v="F"/>
    <x v="4"/>
    <n v="55081"/>
    <d v="2015-05-15T00:00:00"/>
    <n v="34941"/>
    <x v="0"/>
    <n v="33"/>
    <s v="Above"/>
    <s v="Average"/>
    <s v="No"/>
    <s v="Yes"/>
    <s v="Not Marketing"/>
    <m/>
    <m/>
    <m/>
    <m/>
    <m/>
    <m/>
    <m/>
    <m/>
    <n v="55081"/>
    <m/>
    <n v="34941"/>
  </r>
  <r>
    <n v="975"/>
    <s v="Zachary Hall"/>
    <n v="24"/>
    <s v="M"/>
    <x v="0"/>
    <n v="33587"/>
    <d v="2021-06-05T00:00:00"/>
    <n v="18673"/>
    <x v="0"/>
    <n v="43"/>
    <s v="Below"/>
    <s v="Good"/>
    <s v="No"/>
    <s v="No"/>
    <s v="Marketing"/>
    <m/>
    <m/>
    <m/>
    <m/>
    <m/>
    <m/>
    <m/>
    <m/>
    <n v="33587"/>
    <m/>
    <n v="18673"/>
  </r>
  <r>
    <n v="976"/>
    <s v="Mr. Gary Smith"/>
    <n v="53"/>
    <s v="F"/>
    <x v="0"/>
    <n v="48334"/>
    <d v="2015-08-07T00:00:00"/>
    <n v="22055"/>
    <x v="3"/>
    <n v="25"/>
    <s v="Below"/>
    <s v="Poor"/>
    <s v="No"/>
    <s v="No"/>
    <s v="Marketing"/>
    <m/>
    <m/>
    <m/>
    <m/>
    <m/>
    <m/>
    <m/>
    <m/>
    <n v="48334"/>
    <m/>
    <n v="22055"/>
  </r>
  <r>
    <n v="977"/>
    <s v="Max Wood"/>
    <n v="29"/>
    <s v="M"/>
    <x v="4"/>
    <n v="68714"/>
    <d v="2019-01-11T00:00:00"/>
    <n v="17732"/>
    <x v="0"/>
    <n v="23"/>
    <s v="Above"/>
    <s v="Poor"/>
    <s v="No"/>
    <s v="Yes"/>
    <s v="Not Marketing"/>
    <m/>
    <m/>
    <m/>
    <m/>
    <m/>
    <m/>
    <m/>
    <m/>
    <n v="68714"/>
    <m/>
    <n v="17732"/>
  </r>
  <r>
    <n v="978"/>
    <s v="Michael Mata"/>
    <n v="23"/>
    <s v="F"/>
    <x v="0"/>
    <n v="78017"/>
    <d v="2023-12-13T00:00:00"/>
    <n v="11648"/>
    <x v="1"/>
    <n v="34"/>
    <s v="Above"/>
    <s v="Average"/>
    <s v="No"/>
    <s v="Yes"/>
    <s v="Marketing"/>
    <m/>
    <m/>
    <m/>
    <m/>
    <m/>
    <m/>
    <m/>
    <m/>
    <n v="78017"/>
    <m/>
    <n v="11648"/>
  </r>
  <r>
    <n v="979"/>
    <s v="James Costa"/>
    <n v="40"/>
    <s v="F"/>
    <x v="3"/>
    <n v="67702"/>
    <d v="2024-06-17T00:00:00"/>
    <n v="11791"/>
    <x v="1"/>
    <n v="35"/>
    <s v="Above"/>
    <s v="Average"/>
    <s v="No"/>
    <s v="Yes"/>
    <s v="Not Marketing"/>
    <m/>
    <m/>
    <m/>
    <m/>
    <m/>
    <m/>
    <m/>
    <m/>
    <n v="67702"/>
    <m/>
    <n v="11791"/>
  </r>
  <r>
    <n v="980"/>
    <s v="Christina Lopez"/>
    <n v="31"/>
    <s v="M"/>
    <x v="0"/>
    <n v="31691"/>
    <d v="2023-09-11T00:00:00"/>
    <n v="39882"/>
    <x v="0"/>
    <n v="42"/>
    <s v="Below"/>
    <s v="Good"/>
    <s v="No"/>
    <s v="No"/>
    <s v="Marketing"/>
    <m/>
    <m/>
    <m/>
    <m/>
    <m/>
    <m/>
    <m/>
    <m/>
    <n v="31691"/>
    <m/>
    <n v="39882"/>
  </r>
  <r>
    <n v="981"/>
    <s v="William Phillips PhD"/>
    <n v="47"/>
    <s v="M"/>
    <x v="4"/>
    <n v="60755"/>
    <d v="2018-05-17T00:00:00"/>
    <n v="24872"/>
    <x v="1"/>
    <n v="55"/>
    <s v="Above"/>
    <s v="Excellent"/>
    <s v="No"/>
    <s v="Yes"/>
    <s v="Not Marketing"/>
    <m/>
    <m/>
    <m/>
    <m/>
    <m/>
    <m/>
    <m/>
    <m/>
    <n v="60755"/>
    <m/>
    <n v="24872"/>
  </r>
  <r>
    <n v="982"/>
    <s v="Carlos Hernandez"/>
    <n v="42"/>
    <s v="M"/>
    <x v="4"/>
    <n v="74521"/>
    <d v="2023-02-12T00:00:00"/>
    <n v="34106"/>
    <x v="2"/>
    <n v="46"/>
    <s v="Above"/>
    <s v="Good"/>
    <s v="Yes"/>
    <s v="Yes"/>
    <s v="Not Marketing"/>
    <m/>
    <m/>
    <m/>
    <m/>
    <m/>
    <m/>
    <m/>
    <m/>
    <n v="74521"/>
    <m/>
    <n v="34106"/>
  </r>
  <r>
    <n v="983"/>
    <s v="Emily Gilbert"/>
    <n v="54"/>
    <s v="M"/>
    <x v="2"/>
    <n v="64049"/>
    <d v="2024-03-19T00:00:00"/>
    <n v="29985"/>
    <x v="0"/>
    <n v="31"/>
    <s v="Above"/>
    <s v="Average"/>
    <s v="No"/>
    <s v="Yes"/>
    <s v="Not Marketing"/>
    <m/>
    <m/>
    <m/>
    <m/>
    <m/>
    <m/>
    <m/>
    <m/>
    <n v="64049"/>
    <m/>
    <n v="29985"/>
  </r>
  <r>
    <n v="984"/>
    <s v="Nathan Perez"/>
    <n v="56"/>
    <s v="M"/>
    <x v="3"/>
    <n v="62485"/>
    <d v="2018-09-16T00:00:00"/>
    <n v="12266"/>
    <x v="1"/>
    <n v="29"/>
    <s v="Above"/>
    <s v="Poor"/>
    <s v="No"/>
    <s v="Yes"/>
    <s v="Not Marketing"/>
    <m/>
    <m/>
    <m/>
    <m/>
    <m/>
    <m/>
    <m/>
    <m/>
    <n v="62485"/>
    <m/>
    <n v="12266"/>
  </r>
  <r>
    <n v="985"/>
    <s v="Amy Cummings"/>
    <n v="44"/>
    <s v="M"/>
    <x v="2"/>
    <n v="66215"/>
    <d v="2017-10-26T00:00:00"/>
    <n v="25403"/>
    <x v="0"/>
    <n v="44"/>
    <s v="Above"/>
    <s v="Good"/>
    <s v="No"/>
    <s v="Yes"/>
    <s v="Not Marketing"/>
    <m/>
    <m/>
    <m/>
    <m/>
    <m/>
    <m/>
    <m/>
    <m/>
    <n v="66215"/>
    <m/>
    <n v="25403"/>
  </r>
  <r>
    <n v="986"/>
    <s v="Gerald Santana"/>
    <n v="43"/>
    <s v="M"/>
    <x v="1"/>
    <n v="58684"/>
    <d v="2018-09-26T00:00:00"/>
    <n v="29444"/>
    <x v="2"/>
    <n v="52"/>
    <s v="Above"/>
    <s v="Excellent"/>
    <s v="No"/>
    <s v="No"/>
    <s v="Not Marketing"/>
    <m/>
    <m/>
    <m/>
    <m/>
    <m/>
    <m/>
    <m/>
    <m/>
    <n v="58684"/>
    <m/>
    <n v="29444"/>
  </r>
  <r>
    <n v="987"/>
    <s v="Shelby Brewer"/>
    <n v="48"/>
    <s v="M"/>
    <x v="2"/>
    <n v="61324"/>
    <d v="2017-10-16T00:00:00"/>
    <n v="36635"/>
    <x v="1"/>
    <n v="56"/>
    <s v="Above"/>
    <s v="Excellent"/>
    <s v="No"/>
    <s v="Yes"/>
    <s v="Not Marketing"/>
    <m/>
    <m/>
    <m/>
    <m/>
    <m/>
    <m/>
    <m/>
    <m/>
    <n v="61324"/>
    <m/>
    <n v="36635"/>
  </r>
  <r>
    <n v="988"/>
    <s v="Robert Key"/>
    <n v="27"/>
    <s v="M"/>
    <x v="2"/>
    <n v="42178"/>
    <d v="2020-06-21T00:00:00"/>
    <n v="26712"/>
    <x v="2"/>
    <n v="27"/>
    <s v="Below"/>
    <s v="Poor"/>
    <s v="No"/>
    <s v="No"/>
    <s v="Not Marketing"/>
    <m/>
    <m/>
    <m/>
    <m/>
    <m/>
    <m/>
    <m/>
    <m/>
    <n v="42178"/>
    <m/>
    <n v="26712"/>
  </r>
  <r>
    <n v="989"/>
    <s v="Gloria Drake"/>
    <n v="57"/>
    <s v="M"/>
    <x v="2"/>
    <n v="42511"/>
    <d v="2021-11-04T00:00:00"/>
    <n v="37782"/>
    <x v="0"/>
    <n v="32"/>
    <s v="Below"/>
    <s v="Average"/>
    <s v="No"/>
    <s v="No"/>
    <s v="Not Marketing"/>
    <m/>
    <m/>
    <m/>
    <m/>
    <m/>
    <m/>
    <m/>
    <m/>
    <n v="42511"/>
    <m/>
    <n v="37782"/>
  </r>
  <r>
    <n v="990"/>
    <s v="Sharon Stewart"/>
    <n v="41"/>
    <s v="F"/>
    <x v="0"/>
    <n v="32117"/>
    <d v="2016-04-11T00:00:00"/>
    <n v="19727"/>
    <x v="0"/>
    <n v="51"/>
    <s v="Below"/>
    <s v="Excellent"/>
    <s v="No"/>
    <s v="No"/>
    <s v="Marketing"/>
    <m/>
    <m/>
    <m/>
    <m/>
    <m/>
    <m/>
    <m/>
    <m/>
    <n v="32117"/>
    <m/>
    <n v="19727"/>
  </r>
  <r>
    <n v="991"/>
    <s v="Jill Mendoza"/>
    <n v="45"/>
    <s v="M"/>
    <x v="0"/>
    <n v="53797"/>
    <d v="2022-09-20T00:00:00"/>
    <n v="39743"/>
    <x v="3"/>
    <n v="53"/>
    <s v="Above"/>
    <s v="Excellent"/>
    <s v="No"/>
    <s v="No"/>
    <s v="Marketing"/>
    <m/>
    <m/>
    <m/>
    <m/>
    <m/>
    <m/>
    <m/>
    <m/>
    <n v="53797"/>
    <m/>
    <n v="39743"/>
  </r>
  <r>
    <n v="992"/>
    <s v="Lori Green"/>
    <n v="35"/>
    <s v="F"/>
    <x v="2"/>
    <n v="61181"/>
    <d v="2023-06-02T00:00:00"/>
    <n v="17484"/>
    <x v="2"/>
    <n v="38"/>
    <s v="Above"/>
    <s v="Average"/>
    <s v="No"/>
    <s v="Yes"/>
    <s v="Not Marketing"/>
    <m/>
    <m/>
    <m/>
    <m/>
    <m/>
    <m/>
    <m/>
    <m/>
    <n v="61181"/>
    <m/>
    <n v="17484"/>
  </r>
  <r>
    <n v="993"/>
    <s v="Rose Jennings"/>
    <n v="23"/>
    <s v="M"/>
    <x v="2"/>
    <n v="45644"/>
    <d v="2015-11-05T00:00:00"/>
    <n v="39024"/>
    <x v="2"/>
    <n v="20"/>
    <s v="Below"/>
    <s v="Poor"/>
    <s v="No"/>
    <s v="No"/>
    <s v="Not Marketing"/>
    <m/>
    <m/>
    <m/>
    <m/>
    <m/>
    <m/>
    <m/>
    <m/>
    <n v="45644"/>
    <m/>
    <n v="39024"/>
  </r>
  <r>
    <n v="994"/>
    <s v="Janet Randall"/>
    <n v="56"/>
    <s v="M"/>
    <x v="0"/>
    <n v="68264"/>
    <d v="2019-10-10T00:00:00"/>
    <n v="14081"/>
    <x v="3"/>
    <n v="42"/>
    <s v="Above"/>
    <s v="Good"/>
    <s v="No"/>
    <s v="Yes"/>
    <s v="Marketing"/>
    <m/>
    <m/>
    <m/>
    <m/>
    <m/>
    <m/>
    <m/>
    <m/>
    <n v="68264"/>
    <m/>
    <n v="14081"/>
  </r>
  <r>
    <n v="995"/>
    <s v="Adriana Gibson"/>
    <n v="22"/>
    <s v="M"/>
    <x v="3"/>
    <n v="43024"/>
    <d v="2020-09-30T00:00:00"/>
    <n v="29392"/>
    <x v="0"/>
    <n v="21"/>
    <s v="Below"/>
    <s v="Poor"/>
    <s v="No"/>
    <s v="No"/>
    <s v="Not Marketing"/>
    <m/>
    <m/>
    <m/>
    <m/>
    <m/>
    <m/>
    <m/>
    <m/>
    <n v="43024"/>
    <m/>
    <n v="29392"/>
  </r>
  <r>
    <n v="996"/>
    <s v="Jesse Harris"/>
    <n v="32"/>
    <s v="F"/>
    <x v="1"/>
    <n v="65670"/>
    <d v="2018-07-27T00:00:00"/>
    <n v="23565"/>
    <x v="1"/>
    <n v="55"/>
    <s v="Above"/>
    <s v="Excellent"/>
    <s v="No"/>
    <s v="Yes"/>
    <s v="Not Marketing"/>
    <m/>
    <m/>
    <m/>
    <m/>
    <m/>
    <m/>
    <m/>
    <m/>
    <n v="65670"/>
    <m/>
    <n v="23565"/>
  </r>
  <r>
    <n v="997"/>
    <s v="Robert Decker"/>
    <n v="37"/>
    <s v="F"/>
    <x v="2"/>
    <n v="51926"/>
    <d v="2017-05-27T00:00:00"/>
    <n v="23332"/>
    <x v="1"/>
    <n v="27"/>
    <s v="Above"/>
    <s v="Poor"/>
    <s v="No"/>
    <s v="No"/>
    <s v="Not Marketing"/>
    <m/>
    <m/>
    <m/>
    <m/>
    <m/>
    <m/>
    <m/>
    <m/>
    <n v="51926"/>
    <m/>
    <n v="23332"/>
  </r>
  <r>
    <n v="998"/>
    <s v="Mary Boyd"/>
    <n v="46"/>
    <s v="F"/>
    <x v="1"/>
    <n v="32410"/>
    <d v="2020-10-22T00:00:00"/>
    <n v="15749"/>
    <x v="2"/>
    <n v="21"/>
    <s v="Below"/>
    <s v="Poor"/>
    <s v="No"/>
    <s v="No"/>
    <s v="Not Marketing"/>
    <m/>
    <m/>
    <m/>
    <m/>
    <m/>
    <m/>
    <m/>
    <m/>
    <n v="32410"/>
    <m/>
    <n v="15749"/>
  </r>
  <r>
    <n v="999"/>
    <s v="David Cervantes"/>
    <n v="28"/>
    <s v="F"/>
    <x v="2"/>
    <n v="50792"/>
    <d v="2017-09-20T00:00:00"/>
    <n v="17898"/>
    <x v="2"/>
    <n v="26"/>
    <s v="Above"/>
    <s v="Poor"/>
    <s v="No"/>
    <s v="No"/>
    <s v="Not Marketing"/>
    <m/>
    <m/>
    <m/>
    <m/>
    <m/>
    <m/>
    <m/>
    <m/>
    <n v="50792"/>
    <m/>
    <n v="17898"/>
  </r>
  <r>
    <n v="1000"/>
    <s v="George Bush"/>
    <n v="51"/>
    <s v="F"/>
    <x v="0"/>
    <n v="75919"/>
    <d v="2015-07-25T00:00:00"/>
    <n v="25057"/>
    <x v="1"/>
    <n v="52"/>
    <s v="Above"/>
    <s v="Excellent"/>
    <s v="No"/>
    <s v="Yes"/>
    <s v="Marketing"/>
    <m/>
    <m/>
    <m/>
    <m/>
    <m/>
    <m/>
    <m/>
    <m/>
    <n v="75919"/>
    <m/>
    <n v="250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03124-1EE6-4EBF-A51F-4FC807224F1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9" firstHeaderRow="1" firstDataRow="1" firstDataCol="1"/>
  <pivotFields count="26">
    <pivotField showAll="0"/>
    <pivotField showAll="0"/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8"/>
  </rowFields>
  <rowItems count="2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A1001"/>
  <sheetViews>
    <sheetView topLeftCell="O1" workbookViewId="0">
      <selection activeCell="AB4" sqref="AB4"/>
    </sheetView>
  </sheetViews>
  <sheetFormatPr defaultRowHeight="14.5" x14ac:dyDescent="0.35"/>
  <cols>
    <col min="2" max="2" width="25.7265625" customWidth="1"/>
    <col min="4" max="4" width="7" customWidth="1"/>
    <col min="5" max="5" width="11.453125" customWidth="1"/>
    <col min="7" max="7" width="15.90625" customWidth="1"/>
    <col min="10" max="10" width="12.36328125" customWidth="1"/>
    <col min="11" max="11" width="11.6328125" customWidth="1"/>
    <col min="12" max="12" width="10.08984375" customWidth="1"/>
    <col min="15" max="15" width="12.6328125" customWidth="1"/>
    <col min="26" max="26" width="17.81640625" customWidth="1"/>
    <col min="27" max="27" width="22.453125" customWidth="1"/>
  </cols>
  <sheetData>
    <row r="1" spans="1:27" s="4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1017</v>
      </c>
      <c r="L1" s="3" t="s">
        <v>1016</v>
      </c>
      <c r="M1" s="3" t="s">
        <v>1015</v>
      </c>
      <c r="N1" s="3" t="s">
        <v>1018</v>
      </c>
      <c r="O1" s="3" t="s">
        <v>1019</v>
      </c>
      <c r="P1" s="3" t="s">
        <v>1020</v>
      </c>
      <c r="Q1" s="4" t="s">
        <v>1027</v>
      </c>
      <c r="R1" s="4" t="s">
        <v>1026</v>
      </c>
      <c r="S1" s="4" t="s">
        <v>1025</v>
      </c>
      <c r="T1" s="4" t="s">
        <v>1024</v>
      </c>
      <c r="U1" s="4" t="s">
        <v>1023</v>
      </c>
      <c r="V1" s="4" t="s">
        <v>1022</v>
      </c>
      <c r="W1" s="4" t="s">
        <v>1021</v>
      </c>
      <c r="X1" s="4" t="s">
        <v>1028</v>
      </c>
      <c r="Y1" s="4" t="s">
        <v>1029</v>
      </c>
      <c r="Z1" s="4" t="s">
        <v>1034</v>
      </c>
      <c r="AA1" s="2" t="s">
        <v>1033</v>
      </c>
    </row>
    <row r="2" spans="1:27" x14ac:dyDescent="0.35">
      <c r="A2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1">
        <v>43283</v>
      </c>
      <c r="H2">
        <v>15585</v>
      </c>
      <c r="I2" t="s">
        <v>13</v>
      </c>
      <c r="J2">
        <v>53</v>
      </c>
      <c r="K2" t="str">
        <f>IF(F2&gt;50000,"Above","Below")</f>
        <v>Above</v>
      </c>
      <c r="L2" t="str" cm="1">
        <f t="array" ref="L2">_xlfn.IFS(J2&gt;=50,"Excellent",J2&gt;=40,"Good",J2&gt;=30,"Average",J2&lt;30,"Poor")</f>
        <v>Excellent</v>
      </c>
      <c r="M2" t="str">
        <f>IF(AND(E2="HR",I2="North",F2&gt;15000),"Yes","No")</f>
        <v>No</v>
      </c>
      <c r="N2" t="str">
        <f>IF(OR(E2="IT",F2&gt;60000),"Yes","No")</f>
        <v>No</v>
      </c>
      <c r="O2" t="str">
        <f>IF(NOT(E2="Marketing"),"Not Marketing","Marketing")</f>
        <v>Marketing</v>
      </c>
      <c r="P2">
        <f>SUMIF(E2:E1001,"Sales",F2:F1001)</f>
        <v>9812330</v>
      </c>
      <c r="Q2">
        <f>SUMIFS(F2:F1001,E2:E1001,"IT",J2:J1001,"&gt;35")</f>
        <v>7532860</v>
      </c>
      <c r="R2">
        <f>COUNTIF(E2:E1001,"HR")</f>
        <v>180</v>
      </c>
      <c r="S2">
        <f>COUNTIFS(D2:D1001,"F",E2:E1001,"Finance")</f>
        <v>97</v>
      </c>
      <c r="T2">
        <f>AVERAGEIF(E2:E1001,"Marketing",F2:F1001)</f>
        <v>55350.020304568527</v>
      </c>
      <c r="U2">
        <f>AVERAGEIFS(H2:H1001,I2:I1001,"North",J2:J1001,"&gt;40")</f>
        <v>25843.824817518249</v>
      </c>
      <c r="V2">
        <f>_xlfn.MAXIFS(F2:F1001,I2:I1001,"South")</f>
        <v>79673</v>
      </c>
      <c r="W2">
        <f>_xlfn.MINIFS(J2:J1001,E2:E1001,"Finance")</f>
        <v>20</v>
      </c>
      <c r="X2">
        <f>VLOOKUP(A2,A2:F1001,6,FALSE)</f>
        <v>51244</v>
      </c>
      <c r="Z2">
        <f>INDEX(H:H,MATCH(B2,B:B,0))</f>
        <v>15585</v>
      </c>
      <c r="AA2">
        <v>51244</v>
      </c>
    </row>
    <row r="3" spans="1:27" x14ac:dyDescent="0.35">
      <c r="A3">
        <v>2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1">
        <v>42585</v>
      </c>
      <c r="H3">
        <v>28080</v>
      </c>
      <c r="I3" t="s">
        <v>13</v>
      </c>
      <c r="J3">
        <v>57</v>
      </c>
      <c r="K3" t="str">
        <f t="shared" ref="K3:K66" si="0">IF(F3&gt;=50000,"Above","Below")</f>
        <v>Below</v>
      </c>
      <c r="L3" t="str" cm="1">
        <f t="array" ref="L3">_xlfn.IFS(J3&gt;=50,"Excellent",J3&gt;=40,"Good",J3&gt;=30,"Average",J3&lt;30,"Poor")</f>
        <v>Excellent</v>
      </c>
      <c r="M3" t="str">
        <f t="shared" ref="M3:M66" si="1">IF(AND(E3="HR",I3="North",F3&gt;15000),"Yes","No")</f>
        <v>Yes</v>
      </c>
      <c r="N3" t="str">
        <f t="shared" ref="N3:N66" si="2">IF(OR(E3="IT",F3&gt;60000),"Yes","No")</f>
        <v>No</v>
      </c>
      <c r="O3" t="str">
        <f t="shared" ref="O3:O66" si="3">IF(NOT(E3="Marketing"),"Not Marketing","Marketing")</f>
        <v>Not Marketing</v>
      </c>
      <c r="X3">
        <f t="shared" ref="X3:X66" si="4">VLOOKUP(A3,A3:F1002,6,FALSE)</f>
        <v>30579</v>
      </c>
      <c r="Z3">
        <f t="shared" ref="Z3:Z66" si="5">INDEX(H:H,MATCH(B3,B:B,0))</f>
        <v>28080</v>
      </c>
      <c r="AA3">
        <v>30579</v>
      </c>
    </row>
    <row r="4" spans="1:27" x14ac:dyDescent="0.35">
      <c r="A4">
        <v>3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1">
        <v>44834</v>
      </c>
      <c r="H4">
        <v>22816</v>
      </c>
      <c r="I4" t="s">
        <v>18</v>
      </c>
      <c r="J4">
        <v>57</v>
      </c>
      <c r="K4" t="str">
        <f t="shared" si="0"/>
        <v>Above</v>
      </c>
      <c r="L4" t="str" cm="1">
        <f t="array" ref="L4">_xlfn.IFS(J4&gt;=50,"Excellent",J4&gt;=40,"Good",J4&gt;=30,"Average",J4&lt;30,"Poor")</f>
        <v>Excellent</v>
      </c>
      <c r="M4" t="str">
        <f t="shared" si="1"/>
        <v>No</v>
      </c>
      <c r="N4" t="str">
        <f t="shared" si="2"/>
        <v>Yes</v>
      </c>
      <c r="O4" t="str">
        <f t="shared" si="3"/>
        <v>Not Marketing</v>
      </c>
      <c r="X4">
        <f t="shared" si="4"/>
        <v>67359</v>
      </c>
      <c r="Z4">
        <f t="shared" si="5"/>
        <v>22816</v>
      </c>
      <c r="AA4">
        <v>67359</v>
      </c>
    </row>
    <row r="5" spans="1:27" x14ac:dyDescent="0.35">
      <c r="A5">
        <v>4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1">
        <v>45210</v>
      </c>
      <c r="H5">
        <v>14964</v>
      </c>
      <c r="I5" t="s">
        <v>20</v>
      </c>
      <c r="J5">
        <v>20</v>
      </c>
      <c r="K5" t="str">
        <f t="shared" si="0"/>
        <v>Above</v>
      </c>
      <c r="L5" t="str" cm="1">
        <f t="array" ref="L5">_xlfn.IFS(J5&gt;=50,"Excellent",J5&gt;=40,"Good",J5&gt;=30,"Average",J5&lt;30,"Poor")</f>
        <v>Poor</v>
      </c>
      <c r="M5" t="str">
        <f t="shared" si="1"/>
        <v>No</v>
      </c>
      <c r="N5" t="str">
        <f t="shared" si="2"/>
        <v>Yes</v>
      </c>
      <c r="O5" t="str">
        <f t="shared" si="3"/>
        <v>Not Marketing</v>
      </c>
      <c r="X5">
        <f t="shared" si="4"/>
        <v>64565</v>
      </c>
      <c r="Z5">
        <f t="shared" si="5"/>
        <v>14964</v>
      </c>
      <c r="AA5">
        <v>64565</v>
      </c>
    </row>
    <row r="6" spans="1:27" x14ac:dyDescent="0.35">
      <c r="A6">
        <v>5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1">
        <v>42468</v>
      </c>
      <c r="H6">
        <v>22832</v>
      </c>
      <c r="I6" t="s">
        <v>18</v>
      </c>
      <c r="J6">
        <v>56</v>
      </c>
      <c r="K6" t="str">
        <f t="shared" si="0"/>
        <v>Above</v>
      </c>
      <c r="L6" t="str" cm="1">
        <f t="array" ref="L6">_xlfn.IFS(J6&gt;=50,"Excellent",J6&gt;=40,"Good",J6&gt;=30,"Average",J6&lt;30,"Poor")</f>
        <v>Excellent</v>
      </c>
      <c r="M6" t="str">
        <f t="shared" si="1"/>
        <v>No</v>
      </c>
      <c r="N6" t="str">
        <f t="shared" si="2"/>
        <v>Yes</v>
      </c>
      <c r="O6" t="str">
        <f t="shared" si="3"/>
        <v>Not Marketing</v>
      </c>
      <c r="X6">
        <f t="shared" si="4"/>
        <v>70615</v>
      </c>
      <c r="Z6">
        <f t="shared" si="5"/>
        <v>22832</v>
      </c>
      <c r="AA6">
        <v>70615</v>
      </c>
    </row>
    <row r="7" spans="1:27" x14ac:dyDescent="0.35">
      <c r="A7">
        <v>6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1">
        <v>44083</v>
      </c>
      <c r="H7">
        <v>23921</v>
      </c>
      <c r="I7" t="s">
        <v>20</v>
      </c>
      <c r="J7">
        <v>28</v>
      </c>
      <c r="K7" t="str">
        <f t="shared" si="0"/>
        <v>Above</v>
      </c>
      <c r="L7" t="str" cm="1">
        <f t="array" ref="L7">_xlfn.IFS(J7&gt;=50,"Excellent",J7&gt;=40,"Good",J7&gt;=30,"Average",J7&lt;30,"Poor")</f>
        <v>Poor</v>
      </c>
      <c r="M7" t="str">
        <f t="shared" si="1"/>
        <v>No</v>
      </c>
      <c r="N7" t="str">
        <f t="shared" si="2"/>
        <v>No</v>
      </c>
      <c r="O7" t="str">
        <f t="shared" si="3"/>
        <v>Not Marketing</v>
      </c>
      <c r="X7">
        <f t="shared" si="4"/>
        <v>58825</v>
      </c>
      <c r="Z7">
        <f t="shared" si="5"/>
        <v>23921</v>
      </c>
      <c r="AA7">
        <v>58825</v>
      </c>
    </row>
    <row r="8" spans="1:27" x14ac:dyDescent="0.35">
      <c r="A8">
        <v>7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1">
        <v>42294</v>
      </c>
      <c r="H8">
        <v>18067</v>
      </c>
      <c r="I8" t="s">
        <v>20</v>
      </c>
      <c r="J8">
        <v>39</v>
      </c>
      <c r="K8" t="str">
        <f t="shared" si="0"/>
        <v>Above</v>
      </c>
      <c r="L8" t="str" cm="1">
        <f t="array" ref="L8">_xlfn.IFS(J8&gt;=50,"Excellent",J8&gt;=40,"Good",J8&gt;=30,"Average",J8&lt;30,"Poor")</f>
        <v>Average</v>
      </c>
      <c r="M8" t="str">
        <f t="shared" si="1"/>
        <v>No</v>
      </c>
      <c r="N8" t="str">
        <f t="shared" si="2"/>
        <v>Yes</v>
      </c>
      <c r="O8" t="str">
        <f t="shared" si="3"/>
        <v>Not Marketing</v>
      </c>
      <c r="X8">
        <f t="shared" si="4"/>
        <v>70118</v>
      </c>
      <c r="Z8">
        <f t="shared" si="5"/>
        <v>18067</v>
      </c>
      <c r="AA8">
        <v>70118</v>
      </c>
    </row>
    <row r="9" spans="1:27" x14ac:dyDescent="0.35">
      <c r="A9">
        <v>8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1">
        <v>43613</v>
      </c>
      <c r="H9">
        <v>32396</v>
      </c>
      <c r="I9" t="s">
        <v>13</v>
      </c>
      <c r="J9">
        <v>32</v>
      </c>
      <c r="K9" t="str">
        <f t="shared" si="0"/>
        <v>Below</v>
      </c>
      <c r="L9" t="str" cm="1">
        <f t="array" ref="L9">_xlfn.IFS(J9&gt;=50,"Excellent",J9&gt;=40,"Good",J9&gt;=30,"Average",J9&lt;30,"Poor")</f>
        <v>Average</v>
      </c>
      <c r="M9" t="str">
        <f t="shared" si="1"/>
        <v>Yes</v>
      </c>
      <c r="N9" t="str">
        <f t="shared" si="2"/>
        <v>No</v>
      </c>
      <c r="O9" t="str">
        <f t="shared" si="3"/>
        <v>Not Marketing</v>
      </c>
      <c r="X9">
        <f t="shared" si="4"/>
        <v>47243</v>
      </c>
      <c r="Z9">
        <f t="shared" si="5"/>
        <v>32396</v>
      </c>
      <c r="AA9">
        <v>47243</v>
      </c>
    </row>
    <row r="10" spans="1:27" x14ac:dyDescent="0.35">
      <c r="A10">
        <v>9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1">
        <v>44381</v>
      </c>
      <c r="H10">
        <v>24208</v>
      </c>
      <c r="I10" t="s">
        <v>28</v>
      </c>
      <c r="J10">
        <v>38</v>
      </c>
      <c r="K10" t="str">
        <f t="shared" si="0"/>
        <v>Below</v>
      </c>
      <c r="L10" t="str" cm="1">
        <f t="array" ref="L10">_xlfn.IFS(J10&gt;=50,"Excellent",J10&gt;=40,"Good",J10&gt;=30,"Average",J10&lt;30,"Poor")</f>
        <v>Average</v>
      </c>
      <c r="M10" t="str">
        <f t="shared" si="1"/>
        <v>No</v>
      </c>
      <c r="N10" t="str">
        <f t="shared" si="2"/>
        <v>Yes</v>
      </c>
      <c r="O10" t="str">
        <f t="shared" si="3"/>
        <v>Not Marketing</v>
      </c>
      <c r="X10">
        <f t="shared" si="4"/>
        <v>36567</v>
      </c>
      <c r="Z10">
        <f t="shared" si="5"/>
        <v>24208</v>
      </c>
      <c r="AA10">
        <v>36567</v>
      </c>
    </row>
    <row r="11" spans="1:27" x14ac:dyDescent="0.35">
      <c r="A11">
        <v>10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1">
        <v>43008</v>
      </c>
      <c r="H11">
        <v>37658</v>
      </c>
      <c r="I11" t="s">
        <v>20</v>
      </c>
      <c r="J11">
        <v>56</v>
      </c>
      <c r="K11" t="str">
        <f t="shared" si="0"/>
        <v>Above</v>
      </c>
      <c r="L11" t="str" cm="1">
        <f t="array" ref="L11">_xlfn.IFS(J11&gt;=50,"Excellent",J11&gt;=40,"Good",J11&gt;=30,"Average",J11&lt;30,"Poor")</f>
        <v>Excellent</v>
      </c>
      <c r="M11" t="str">
        <f t="shared" si="1"/>
        <v>No</v>
      </c>
      <c r="N11" t="str">
        <f t="shared" si="2"/>
        <v>Yes</v>
      </c>
      <c r="O11" t="str">
        <f t="shared" si="3"/>
        <v>Marketing</v>
      </c>
      <c r="X11">
        <f t="shared" si="4"/>
        <v>62747</v>
      </c>
      <c r="Z11">
        <f t="shared" si="5"/>
        <v>37658</v>
      </c>
      <c r="AA11">
        <v>62747</v>
      </c>
    </row>
    <row r="12" spans="1:27" x14ac:dyDescent="0.35">
      <c r="A12">
        <v>11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1">
        <v>43624</v>
      </c>
      <c r="H12">
        <v>23026</v>
      </c>
      <c r="I12" t="s">
        <v>20</v>
      </c>
      <c r="J12">
        <v>57</v>
      </c>
      <c r="K12" t="str">
        <f t="shared" si="0"/>
        <v>Above</v>
      </c>
      <c r="L12" t="str" cm="1">
        <f t="array" ref="L12">_xlfn.IFS(J12&gt;=50,"Excellent",J12&gt;=40,"Good",J12&gt;=30,"Average",J12&lt;30,"Poor")</f>
        <v>Excellent</v>
      </c>
      <c r="M12" t="str">
        <f t="shared" si="1"/>
        <v>No</v>
      </c>
      <c r="N12" t="str">
        <f t="shared" si="2"/>
        <v>Yes</v>
      </c>
      <c r="O12" t="str">
        <f t="shared" si="3"/>
        <v>Not Marketing</v>
      </c>
      <c r="X12">
        <f t="shared" si="4"/>
        <v>75358</v>
      </c>
      <c r="Z12">
        <f t="shared" si="5"/>
        <v>23026</v>
      </c>
      <c r="AA12">
        <v>75358</v>
      </c>
    </row>
    <row r="13" spans="1:27" x14ac:dyDescent="0.35">
      <c r="A13">
        <v>12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1">
        <v>43381</v>
      </c>
      <c r="H13">
        <v>10053</v>
      </c>
      <c r="I13" t="s">
        <v>20</v>
      </c>
      <c r="J13">
        <v>40</v>
      </c>
      <c r="K13" t="str">
        <f t="shared" si="0"/>
        <v>Below</v>
      </c>
      <c r="L13" t="str" cm="1">
        <f t="array" ref="L13">_xlfn.IFS(J13&gt;=50,"Excellent",J13&gt;=40,"Good",J13&gt;=30,"Average",J13&lt;30,"Poor")</f>
        <v>Good</v>
      </c>
      <c r="M13" t="str">
        <f t="shared" si="1"/>
        <v>No</v>
      </c>
      <c r="N13" t="str">
        <f t="shared" si="2"/>
        <v>Yes</v>
      </c>
      <c r="O13" t="str">
        <f t="shared" si="3"/>
        <v>Not Marketing</v>
      </c>
      <c r="X13">
        <f t="shared" si="4"/>
        <v>44935</v>
      </c>
      <c r="Z13">
        <f t="shared" si="5"/>
        <v>10053</v>
      </c>
      <c r="AA13">
        <v>44935</v>
      </c>
    </row>
    <row r="14" spans="1:27" x14ac:dyDescent="0.35">
      <c r="A14">
        <v>13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1">
        <v>43960</v>
      </c>
      <c r="H14">
        <v>33108</v>
      </c>
      <c r="I14" t="s">
        <v>13</v>
      </c>
      <c r="J14">
        <v>55</v>
      </c>
      <c r="K14" t="str">
        <f t="shared" si="0"/>
        <v>Above</v>
      </c>
      <c r="L14" t="str" cm="1">
        <f t="array" ref="L14">_xlfn.IFS(J14&gt;=50,"Excellent",J14&gt;=40,"Good",J14&gt;=30,"Average",J14&lt;30,"Poor")</f>
        <v>Excellent</v>
      </c>
      <c r="M14" t="str">
        <f t="shared" si="1"/>
        <v>No</v>
      </c>
      <c r="N14" t="str">
        <f t="shared" si="2"/>
        <v>Yes</v>
      </c>
      <c r="O14" t="str">
        <f t="shared" si="3"/>
        <v>Not Marketing</v>
      </c>
      <c r="X14">
        <f t="shared" si="4"/>
        <v>67132</v>
      </c>
      <c r="Z14">
        <f t="shared" si="5"/>
        <v>33108</v>
      </c>
      <c r="AA14">
        <v>67132</v>
      </c>
    </row>
    <row r="15" spans="1:27" x14ac:dyDescent="0.35">
      <c r="A15">
        <v>14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1">
        <v>45119</v>
      </c>
      <c r="H15">
        <v>29855</v>
      </c>
      <c r="I15" t="s">
        <v>18</v>
      </c>
      <c r="J15">
        <v>40</v>
      </c>
      <c r="K15" t="str">
        <f t="shared" si="0"/>
        <v>Above</v>
      </c>
      <c r="L15" t="str" cm="1">
        <f t="array" ref="L15">_xlfn.IFS(J15&gt;=50,"Excellent",J15&gt;=40,"Good",J15&gt;=30,"Average",J15&lt;30,"Poor")</f>
        <v>Good</v>
      </c>
      <c r="M15" t="str">
        <f t="shared" si="1"/>
        <v>No</v>
      </c>
      <c r="N15" t="str">
        <f t="shared" si="2"/>
        <v>Yes</v>
      </c>
      <c r="O15" t="str">
        <f t="shared" si="3"/>
        <v>Not Marketing</v>
      </c>
      <c r="X15">
        <f t="shared" si="4"/>
        <v>74476</v>
      </c>
      <c r="Z15">
        <f t="shared" si="5"/>
        <v>29855</v>
      </c>
      <c r="AA15">
        <v>74476</v>
      </c>
    </row>
    <row r="16" spans="1:27" x14ac:dyDescent="0.35">
      <c r="A16">
        <v>15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1">
        <v>43625</v>
      </c>
      <c r="H16">
        <v>28351</v>
      </c>
      <c r="I16" t="s">
        <v>28</v>
      </c>
      <c r="J16">
        <v>26</v>
      </c>
      <c r="K16" t="str">
        <f t="shared" si="0"/>
        <v>Below</v>
      </c>
      <c r="L16" t="str" cm="1">
        <f t="array" ref="L16">_xlfn.IFS(J16&gt;=50,"Excellent",J16&gt;=40,"Good",J16&gt;=30,"Average",J16&lt;30,"Poor")</f>
        <v>Poor</v>
      </c>
      <c r="M16" t="str">
        <f t="shared" si="1"/>
        <v>No</v>
      </c>
      <c r="N16" t="str">
        <f t="shared" si="2"/>
        <v>Yes</v>
      </c>
      <c r="O16" t="str">
        <f t="shared" si="3"/>
        <v>Not Marketing</v>
      </c>
      <c r="X16">
        <f t="shared" si="4"/>
        <v>45774</v>
      </c>
      <c r="Z16">
        <f t="shared" si="5"/>
        <v>28351</v>
      </c>
      <c r="AA16">
        <v>45774</v>
      </c>
    </row>
    <row r="17" spans="1:27" x14ac:dyDescent="0.35">
      <c r="A17">
        <v>16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1">
        <v>45159</v>
      </c>
      <c r="H17">
        <v>31653</v>
      </c>
      <c r="I17" t="s">
        <v>20</v>
      </c>
      <c r="J17">
        <v>58</v>
      </c>
      <c r="K17" t="str">
        <f t="shared" si="0"/>
        <v>Below</v>
      </c>
      <c r="L17" t="str" cm="1">
        <f t="array" ref="L17">_xlfn.IFS(J17&gt;=50,"Excellent",J17&gt;=40,"Good",J17&gt;=30,"Average",J17&lt;30,"Poor")</f>
        <v>Excellent</v>
      </c>
      <c r="M17" t="str">
        <f t="shared" si="1"/>
        <v>No</v>
      </c>
      <c r="N17" t="str">
        <f t="shared" si="2"/>
        <v>Yes</v>
      </c>
      <c r="O17" t="str">
        <f t="shared" si="3"/>
        <v>Not Marketing</v>
      </c>
      <c r="X17">
        <f t="shared" si="4"/>
        <v>44365</v>
      </c>
      <c r="Z17">
        <f t="shared" si="5"/>
        <v>31653</v>
      </c>
      <c r="AA17">
        <v>44365</v>
      </c>
    </row>
    <row r="18" spans="1:27" x14ac:dyDescent="0.35">
      <c r="A18">
        <v>17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1">
        <v>42826</v>
      </c>
      <c r="H18">
        <v>29071</v>
      </c>
      <c r="I18" t="s">
        <v>18</v>
      </c>
      <c r="J18">
        <v>20</v>
      </c>
      <c r="K18" t="str">
        <f t="shared" si="0"/>
        <v>Below</v>
      </c>
      <c r="L18" t="str" cm="1">
        <f t="array" ref="L18">_xlfn.IFS(J18&gt;=50,"Excellent",J18&gt;=40,"Good",J18&gt;=30,"Average",J18&lt;30,"Poor")</f>
        <v>Poor</v>
      </c>
      <c r="M18" t="str">
        <f t="shared" si="1"/>
        <v>No</v>
      </c>
      <c r="N18" t="str">
        <f t="shared" si="2"/>
        <v>Yes</v>
      </c>
      <c r="O18" t="str">
        <f t="shared" si="3"/>
        <v>Not Marketing</v>
      </c>
      <c r="X18">
        <f t="shared" si="4"/>
        <v>43274</v>
      </c>
      <c r="Z18">
        <f t="shared" si="5"/>
        <v>29071</v>
      </c>
      <c r="AA18">
        <v>43274</v>
      </c>
    </row>
    <row r="19" spans="1:27" x14ac:dyDescent="0.35">
      <c r="A19">
        <v>18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1">
        <v>45179</v>
      </c>
      <c r="H19">
        <v>25746</v>
      </c>
      <c r="I19" t="s">
        <v>20</v>
      </c>
      <c r="J19">
        <v>52</v>
      </c>
      <c r="K19" t="str">
        <f t="shared" si="0"/>
        <v>Below</v>
      </c>
      <c r="L19" t="str" cm="1">
        <f t="array" ref="L19">_xlfn.IFS(J19&gt;=50,"Excellent",J19&gt;=40,"Good",J19&gt;=30,"Average",J19&lt;30,"Poor")</f>
        <v>Excellent</v>
      </c>
      <c r="M19" t="str">
        <f t="shared" si="1"/>
        <v>No</v>
      </c>
      <c r="N19" t="str">
        <f t="shared" si="2"/>
        <v>No</v>
      </c>
      <c r="O19" t="str">
        <f t="shared" si="3"/>
        <v>Not Marketing</v>
      </c>
      <c r="X19">
        <f t="shared" si="4"/>
        <v>32559</v>
      </c>
      <c r="Z19">
        <f t="shared" si="5"/>
        <v>25746</v>
      </c>
      <c r="AA19">
        <v>32559</v>
      </c>
    </row>
    <row r="20" spans="1:27" x14ac:dyDescent="0.35">
      <c r="A20">
        <v>19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1">
        <v>44068</v>
      </c>
      <c r="H20">
        <v>34259</v>
      </c>
      <c r="I20" t="s">
        <v>28</v>
      </c>
      <c r="J20">
        <v>37</v>
      </c>
      <c r="K20" t="str">
        <f t="shared" si="0"/>
        <v>Below</v>
      </c>
      <c r="L20" t="str" cm="1">
        <f t="array" ref="L20">_xlfn.IFS(J20&gt;=50,"Excellent",J20&gt;=40,"Good",J20&gt;=30,"Average",J20&lt;30,"Poor")</f>
        <v>Average</v>
      </c>
      <c r="M20" t="str">
        <f t="shared" si="1"/>
        <v>No</v>
      </c>
      <c r="N20" t="str">
        <f t="shared" si="2"/>
        <v>No</v>
      </c>
      <c r="O20" t="str">
        <f t="shared" si="3"/>
        <v>Not Marketing</v>
      </c>
      <c r="X20">
        <f t="shared" si="4"/>
        <v>46715</v>
      </c>
      <c r="Z20">
        <f t="shared" si="5"/>
        <v>34259</v>
      </c>
      <c r="AA20">
        <v>46715</v>
      </c>
    </row>
    <row r="21" spans="1:27" x14ac:dyDescent="0.35">
      <c r="A21">
        <v>20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1">
        <v>44731</v>
      </c>
      <c r="H21">
        <v>28157</v>
      </c>
      <c r="I21" t="s">
        <v>20</v>
      </c>
      <c r="J21">
        <v>25</v>
      </c>
      <c r="K21" t="str">
        <f t="shared" si="0"/>
        <v>Above</v>
      </c>
      <c r="L21" t="str" cm="1">
        <f t="array" ref="L21">_xlfn.IFS(J21&gt;=50,"Excellent",J21&gt;=40,"Good",J21&gt;=30,"Average",J21&lt;30,"Poor")</f>
        <v>Poor</v>
      </c>
      <c r="M21" t="str">
        <f t="shared" si="1"/>
        <v>No</v>
      </c>
      <c r="N21" t="str">
        <f t="shared" si="2"/>
        <v>Yes</v>
      </c>
      <c r="O21" t="str">
        <f t="shared" si="3"/>
        <v>Marketing</v>
      </c>
      <c r="X21">
        <f t="shared" si="4"/>
        <v>62023</v>
      </c>
      <c r="Z21">
        <f t="shared" si="5"/>
        <v>28157</v>
      </c>
      <c r="AA21">
        <v>62023</v>
      </c>
    </row>
    <row r="22" spans="1:27" x14ac:dyDescent="0.35">
      <c r="A22">
        <v>21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1">
        <v>44288</v>
      </c>
      <c r="H22">
        <v>37091</v>
      </c>
      <c r="I22" t="s">
        <v>13</v>
      </c>
      <c r="J22">
        <v>46</v>
      </c>
      <c r="K22" t="str">
        <f t="shared" si="0"/>
        <v>Above</v>
      </c>
      <c r="L22" t="str" cm="1">
        <f t="array" ref="L22">_xlfn.IFS(J22&gt;=50,"Excellent",J22&gt;=40,"Good",J22&gt;=30,"Average",J22&lt;30,"Poor")</f>
        <v>Good</v>
      </c>
      <c r="M22" t="str">
        <f t="shared" si="1"/>
        <v>Yes</v>
      </c>
      <c r="N22" t="str">
        <f t="shared" si="2"/>
        <v>No</v>
      </c>
      <c r="O22" t="str">
        <f t="shared" si="3"/>
        <v>Not Marketing</v>
      </c>
      <c r="X22">
        <f t="shared" si="4"/>
        <v>58698</v>
      </c>
      <c r="Z22">
        <f t="shared" si="5"/>
        <v>37091</v>
      </c>
      <c r="AA22">
        <v>58698</v>
      </c>
    </row>
    <row r="23" spans="1:27" x14ac:dyDescent="0.35">
      <c r="A23">
        <v>22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1">
        <v>43904</v>
      </c>
      <c r="H23">
        <v>10129</v>
      </c>
      <c r="I23" t="s">
        <v>28</v>
      </c>
      <c r="J23">
        <v>34</v>
      </c>
      <c r="K23" t="str">
        <f t="shared" si="0"/>
        <v>Below</v>
      </c>
      <c r="L23" t="str" cm="1">
        <f t="array" ref="L23">_xlfn.IFS(J23&gt;=50,"Excellent",J23&gt;=40,"Good",J23&gt;=30,"Average",J23&lt;30,"Poor")</f>
        <v>Average</v>
      </c>
      <c r="M23" t="str">
        <f t="shared" si="1"/>
        <v>No</v>
      </c>
      <c r="N23" t="str">
        <f t="shared" si="2"/>
        <v>No</v>
      </c>
      <c r="O23" t="str">
        <f t="shared" si="3"/>
        <v>Not Marketing</v>
      </c>
      <c r="X23">
        <f t="shared" si="4"/>
        <v>41962</v>
      </c>
      <c r="Z23">
        <f t="shared" si="5"/>
        <v>10129</v>
      </c>
      <c r="AA23">
        <v>41962</v>
      </c>
    </row>
    <row r="24" spans="1:27" x14ac:dyDescent="0.35">
      <c r="A24">
        <v>23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1">
        <v>42200</v>
      </c>
      <c r="H24">
        <v>26684</v>
      </c>
      <c r="I24" t="s">
        <v>18</v>
      </c>
      <c r="J24">
        <v>41</v>
      </c>
      <c r="K24" t="str">
        <f t="shared" si="0"/>
        <v>Below</v>
      </c>
      <c r="L24" t="str" cm="1">
        <f t="array" ref="L24">_xlfn.IFS(J24&gt;=50,"Excellent",J24&gt;=40,"Good",J24&gt;=30,"Average",J24&lt;30,"Poor")</f>
        <v>Good</v>
      </c>
      <c r="M24" t="str">
        <f t="shared" si="1"/>
        <v>No</v>
      </c>
      <c r="N24" t="str">
        <f t="shared" si="2"/>
        <v>No</v>
      </c>
      <c r="O24" t="str">
        <f t="shared" si="3"/>
        <v>Not Marketing</v>
      </c>
      <c r="X24">
        <f t="shared" si="4"/>
        <v>37191</v>
      </c>
      <c r="Z24">
        <f t="shared" si="5"/>
        <v>26684</v>
      </c>
      <c r="AA24">
        <v>37191</v>
      </c>
    </row>
    <row r="25" spans="1:27" x14ac:dyDescent="0.35">
      <c r="A25">
        <v>24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1">
        <v>44532</v>
      </c>
      <c r="H25">
        <v>33883</v>
      </c>
      <c r="I25" t="s">
        <v>20</v>
      </c>
      <c r="J25">
        <v>37</v>
      </c>
      <c r="K25" t="str">
        <f t="shared" si="0"/>
        <v>Above</v>
      </c>
      <c r="L25" t="str" cm="1">
        <f t="array" ref="L25">_xlfn.IFS(J25&gt;=50,"Excellent",J25&gt;=40,"Good",J25&gt;=30,"Average",J25&lt;30,"Poor")</f>
        <v>Average</v>
      </c>
      <c r="M25" t="str">
        <f t="shared" si="1"/>
        <v>No</v>
      </c>
      <c r="N25" t="str">
        <f t="shared" si="2"/>
        <v>Yes</v>
      </c>
      <c r="O25" t="str">
        <f t="shared" si="3"/>
        <v>Not Marketing</v>
      </c>
      <c r="X25">
        <f t="shared" si="4"/>
        <v>60266</v>
      </c>
      <c r="Z25">
        <f t="shared" si="5"/>
        <v>33883</v>
      </c>
      <c r="AA25">
        <v>60266</v>
      </c>
    </row>
    <row r="26" spans="1:27" x14ac:dyDescent="0.35">
      <c r="A26">
        <v>25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1">
        <v>44322</v>
      </c>
      <c r="H26">
        <v>25466</v>
      </c>
      <c r="I26" t="s">
        <v>20</v>
      </c>
      <c r="J26">
        <v>21</v>
      </c>
      <c r="K26" t="str">
        <f t="shared" si="0"/>
        <v>Above</v>
      </c>
      <c r="L26" t="str" cm="1">
        <f t="array" ref="L26">_xlfn.IFS(J26&gt;=50,"Excellent",J26&gt;=40,"Good",J26&gt;=30,"Average",J26&lt;30,"Poor")</f>
        <v>Poor</v>
      </c>
      <c r="M26" t="str">
        <f t="shared" si="1"/>
        <v>No</v>
      </c>
      <c r="N26" t="str">
        <f t="shared" si="2"/>
        <v>Yes</v>
      </c>
      <c r="O26" t="str">
        <f t="shared" si="3"/>
        <v>Not Marketing</v>
      </c>
      <c r="X26">
        <f t="shared" si="4"/>
        <v>65466</v>
      </c>
      <c r="Z26">
        <f t="shared" si="5"/>
        <v>25466</v>
      </c>
      <c r="AA26">
        <v>65466</v>
      </c>
    </row>
    <row r="27" spans="1:27" x14ac:dyDescent="0.35">
      <c r="A27">
        <v>26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1">
        <v>45042</v>
      </c>
      <c r="H27">
        <v>24876</v>
      </c>
      <c r="I27" t="s">
        <v>18</v>
      </c>
      <c r="J27">
        <v>54</v>
      </c>
      <c r="K27" t="str">
        <f t="shared" si="0"/>
        <v>Above</v>
      </c>
      <c r="L27" t="str" cm="1">
        <f t="array" ref="L27">_xlfn.IFS(J27&gt;=50,"Excellent",J27&gt;=40,"Good",J27&gt;=30,"Average",J27&lt;30,"Poor")</f>
        <v>Excellent</v>
      </c>
      <c r="M27" t="str">
        <f t="shared" si="1"/>
        <v>No</v>
      </c>
      <c r="N27" t="str">
        <f t="shared" si="2"/>
        <v>No</v>
      </c>
      <c r="O27" t="str">
        <f t="shared" si="3"/>
        <v>Marketing</v>
      </c>
      <c r="X27">
        <f t="shared" si="4"/>
        <v>58378</v>
      </c>
      <c r="Z27">
        <f t="shared" si="5"/>
        <v>24876</v>
      </c>
      <c r="AA27">
        <v>58378</v>
      </c>
    </row>
    <row r="28" spans="1:27" x14ac:dyDescent="0.35">
      <c r="A28">
        <v>27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1">
        <v>45018</v>
      </c>
      <c r="H28">
        <v>20274</v>
      </c>
      <c r="I28" t="s">
        <v>20</v>
      </c>
      <c r="J28">
        <v>59</v>
      </c>
      <c r="K28" t="str">
        <f t="shared" si="0"/>
        <v>Above</v>
      </c>
      <c r="L28" t="str" cm="1">
        <f t="array" ref="L28">_xlfn.IFS(J28&gt;=50,"Excellent",J28&gt;=40,"Good",J28&gt;=30,"Average",J28&lt;30,"Poor")</f>
        <v>Excellent</v>
      </c>
      <c r="M28" t="str">
        <f t="shared" si="1"/>
        <v>No</v>
      </c>
      <c r="N28" t="str">
        <f t="shared" si="2"/>
        <v>Yes</v>
      </c>
      <c r="O28" t="str">
        <f t="shared" si="3"/>
        <v>Not Marketing</v>
      </c>
      <c r="X28">
        <f t="shared" si="4"/>
        <v>67213</v>
      </c>
      <c r="Z28">
        <f t="shared" si="5"/>
        <v>20274</v>
      </c>
      <c r="AA28">
        <v>67213</v>
      </c>
    </row>
    <row r="29" spans="1:27" x14ac:dyDescent="0.35">
      <c r="A29">
        <v>28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1">
        <v>42099</v>
      </c>
      <c r="H29">
        <v>36484</v>
      </c>
      <c r="I29" t="s">
        <v>28</v>
      </c>
      <c r="J29">
        <v>50</v>
      </c>
      <c r="K29" t="str">
        <f t="shared" si="0"/>
        <v>Below</v>
      </c>
      <c r="L29" t="str" cm="1">
        <f t="array" ref="L29">_xlfn.IFS(J29&gt;=50,"Excellent",J29&gt;=40,"Good",J29&gt;=30,"Average",J29&lt;30,"Poor")</f>
        <v>Excellent</v>
      </c>
      <c r="M29" t="str">
        <f t="shared" si="1"/>
        <v>No</v>
      </c>
      <c r="N29" t="str">
        <f t="shared" si="2"/>
        <v>No</v>
      </c>
      <c r="O29" t="str">
        <f t="shared" si="3"/>
        <v>Not Marketing</v>
      </c>
      <c r="X29">
        <f t="shared" si="4"/>
        <v>48620</v>
      </c>
      <c r="Z29">
        <f t="shared" si="5"/>
        <v>36484</v>
      </c>
      <c r="AA29">
        <v>48620</v>
      </c>
    </row>
    <row r="30" spans="1:27" x14ac:dyDescent="0.35">
      <c r="A30">
        <v>29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1">
        <v>42013</v>
      </c>
      <c r="H30">
        <v>38989</v>
      </c>
      <c r="I30" t="s">
        <v>18</v>
      </c>
      <c r="J30">
        <v>43</v>
      </c>
      <c r="K30" t="str">
        <f t="shared" si="0"/>
        <v>Above</v>
      </c>
      <c r="L30" t="str" cm="1">
        <f t="array" ref="L30">_xlfn.IFS(J30&gt;=50,"Excellent",J30&gt;=40,"Good",J30&gt;=30,"Average",J30&lt;30,"Poor")</f>
        <v>Good</v>
      </c>
      <c r="M30" t="str">
        <f t="shared" si="1"/>
        <v>No</v>
      </c>
      <c r="N30" t="str">
        <f t="shared" si="2"/>
        <v>No</v>
      </c>
      <c r="O30" t="str">
        <f t="shared" si="3"/>
        <v>Not Marketing</v>
      </c>
      <c r="X30">
        <f t="shared" si="4"/>
        <v>54404</v>
      </c>
      <c r="Z30">
        <f t="shared" si="5"/>
        <v>38989</v>
      </c>
      <c r="AA30">
        <v>54404</v>
      </c>
    </row>
    <row r="31" spans="1:27" x14ac:dyDescent="0.35">
      <c r="A31">
        <v>30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1">
        <v>43460</v>
      </c>
      <c r="H31">
        <v>25722</v>
      </c>
      <c r="I31" t="s">
        <v>20</v>
      </c>
      <c r="J31">
        <v>55</v>
      </c>
      <c r="K31" t="str">
        <f t="shared" si="0"/>
        <v>Below</v>
      </c>
      <c r="L31" t="str" cm="1">
        <f t="array" ref="L31">_xlfn.IFS(J31&gt;=50,"Excellent",J31&gt;=40,"Good",J31&gt;=30,"Average",J31&lt;30,"Poor")</f>
        <v>Excellent</v>
      </c>
      <c r="M31" t="str">
        <f t="shared" si="1"/>
        <v>No</v>
      </c>
      <c r="N31" t="str">
        <f t="shared" si="2"/>
        <v>Yes</v>
      </c>
      <c r="O31" t="str">
        <f t="shared" si="3"/>
        <v>Not Marketing</v>
      </c>
      <c r="X31">
        <f t="shared" si="4"/>
        <v>47985</v>
      </c>
      <c r="Z31">
        <f t="shared" si="5"/>
        <v>25722</v>
      </c>
      <c r="AA31">
        <v>47985</v>
      </c>
    </row>
    <row r="32" spans="1:27" x14ac:dyDescent="0.35">
      <c r="A32">
        <v>31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1">
        <v>43394</v>
      </c>
      <c r="H32">
        <v>35331</v>
      </c>
      <c r="I32" t="s">
        <v>18</v>
      </c>
      <c r="J32">
        <v>30</v>
      </c>
      <c r="K32" t="str">
        <f t="shared" si="0"/>
        <v>Above</v>
      </c>
      <c r="L32" t="str" cm="1">
        <f t="array" ref="L32">_xlfn.IFS(J32&gt;=50,"Excellent",J32&gt;=40,"Good",J32&gt;=30,"Average",J32&lt;30,"Poor")</f>
        <v>Average</v>
      </c>
      <c r="M32" t="str">
        <f t="shared" si="1"/>
        <v>No</v>
      </c>
      <c r="N32" t="str">
        <f t="shared" si="2"/>
        <v>Yes</v>
      </c>
      <c r="O32" t="str">
        <f t="shared" si="3"/>
        <v>Not Marketing</v>
      </c>
      <c r="X32">
        <f t="shared" si="4"/>
        <v>64734</v>
      </c>
      <c r="Z32">
        <f t="shared" si="5"/>
        <v>35331</v>
      </c>
      <c r="AA32">
        <v>64734</v>
      </c>
    </row>
    <row r="33" spans="1:27" x14ac:dyDescent="0.35">
      <c r="A33">
        <v>32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1">
        <v>44005</v>
      </c>
      <c r="H33">
        <v>17314</v>
      </c>
      <c r="I33" t="s">
        <v>18</v>
      </c>
      <c r="J33">
        <v>20</v>
      </c>
      <c r="K33" t="str">
        <f t="shared" si="0"/>
        <v>Above</v>
      </c>
      <c r="L33" t="str" cm="1">
        <f t="array" ref="L33">_xlfn.IFS(J33&gt;=50,"Excellent",J33&gt;=40,"Good",J33&gt;=30,"Average",J33&lt;30,"Poor")</f>
        <v>Poor</v>
      </c>
      <c r="M33" t="str">
        <f t="shared" si="1"/>
        <v>No</v>
      </c>
      <c r="N33" t="str">
        <f t="shared" si="2"/>
        <v>No</v>
      </c>
      <c r="O33" t="str">
        <f t="shared" si="3"/>
        <v>Not Marketing</v>
      </c>
      <c r="X33">
        <f t="shared" si="4"/>
        <v>54800</v>
      </c>
      <c r="Z33">
        <f t="shared" si="5"/>
        <v>17314</v>
      </c>
      <c r="AA33">
        <v>54800</v>
      </c>
    </row>
    <row r="34" spans="1:27" x14ac:dyDescent="0.35">
      <c r="A34">
        <v>33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1">
        <v>44852</v>
      </c>
      <c r="H34">
        <v>17226</v>
      </c>
      <c r="I34" t="s">
        <v>20</v>
      </c>
      <c r="J34">
        <v>24</v>
      </c>
      <c r="K34" t="str">
        <f t="shared" si="0"/>
        <v>Above</v>
      </c>
      <c r="L34" t="str" cm="1">
        <f t="array" ref="L34">_xlfn.IFS(J34&gt;=50,"Excellent",J34&gt;=40,"Good",J34&gt;=30,"Average",J34&lt;30,"Poor")</f>
        <v>Poor</v>
      </c>
      <c r="M34" t="str">
        <f t="shared" si="1"/>
        <v>No</v>
      </c>
      <c r="N34" t="str">
        <f t="shared" si="2"/>
        <v>Yes</v>
      </c>
      <c r="O34" t="str">
        <f t="shared" si="3"/>
        <v>Not Marketing</v>
      </c>
      <c r="X34">
        <f t="shared" si="4"/>
        <v>60266</v>
      </c>
      <c r="Z34">
        <f t="shared" si="5"/>
        <v>17226</v>
      </c>
      <c r="AA34">
        <v>60266</v>
      </c>
    </row>
    <row r="35" spans="1:27" x14ac:dyDescent="0.35">
      <c r="A35">
        <v>34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1">
        <v>42063</v>
      </c>
      <c r="H35">
        <v>38779</v>
      </c>
      <c r="I35" t="s">
        <v>18</v>
      </c>
      <c r="J35">
        <v>42</v>
      </c>
      <c r="K35" t="str">
        <f t="shared" si="0"/>
        <v>Above</v>
      </c>
      <c r="L35" t="str" cm="1">
        <f t="array" ref="L35">_xlfn.IFS(J35&gt;=50,"Excellent",J35&gt;=40,"Good",J35&gt;=30,"Average",J35&lt;30,"Poor")</f>
        <v>Good</v>
      </c>
      <c r="M35" t="str">
        <f t="shared" si="1"/>
        <v>No</v>
      </c>
      <c r="N35" t="str">
        <f t="shared" si="2"/>
        <v>Yes</v>
      </c>
      <c r="O35" t="str">
        <f t="shared" si="3"/>
        <v>Not Marketing</v>
      </c>
      <c r="X35">
        <f t="shared" si="4"/>
        <v>68832</v>
      </c>
      <c r="Z35">
        <f t="shared" si="5"/>
        <v>38779</v>
      </c>
      <c r="AA35">
        <v>68832</v>
      </c>
    </row>
    <row r="36" spans="1:27" x14ac:dyDescent="0.35">
      <c r="A36">
        <v>35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1">
        <v>44297</v>
      </c>
      <c r="H36">
        <v>30963</v>
      </c>
      <c r="I36" t="s">
        <v>13</v>
      </c>
      <c r="J36">
        <v>50</v>
      </c>
      <c r="K36" t="str">
        <f t="shared" si="0"/>
        <v>Below</v>
      </c>
      <c r="L36" t="str" cm="1">
        <f t="array" ref="L36">_xlfn.IFS(J36&gt;=50,"Excellent",J36&gt;=40,"Good",J36&gt;=30,"Average",J36&lt;30,"Poor")</f>
        <v>Excellent</v>
      </c>
      <c r="M36" t="str">
        <f t="shared" si="1"/>
        <v>No</v>
      </c>
      <c r="N36" t="str">
        <f t="shared" si="2"/>
        <v>No</v>
      </c>
      <c r="O36" t="str">
        <f t="shared" si="3"/>
        <v>Not Marketing</v>
      </c>
      <c r="X36">
        <f t="shared" si="4"/>
        <v>37888</v>
      </c>
      <c r="Z36">
        <f t="shared" si="5"/>
        <v>30963</v>
      </c>
      <c r="AA36">
        <v>37888</v>
      </c>
    </row>
    <row r="37" spans="1:27" x14ac:dyDescent="0.35">
      <c r="A37">
        <v>36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1">
        <v>45144</v>
      </c>
      <c r="H37">
        <v>29329</v>
      </c>
      <c r="I37" t="s">
        <v>18</v>
      </c>
      <c r="J37">
        <v>28</v>
      </c>
      <c r="K37" t="str">
        <f t="shared" si="0"/>
        <v>Below</v>
      </c>
      <c r="L37" t="str" cm="1">
        <f t="array" ref="L37">_xlfn.IFS(J37&gt;=50,"Excellent",J37&gt;=40,"Good",J37&gt;=30,"Average",J37&lt;30,"Poor")</f>
        <v>Poor</v>
      </c>
      <c r="M37" t="str">
        <f t="shared" si="1"/>
        <v>No</v>
      </c>
      <c r="N37" t="str">
        <f t="shared" si="2"/>
        <v>No</v>
      </c>
      <c r="O37" t="str">
        <f t="shared" si="3"/>
        <v>Not Marketing</v>
      </c>
      <c r="X37">
        <f t="shared" si="4"/>
        <v>45305</v>
      </c>
      <c r="Z37">
        <f t="shared" si="5"/>
        <v>29329</v>
      </c>
      <c r="AA37">
        <v>45305</v>
      </c>
    </row>
    <row r="38" spans="1:27" x14ac:dyDescent="0.35">
      <c r="A38">
        <v>37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1">
        <v>44747</v>
      </c>
      <c r="H38">
        <v>18812</v>
      </c>
      <c r="I38" t="s">
        <v>28</v>
      </c>
      <c r="J38">
        <v>51</v>
      </c>
      <c r="K38" t="str">
        <f t="shared" si="0"/>
        <v>Above</v>
      </c>
      <c r="L38" t="str" cm="1">
        <f t="array" ref="L38">_xlfn.IFS(J38&gt;=50,"Excellent",J38&gt;=40,"Good",J38&gt;=30,"Average",J38&lt;30,"Poor")</f>
        <v>Excellent</v>
      </c>
      <c r="M38" t="str">
        <f t="shared" si="1"/>
        <v>No</v>
      </c>
      <c r="N38" t="str">
        <f t="shared" si="2"/>
        <v>Yes</v>
      </c>
      <c r="O38" t="str">
        <f t="shared" si="3"/>
        <v>Marketing</v>
      </c>
      <c r="X38">
        <f t="shared" si="4"/>
        <v>74401</v>
      </c>
      <c r="Z38">
        <f t="shared" si="5"/>
        <v>18812</v>
      </c>
      <c r="AA38">
        <v>74401</v>
      </c>
    </row>
    <row r="39" spans="1:27" x14ac:dyDescent="0.35">
      <c r="A39">
        <v>38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1">
        <v>44260</v>
      </c>
      <c r="H39">
        <v>34445</v>
      </c>
      <c r="I39" t="s">
        <v>28</v>
      </c>
      <c r="J39">
        <v>42</v>
      </c>
      <c r="K39" t="str">
        <f t="shared" si="0"/>
        <v>Above</v>
      </c>
      <c r="L39" t="str" cm="1">
        <f t="array" ref="L39">_xlfn.IFS(J39&gt;=50,"Excellent",J39&gt;=40,"Good",J39&gt;=30,"Average",J39&lt;30,"Poor")</f>
        <v>Good</v>
      </c>
      <c r="M39" t="str">
        <f t="shared" si="1"/>
        <v>No</v>
      </c>
      <c r="N39" t="str">
        <f t="shared" si="2"/>
        <v>Yes</v>
      </c>
      <c r="O39" t="str">
        <f t="shared" si="3"/>
        <v>Not Marketing</v>
      </c>
      <c r="X39">
        <f t="shared" si="4"/>
        <v>71925</v>
      </c>
      <c r="Z39">
        <f t="shared" si="5"/>
        <v>34445</v>
      </c>
      <c r="AA39">
        <v>71925</v>
      </c>
    </row>
    <row r="40" spans="1:27" x14ac:dyDescent="0.35">
      <c r="A40">
        <v>39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1">
        <v>42425</v>
      </c>
      <c r="H40">
        <v>30727</v>
      </c>
      <c r="I40" t="s">
        <v>18</v>
      </c>
      <c r="J40">
        <v>37</v>
      </c>
      <c r="K40" t="str">
        <f t="shared" si="0"/>
        <v>Above</v>
      </c>
      <c r="L40" t="str" cm="1">
        <f t="array" ref="L40">_xlfn.IFS(J40&gt;=50,"Excellent",J40&gt;=40,"Good",J40&gt;=30,"Average",J40&lt;30,"Poor")</f>
        <v>Average</v>
      </c>
      <c r="M40" t="str">
        <f t="shared" si="1"/>
        <v>No</v>
      </c>
      <c r="N40" t="str">
        <f t="shared" si="2"/>
        <v>Yes</v>
      </c>
      <c r="O40" t="str">
        <f t="shared" si="3"/>
        <v>Not Marketing</v>
      </c>
      <c r="X40">
        <f t="shared" si="4"/>
        <v>78677</v>
      </c>
      <c r="Z40">
        <f t="shared" si="5"/>
        <v>30727</v>
      </c>
      <c r="AA40">
        <v>78677</v>
      </c>
    </row>
    <row r="41" spans="1:27" x14ac:dyDescent="0.35">
      <c r="A41">
        <v>40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1">
        <v>44747</v>
      </c>
      <c r="H41">
        <v>31935</v>
      </c>
      <c r="I41" t="s">
        <v>20</v>
      </c>
      <c r="J41">
        <v>25</v>
      </c>
      <c r="K41" t="str">
        <f t="shared" si="0"/>
        <v>Below</v>
      </c>
      <c r="L41" t="str" cm="1">
        <f t="array" ref="L41">_xlfn.IFS(J41&gt;=50,"Excellent",J41&gt;=40,"Good",J41&gt;=30,"Average",J41&lt;30,"Poor")</f>
        <v>Poor</v>
      </c>
      <c r="M41" t="str">
        <f t="shared" si="1"/>
        <v>No</v>
      </c>
      <c r="N41" t="str">
        <f t="shared" si="2"/>
        <v>Yes</v>
      </c>
      <c r="O41" t="str">
        <f t="shared" si="3"/>
        <v>Not Marketing</v>
      </c>
      <c r="X41">
        <f t="shared" si="4"/>
        <v>33906</v>
      </c>
      <c r="Z41">
        <f t="shared" si="5"/>
        <v>31935</v>
      </c>
      <c r="AA41">
        <v>33906</v>
      </c>
    </row>
    <row r="42" spans="1:27" x14ac:dyDescent="0.35">
      <c r="A42">
        <v>41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1">
        <v>42948</v>
      </c>
      <c r="H42">
        <v>27576</v>
      </c>
      <c r="I42" t="s">
        <v>28</v>
      </c>
      <c r="J42">
        <v>54</v>
      </c>
      <c r="K42" t="str">
        <f t="shared" si="0"/>
        <v>Below</v>
      </c>
      <c r="L42" t="str" cm="1">
        <f t="array" ref="L42">_xlfn.IFS(J42&gt;=50,"Excellent",J42&gt;=40,"Good",J42&gt;=30,"Average",J42&lt;30,"Poor")</f>
        <v>Excellent</v>
      </c>
      <c r="M42" t="str">
        <f t="shared" si="1"/>
        <v>No</v>
      </c>
      <c r="N42" t="str">
        <f t="shared" si="2"/>
        <v>No</v>
      </c>
      <c r="O42" t="str">
        <f t="shared" si="3"/>
        <v>Not Marketing</v>
      </c>
      <c r="X42">
        <f t="shared" si="4"/>
        <v>36349</v>
      </c>
      <c r="Z42">
        <f t="shared" si="5"/>
        <v>27576</v>
      </c>
      <c r="AA42">
        <v>36349</v>
      </c>
    </row>
    <row r="43" spans="1:27" x14ac:dyDescent="0.35">
      <c r="A43">
        <v>42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1">
        <v>43044</v>
      </c>
      <c r="H43">
        <v>12221</v>
      </c>
      <c r="I43" t="s">
        <v>20</v>
      </c>
      <c r="J43">
        <v>39</v>
      </c>
      <c r="K43" t="str">
        <f t="shared" si="0"/>
        <v>Below</v>
      </c>
      <c r="L43" t="str" cm="1">
        <f t="array" ref="L43">_xlfn.IFS(J43&gt;=50,"Excellent",J43&gt;=40,"Good",J43&gt;=30,"Average",J43&lt;30,"Poor")</f>
        <v>Average</v>
      </c>
      <c r="M43" t="str">
        <f t="shared" si="1"/>
        <v>No</v>
      </c>
      <c r="N43" t="str">
        <f t="shared" si="2"/>
        <v>Yes</v>
      </c>
      <c r="O43" t="str">
        <f t="shared" si="3"/>
        <v>Not Marketing</v>
      </c>
      <c r="X43">
        <f t="shared" si="4"/>
        <v>47159</v>
      </c>
      <c r="Z43">
        <f t="shared" si="5"/>
        <v>12221</v>
      </c>
      <c r="AA43">
        <v>47159</v>
      </c>
    </row>
    <row r="44" spans="1:27" x14ac:dyDescent="0.35">
      <c r="A44">
        <v>43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1">
        <v>42060</v>
      </c>
      <c r="H44">
        <v>29278</v>
      </c>
      <c r="I44" t="s">
        <v>18</v>
      </c>
      <c r="J44">
        <v>20</v>
      </c>
      <c r="K44" t="str">
        <f t="shared" si="0"/>
        <v>Above</v>
      </c>
      <c r="L44" t="str" cm="1">
        <f t="array" ref="L44">_xlfn.IFS(J44&gt;=50,"Excellent",J44&gt;=40,"Good",J44&gt;=30,"Average",J44&lt;30,"Poor")</f>
        <v>Poor</v>
      </c>
      <c r="M44" t="str">
        <f t="shared" si="1"/>
        <v>No</v>
      </c>
      <c r="N44" t="str">
        <f t="shared" si="2"/>
        <v>No</v>
      </c>
      <c r="O44" t="str">
        <f t="shared" si="3"/>
        <v>Marketing</v>
      </c>
      <c r="X44">
        <f t="shared" si="4"/>
        <v>55890</v>
      </c>
      <c r="Z44">
        <f t="shared" si="5"/>
        <v>29278</v>
      </c>
      <c r="AA44">
        <v>55890</v>
      </c>
    </row>
    <row r="45" spans="1:27" x14ac:dyDescent="0.35">
      <c r="A45">
        <v>44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1">
        <v>42403</v>
      </c>
      <c r="H45">
        <v>31675</v>
      </c>
      <c r="I45" t="s">
        <v>13</v>
      </c>
      <c r="J45">
        <v>39</v>
      </c>
      <c r="K45" t="str">
        <f t="shared" si="0"/>
        <v>Above</v>
      </c>
      <c r="L45" t="str" cm="1">
        <f t="array" ref="L45">_xlfn.IFS(J45&gt;=50,"Excellent",J45&gt;=40,"Good",J45&gt;=30,"Average",J45&lt;30,"Poor")</f>
        <v>Average</v>
      </c>
      <c r="M45" t="str">
        <f t="shared" si="1"/>
        <v>No</v>
      </c>
      <c r="N45" t="str">
        <f t="shared" si="2"/>
        <v>Yes</v>
      </c>
      <c r="O45" t="str">
        <f t="shared" si="3"/>
        <v>Not Marketing</v>
      </c>
      <c r="X45">
        <f t="shared" si="4"/>
        <v>67851</v>
      </c>
      <c r="Z45">
        <f t="shared" si="5"/>
        <v>31675</v>
      </c>
      <c r="AA45">
        <v>67851</v>
      </c>
    </row>
    <row r="46" spans="1:27" x14ac:dyDescent="0.35">
      <c r="A46">
        <v>45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1">
        <v>42876</v>
      </c>
      <c r="H46">
        <v>27887</v>
      </c>
      <c r="I46" t="s">
        <v>28</v>
      </c>
      <c r="J46">
        <v>32</v>
      </c>
      <c r="K46" t="str">
        <f t="shared" si="0"/>
        <v>Below</v>
      </c>
      <c r="L46" t="str" cm="1">
        <f t="array" ref="L46">_xlfn.IFS(J46&gt;=50,"Excellent",J46&gt;=40,"Good",J46&gt;=30,"Average",J46&lt;30,"Poor")</f>
        <v>Average</v>
      </c>
      <c r="M46" t="str">
        <f t="shared" si="1"/>
        <v>No</v>
      </c>
      <c r="N46" t="str">
        <f t="shared" si="2"/>
        <v>Yes</v>
      </c>
      <c r="O46" t="str">
        <f t="shared" si="3"/>
        <v>Not Marketing</v>
      </c>
      <c r="X46">
        <f t="shared" si="4"/>
        <v>42196</v>
      </c>
      <c r="Z46">
        <f t="shared" si="5"/>
        <v>27887</v>
      </c>
      <c r="AA46">
        <v>42196</v>
      </c>
    </row>
    <row r="47" spans="1:27" x14ac:dyDescent="0.35">
      <c r="A47">
        <v>46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1">
        <v>42268</v>
      </c>
      <c r="H47">
        <v>39917</v>
      </c>
      <c r="I47" t="s">
        <v>13</v>
      </c>
      <c r="J47">
        <v>37</v>
      </c>
      <c r="K47" t="str">
        <f t="shared" si="0"/>
        <v>Above</v>
      </c>
      <c r="L47" t="str" cm="1">
        <f t="array" ref="L47">_xlfn.IFS(J47&gt;=50,"Excellent",J47&gt;=40,"Good",J47&gt;=30,"Average",J47&lt;30,"Poor")</f>
        <v>Average</v>
      </c>
      <c r="M47" t="str">
        <f t="shared" si="1"/>
        <v>No</v>
      </c>
      <c r="N47" t="str">
        <f t="shared" si="2"/>
        <v>Yes</v>
      </c>
      <c r="O47" t="str">
        <f t="shared" si="3"/>
        <v>Not Marketing</v>
      </c>
      <c r="X47">
        <f t="shared" si="4"/>
        <v>64449</v>
      </c>
      <c r="Z47">
        <f t="shared" si="5"/>
        <v>39917</v>
      </c>
      <c r="AA47">
        <v>64449</v>
      </c>
    </row>
    <row r="48" spans="1:27" x14ac:dyDescent="0.35">
      <c r="A48">
        <v>47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1">
        <v>45095</v>
      </c>
      <c r="H48">
        <v>22140</v>
      </c>
      <c r="I48" t="s">
        <v>28</v>
      </c>
      <c r="J48">
        <v>50</v>
      </c>
      <c r="K48" t="str">
        <f t="shared" si="0"/>
        <v>Below</v>
      </c>
      <c r="L48" t="str" cm="1">
        <f t="array" ref="L48">_xlfn.IFS(J48&gt;=50,"Excellent",J48&gt;=40,"Good",J48&gt;=30,"Average",J48&lt;30,"Poor")</f>
        <v>Excellent</v>
      </c>
      <c r="M48" t="str">
        <f t="shared" si="1"/>
        <v>No</v>
      </c>
      <c r="N48" t="str">
        <f t="shared" si="2"/>
        <v>Yes</v>
      </c>
      <c r="O48" t="str">
        <f t="shared" si="3"/>
        <v>Not Marketing</v>
      </c>
      <c r="X48">
        <f t="shared" si="4"/>
        <v>35386</v>
      </c>
      <c r="Z48">
        <f t="shared" si="5"/>
        <v>22140</v>
      </c>
      <c r="AA48">
        <v>35386</v>
      </c>
    </row>
    <row r="49" spans="1:27" x14ac:dyDescent="0.35">
      <c r="A49">
        <v>48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1">
        <v>44202</v>
      </c>
      <c r="H49">
        <v>33471</v>
      </c>
      <c r="I49" t="s">
        <v>13</v>
      </c>
      <c r="J49">
        <v>24</v>
      </c>
      <c r="K49" t="str">
        <f t="shared" si="0"/>
        <v>Above</v>
      </c>
      <c r="L49" t="str" cm="1">
        <f t="array" ref="L49">_xlfn.IFS(J49&gt;=50,"Excellent",J49&gt;=40,"Good",J49&gt;=30,"Average",J49&lt;30,"Poor")</f>
        <v>Poor</v>
      </c>
      <c r="M49" t="str">
        <f t="shared" si="1"/>
        <v>No</v>
      </c>
      <c r="N49" t="str">
        <f t="shared" si="2"/>
        <v>Yes</v>
      </c>
      <c r="O49" t="str">
        <f t="shared" si="3"/>
        <v>Not Marketing</v>
      </c>
      <c r="X49">
        <f t="shared" si="4"/>
        <v>69021</v>
      </c>
      <c r="Z49">
        <f t="shared" si="5"/>
        <v>33471</v>
      </c>
      <c r="AA49">
        <v>69021</v>
      </c>
    </row>
    <row r="50" spans="1:27" x14ac:dyDescent="0.35">
      <c r="A50">
        <v>49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1">
        <v>43477</v>
      </c>
      <c r="H50">
        <v>16933</v>
      </c>
      <c r="I50" t="s">
        <v>18</v>
      </c>
      <c r="J50">
        <v>44</v>
      </c>
      <c r="K50" t="str">
        <f t="shared" si="0"/>
        <v>Below</v>
      </c>
      <c r="L50" t="str" cm="1">
        <f t="array" ref="L50">_xlfn.IFS(J50&gt;=50,"Excellent",J50&gt;=40,"Good",J50&gt;=30,"Average",J50&lt;30,"Poor")</f>
        <v>Good</v>
      </c>
      <c r="M50" t="str">
        <f t="shared" si="1"/>
        <v>No</v>
      </c>
      <c r="N50" t="str">
        <f t="shared" si="2"/>
        <v>Yes</v>
      </c>
      <c r="O50" t="str">
        <f t="shared" si="3"/>
        <v>Not Marketing</v>
      </c>
      <c r="X50">
        <f t="shared" si="4"/>
        <v>41303</v>
      </c>
      <c r="Z50">
        <f t="shared" si="5"/>
        <v>16933</v>
      </c>
      <c r="AA50">
        <v>41303</v>
      </c>
    </row>
    <row r="51" spans="1:27" x14ac:dyDescent="0.35">
      <c r="A51">
        <v>50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1">
        <v>44539</v>
      </c>
      <c r="H51">
        <v>12950</v>
      </c>
      <c r="I51" t="s">
        <v>13</v>
      </c>
      <c r="J51">
        <v>57</v>
      </c>
      <c r="K51" t="str">
        <f t="shared" si="0"/>
        <v>Below</v>
      </c>
      <c r="L51" t="str" cm="1">
        <f t="array" ref="L51">_xlfn.IFS(J51&gt;=50,"Excellent",J51&gt;=40,"Good",J51&gt;=30,"Average",J51&lt;30,"Poor")</f>
        <v>Excellent</v>
      </c>
      <c r="M51" t="str">
        <f t="shared" si="1"/>
        <v>No</v>
      </c>
      <c r="N51" t="str">
        <f t="shared" si="2"/>
        <v>Yes</v>
      </c>
      <c r="O51" t="str">
        <f t="shared" si="3"/>
        <v>Not Marketing</v>
      </c>
      <c r="X51">
        <f t="shared" si="4"/>
        <v>44477</v>
      </c>
      <c r="Z51">
        <f t="shared" si="5"/>
        <v>12950</v>
      </c>
      <c r="AA51">
        <v>44477</v>
      </c>
    </row>
    <row r="52" spans="1:27" x14ac:dyDescent="0.35">
      <c r="A52">
        <v>51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1">
        <v>43635</v>
      </c>
      <c r="H52">
        <v>21260</v>
      </c>
      <c r="I52" t="s">
        <v>18</v>
      </c>
      <c r="J52">
        <v>39</v>
      </c>
      <c r="K52" t="str">
        <f t="shared" si="0"/>
        <v>Above</v>
      </c>
      <c r="L52" t="str" cm="1">
        <f t="array" ref="L52">_xlfn.IFS(J52&gt;=50,"Excellent",J52&gt;=40,"Good",J52&gt;=30,"Average",J52&lt;30,"Poor")</f>
        <v>Average</v>
      </c>
      <c r="M52" t="str">
        <f t="shared" si="1"/>
        <v>No</v>
      </c>
      <c r="N52" t="str">
        <f t="shared" si="2"/>
        <v>Yes</v>
      </c>
      <c r="O52" t="str">
        <f t="shared" si="3"/>
        <v>Not Marketing</v>
      </c>
      <c r="X52">
        <f t="shared" si="4"/>
        <v>74034</v>
      </c>
      <c r="Z52">
        <f t="shared" si="5"/>
        <v>21260</v>
      </c>
      <c r="AA52">
        <v>74034</v>
      </c>
    </row>
    <row r="53" spans="1:27" x14ac:dyDescent="0.35">
      <c r="A53">
        <v>52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1">
        <v>43254</v>
      </c>
      <c r="H53">
        <v>39552</v>
      </c>
      <c r="I53" t="s">
        <v>13</v>
      </c>
      <c r="J53">
        <v>27</v>
      </c>
      <c r="K53" t="str">
        <f t="shared" si="0"/>
        <v>Above</v>
      </c>
      <c r="L53" t="str" cm="1">
        <f t="array" ref="L53">_xlfn.IFS(J53&gt;=50,"Excellent",J53&gt;=40,"Good",J53&gt;=30,"Average",J53&lt;30,"Poor")</f>
        <v>Poor</v>
      </c>
      <c r="M53" t="str">
        <f t="shared" si="1"/>
        <v>No</v>
      </c>
      <c r="N53" t="str">
        <f t="shared" si="2"/>
        <v>Yes</v>
      </c>
      <c r="O53" t="str">
        <f t="shared" si="3"/>
        <v>Not Marketing</v>
      </c>
      <c r="X53">
        <f t="shared" si="4"/>
        <v>57555</v>
      </c>
      <c r="Z53">
        <f t="shared" si="5"/>
        <v>39552</v>
      </c>
      <c r="AA53">
        <v>57555</v>
      </c>
    </row>
    <row r="54" spans="1:27" x14ac:dyDescent="0.35">
      <c r="A54">
        <v>53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1">
        <v>44865</v>
      </c>
      <c r="H54">
        <v>22120</v>
      </c>
      <c r="I54" t="s">
        <v>13</v>
      </c>
      <c r="J54">
        <v>24</v>
      </c>
      <c r="K54" t="str">
        <f t="shared" si="0"/>
        <v>Above</v>
      </c>
      <c r="L54" t="str" cm="1">
        <f t="array" ref="L54">_xlfn.IFS(J54&gt;=50,"Excellent",J54&gt;=40,"Good",J54&gt;=30,"Average",J54&lt;30,"Poor")</f>
        <v>Poor</v>
      </c>
      <c r="M54" t="str">
        <f t="shared" si="1"/>
        <v>Yes</v>
      </c>
      <c r="N54" t="str">
        <f t="shared" si="2"/>
        <v>Yes</v>
      </c>
      <c r="O54" t="str">
        <f t="shared" si="3"/>
        <v>Not Marketing</v>
      </c>
      <c r="X54">
        <f t="shared" si="4"/>
        <v>62270</v>
      </c>
      <c r="Z54">
        <f t="shared" si="5"/>
        <v>22120</v>
      </c>
      <c r="AA54">
        <v>62270</v>
      </c>
    </row>
    <row r="55" spans="1:27" x14ac:dyDescent="0.35">
      <c r="A55">
        <v>54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1">
        <v>42700</v>
      </c>
      <c r="H55">
        <v>18126</v>
      </c>
      <c r="I55" t="s">
        <v>18</v>
      </c>
      <c r="J55">
        <v>57</v>
      </c>
      <c r="K55" t="str">
        <f t="shared" si="0"/>
        <v>Above</v>
      </c>
      <c r="L55" t="str" cm="1">
        <f t="array" ref="L55">_xlfn.IFS(J55&gt;=50,"Excellent",J55&gt;=40,"Good",J55&gt;=30,"Average",J55&lt;30,"Poor")</f>
        <v>Excellent</v>
      </c>
      <c r="M55" t="str">
        <f t="shared" si="1"/>
        <v>No</v>
      </c>
      <c r="N55" t="str">
        <f t="shared" si="2"/>
        <v>Yes</v>
      </c>
      <c r="O55" t="str">
        <f t="shared" si="3"/>
        <v>Not Marketing</v>
      </c>
      <c r="X55">
        <f t="shared" si="4"/>
        <v>62907</v>
      </c>
      <c r="Z55">
        <f t="shared" si="5"/>
        <v>18126</v>
      </c>
      <c r="AA55">
        <v>62907</v>
      </c>
    </row>
    <row r="56" spans="1:27" x14ac:dyDescent="0.35">
      <c r="A56">
        <v>55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1">
        <v>42959</v>
      </c>
      <c r="H56">
        <v>12569</v>
      </c>
      <c r="I56" t="s">
        <v>13</v>
      </c>
      <c r="J56">
        <v>50</v>
      </c>
      <c r="K56" t="str">
        <f t="shared" si="0"/>
        <v>Above</v>
      </c>
      <c r="L56" t="str" cm="1">
        <f t="array" ref="L56">_xlfn.IFS(J56&gt;=50,"Excellent",J56&gt;=40,"Good",J56&gt;=30,"Average",J56&lt;30,"Poor")</f>
        <v>Excellent</v>
      </c>
      <c r="M56" t="str">
        <f t="shared" si="1"/>
        <v>No</v>
      </c>
      <c r="N56" t="str">
        <f t="shared" si="2"/>
        <v>Yes</v>
      </c>
      <c r="O56" t="str">
        <f t="shared" si="3"/>
        <v>Not Marketing</v>
      </c>
      <c r="X56">
        <f t="shared" si="4"/>
        <v>62455</v>
      </c>
      <c r="Z56">
        <f t="shared" si="5"/>
        <v>12569</v>
      </c>
      <c r="AA56">
        <v>62455</v>
      </c>
    </row>
    <row r="57" spans="1:27" x14ac:dyDescent="0.35">
      <c r="A57">
        <v>56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1">
        <v>44321</v>
      </c>
      <c r="H57">
        <v>32820</v>
      </c>
      <c r="I57" t="s">
        <v>20</v>
      </c>
      <c r="J57">
        <v>27</v>
      </c>
      <c r="K57" t="str">
        <f t="shared" si="0"/>
        <v>Above</v>
      </c>
      <c r="L57" t="str" cm="1">
        <f t="array" ref="L57">_xlfn.IFS(J57&gt;=50,"Excellent",J57&gt;=40,"Good",J57&gt;=30,"Average",J57&lt;30,"Poor")</f>
        <v>Poor</v>
      </c>
      <c r="M57" t="str">
        <f t="shared" si="1"/>
        <v>No</v>
      </c>
      <c r="N57" t="str">
        <f t="shared" si="2"/>
        <v>No</v>
      </c>
      <c r="O57" t="str">
        <f t="shared" si="3"/>
        <v>Marketing</v>
      </c>
      <c r="X57">
        <f t="shared" si="4"/>
        <v>57097</v>
      </c>
      <c r="Z57">
        <f t="shared" si="5"/>
        <v>32820</v>
      </c>
      <c r="AA57">
        <v>57097</v>
      </c>
    </row>
    <row r="58" spans="1:27" x14ac:dyDescent="0.35">
      <c r="A58">
        <v>57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1">
        <v>42952</v>
      </c>
      <c r="H58">
        <v>17406</v>
      </c>
      <c r="I58" t="s">
        <v>13</v>
      </c>
      <c r="J58">
        <v>32</v>
      </c>
      <c r="K58" t="str">
        <f t="shared" si="0"/>
        <v>Below</v>
      </c>
      <c r="L58" t="str" cm="1">
        <f t="array" ref="L58">_xlfn.IFS(J58&gt;=50,"Excellent",J58&gt;=40,"Good",J58&gt;=30,"Average",J58&lt;30,"Poor")</f>
        <v>Average</v>
      </c>
      <c r="M58" t="str">
        <f t="shared" si="1"/>
        <v>No</v>
      </c>
      <c r="N58" t="str">
        <f t="shared" si="2"/>
        <v>No</v>
      </c>
      <c r="O58" t="str">
        <f t="shared" si="3"/>
        <v>Marketing</v>
      </c>
      <c r="X58">
        <f t="shared" si="4"/>
        <v>30490</v>
      </c>
      <c r="Z58">
        <f t="shared" si="5"/>
        <v>17406</v>
      </c>
      <c r="AA58">
        <v>30490</v>
      </c>
    </row>
    <row r="59" spans="1:27" x14ac:dyDescent="0.35">
      <c r="A59">
        <v>58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1">
        <v>41999</v>
      </c>
      <c r="H59">
        <v>24146</v>
      </c>
      <c r="I59" t="s">
        <v>20</v>
      </c>
      <c r="J59">
        <v>36</v>
      </c>
      <c r="K59" t="str">
        <f t="shared" si="0"/>
        <v>Above</v>
      </c>
      <c r="L59" t="str" cm="1">
        <f t="array" ref="L59">_xlfn.IFS(J59&gt;=50,"Excellent",J59&gt;=40,"Good",J59&gt;=30,"Average",J59&lt;30,"Poor")</f>
        <v>Average</v>
      </c>
      <c r="M59" t="str">
        <f t="shared" si="1"/>
        <v>No</v>
      </c>
      <c r="N59" t="str">
        <f t="shared" si="2"/>
        <v>Yes</v>
      </c>
      <c r="O59" t="str">
        <f t="shared" si="3"/>
        <v>Not Marketing</v>
      </c>
      <c r="X59">
        <f t="shared" si="4"/>
        <v>73437</v>
      </c>
      <c r="Z59">
        <f t="shared" si="5"/>
        <v>24146</v>
      </c>
      <c r="AA59">
        <v>73437</v>
      </c>
    </row>
    <row r="60" spans="1:27" x14ac:dyDescent="0.35">
      <c r="A60">
        <v>59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1">
        <v>42472</v>
      </c>
      <c r="H60">
        <v>11820</v>
      </c>
      <c r="I60" t="s">
        <v>28</v>
      </c>
      <c r="J60">
        <v>42</v>
      </c>
      <c r="K60" t="str">
        <f t="shared" si="0"/>
        <v>Above</v>
      </c>
      <c r="L60" t="str" cm="1">
        <f t="array" ref="L60">_xlfn.IFS(J60&gt;=50,"Excellent",J60&gt;=40,"Good",J60&gt;=30,"Average",J60&lt;30,"Poor")</f>
        <v>Good</v>
      </c>
      <c r="M60" t="str">
        <f t="shared" si="1"/>
        <v>No</v>
      </c>
      <c r="N60" t="str">
        <f t="shared" si="2"/>
        <v>Yes</v>
      </c>
      <c r="O60" t="str">
        <f t="shared" si="3"/>
        <v>Not Marketing</v>
      </c>
      <c r="X60">
        <f t="shared" si="4"/>
        <v>52906</v>
      </c>
      <c r="Z60">
        <f t="shared" si="5"/>
        <v>11820</v>
      </c>
      <c r="AA60">
        <v>52906</v>
      </c>
    </row>
    <row r="61" spans="1:27" x14ac:dyDescent="0.35">
      <c r="A61">
        <v>60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1">
        <v>42512</v>
      </c>
      <c r="H61">
        <v>30805</v>
      </c>
      <c r="I61" t="s">
        <v>18</v>
      </c>
      <c r="J61">
        <v>25</v>
      </c>
      <c r="K61" t="str">
        <f t="shared" si="0"/>
        <v>Above</v>
      </c>
      <c r="L61" t="str" cm="1">
        <f t="array" ref="L61">_xlfn.IFS(J61&gt;=50,"Excellent",J61&gt;=40,"Good",J61&gt;=30,"Average",J61&lt;30,"Poor")</f>
        <v>Poor</v>
      </c>
      <c r="M61" t="str">
        <f t="shared" si="1"/>
        <v>No</v>
      </c>
      <c r="N61" t="str">
        <f t="shared" si="2"/>
        <v>Yes</v>
      </c>
      <c r="O61" t="str">
        <f t="shared" si="3"/>
        <v>Not Marketing</v>
      </c>
      <c r="X61">
        <f t="shared" si="4"/>
        <v>70565</v>
      </c>
      <c r="Z61">
        <f t="shared" si="5"/>
        <v>30805</v>
      </c>
      <c r="AA61">
        <v>70565</v>
      </c>
    </row>
    <row r="62" spans="1:27" x14ac:dyDescent="0.35">
      <c r="A62">
        <v>61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1">
        <v>43417</v>
      </c>
      <c r="H62">
        <v>16001</v>
      </c>
      <c r="I62" t="s">
        <v>20</v>
      </c>
      <c r="J62">
        <v>24</v>
      </c>
      <c r="K62" t="str">
        <f t="shared" si="0"/>
        <v>Above</v>
      </c>
      <c r="L62" t="str" cm="1">
        <f t="array" ref="L62">_xlfn.IFS(J62&gt;=50,"Excellent",J62&gt;=40,"Good",J62&gt;=30,"Average",J62&lt;30,"Poor")</f>
        <v>Poor</v>
      </c>
      <c r="M62" t="str">
        <f t="shared" si="1"/>
        <v>No</v>
      </c>
      <c r="N62" t="str">
        <f t="shared" si="2"/>
        <v>Yes</v>
      </c>
      <c r="O62" t="str">
        <f t="shared" si="3"/>
        <v>Marketing</v>
      </c>
      <c r="X62">
        <f t="shared" si="4"/>
        <v>70282</v>
      </c>
      <c r="Z62">
        <f t="shared" si="5"/>
        <v>16001</v>
      </c>
      <c r="AA62">
        <v>70282</v>
      </c>
    </row>
    <row r="63" spans="1:27" x14ac:dyDescent="0.35">
      <c r="A63">
        <v>62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1">
        <v>44674</v>
      </c>
      <c r="H63">
        <v>35243</v>
      </c>
      <c r="I63" t="s">
        <v>13</v>
      </c>
      <c r="J63">
        <v>45</v>
      </c>
      <c r="K63" t="str">
        <f t="shared" si="0"/>
        <v>Below</v>
      </c>
      <c r="L63" t="str" cm="1">
        <f t="array" ref="L63">_xlfn.IFS(J63&gt;=50,"Excellent",J63&gt;=40,"Good",J63&gt;=30,"Average",J63&lt;30,"Poor")</f>
        <v>Good</v>
      </c>
      <c r="M63" t="str">
        <f t="shared" si="1"/>
        <v>No</v>
      </c>
      <c r="N63" t="str">
        <f t="shared" si="2"/>
        <v>No</v>
      </c>
      <c r="O63" t="str">
        <f t="shared" si="3"/>
        <v>Not Marketing</v>
      </c>
      <c r="X63">
        <f t="shared" si="4"/>
        <v>36859</v>
      </c>
      <c r="Z63">
        <f t="shared" si="5"/>
        <v>35243</v>
      </c>
      <c r="AA63">
        <v>36859</v>
      </c>
    </row>
    <row r="64" spans="1:27" x14ac:dyDescent="0.35">
      <c r="A64">
        <v>63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1">
        <v>43458</v>
      </c>
      <c r="H64">
        <v>28118</v>
      </c>
      <c r="I64" t="s">
        <v>28</v>
      </c>
      <c r="J64">
        <v>35</v>
      </c>
      <c r="K64" t="str">
        <f t="shared" si="0"/>
        <v>Below</v>
      </c>
      <c r="L64" t="str" cm="1">
        <f t="array" ref="L64">_xlfn.IFS(J64&gt;=50,"Excellent",J64&gt;=40,"Good",J64&gt;=30,"Average",J64&lt;30,"Poor")</f>
        <v>Average</v>
      </c>
      <c r="M64" t="str">
        <f t="shared" si="1"/>
        <v>No</v>
      </c>
      <c r="N64" t="str">
        <f t="shared" si="2"/>
        <v>No</v>
      </c>
      <c r="O64" t="str">
        <f t="shared" si="3"/>
        <v>Not Marketing</v>
      </c>
      <c r="X64">
        <f t="shared" si="4"/>
        <v>40305</v>
      </c>
      <c r="Z64">
        <f t="shared" si="5"/>
        <v>28118</v>
      </c>
      <c r="AA64">
        <v>40305</v>
      </c>
    </row>
    <row r="65" spans="1:27" x14ac:dyDescent="0.35">
      <c r="A65">
        <v>64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1">
        <v>43902</v>
      </c>
      <c r="H65">
        <v>27596</v>
      </c>
      <c r="I65" t="s">
        <v>28</v>
      </c>
      <c r="J65">
        <v>42</v>
      </c>
      <c r="K65" t="str">
        <f t="shared" si="0"/>
        <v>Below</v>
      </c>
      <c r="L65" t="str" cm="1">
        <f t="array" ref="L65">_xlfn.IFS(J65&gt;=50,"Excellent",J65&gt;=40,"Good",J65&gt;=30,"Average",J65&lt;30,"Poor")</f>
        <v>Good</v>
      </c>
      <c r="M65" t="str">
        <f t="shared" si="1"/>
        <v>No</v>
      </c>
      <c r="N65" t="str">
        <f t="shared" si="2"/>
        <v>Yes</v>
      </c>
      <c r="O65" t="str">
        <f t="shared" si="3"/>
        <v>Not Marketing</v>
      </c>
      <c r="X65">
        <f t="shared" si="4"/>
        <v>45633</v>
      </c>
      <c r="Z65">
        <f t="shared" si="5"/>
        <v>27596</v>
      </c>
      <c r="AA65">
        <v>45633</v>
      </c>
    </row>
    <row r="66" spans="1:27" x14ac:dyDescent="0.35">
      <c r="A66">
        <v>65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1">
        <v>45050</v>
      </c>
      <c r="H66">
        <v>22244</v>
      </c>
      <c r="I66" t="s">
        <v>18</v>
      </c>
      <c r="J66">
        <v>36</v>
      </c>
      <c r="K66" t="str">
        <f t="shared" si="0"/>
        <v>Above</v>
      </c>
      <c r="L66" t="str" cm="1">
        <f t="array" ref="L66">_xlfn.IFS(J66&gt;=50,"Excellent",J66&gt;=40,"Good",J66&gt;=30,"Average",J66&lt;30,"Poor")</f>
        <v>Average</v>
      </c>
      <c r="M66" t="str">
        <f t="shared" si="1"/>
        <v>No</v>
      </c>
      <c r="N66" t="str">
        <f t="shared" si="2"/>
        <v>Yes</v>
      </c>
      <c r="O66" t="str">
        <f t="shared" si="3"/>
        <v>Not Marketing</v>
      </c>
      <c r="X66">
        <f t="shared" si="4"/>
        <v>79105</v>
      </c>
      <c r="Z66">
        <f t="shared" si="5"/>
        <v>22244</v>
      </c>
      <c r="AA66">
        <v>79105</v>
      </c>
    </row>
    <row r="67" spans="1:27" x14ac:dyDescent="0.35">
      <c r="A67">
        <v>66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1">
        <v>43274</v>
      </c>
      <c r="H67">
        <v>33129</v>
      </c>
      <c r="I67" t="s">
        <v>18</v>
      </c>
      <c r="J67">
        <v>40</v>
      </c>
      <c r="K67" t="str">
        <f t="shared" ref="K67:K130" si="6">IF(F67&gt;=50000,"Above","Below")</f>
        <v>Above</v>
      </c>
      <c r="L67" t="str" cm="1">
        <f t="array" ref="L67">_xlfn.IFS(J67&gt;=50,"Excellent",J67&gt;=40,"Good",J67&gt;=30,"Average",J67&lt;30,"Poor")</f>
        <v>Good</v>
      </c>
      <c r="M67" t="str">
        <f t="shared" ref="M67:M130" si="7">IF(AND(E67="HR",I67="North",F67&gt;15000),"Yes","No")</f>
        <v>No</v>
      </c>
      <c r="N67" t="str">
        <f t="shared" ref="N67:N130" si="8">IF(OR(E67="IT",F67&gt;60000),"Yes","No")</f>
        <v>Yes</v>
      </c>
      <c r="O67" t="str">
        <f t="shared" ref="O67:O130" si="9">IF(NOT(E67="Marketing"),"Not Marketing","Marketing")</f>
        <v>Not Marketing</v>
      </c>
      <c r="X67">
        <f t="shared" ref="X67:X130" si="10">VLOOKUP(A67,A67:F1066,6,FALSE)</f>
        <v>73885</v>
      </c>
      <c r="Z67">
        <f t="shared" ref="Z67:Z130" si="11">INDEX(H:H,MATCH(B67,B:B,0))</f>
        <v>33129</v>
      </c>
      <c r="AA67">
        <v>73885</v>
      </c>
    </row>
    <row r="68" spans="1:27" x14ac:dyDescent="0.35">
      <c r="A68">
        <v>67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1">
        <v>45345</v>
      </c>
      <c r="H68">
        <v>21939</v>
      </c>
      <c r="I68" t="s">
        <v>20</v>
      </c>
      <c r="J68">
        <v>33</v>
      </c>
      <c r="K68" t="str">
        <f t="shared" si="6"/>
        <v>Above</v>
      </c>
      <c r="L68" t="str" cm="1">
        <f t="array" ref="L68">_xlfn.IFS(J68&gt;=50,"Excellent",J68&gt;=40,"Good",J68&gt;=30,"Average",J68&lt;30,"Poor")</f>
        <v>Average</v>
      </c>
      <c r="M68" t="str">
        <f t="shared" si="7"/>
        <v>No</v>
      </c>
      <c r="N68" t="str">
        <f t="shared" si="8"/>
        <v>No</v>
      </c>
      <c r="O68" t="str">
        <f t="shared" si="9"/>
        <v>Not Marketing</v>
      </c>
      <c r="X68">
        <f t="shared" si="10"/>
        <v>55114</v>
      </c>
      <c r="Z68">
        <f t="shared" si="11"/>
        <v>21939</v>
      </c>
      <c r="AA68">
        <v>55114</v>
      </c>
    </row>
    <row r="69" spans="1:27" x14ac:dyDescent="0.35">
      <c r="A69">
        <v>68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1">
        <v>41982</v>
      </c>
      <c r="H69">
        <v>19833</v>
      </c>
      <c r="I69" t="s">
        <v>18</v>
      </c>
      <c r="J69">
        <v>53</v>
      </c>
      <c r="K69" t="str">
        <f t="shared" si="6"/>
        <v>Above</v>
      </c>
      <c r="L69" t="str" cm="1">
        <f t="array" ref="L69">_xlfn.IFS(J69&gt;=50,"Excellent",J69&gt;=40,"Good",J69&gt;=30,"Average",J69&lt;30,"Poor")</f>
        <v>Excellent</v>
      </c>
      <c r="M69" t="str">
        <f t="shared" si="7"/>
        <v>No</v>
      </c>
      <c r="N69" t="str">
        <f t="shared" si="8"/>
        <v>No</v>
      </c>
      <c r="O69" t="str">
        <f t="shared" si="9"/>
        <v>Not Marketing</v>
      </c>
      <c r="X69">
        <f t="shared" si="10"/>
        <v>59707</v>
      </c>
      <c r="Z69">
        <f t="shared" si="11"/>
        <v>19833</v>
      </c>
      <c r="AA69">
        <v>59707</v>
      </c>
    </row>
    <row r="70" spans="1:27" x14ac:dyDescent="0.35">
      <c r="A70">
        <v>69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1">
        <v>44640</v>
      </c>
      <c r="H70">
        <v>32146</v>
      </c>
      <c r="I70" t="s">
        <v>13</v>
      </c>
      <c r="J70">
        <v>58</v>
      </c>
      <c r="K70" t="str">
        <f t="shared" si="6"/>
        <v>Above</v>
      </c>
      <c r="L70" t="str" cm="1">
        <f t="array" ref="L70">_xlfn.IFS(J70&gt;=50,"Excellent",J70&gt;=40,"Good",J70&gt;=30,"Average",J70&lt;30,"Poor")</f>
        <v>Excellent</v>
      </c>
      <c r="M70" t="str">
        <f t="shared" si="7"/>
        <v>No</v>
      </c>
      <c r="N70" t="str">
        <f t="shared" si="8"/>
        <v>Yes</v>
      </c>
      <c r="O70" t="str">
        <f t="shared" si="9"/>
        <v>Marketing</v>
      </c>
      <c r="X70">
        <f t="shared" si="10"/>
        <v>77563</v>
      </c>
      <c r="Z70">
        <f t="shared" si="11"/>
        <v>32146</v>
      </c>
      <c r="AA70">
        <v>77563</v>
      </c>
    </row>
    <row r="71" spans="1:27" x14ac:dyDescent="0.35">
      <c r="A71">
        <v>70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1">
        <v>45294</v>
      </c>
      <c r="H71">
        <v>28052</v>
      </c>
      <c r="I71" t="s">
        <v>20</v>
      </c>
      <c r="J71">
        <v>21</v>
      </c>
      <c r="K71" t="str">
        <f t="shared" si="6"/>
        <v>Below</v>
      </c>
      <c r="L71" t="str" cm="1">
        <f t="array" ref="L71">_xlfn.IFS(J71&gt;=50,"Excellent",J71&gt;=40,"Good",J71&gt;=30,"Average",J71&lt;30,"Poor")</f>
        <v>Poor</v>
      </c>
      <c r="M71" t="str">
        <f t="shared" si="7"/>
        <v>No</v>
      </c>
      <c r="N71" t="str">
        <f t="shared" si="8"/>
        <v>Yes</v>
      </c>
      <c r="O71" t="str">
        <f t="shared" si="9"/>
        <v>Not Marketing</v>
      </c>
      <c r="X71">
        <f t="shared" si="10"/>
        <v>36757</v>
      </c>
      <c r="Z71">
        <f t="shared" si="11"/>
        <v>28052</v>
      </c>
      <c r="AA71">
        <v>36757</v>
      </c>
    </row>
    <row r="72" spans="1:27" x14ac:dyDescent="0.35">
      <c r="A72">
        <v>71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1">
        <v>42470</v>
      </c>
      <c r="H72">
        <v>38859</v>
      </c>
      <c r="I72" t="s">
        <v>13</v>
      </c>
      <c r="J72">
        <v>32</v>
      </c>
      <c r="K72" t="str">
        <f t="shared" si="6"/>
        <v>Below</v>
      </c>
      <c r="L72" t="str" cm="1">
        <f t="array" ref="L72">_xlfn.IFS(J72&gt;=50,"Excellent",J72&gt;=40,"Good",J72&gt;=30,"Average",J72&lt;30,"Poor")</f>
        <v>Average</v>
      </c>
      <c r="M72" t="str">
        <f t="shared" si="7"/>
        <v>No</v>
      </c>
      <c r="N72" t="str">
        <f t="shared" si="8"/>
        <v>No</v>
      </c>
      <c r="O72" t="str">
        <f t="shared" si="9"/>
        <v>Not Marketing</v>
      </c>
      <c r="X72">
        <f t="shared" si="10"/>
        <v>40537</v>
      </c>
      <c r="Z72">
        <f t="shared" si="11"/>
        <v>38859</v>
      </c>
      <c r="AA72">
        <v>40537</v>
      </c>
    </row>
    <row r="73" spans="1:27" x14ac:dyDescent="0.35">
      <c r="A73">
        <v>72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1">
        <v>43135</v>
      </c>
      <c r="H73">
        <v>23354</v>
      </c>
      <c r="I73" t="s">
        <v>18</v>
      </c>
      <c r="J73">
        <v>30</v>
      </c>
      <c r="K73" t="str">
        <f t="shared" si="6"/>
        <v>Below</v>
      </c>
      <c r="L73" t="str" cm="1">
        <f t="array" ref="L73">_xlfn.IFS(J73&gt;=50,"Excellent",J73&gt;=40,"Good",J73&gt;=30,"Average",J73&lt;30,"Poor")</f>
        <v>Average</v>
      </c>
      <c r="M73" t="str">
        <f t="shared" si="7"/>
        <v>No</v>
      </c>
      <c r="N73" t="str">
        <f t="shared" si="8"/>
        <v>Yes</v>
      </c>
      <c r="O73" t="str">
        <f t="shared" si="9"/>
        <v>Not Marketing</v>
      </c>
      <c r="X73">
        <f t="shared" si="10"/>
        <v>46860</v>
      </c>
      <c r="Z73">
        <f t="shared" si="11"/>
        <v>23354</v>
      </c>
      <c r="AA73">
        <v>46860</v>
      </c>
    </row>
    <row r="74" spans="1:27" x14ac:dyDescent="0.35">
      <c r="A74">
        <v>73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1">
        <v>43101</v>
      </c>
      <c r="H74">
        <v>19230</v>
      </c>
      <c r="I74" t="s">
        <v>28</v>
      </c>
      <c r="J74">
        <v>26</v>
      </c>
      <c r="K74" t="str">
        <f t="shared" si="6"/>
        <v>Below</v>
      </c>
      <c r="L74" t="str" cm="1">
        <f t="array" ref="L74">_xlfn.IFS(J74&gt;=50,"Excellent",J74&gt;=40,"Good",J74&gt;=30,"Average",J74&lt;30,"Poor")</f>
        <v>Poor</v>
      </c>
      <c r="M74" t="str">
        <f t="shared" si="7"/>
        <v>No</v>
      </c>
      <c r="N74" t="str">
        <f t="shared" si="8"/>
        <v>No</v>
      </c>
      <c r="O74" t="str">
        <f t="shared" si="9"/>
        <v>Not Marketing</v>
      </c>
      <c r="X74">
        <f t="shared" si="10"/>
        <v>36411</v>
      </c>
      <c r="Z74">
        <f t="shared" si="11"/>
        <v>19230</v>
      </c>
      <c r="AA74">
        <v>36411</v>
      </c>
    </row>
    <row r="75" spans="1:27" x14ac:dyDescent="0.35">
      <c r="A75">
        <v>74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1">
        <v>41934</v>
      </c>
      <c r="H75">
        <v>23162</v>
      </c>
      <c r="I75" t="s">
        <v>20</v>
      </c>
      <c r="J75">
        <v>24</v>
      </c>
      <c r="K75" t="str">
        <f t="shared" si="6"/>
        <v>Above</v>
      </c>
      <c r="L75" t="str" cm="1">
        <f t="array" ref="L75">_xlfn.IFS(J75&gt;=50,"Excellent",J75&gt;=40,"Good",J75&gt;=30,"Average",J75&lt;30,"Poor")</f>
        <v>Poor</v>
      </c>
      <c r="M75" t="str">
        <f t="shared" si="7"/>
        <v>No</v>
      </c>
      <c r="N75" t="str">
        <f t="shared" si="8"/>
        <v>No</v>
      </c>
      <c r="O75" t="str">
        <f t="shared" si="9"/>
        <v>Marketing</v>
      </c>
      <c r="X75">
        <f t="shared" si="10"/>
        <v>55874</v>
      </c>
      <c r="Z75">
        <f t="shared" si="11"/>
        <v>23162</v>
      </c>
      <c r="AA75">
        <v>55874</v>
      </c>
    </row>
    <row r="76" spans="1:27" x14ac:dyDescent="0.35">
      <c r="A76">
        <v>75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1">
        <v>44641</v>
      </c>
      <c r="H76">
        <v>12189</v>
      </c>
      <c r="I76" t="s">
        <v>28</v>
      </c>
      <c r="J76">
        <v>42</v>
      </c>
      <c r="K76" t="str">
        <f t="shared" si="6"/>
        <v>Above</v>
      </c>
      <c r="L76" t="str" cm="1">
        <f t="array" ref="L76">_xlfn.IFS(J76&gt;=50,"Excellent",J76&gt;=40,"Good",J76&gt;=30,"Average",J76&lt;30,"Poor")</f>
        <v>Good</v>
      </c>
      <c r="M76" t="str">
        <f t="shared" si="7"/>
        <v>No</v>
      </c>
      <c r="N76" t="str">
        <f t="shared" si="8"/>
        <v>Yes</v>
      </c>
      <c r="O76" t="str">
        <f t="shared" si="9"/>
        <v>Not Marketing</v>
      </c>
      <c r="X76">
        <f t="shared" si="10"/>
        <v>67679</v>
      </c>
      <c r="Z76">
        <f t="shared" si="11"/>
        <v>12189</v>
      </c>
      <c r="AA76">
        <v>67679</v>
      </c>
    </row>
    <row r="77" spans="1:27" x14ac:dyDescent="0.35">
      <c r="A77">
        <v>76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1">
        <v>45185</v>
      </c>
      <c r="H77">
        <v>16214</v>
      </c>
      <c r="I77" t="s">
        <v>28</v>
      </c>
      <c r="J77">
        <v>59</v>
      </c>
      <c r="K77" t="str">
        <f t="shared" si="6"/>
        <v>Above</v>
      </c>
      <c r="L77" t="str" cm="1">
        <f t="array" ref="L77">_xlfn.IFS(J77&gt;=50,"Excellent",J77&gt;=40,"Good",J77&gt;=30,"Average",J77&lt;30,"Poor")</f>
        <v>Excellent</v>
      </c>
      <c r="M77" t="str">
        <f t="shared" si="7"/>
        <v>No</v>
      </c>
      <c r="N77" t="str">
        <f t="shared" si="8"/>
        <v>Yes</v>
      </c>
      <c r="O77" t="str">
        <f t="shared" si="9"/>
        <v>Not Marketing</v>
      </c>
      <c r="X77">
        <f t="shared" si="10"/>
        <v>74053</v>
      </c>
      <c r="Z77">
        <f t="shared" si="11"/>
        <v>16214</v>
      </c>
      <c r="AA77">
        <v>74053</v>
      </c>
    </row>
    <row r="78" spans="1:27" x14ac:dyDescent="0.35">
      <c r="A78">
        <v>77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1">
        <v>44657</v>
      </c>
      <c r="H78">
        <v>20241</v>
      </c>
      <c r="I78" t="s">
        <v>18</v>
      </c>
      <c r="J78">
        <v>47</v>
      </c>
      <c r="K78" t="str">
        <f t="shared" si="6"/>
        <v>Above</v>
      </c>
      <c r="L78" t="str" cm="1">
        <f t="array" ref="L78">_xlfn.IFS(J78&gt;=50,"Excellent",J78&gt;=40,"Good",J78&gt;=30,"Average",J78&lt;30,"Poor")</f>
        <v>Good</v>
      </c>
      <c r="M78" t="str">
        <f t="shared" si="7"/>
        <v>No</v>
      </c>
      <c r="N78" t="str">
        <f t="shared" si="8"/>
        <v>No</v>
      </c>
      <c r="O78" t="str">
        <f t="shared" si="9"/>
        <v>Not Marketing</v>
      </c>
      <c r="X78">
        <f t="shared" si="10"/>
        <v>50342</v>
      </c>
      <c r="Z78">
        <f t="shared" si="11"/>
        <v>20241</v>
      </c>
      <c r="AA78">
        <v>50342</v>
      </c>
    </row>
    <row r="79" spans="1:27" x14ac:dyDescent="0.35">
      <c r="A79">
        <v>78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1">
        <v>43486</v>
      </c>
      <c r="H79">
        <v>27473</v>
      </c>
      <c r="I79" t="s">
        <v>18</v>
      </c>
      <c r="J79">
        <v>40</v>
      </c>
      <c r="K79" t="str">
        <f t="shared" si="6"/>
        <v>Above</v>
      </c>
      <c r="L79" t="str" cm="1">
        <f t="array" ref="L79">_xlfn.IFS(J79&gt;=50,"Excellent",J79&gt;=40,"Good",J79&gt;=30,"Average",J79&lt;30,"Poor")</f>
        <v>Good</v>
      </c>
      <c r="M79" t="str">
        <f t="shared" si="7"/>
        <v>No</v>
      </c>
      <c r="N79" t="str">
        <f t="shared" si="8"/>
        <v>Yes</v>
      </c>
      <c r="O79" t="str">
        <f t="shared" si="9"/>
        <v>Not Marketing</v>
      </c>
      <c r="X79">
        <f t="shared" si="10"/>
        <v>60541</v>
      </c>
      <c r="Z79">
        <f t="shared" si="11"/>
        <v>27473</v>
      </c>
      <c r="AA79">
        <v>60541</v>
      </c>
    </row>
    <row r="80" spans="1:27" x14ac:dyDescent="0.35">
      <c r="A80">
        <v>79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1">
        <v>43054</v>
      </c>
      <c r="H80">
        <v>10152</v>
      </c>
      <c r="I80" t="s">
        <v>20</v>
      </c>
      <c r="J80">
        <v>24</v>
      </c>
      <c r="K80" t="str">
        <f t="shared" si="6"/>
        <v>Above</v>
      </c>
      <c r="L80" t="str" cm="1">
        <f t="array" ref="L80">_xlfn.IFS(J80&gt;=50,"Excellent",J80&gt;=40,"Good",J80&gt;=30,"Average",J80&lt;30,"Poor")</f>
        <v>Poor</v>
      </c>
      <c r="M80" t="str">
        <f t="shared" si="7"/>
        <v>No</v>
      </c>
      <c r="N80" t="str">
        <f t="shared" si="8"/>
        <v>Yes</v>
      </c>
      <c r="O80" t="str">
        <f t="shared" si="9"/>
        <v>Not Marketing</v>
      </c>
      <c r="X80">
        <f t="shared" si="10"/>
        <v>63784</v>
      </c>
      <c r="Z80">
        <f t="shared" si="11"/>
        <v>10152</v>
      </c>
      <c r="AA80">
        <v>63784</v>
      </c>
    </row>
    <row r="81" spans="1:27" x14ac:dyDescent="0.35">
      <c r="A81">
        <v>80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1">
        <v>42300</v>
      </c>
      <c r="H81">
        <v>30735</v>
      </c>
      <c r="I81" t="s">
        <v>28</v>
      </c>
      <c r="J81">
        <v>36</v>
      </c>
      <c r="K81" t="str">
        <f t="shared" si="6"/>
        <v>Below</v>
      </c>
      <c r="L81" t="str" cm="1">
        <f t="array" ref="L81">_xlfn.IFS(J81&gt;=50,"Excellent",J81&gt;=40,"Good",J81&gt;=30,"Average",J81&lt;30,"Poor")</f>
        <v>Average</v>
      </c>
      <c r="M81" t="str">
        <f t="shared" si="7"/>
        <v>No</v>
      </c>
      <c r="N81" t="str">
        <f t="shared" si="8"/>
        <v>No</v>
      </c>
      <c r="O81" t="str">
        <f t="shared" si="9"/>
        <v>Not Marketing</v>
      </c>
      <c r="X81">
        <f t="shared" si="10"/>
        <v>33820</v>
      </c>
      <c r="Z81">
        <f t="shared" si="11"/>
        <v>30735</v>
      </c>
      <c r="AA81">
        <v>33820</v>
      </c>
    </row>
    <row r="82" spans="1:27" x14ac:dyDescent="0.35">
      <c r="A82">
        <v>81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1">
        <v>44520</v>
      </c>
      <c r="H82">
        <v>14484</v>
      </c>
      <c r="I82" t="s">
        <v>28</v>
      </c>
      <c r="J82">
        <v>38</v>
      </c>
      <c r="K82" t="str">
        <f t="shared" si="6"/>
        <v>Above</v>
      </c>
      <c r="L82" t="str" cm="1">
        <f t="array" ref="L82">_xlfn.IFS(J82&gt;=50,"Excellent",J82&gt;=40,"Good",J82&gt;=30,"Average",J82&lt;30,"Poor")</f>
        <v>Average</v>
      </c>
      <c r="M82" t="str">
        <f t="shared" si="7"/>
        <v>No</v>
      </c>
      <c r="N82" t="str">
        <f t="shared" si="8"/>
        <v>Yes</v>
      </c>
      <c r="O82" t="str">
        <f t="shared" si="9"/>
        <v>Not Marketing</v>
      </c>
      <c r="X82">
        <f t="shared" si="10"/>
        <v>70004</v>
      </c>
      <c r="Z82">
        <f t="shared" si="11"/>
        <v>14484</v>
      </c>
      <c r="AA82">
        <v>70004</v>
      </c>
    </row>
    <row r="83" spans="1:27" x14ac:dyDescent="0.35">
      <c r="A83">
        <v>82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1">
        <v>42481</v>
      </c>
      <c r="H83">
        <v>30132</v>
      </c>
      <c r="I83" t="s">
        <v>18</v>
      </c>
      <c r="J83">
        <v>55</v>
      </c>
      <c r="K83" t="str">
        <f t="shared" si="6"/>
        <v>Above</v>
      </c>
      <c r="L83" t="str" cm="1">
        <f t="array" ref="L83">_xlfn.IFS(J83&gt;=50,"Excellent",J83&gt;=40,"Good",J83&gt;=30,"Average",J83&lt;30,"Poor")</f>
        <v>Excellent</v>
      </c>
      <c r="M83" t="str">
        <f t="shared" si="7"/>
        <v>No</v>
      </c>
      <c r="N83" t="str">
        <f t="shared" si="8"/>
        <v>Yes</v>
      </c>
      <c r="O83" t="str">
        <f t="shared" si="9"/>
        <v>Not Marketing</v>
      </c>
      <c r="X83">
        <f t="shared" si="10"/>
        <v>75660</v>
      </c>
      <c r="Z83">
        <f t="shared" si="11"/>
        <v>30132</v>
      </c>
      <c r="AA83">
        <v>75660</v>
      </c>
    </row>
    <row r="84" spans="1:27" x14ac:dyDescent="0.35">
      <c r="A84">
        <v>83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1">
        <v>45312</v>
      </c>
      <c r="H84">
        <v>21436</v>
      </c>
      <c r="I84" t="s">
        <v>28</v>
      </c>
      <c r="J84">
        <v>27</v>
      </c>
      <c r="K84" t="str">
        <f t="shared" si="6"/>
        <v>Above</v>
      </c>
      <c r="L84" t="str" cm="1">
        <f t="array" ref="L84">_xlfn.IFS(J84&gt;=50,"Excellent",J84&gt;=40,"Good",J84&gt;=30,"Average",J84&lt;30,"Poor")</f>
        <v>Poor</v>
      </c>
      <c r="M84" t="str">
        <f t="shared" si="7"/>
        <v>No</v>
      </c>
      <c r="N84" t="str">
        <f t="shared" si="8"/>
        <v>Yes</v>
      </c>
      <c r="O84" t="str">
        <f t="shared" si="9"/>
        <v>Not Marketing</v>
      </c>
      <c r="X84">
        <f t="shared" si="10"/>
        <v>61982</v>
      </c>
      <c r="Z84">
        <f t="shared" si="11"/>
        <v>21436</v>
      </c>
      <c r="AA84">
        <v>61982</v>
      </c>
    </row>
    <row r="85" spans="1:27" x14ac:dyDescent="0.35">
      <c r="A85">
        <v>84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1">
        <v>43405</v>
      </c>
      <c r="H85">
        <v>25368</v>
      </c>
      <c r="I85" t="s">
        <v>13</v>
      </c>
      <c r="J85">
        <v>22</v>
      </c>
      <c r="K85" t="str">
        <f t="shared" si="6"/>
        <v>Below</v>
      </c>
      <c r="L85" t="str" cm="1">
        <f t="array" ref="L85">_xlfn.IFS(J85&gt;=50,"Excellent",J85&gt;=40,"Good",J85&gt;=30,"Average",J85&lt;30,"Poor")</f>
        <v>Poor</v>
      </c>
      <c r="M85" t="str">
        <f t="shared" si="7"/>
        <v>No</v>
      </c>
      <c r="N85" t="str">
        <f t="shared" si="8"/>
        <v>No</v>
      </c>
      <c r="O85" t="str">
        <f t="shared" si="9"/>
        <v>Not Marketing</v>
      </c>
      <c r="X85">
        <f t="shared" si="10"/>
        <v>41244</v>
      </c>
      <c r="Z85">
        <f t="shared" si="11"/>
        <v>25368</v>
      </c>
      <c r="AA85">
        <v>41244</v>
      </c>
    </row>
    <row r="86" spans="1:27" x14ac:dyDescent="0.35">
      <c r="A86">
        <v>85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1">
        <v>43590</v>
      </c>
      <c r="H86">
        <v>35368</v>
      </c>
      <c r="I86" t="s">
        <v>13</v>
      </c>
      <c r="J86">
        <v>60</v>
      </c>
      <c r="K86" t="str">
        <f t="shared" si="6"/>
        <v>Below</v>
      </c>
      <c r="L86" t="str" cm="1">
        <f t="array" ref="L86">_xlfn.IFS(J86&gt;=50,"Excellent",J86&gt;=40,"Good",J86&gt;=30,"Average",J86&lt;30,"Poor")</f>
        <v>Excellent</v>
      </c>
      <c r="M86" t="str">
        <f t="shared" si="7"/>
        <v>No</v>
      </c>
      <c r="N86" t="str">
        <f t="shared" si="8"/>
        <v>No</v>
      </c>
      <c r="O86" t="str">
        <f t="shared" si="9"/>
        <v>Not Marketing</v>
      </c>
      <c r="X86">
        <f t="shared" si="10"/>
        <v>43477</v>
      </c>
      <c r="Z86">
        <f t="shared" si="11"/>
        <v>35368</v>
      </c>
      <c r="AA86">
        <v>43477</v>
      </c>
    </row>
    <row r="87" spans="1:27" x14ac:dyDescent="0.35">
      <c r="A87">
        <v>86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1">
        <v>44740</v>
      </c>
      <c r="H87">
        <v>19120</v>
      </c>
      <c r="I87" t="s">
        <v>20</v>
      </c>
      <c r="J87">
        <v>44</v>
      </c>
      <c r="K87" t="str">
        <f t="shared" si="6"/>
        <v>Above</v>
      </c>
      <c r="L87" t="str" cm="1">
        <f t="array" ref="L87">_xlfn.IFS(J87&gt;=50,"Excellent",J87&gt;=40,"Good",J87&gt;=30,"Average",J87&lt;30,"Poor")</f>
        <v>Good</v>
      </c>
      <c r="M87" t="str">
        <f t="shared" si="7"/>
        <v>No</v>
      </c>
      <c r="N87" t="str">
        <f t="shared" si="8"/>
        <v>Yes</v>
      </c>
      <c r="O87" t="str">
        <f t="shared" si="9"/>
        <v>Not Marketing</v>
      </c>
      <c r="X87">
        <f t="shared" si="10"/>
        <v>65403</v>
      </c>
      <c r="Z87">
        <f t="shared" si="11"/>
        <v>19120</v>
      </c>
      <c r="AA87">
        <v>65403</v>
      </c>
    </row>
    <row r="88" spans="1:27" x14ac:dyDescent="0.35">
      <c r="A88">
        <v>87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1">
        <v>43529</v>
      </c>
      <c r="H88">
        <v>32735</v>
      </c>
      <c r="I88" t="s">
        <v>18</v>
      </c>
      <c r="J88">
        <v>60</v>
      </c>
      <c r="K88" t="str">
        <f t="shared" si="6"/>
        <v>Above</v>
      </c>
      <c r="L88" t="str" cm="1">
        <f t="array" ref="L88">_xlfn.IFS(J88&gt;=50,"Excellent",J88&gt;=40,"Good",J88&gt;=30,"Average",J88&lt;30,"Poor")</f>
        <v>Excellent</v>
      </c>
      <c r="M88" t="str">
        <f t="shared" si="7"/>
        <v>No</v>
      </c>
      <c r="N88" t="str">
        <f t="shared" si="8"/>
        <v>Yes</v>
      </c>
      <c r="O88" t="str">
        <f t="shared" si="9"/>
        <v>Not Marketing</v>
      </c>
      <c r="X88">
        <f t="shared" si="10"/>
        <v>74200</v>
      </c>
      <c r="Z88">
        <f t="shared" si="11"/>
        <v>32735</v>
      </c>
      <c r="AA88">
        <v>74200</v>
      </c>
    </row>
    <row r="89" spans="1:27" x14ac:dyDescent="0.35">
      <c r="A89">
        <v>88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1">
        <v>45015</v>
      </c>
      <c r="H89">
        <v>25952</v>
      </c>
      <c r="I89" t="s">
        <v>13</v>
      </c>
      <c r="J89">
        <v>20</v>
      </c>
      <c r="K89" t="str">
        <f t="shared" si="6"/>
        <v>Below</v>
      </c>
      <c r="L89" t="str" cm="1">
        <f t="array" ref="L89">_xlfn.IFS(J89&gt;=50,"Excellent",J89&gt;=40,"Good",J89&gt;=30,"Average",J89&lt;30,"Poor")</f>
        <v>Poor</v>
      </c>
      <c r="M89" t="str">
        <f t="shared" si="7"/>
        <v>No</v>
      </c>
      <c r="N89" t="str">
        <f t="shared" si="8"/>
        <v>Yes</v>
      </c>
      <c r="O89" t="str">
        <f t="shared" si="9"/>
        <v>Not Marketing</v>
      </c>
      <c r="X89">
        <f t="shared" si="10"/>
        <v>41263</v>
      </c>
      <c r="Z89">
        <f t="shared" si="11"/>
        <v>25952</v>
      </c>
      <c r="AA89">
        <v>41263</v>
      </c>
    </row>
    <row r="90" spans="1:27" x14ac:dyDescent="0.35">
      <c r="A90">
        <v>89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1">
        <v>42065</v>
      </c>
      <c r="H90">
        <v>39831</v>
      </c>
      <c r="I90" t="s">
        <v>18</v>
      </c>
      <c r="J90">
        <v>25</v>
      </c>
      <c r="K90" t="str">
        <f t="shared" si="6"/>
        <v>Above</v>
      </c>
      <c r="L90" t="str" cm="1">
        <f t="array" ref="L90">_xlfn.IFS(J90&gt;=50,"Excellent",J90&gt;=40,"Good",J90&gt;=30,"Average",J90&lt;30,"Poor")</f>
        <v>Poor</v>
      </c>
      <c r="M90" t="str">
        <f t="shared" si="7"/>
        <v>No</v>
      </c>
      <c r="N90" t="str">
        <f t="shared" si="8"/>
        <v>Yes</v>
      </c>
      <c r="O90" t="str">
        <f t="shared" si="9"/>
        <v>Not Marketing</v>
      </c>
      <c r="X90">
        <f t="shared" si="10"/>
        <v>79178</v>
      </c>
      <c r="Z90">
        <f t="shared" si="11"/>
        <v>39831</v>
      </c>
      <c r="AA90">
        <v>79178</v>
      </c>
    </row>
    <row r="91" spans="1:27" x14ac:dyDescent="0.35">
      <c r="A91">
        <v>90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1">
        <v>43110</v>
      </c>
      <c r="H91">
        <v>35451</v>
      </c>
      <c r="I91" t="s">
        <v>13</v>
      </c>
      <c r="J91">
        <v>57</v>
      </c>
      <c r="K91" t="str">
        <f t="shared" si="6"/>
        <v>Above</v>
      </c>
      <c r="L91" t="str" cm="1">
        <f t="array" ref="L91">_xlfn.IFS(J91&gt;=50,"Excellent",J91&gt;=40,"Good",J91&gt;=30,"Average",J91&lt;30,"Poor")</f>
        <v>Excellent</v>
      </c>
      <c r="M91" t="str">
        <f t="shared" si="7"/>
        <v>No</v>
      </c>
      <c r="N91" t="str">
        <f t="shared" si="8"/>
        <v>Yes</v>
      </c>
      <c r="O91" t="str">
        <f t="shared" si="9"/>
        <v>Not Marketing</v>
      </c>
      <c r="X91">
        <f t="shared" si="10"/>
        <v>57661</v>
      </c>
      <c r="Z91">
        <f t="shared" si="11"/>
        <v>35451</v>
      </c>
      <c r="AA91">
        <v>57661</v>
      </c>
    </row>
    <row r="92" spans="1:27" x14ac:dyDescent="0.35">
      <c r="A92">
        <v>91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1">
        <v>44778</v>
      </c>
      <c r="H92">
        <v>37401</v>
      </c>
      <c r="I92" t="s">
        <v>18</v>
      </c>
      <c r="J92">
        <v>40</v>
      </c>
      <c r="K92" t="str">
        <f t="shared" si="6"/>
        <v>Above</v>
      </c>
      <c r="L92" t="str" cm="1">
        <f t="array" ref="L92">_xlfn.IFS(J92&gt;=50,"Excellent",J92&gt;=40,"Good",J92&gt;=30,"Average",J92&lt;30,"Poor")</f>
        <v>Good</v>
      </c>
      <c r="M92" t="str">
        <f t="shared" si="7"/>
        <v>No</v>
      </c>
      <c r="N92" t="str">
        <f t="shared" si="8"/>
        <v>No</v>
      </c>
      <c r="O92" t="str">
        <f t="shared" si="9"/>
        <v>Not Marketing</v>
      </c>
      <c r="X92">
        <f t="shared" si="10"/>
        <v>59830</v>
      </c>
      <c r="Z92">
        <f t="shared" si="11"/>
        <v>37401</v>
      </c>
      <c r="AA92">
        <v>59830</v>
      </c>
    </row>
    <row r="93" spans="1:27" x14ac:dyDescent="0.35">
      <c r="A93">
        <v>92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1">
        <v>42030</v>
      </c>
      <c r="H93">
        <v>28270</v>
      </c>
      <c r="I93" t="s">
        <v>13</v>
      </c>
      <c r="J93">
        <v>60</v>
      </c>
      <c r="K93" t="str">
        <f t="shared" si="6"/>
        <v>Above</v>
      </c>
      <c r="L93" t="str" cm="1">
        <f t="array" ref="L93">_xlfn.IFS(J93&gt;=50,"Excellent",J93&gt;=40,"Good",J93&gt;=30,"Average",J93&lt;30,"Poor")</f>
        <v>Excellent</v>
      </c>
      <c r="M93" t="str">
        <f t="shared" si="7"/>
        <v>Yes</v>
      </c>
      <c r="N93" t="str">
        <f t="shared" si="8"/>
        <v>Yes</v>
      </c>
      <c r="O93" t="str">
        <f t="shared" si="9"/>
        <v>Not Marketing</v>
      </c>
      <c r="X93">
        <f t="shared" si="10"/>
        <v>64706</v>
      </c>
      <c r="Z93">
        <f t="shared" si="11"/>
        <v>28270</v>
      </c>
      <c r="AA93">
        <v>64706</v>
      </c>
    </row>
    <row r="94" spans="1:27" x14ac:dyDescent="0.35">
      <c r="A94">
        <v>93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1">
        <v>44938</v>
      </c>
      <c r="H94">
        <v>26422</v>
      </c>
      <c r="I94" t="s">
        <v>13</v>
      </c>
      <c r="J94">
        <v>25</v>
      </c>
      <c r="K94" t="str">
        <f t="shared" si="6"/>
        <v>Above</v>
      </c>
      <c r="L94" t="str" cm="1">
        <f t="array" ref="L94">_xlfn.IFS(J94&gt;=50,"Excellent",J94&gt;=40,"Good",J94&gt;=30,"Average",J94&lt;30,"Poor")</f>
        <v>Poor</v>
      </c>
      <c r="M94" t="str">
        <f t="shared" si="7"/>
        <v>Yes</v>
      </c>
      <c r="N94" t="str">
        <f t="shared" si="8"/>
        <v>Yes</v>
      </c>
      <c r="O94" t="str">
        <f t="shared" si="9"/>
        <v>Not Marketing</v>
      </c>
      <c r="X94">
        <f t="shared" si="10"/>
        <v>78033</v>
      </c>
      <c r="Z94">
        <f t="shared" si="11"/>
        <v>26422</v>
      </c>
      <c r="AA94">
        <v>78033</v>
      </c>
    </row>
    <row r="95" spans="1:27" x14ac:dyDescent="0.35">
      <c r="A95">
        <v>94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1">
        <v>44211</v>
      </c>
      <c r="H95">
        <v>26258</v>
      </c>
      <c r="I95" t="s">
        <v>13</v>
      </c>
      <c r="J95">
        <v>51</v>
      </c>
      <c r="K95" t="str">
        <f t="shared" si="6"/>
        <v>Below</v>
      </c>
      <c r="L95" t="str" cm="1">
        <f t="array" ref="L95">_xlfn.IFS(J95&gt;=50,"Excellent",J95&gt;=40,"Good",J95&gt;=30,"Average",J95&lt;30,"Poor")</f>
        <v>Excellent</v>
      </c>
      <c r="M95" t="str">
        <f t="shared" si="7"/>
        <v>Yes</v>
      </c>
      <c r="N95" t="str">
        <f t="shared" si="8"/>
        <v>No</v>
      </c>
      <c r="O95" t="str">
        <f t="shared" si="9"/>
        <v>Not Marketing</v>
      </c>
      <c r="X95">
        <f t="shared" si="10"/>
        <v>35909</v>
      </c>
      <c r="Z95">
        <f t="shared" si="11"/>
        <v>26258</v>
      </c>
      <c r="AA95">
        <v>35909</v>
      </c>
    </row>
    <row r="96" spans="1:27" x14ac:dyDescent="0.35">
      <c r="A96">
        <v>95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1">
        <v>42334</v>
      </c>
      <c r="H96">
        <v>21547</v>
      </c>
      <c r="I96" t="s">
        <v>13</v>
      </c>
      <c r="J96">
        <v>42</v>
      </c>
      <c r="K96" t="str">
        <f t="shared" si="6"/>
        <v>Above</v>
      </c>
      <c r="L96" t="str" cm="1">
        <f t="array" ref="L96">_xlfn.IFS(J96&gt;=50,"Excellent",J96&gt;=40,"Good",J96&gt;=30,"Average",J96&lt;30,"Poor")</f>
        <v>Good</v>
      </c>
      <c r="M96" t="str">
        <f t="shared" si="7"/>
        <v>No</v>
      </c>
      <c r="N96" t="str">
        <f t="shared" si="8"/>
        <v>Yes</v>
      </c>
      <c r="O96" t="str">
        <f t="shared" si="9"/>
        <v>Not Marketing</v>
      </c>
      <c r="X96">
        <f t="shared" si="10"/>
        <v>73060</v>
      </c>
      <c r="Z96">
        <f t="shared" si="11"/>
        <v>21547</v>
      </c>
      <c r="AA96">
        <v>73060</v>
      </c>
    </row>
    <row r="97" spans="1:27" x14ac:dyDescent="0.35">
      <c r="A97">
        <v>96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1">
        <v>42640</v>
      </c>
      <c r="H97">
        <v>23302</v>
      </c>
      <c r="I97" t="s">
        <v>20</v>
      </c>
      <c r="J97">
        <v>27</v>
      </c>
      <c r="K97" t="str">
        <f t="shared" si="6"/>
        <v>Below</v>
      </c>
      <c r="L97" t="str" cm="1">
        <f t="array" ref="L97">_xlfn.IFS(J97&gt;=50,"Excellent",J97&gt;=40,"Good",J97&gt;=30,"Average",J97&lt;30,"Poor")</f>
        <v>Poor</v>
      </c>
      <c r="M97" t="str">
        <f t="shared" si="7"/>
        <v>No</v>
      </c>
      <c r="N97" t="str">
        <f t="shared" si="8"/>
        <v>No</v>
      </c>
      <c r="O97" t="str">
        <f t="shared" si="9"/>
        <v>Not Marketing</v>
      </c>
      <c r="X97">
        <f t="shared" si="10"/>
        <v>40747</v>
      </c>
      <c r="Z97">
        <f t="shared" si="11"/>
        <v>23302</v>
      </c>
      <c r="AA97">
        <v>40747</v>
      </c>
    </row>
    <row r="98" spans="1:27" x14ac:dyDescent="0.35">
      <c r="A98">
        <v>97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1">
        <v>42233</v>
      </c>
      <c r="H98">
        <v>37916</v>
      </c>
      <c r="I98" t="s">
        <v>13</v>
      </c>
      <c r="J98">
        <v>53</v>
      </c>
      <c r="K98" t="str">
        <f t="shared" si="6"/>
        <v>Below</v>
      </c>
      <c r="L98" t="str" cm="1">
        <f t="array" ref="L98">_xlfn.IFS(J98&gt;=50,"Excellent",J98&gt;=40,"Good",J98&gt;=30,"Average",J98&lt;30,"Poor")</f>
        <v>Excellent</v>
      </c>
      <c r="M98" t="str">
        <f t="shared" si="7"/>
        <v>No</v>
      </c>
      <c r="N98" t="str">
        <f t="shared" si="8"/>
        <v>No</v>
      </c>
      <c r="O98" t="str">
        <f t="shared" si="9"/>
        <v>Marketing</v>
      </c>
      <c r="X98">
        <f t="shared" si="10"/>
        <v>49453</v>
      </c>
      <c r="Z98">
        <f t="shared" si="11"/>
        <v>37916</v>
      </c>
      <c r="AA98">
        <v>49453</v>
      </c>
    </row>
    <row r="99" spans="1:27" x14ac:dyDescent="0.35">
      <c r="A99">
        <v>98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1">
        <v>44120</v>
      </c>
      <c r="H99">
        <v>27482</v>
      </c>
      <c r="I99" t="s">
        <v>13</v>
      </c>
      <c r="J99">
        <v>21</v>
      </c>
      <c r="K99" t="str">
        <f t="shared" si="6"/>
        <v>Above</v>
      </c>
      <c r="L99" t="str" cm="1">
        <f t="array" ref="L99">_xlfn.IFS(J99&gt;=50,"Excellent",J99&gt;=40,"Good",J99&gt;=30,"Average",J99&lt;30,"Poor")</f>
        <v>Poor</v>
      </c>
      <c r="M99" t="str">
        <f t="shared" si="7"/>
        <v>No</v>
      </c>
      <c r="N99" t="str">
        <f t="shared" si="8"/>
        <v>Yes</v>
      </c>
      <c r="O99" t="str">
        <f t="shared" si="9"/>
        <v>Marketing</v>
      </c>
      <c r="X99">
        <f t="shared" si="10"/>
        <v>79544</v>
      </c>
      <c r="Z99">
        <f t="shared" si="11"/>
        <v>27482</v>
      </c>
      <c r="AA99">
        <v>79544</v>
      </c>
    </row>
    <row r="100" spans="1:27" x14ac:dyDescent="0.35">
      <c r="A100">
        <v>99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1">
        <v>43620</v>
      </c>
      <c r="H100">
        <v>28120</v>
      </c>
      <c r="I100" t="s">
        <v>20</v>
      </c>
      <c r="J100">
        <v>58</v>
      </c>
      <c r="K100" t="str">
        <f t="shared" si="6"/>
        <v>Above</v>
      </c>
      <c r="L100" t="str" cm="1">
        <f t="array" ref="L100">_xlfn.IFS(J100&gt;=50,"Excellent",J100&gt;=40,"Good",J100&gt;=30,"Average",J100&lt;30,"Poor")</f>
        <v>Excellent</v>
      </c>
      <c r="M100" t="str">
        <f t="shared" si="7"/>
        <v>No</v>
      </c>
      <c r="N100" t="str">
        <f t="shared" si="8"/>
        <v>Yes</v>
      </c>
      <c r="O100" t="str">
        <f t="shared" si="9"/>
        <v>Not Marketing</v>
      </c>
      <c r="X100">
        <f t="shared" si="10"/>
        <v>68222</v>
      </c>
      <c r="Z100">
        <f t="shared" si="11"/>
        <v>28120</v>
      </c>
      <c r="AA100">
        <v>68222</v>
      </c>
    </row>
    <row r="101" spans="1:27" x14ac:dyDescent="0.35">
      <c r="A101">
        <v>100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1">
        <v>44693</v>
      </c>
      <c r="H101">
        <v>26429</v>
      </c>
      <c r="I101" t="s">
        <v>28</v>
      </c>
      <c r="J101">
        <v>35</v>
      </c>
      <c r="K101" t="str">
        <f t="shared" si="6"/>
        <v>Above</v>
      </c>
      <c r="L101" t="str" cm="1">
        <f t="array" ref="L101">_xlfn.IFS(J101&gt;=50,"Excellent",J101&gt;=40,"Good",J101&gt;=30,"Average",J101&lt;30,"Poor")</f>
        <v>Average</v>
      </c>
      <c r="M101" t="str">
        <f t="shared" si="7"/>
        <v>No</v>
      </c>
      <c r="N101" t="str">
        <f t="shared" si="8"/>
        <v>Yes</v>
      </c>
      <c r="O101" t="str">
        <f t="shared" si="9"/>
        <v>Not Marketing</v>
      </c>
      <c r="X101">
        <f t="shared" si="10"/>
        <v>61909</v>
      </c>
      <c r="Z101">
        <f t="shared" si="11"/>
        <v>26429</v>
      </c>
      <c r="AA101">
        <v>61909</v>
      </c>
    </row>
    <row r="102" spans="1:27" x14ac:dyDescent="0.35">
      <c r="A102">
        <v>101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1">
        <v>44623</v>
      </c>
      <c r="H102">
        <v>31064</v>
      </c>
      <c r="I102" t="s">
        <v>18</v>
      </c>
      <c r="J102">
        <v>26</v>
      </c>
      <c r="K102" t="str">
        <f t="shared" si="6"/>
        <v>Above</v>
      </c>
      <c r="L102" t="str" cm="1">
        <f t="array" ref="L102">_xlfn.IFS(J102&gt;=50,"Excellent",J102&gt;=40,"Good",J102&gt;=30,"Average",J102&lt;30,"Poor")</f>
        <v>Poor</v>
      </c>
      <c r="M102" t="str">
        <f t="shared" si="7"/>
        <v>No</v>
      </c>
      <c r="N102" t="str">
        <f t="shared" si="8"/>
        <v>Yes</v>
      </c>
      <c r="O102" t="str">
        <f t="shared" si="9"/>
        <v>Marketing</v>
      </c>
      <c r="X102">
        <f t="shared" si="10"/>
        <v>67645</v>
      </c>
      <c r="Z102">
        <f t="shared" si="11"/>
        <v>31064</v>
      </c>
      <c r="AA102">
        <v>67645</v>
      </c>
    </row>
    <row r="103" spans="1:27" x14ac:dyDescent="0.35">
      <c r="A103">
        <v>102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1">
        <v>42736</v>
      </c>
      <c r="H103">
        <v>10743</v>
      </c>
      <c r="I103" t="s">
        <v>13</v>
      </c>
      <c r="J103">
        <v>46</v>
      </c>
      <c r="K103" t="str">
        <f t="shared" si="6"/>
        <v>Below</v>
      </c>
      <c r="L103" t="str" cm="1">
        <f t="array" ref="L103">_xlfn.IFS(J103&gt;=50,"Excellent",J103&gt;=40,"Good",J103&gt;=30,"Average",J103&lt;30,"Poor")</f>
        <v>Good</v>
      </c>
      <c r="M103" t="str">
        <f t="shared" si="7"/>
        <v>No</v>
      </c>
      <c r="N103" t="str">
        <f t="shared" si="8"/>
        <v>Yes</v>
      </c>
      <c r="O103" t="str">
        <f t="shared" si="9"/>
        <v>Not Marketing</v>
      </c>
      <c r="X103">
        <f t="shared" si="10"/>
        <v>42020</v>
      </c>
      <c r="Z103">
        <f t="shared" si="11"/>
        <v>10743</v>
      </c>
      <c r="AA103">
        <v>42020</v>
      </c>
    </row>
    <row r="104" spans="1:27" x14ac:dyDescent="0.35">
      <c r="A104">
        <v>103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1">
        <v>44365</v>
      </c>
      <c r="H104">
        <v>27946</v>
      </c>
      <c r="I104" t="s">
        <v>13</v>
      </c>
      <c r="J104">
        <v>50</v>
      </c>
      <c r="K104" t="str">
        <f t="shared" si="6"/>
        <v>Above</v>
      </c>
      <c r="L104" t="str" cm="1">
        <f t="array" ref="L104">_xlfn.IFS(J104&gt;=50,"Excellent",J104&gt;=40,"Good",J104&gt;=30,"Average",J104&lt;30,"Poor")</f>
        <v>Excellent</v>
      </c>
      <c r="M104" t="str">
        <f t="shared" si="7"/>
        <v>No</v>
      </c>
      <c r="N104" t="str">
        <f t="shared" si="8"/>
        <v>Yes</v>
      </c>
      <c r="O104" t="str">
        <f t="shared" si="9"/>
        <v>Marketing</v>
      </c>
      <c r="X104">
        <f t="shared" si="10"/>
        <v>71920</v>
      </c>
      <c r="Z104">
        <f t="shared" si="11"/>
        <v>27946</v>
      </c>
      <c r="AA104">
        <v>71920</v>
      </c>
    </row>
    <row r="105" spans="1:27" x14ac:dyDescent="0.35">
      <c r="A105">
        <v>104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1">
        <v>44728</v>
      </c>
      <c r="H105">
        <v>22868</v>
      </c>
      <c r="I105" t="s">
        <v>13</v>
      </c>
      <c r="J105">
        <v>37</v>
      </c>
      <c r="K105" t="str">
        <f t="shared" si="6"/>
        <v>Above</v>
      </c>
      <c r="L105" t="str" cm="1">
        <f t="array" ref="L105">_xlfn.IFS(J105&gt;=50,"Excellent",J105&gt;=40,"Good",J105&gt;=30,"Average",J105&lt;30,"Poor")</f>
        <v>Average</v>
      </c>
      <c r="M105" t="str">
        <f t="shared" si="7"/>
        <v>No</v>
      </c>
      <c r="N105" t="str">
        <f t="shared" si="8"/>
        <v>No</v>
      </c>
      <c r="O105" t="str">
        <f t="shared" si="9"/>
        <v>Marketing</v>
      </c>
      <c r="X105">
        <f t="shared" si="10"/>
        <v>55166</v>
      </c>
      <c r="Z105">
        <f t="shared" si="11"/>
        <v>22868</v>
      </c>
      <c r="AA105">
        <v>55166</v>
      </c>
    </row>
    <row r="106" spans="1:27" x14ac:dyDescent="0.35">
      <c r="A106">
        <v>105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1">
        <v>41870</v>
      </c>
      <c r="H106">
        <v>26475</v>
      </c>
      <c r="I106" t="s">
        <v>13</v>
      </c>
      <c r="J106">
        <v>45</v>
      </c>
      <c r="K106" t="str">
        <f t="shared" si="6"/>
        <v>Above</v>
      </c>
      <c r="L106" t="str" cm="1">
        <f t="array" ref="L106">_xlfn.IFS(J106&gt;=50,"Excellent",J106&gt;=40,"Good",J106&gt;=30,"Average",J106&lt;30,"Poor")</f>
        <v>Good</v>
      </c>
      <c r="M106" t="str">
        <f t="shared" si="7"/>
        <v>No</v>
      </c>
      <c r="N106" t="str">
        <f t="shared" si="8"/>
        <v>Yes</v>
      </c>
      <c r="O106" t="str">
        <f t="shared" si="9"/>
        <v>Not Marketing</v>
      </c>
      <c r="X106">
        <f t="shared" si="10"/>
        <v>74174</v>
      </c>
      <c r="Z106">
        <f t="shared" si="11"/>
        <v>26475</v>
      </c>
      <c r="AA106">
        <v>74174</v>
      </c>
    </row>
    <row r="107" spans="1:27" x14ac:dyDescent="0.35">
      <c r="A107">
        <v>106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1">
        <v>43722</v>
      </c>
      <c r="H107">
        <v>31648</v>
      </c>
      <c r="I107" t="s">
        <v>28</v>
      </c>
      <c r="J107">
        <v>57</v>
      </c>
      <c r="K107" t="str">
        <f t="shared" si="6"/>
        <v>Below</v>
      </c>
      <c r="L107" t="str" cm="1">
        <f t="array" ref="L107">_xlfn.IFS(J107&gt;=50,"Excellent",J107&gt;=40,"Good",J107&gt;=30,"Average",J107&lt;30,"Poor")</f>
        <v>Excellent</v>
      </c>
      <c r="M107" t="str">
        <f t="shared" si="7"/>
        <v>No</v>
      </c>
      <c r="N107" t="str">
        <f t="shared" si="8"/>
        <v>Yes</v>
      </c>
      <c r="O107" t="str">
        <f t="shared" si="9"/>
        <v>Not Marketing</v>
      </c>
      <c r="X107">
        <f t="shared" si="10"/>
        <v>47445</v>
      </c>
      <c r="Z107">
        <f t="shared" si="11"/>
        <v>31648</v>
      </c>
      <c r="AA107">
        <v>47445</v>
      </c>
    </row>
    <row r="108" spans="1:27" x14ac:dyDescent="0.35">
      <c r="A108">
        <v>107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1">
        <v>43362</v>
      </c>
      <c r="H108">
        <v>36062</v>
      </c>
      <c r="I108" t="s">
        <v>18</v>
      </c>
      <c r="J108">
        <v>22</v>
      </c>
      <c r="K108" t="str">
        <f t="shared" si="6"/>
        <v>Above</v>
      </c>
      <c r="L108" t="str" cm="1">
        <f t="array" ref="L108">_xlfn.IFS(J108&gt;=50,"Excellent",J108&gt;=40,"Good",J108&gt;=30,"Average",J108&lt;30,"Poor")</f>
        <v>Poor</v>
      </c>
      <c r="M108" t="str">
        <f t="shared" si="7"/>
        <v>No</v>
      </c>
      <c r="N108" t="str">
        <f t="shared" si="8"/>
        <v>Yes</v>
      </c>
      <c r="O108" t="str">
        <f t="shared" si="9"/>
        <v>Not Marketing</v>
      </c>
      <c r="X108">
        <f t="shared" si="10"/>
        <v>71965</v>
      </c>
      <c r="Z108">
        <f t="shared" si="11"/>
        <v>36062</v>
      </c>
      <c r="AA108">
        <v>71965</v>
      </c>
    </row>
    <row r="109" spans="1:27" x14ac:dyDescent="0.35">
      <c r="A109">
        <v>108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1">
        <v>42909</v>
      </c>
      <c r="H109">
        <v>24919</v>
      </c>
      <c r="I109" t="s">
        <v>20</v>
      </c>
      <c r="J109">
        <v>57</v>
      </c>
      <c r="K109" t="str">
        <f t="shared" si="6"/>
        <v>Above</v>
      </c>
      <c r="L109" t="str" cm="1">
        <f t="array" ref="L109">_xlfn.IFS(J109&gt;=50,"Excellent",J109&gt;=40,"Good",J109&gt;=30,"Average",J109&lt;30,"Poor")</f>
        <v>Excellent</v>
      </c>
      <c r="M109" t="str">
        <f t="shared" si="7"/>
        <v>No</v>
      </c>
      <c r="N109" t="str">
        <f t="shared" si="8"/>
        <v>Yes</v>
      </c>
      <c r="O109" t="str">
        <f t="shared" si="9"/>
        <v>Not Marketing</v>
      </c>
      <c r="X109">
        <f t="shared" si="10"/>
        <v>79254</v>
      </c>
      <c r="Z109">
        <f t="shared" si="11"/>
        <v>24919</v>
      </c>
      <c r="AA109">
        <v>79254</v>
      </c>
    </row>
    <row r="110" spans="1:27" x14ac:dyDescent="0.35">
      <c r="A110">
        <v>109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1">
        <v>43507</v>
      </c>
      <c r="H110">
        <v>38621</v>
      </c>
      <c r="I110" t="s">
        <v>28</v>
      </c>
      <c r="J110">
        <v>40</v>
      </c>
      <c r="K110" t="str">
        <f t="shared" si="6"/>
        <v>Below</v>
      </c>
      <c r="L110" t="str" cm="1">
        <f t="array" ref="L110">_xlfn.IFS(J110&gt;=50,"Excellent",J110&gt;=40,"Good",J110&gt;=30,"Average",J110&lt;30,"Poor")</f>
        <v>Good</v>
      </c>
      <c r="M110" t="str">
        <f t="shared" si="7"/>
        <v>No</v>
      </c>
      <c r="N110" t="str">
        <f t="shared" si="8"/>
        <v>No</v>
      </c>
      <c r="O110" t="str">
        <f t="shared" si="9"/>
        <v>Not Marketing</v>
      </c>
      <c r="X110">
        <f t="shared" si="10"/>
        <v>36021</v>
      </c>
      <c r="Z110">
        <f t="shared" si="11"/>
        <v>38621</v>
      </c>
      <c r="AA110">
        <v>36021</v>
      </c>
    </row>
    <row r="111" spans="1:27" x14ac:dyDescent="0.35">
      <c r="A111">
        <v>110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1">
        <v>45173</v>
      </c>
      <c r="H111">
        <v>28425</v>
      </c>
      <c r="I111" t="s">
        <v>28</v>
      </c>
      <c r="J111">
        <v>27</v>
      </c>
      <c r="K111" t="str">
        <f t="shared" si="6"/>
        <v>Below</v>
      </c>
      <c r="L111" t="str" cm="1">
        <f t="array" ref="L111">_xlfn.IFS(J111&gt;=50,"Excellent",J111&gt;=40,"Good",J111&gt;=30,"Average",J111&lt;30,"Poor")</f>
        <v>Poor</v>
      </c>
      <c r="M111" t="str">
        <f t="shared" si="7"/>
        <v>No</v>
      </c>
      <c r="N111" t="str">
        <f t="shared" si="8"/>
        <v>No</v>
      </c>
      <c r="O111" t="str">
        <f t="shared" si="9"/>
        <v>Marketing</v>
      </c>
      <c r="X111">
        <f t="shared" si="10"/>
        <v>37243</v>
      </c>
      <c r="Z111">
        <f t="shared" si="11"/>
        <v>28425</v>
      </c>
      <c r="AA111">
        <v>37243</v>
      </c>
    </row>
    <row r="112" spans="1:27" x14ac:dyDescent="0.35">
      <c r="A112">
        <v>111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1">
        <v>43543</v>
      </c>
      <c r="H112">
        <v>30705</v>
      </c>
      <c r="I112" t="s">
        <v>18</v>
      </c>
      <c r="J112">
        <v>59</v>
      </c>
      <c r="K112" t="str">
        <f t="shared" si="6"/>
        <v>Below</v>
      </c>
      <c r="L112" t="str" cm="1">
        <f t="array" ref="L112">_xlfn.IFS(J112&gt;=50,"Excellent",J112&gt;=40,"Good",J112&gt;=30,"Average",J112&lt;30,"Poor")</f>
        <v>Excellent</v>
      </c>
      <c r="M112" t="str">
        <f t="shared" si="7"/>
        <v>No</v>
      </c>
      <c r="N112" t="str">
        <f t="shared" si="8"/>
        <v>No</v>
      </c>
      <c r="O112" t="str">
        <f t="shared" si="9"/>
        <v>Not Marketing</v>
      </c>
      <c r="X112">
        <f t="shared" si="10"/>
        <v>44984</v>
      </c>
      <c r="Z112">
        <f t="shared" si="11"/>
        <v>30705</v>
      </c>
      <c r="AA112">
        <v>44984</v>
      </c>
    </row>
    <row r="113" spans="1:27" x14ac:dyDescent="0.35">
      <c r="A113">
        <v>112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1">
        <v>43295</v>
      </c>
      <c r="H113">
        <v>26425</v>
      </c>
      <c r="I113" t="s">
        <v>20</v>
      </c>
      <c r="J113">
        <v>29</v>
      </c>
      <c r="K113" t="str">
        <f t="shared" si="6"/>
        <v>Above</v>
      </c>
      <c r="L113" t="str" cm="1">
        <f t="array" ref="L113">_xlfn.IFS(J113&gt;=50,"Excellent",J113&gt;=40,"Good",J113&gt;=30,"Average",J113&lt;30,"Poor")</f>
        <v>Poor</v>
      </c>
      <c r="M113" t="str">
        <f t="shared" si="7"/>
        <v>No</v>
      </c>
      <c r="N113" t="str">
        <f t="shared" si="8"/>
        <v>Yes</v>
      </c>
      <c r="O113" t="str">
        <f t="shared" si="9"/>
        <v>Not Marketing</v>
      </c>
      <c r="X113">
        <f t="shared" si="10"/>
        <v>68902</v>
      </c>
      <c r="Z113">
        <f t="shared" si="11"/>
        <v>26425</v>
      </c>
      <c r="AA113">
        <v>68902</v>
      </c>
    </row>
    <row r="114" spans="1:27" x14ac:dyDescent="0.35">
      <c r="A114">
        <v>113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1">
        <v>44481</v>
      </c>
      <c r="H114">
        <v>12024</v>
      </c>
      <c r="I114" t="s">
        <v>18</v>
      </c>
      <c r="J114">
        <v>50</v>
      </c>
      <c r="K114" t="str">
        <f t="shared" si="6"/>
        <v>Below</v>
      </c>
      <c r="L114" t="str" cm="1">
        <f t="array" ref="L114">_xlfn.IFS(J114&gt;=50,"Excellent",J114&gt;=40,"Good",J114&gt;=30,"Average",J114&lt;30,"Poor")</f>
        <v>Excellent</v>
      </c>
      <c r="M114" t="str">
        <f t="shared" si="7"/>
        <v>No</v>
      </c>
      <c r="N114" t="str">
        <f t="shared" si="8"/>
        <v>No</v>
      </c>
      <c r="O114" t="str">
        <f t="shared" si="9"/>
        <v>Not Marketing</v>
      </c>
      <c r="X114">
        <f t="shared" si="10"/>
        <v>30871</v>
      </c>
      <c r="Z114">
        <f t="shared" si="11"/>
        <v>12024</v>
      </c>
      <c r="AA114">
        <v>30871</v>
      </c>
    </row>
    <row r="115" spans="1:27" x14ac:dyDescent="0.35">
      <c r="A115">
        <v>114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1">
        <v>43594</v>
      </c>
      <c r="H115">
        <v>30358</v>
      </c>
      <c r="I115" t="s">
        <v>28</v>
      </c>
      <c r="J115">
        <v>54</v>
      </c>
      <c r="K115" t="str">
        <f t="shared" si="6"/>
        <v>Above</v>
      </c>
      <c r="L115" t="str" cm="1">
        <f t="array" ref="L115">_xlfn.IFS(J115&gt;=50,"Excellent",J115&gt;=40,"Good",J115&gt;=30,"Average",J115&lt;30,"Poor")</f>
        <v>Excellent</v>
      </c>
      <c r="M115" t="str">
        <f t="shared" si="7"/>
        <v>No</v>
      </c>
      <c r="N115" t="str">
        <f t="shared" si="8"/>
        <v>No</v>
      </c>
      <c r="O115" t="str">
        <f t="shared" si="9"/>
        <v>Not Marketing</v>
      </c>
      <c r="X115">
        <f t="shared" si="10"/>
        <v>55776</v>
      </c>
      <c r="Z115">
        <f t="shared" si="11"/>
        <v>30358</v>
      </c>
      <c r="AA115">
        <v>55776</v>
      </c>
    </row>
    <row r="116" spans="1:27" x14ac:dyDescent="0.35">
      <c r="A116">
        <v>115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1">
        <v>44844</v>
      </c>
      <c r="H116">
        <v>15838</v>
      </c>
      <c r="I116" t="s">
        <v>20</v>
      </c>
      <c r="J116">
        <v>34</v>
      </c>
      <c r="K116" t="str">
        <f t="shared" si="6"/>
        <v>Above</v>
      </c>
      <c r="L116" t="str" cm="1">
        <f t="array" ref="L116">_xlfn.IFS(J116&gt;=50,"Excellent",J116&gt;=40,"Good",J116&gt;=30,"Average",J116&lt;30,"Poor")</f>
        <v>Average</v>
      </c>
      <c r="M116" t="str">
        <f t="shared" si="7"/>
        <v>No</v>
      </c>
      <c r="N116" t="str">
        <f t="shared" si="8"/>
        <v>Yes</v>
      </c>
      <c r="O116" t="str">
        <f t="shared" si="9"/>
        <v>Not Marketing</v>
      </c>
      <c r="X116">
        <f t="shared" si="10"/>
        <v>72142</v>
      </c>
      <c r="Z116">
        <f t="shared" si="11"/>
        <v>15838</v>
      </c>
      <c r="AA116">
        <v>72142</v>
      </c>
    </row>
    <row r="117" spans="1:27" x14ac:dyDescent="0.35">
      <c r="A117">
        <v>116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1">
        <v>45023</v>
      </c>
      <c r="H117">
        <v>25587</v>
      </c>
      <c r="I117" t="s">
        <v>20</v>
      </c>
      <c r="J117">
        <v>41</v>
      </c>
      <c r="K117" t="str">
        <f t="shared" si="6"/>
        <v>Above</v>
      </c>
      <c r="L117" t="str" cm="1">
        <f t="array" ref="L117">_xlfn.IFS(J117&gt;=50,"Excellent",J117&gt;=40,"Good",J117&gt;=30,"Average",J117&lt;30,"Poor")</f>
        <v>Good</v>
      </c>
      <c r="M117" t="str">
        <f t="shared" si="7"/>
        <v>No</v>
      </c>
      <c r="N117" t="str">
        <f t="shared" si="8"/>
        <v>Yes</v>
      </c>
      <c r="O117" t="str">
        <f t="shared" si="9"/>
        <v>Not Marketing</v>
      </c>
      <c r="X117">
        <f t="shared" si="10"/>
        <v>77669</v>
      </c>
      <c r="Z117">
        <f t="shared" si="11"/>
        <v>25587</v>
      </c>
      <c r="AA117">
        <v>77669</v>
      </c>
    </row>
    <row r="118" spans="1:27" x14ac:dyDescent="0.35">
      <c r="A118">
        <v>117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1">
        <v>42655</v>
      </c>
      <c r="H118">
        <v>28434</v>
      </c>
      <c r="I118" t="s">
        <v>13</v>
      </c>
      <c r="J118">
        <v>53</v>
      </c>
      <c r="K118" t="str">
        <f t="shared" si="6"/>
        <v>Above</v>
      </c>
      <c r="L118" t="str" cm="1">
        <f t="array" ref="L118">_xlfn.IFS(J118&gt;=50,"Excellent",J118&gt;=40,"Good",J118&gt;=30,"Average",J118&lt;30,"Poor")</f>
        <v>Excellent</v>
      </c>
      <c r="M118" t="str">
        <f t="shared" si="7"/>
        <v>No</v>
      </c>
      <c r="N118" t="str">
        <f t="shared" si="8"/>
        <v>Yes</v>
      </c>
      <c r="O118" t="str">
        <f t="shared" si="9"/>
        <v>Not Marketing</v>
      </c>
      <c r="X118">
        <f t="shared" si="10"/>
        <v>73602</v>
      </c>
      <c r="Z118">
        <f t="shared" si="11"/>
        <v>28434</v>
      </c>
      <c r="AA118">
        <v>73602</v>
      </c>
    </row>
    <row r="119" spans="1:27" x14ac:dyDescent="0.35">
      <c r="A119">
        <v>118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1">
        <v>43642</v>
      </c>
      <c r="H119">
        <v>39526</v>
      </c>
      <c r="I119" t="s">
        <v>13</v>
      </c>
      <c r="J119">
        <v>33</v>
      </c>
      <c r="K119" t="str">
        <f t="shared" si="6"/>
        <v>Above</v>
      </c>
      <c r="L119" t="str" cm="1">
        <f t="array" ref="L119">_xlfn.IFS(J119&gt;=50,"Excellent",J119&gt;=40,"Good",J119&gt;=30,"Average",J119&lt;30,"Poor")</f>
        <v>Average</v>
      </c>
      <c r="M119" t="str">
        <f t="shared" si="7"/>
        <v>No</v>
      </c>
      <c r="N119" t="str">
        <f t="shared" si="8"/>
        <v>Yes</v>
      </c>
      <c r="O119" t="str">
        <f t="shared" si="9"/>
        <v>Not Marketing</v>
      </c>
      <c r="X119">
        <f t="shared" si="10"/>
        <v>62782</v>
      </c>
      <c r="Z119">
        <f t="shared" si="11"/>
        <v>39526</v>
      </c>
      <c r="AA119">
        <v>62782</v>
      </c>
    </row>
    <row r="120" spans="1:27" x14ac:dyDescent="0.35">
      <c r="A120">
        <v>119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1">
        <v>42444</v>
      </c>
      <c r="H120">
        <v>10290</v>
      </c>
      <c r="I120" t="s">
        <v>28</v>
      </c>
      <c r="J120">
        <v>56</v>
      </c>
      <c r="K120" t="str">
        <f t="shared" si="6"/>
        <v>Below</v>
      </c>
      <c r="L120" t="str" cm="1">
        <f t="array" ref="L120">_xlfn.IFS(J120&gt;=50,"Excellent",J120&gt;=40,"Good",J120&gt;=30,"Average",J120&lt;30,"Poor")</f>
        <v>Excellent</v>
      </c>
      <c r="M120" t="str">
        <f t="shared" si="7"/>
        <v>No</v>
      </c>
      <c r="N120" t="str">
        <f t="shared" si="8"/>
        <v>No</v>
      </c>
      <c r="O120" t="str">
        <f t="shared" si="9"/>
        <v>Not Marketing</v>
      </c>
      <c r="X120">
        <f t="shared" si="10"/>
        <v>35993</v>
      </c>
      <c r="Z120">
        <f t="shared" si="11"/>
        <v>10290</v>
      </c>
      <c r="AA120">
        <v>35993</v>
      </c>
    </row>
    <row r="121" spans="1:27" x14ac:dyDescent="0.35">
      <c r="A121">
        <v>120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1">
        <v>45004</v>
      </c>
      <c r="H121">
        <v>32978</v>
      </c>
      <c r="I121" t="s">
        <v>28</v>
      </c>
      <c r="J121">
        <v>55</v>
      </c>
      <c r="K121" t="str">
        <f t="shared" si="6"/>
        <v>Above</v>
      </c>
      <c r="L121" t="str" cm="1">
        <f t="array" ref="L121">_xlfn.IFS(J121&gt;=50,"Excellent",J121&gt;=40,"Good",J121&gt;=30,"Average",J121&lt;30,"Poor")</f>
        <v>Excellent</v>
      </c>
      <c r="M121" t="str">
        <f t="shared" si="7"/>
        <v>No</v>
      </c>
      <c r="N121" t="str">
        <f t="shared" si="8"/>
        <v>No</v>
      </c>
      <c r="O121" t="str">
        <f t="shared" si="9"/>
        <v>Not Marketing</v>
      </c>
      <c r="X121">
        <f t="shared" si="10"/>
        <v>51679</v>
      </c>
      <c r="Z121">
        <f t="shared" si="11"/>
        <v>32978</v>
      </c>
      <c r="AA121">
        <v>51679</v>
      </c>
    </row>
    <row r="122" spans="1:27" x14ac:dyDescent="0.35">
      <c r="A122">
        <v>121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1">
        <v>45186</v>
      </c>
      <c r="H122">
        <v>11183</v>
      </c>
      <c r="I122" t="s">
        <v>28</v>
      </c>
      <c r="J122">
        <v>59</v>
      </c>
      <c r="K122" t="str">
        <f t="shared" si="6"/>
        <v>Above</v>
      </c>
      <c r="L122" t="str" cm="1">
        <f t="array" ref="L122">_xlfn.IFS(J122&gt;=50,"Excellent",J122&gt;=40,"Good",J122&gt;=30,"Average",J122&lt;30,"Poor")</f>
        <v>Excellent</v>
      </c>
      <c r="M122" t="str">
        <f t="shared" si="7"/>
        <v>No</v>
      </c>
      <c r="N122" t="str">
        <f t="shared" si="8"/>
        <v>Yes</v>
      </c>
      <c r="O122" t="str">
        <f t="shared" si="9"/>
        <v>Not Marketing</v>
      </c>
      <c r="X122">
        <f t="shared" si="10"/>
        <v>76421</v>
      </c>
      <c r="Z122">
        <f t="shared" si="11"/>
        <v>11183</v>
      </c>
      <c r="AA122">
        <v>76421</v>
      </c>
    </row>
    <row r="123" spans="1:27" x14ac:dyDescent="0.35">
      <c r="A123">
        <v>122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1">
        <v>42052</v>
      </c>
      <c r="H123">
        <v>26143</v>
      </c>
      <c r="I123" t="s">
        <v>13</v>
      </c>
      <c r="J123">
        <v>39</v>
      </c>
      <c r="K123" t="str">
        <f t="shared" si="6"/>
        <v>Below</v>
      </c>
      <c r="L123" t="str" cm="1">
        <f t="array" ref="L123">_xlfn.IFS(J123&gt;=50,"Excellent",J123&gt;=40,"Good",J123&gt;=30,"Average",J123&lt;30,"Poor")</f>
        <v>Average</v>
      </c>
      <c r="M123" t="str">
        <f t="shared" si="7"/>
        <v>No</v>
      </c>
      <c r="N123" t="str">
        <f t="shared" si="8"/>
        <v>Yes</v>
      </c>
      <c r="O123" t="str">
        <f t="shared" si="9"/>
        <v>Not Marketing</v>
      </c>
      <c r="X123">
        <f t="shared" si="10"/>
        <v>40938</v>
      </c>
      <c r="Z123">
        <f t="shared" si="11"/>
        <v>26143</v>
      </c>
      <c r="AA123">
        <v>40938</v>
      </c>
    </row>
    <row r="124" spans="1:27" x14ac:dyDescent="0.35">
      <c r="A124">
        <v>123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1">
        <v>43729</v>
      </c>
      <c r="H124">
        <v>31904</v>
      </c>
      <c r="I124" t="s">
        <v>13</v>
      </c>
      <c r="J124">
        <v>30</v>
      </c>
      <c r="K124" t="str">
        <f t="shared" si="6"/>
        <v>Above</v>
      </c>
      <c r="L124" t="str" cm="1">
        <f t="array" ref="L124">_xlfn.IFS(J124&gt;=50,"Excellent",J124&gt;=40,"Good",J124&gt;=30,"Average",J124&lt;30,"Poor")</f>
        <v>Average</v>
      </c>
      <c r="M124" t="str">
        <f t="shared" si="7"/>
        <v>No</v>
      </c>
      <c r="N124" t="str">
        <f t="shared" si="8"/>
        <v>No</v>
      </c>
      <c r="O124" t="str">
        <f t="shared" si="9"/>
        <v>Not Marketing</v>
      </c>
      <c r="X124">
        <f t="shared" si="10"/>
        <v>57191</v>
      </c>
      <c r="Z124">
        <f t="shared" si="11"/>
        <v>31904</v>
      </c>
      <c r="AA124">
        <v>57191</v>
      </c>
    </row>
    <row r="125" spans="1:27" x14ac:dyDescent="0.35">
      <c r="A125">
        <v>124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1">
        <v>42639</v>
      </c>
      <c r="H125">
        <v>27145</v>
      </c>
      <c r="I125" t="s">
        <v>28</v>
      </c>
      <c r="J125">
        <v>59</v>
      </c>
      <c r="K125" t="str">
        <f t="shared" si="6"/>
        <v>Below</v>
      </c>
      <c r="L125" t="str" cm="1">
        <f t="array" ref="L125">_xlfn.IFS(J125&gt;=50,"Excellent",J125&gt;=40,"Good",J125&gt;=30,"Average",J125&lt;30,"Poor")</f>
        <v>Excellent</v>
      </c>
      <c r="M125" t="str">
        <f t="shared" si="7"/>
        <v>No</v>
      </c>
      <c r="N125" t="str">
        <f t="shared" si="8"/>
        <v>No</v>
      </c>
      <c r="O125" t="str">
        <f t="shared" si="9"/>
        <v>Not Marketing</v>
      </c>
      <c r="X125">
        <f t="shared" si="10"/>
        <v>42206</v>
      </c>
      <c r="Z125">
        <f t="shared" si="11"/>
        <v>27145</v>
      </c>
      <c r="AA125">
        <v>42206</v>
      </c>
    </row>
    <row r="126" spans="1:27" x14ac:dyDescent="0.35">
      <c r="A126">
        <v>125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1">
        <v>44862</v>
      </c>
      <c r="H126">
        <v>23554</v>
      </c>
      <c r="I126" t="s">
        <v>18</v>
      </c>
      <c r="J126">
        <v>21</v>
      </c>
      <c r="K126" t="str">
        <f t="shared" si="6"/>
        <v>Above</v>
      </c>
      <c r="L126" t="str" cm="1">
        <f t="array" ref="L126">_xlfn.IFS(J126&gt;=50,"Excellent",J126&gt;=40,"Good",J126&gt;=30,"Average",J126&lt;30,"Poor")</f>
        <v>Poor</v>
      </c>
      <c r="M126" t="str">
        <f t="shared" si="7"/>
        <v>No</v>
      </c>
      <c r="N126" t="str">
        <f t="shared" si="8"/>
        <v>Yes</v>
      </c>
      <c r="O126" t="str">
        <f t="shared" si="9"/>
        <v>Not Marketing</v>
      </c>
      <c r="X126">
        <f t="shared" si="10"/>
        <v>67685</v>
      </c>
      <c r="Z126">
        <f t="shared" si="11"/>
        <v>23554</v>
      </c>
      <c r="AA126">
        <v>67685</v>
      </c>
    </row>
    <row r="127" spans="1:27" x14ac:dyDescent="0.35">
      <c r="A127">
        <v>126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1">
        <v>45349</v>
      </c>
      <c r="H127">
        <v>16604</v>
      </c>
      <c r="I127" t="s">
        <v>20</v>
      </c>
      <c r="J127">
        <v>33</v>
      </c>
      <c r="K127" t="str">
        <f t="shared" si="6"/>
        <v>Above</v>
      </c>
      <c r="L127" t="str" cm="1">
        <f t="array" ref="L127">_xlfn.IFS(J127&gt;=50,"Excellent",J127&gt;=40,"Good",J127&gt;=30,"Average",J127&lt;30,"Poor")</f>
        <v>Average</v>
      </c>
      <c r="M127" t="str">
        <f t="shared" si="7"/>
        <v>No</v>
      </c>
      <c r="N127" t="str">
        <f t="shared" si="8"/>
        <v>Yes</v>
      </c>
      <c r="O127" t="str">
        <f t="shared" si="9"/>
        <v>Not Marketing</v>
      </c>
      <c r="X127">
        <f t="shared" si="10"/>
        <v>66642</v>
      </c>
      <c r="Z127">
        <f t="shared" si="11"/>
        <v>16604</v>
      </c>
      <c r="AA127">
        <v>66642</v>
      </c>
    </row>
    <row r="128" spans="1:27" x14ac:dyDescent="0.35">
      <c r="A128">
        <v>127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1">
        <v>42280</v>
      </c>
      <c r="H128">
        <v>24790</v>
      </c>
      <c r="I128" t="s">
        <v>13</v>
      </c>
      <c r="J128">
        <v>48</v>
      </c>
      <c r="K128" t="str">
        <f t="shared" si="6"/>
        <v>Above</v>
      </c>
      <c r="L128" t="str" cm="1">
        <f t="array" ref="L128">_xlfn.IFS(J128&gt;=50,"Excellent",J128&gt;=40,"Good",J128&gt;=30,"Average",J128&lt;30,"Poor")</f>
        <v>Good</v>
      </c>
      <c r="M128" t="str">
        <f t="shared" si="7"/>
        <v>No</v>
      </c>
      <c r="N128" t="str">
        <f t="shared" si="8"/>
        <v>Yes</v>
      </c>
      <c r="O128" t="str">
        <f t="shared" si="9"/>
        <v>Not Marketing</v>
      </c>
      <c r="X128">
        <f t="shared" si="10"/>
        <v>64161</v>
      </c>
      <c r="Z128">
        <f t="shared" si="11"/>
        <v>24790</v>
      </c>
      <c r="AA128">
        <v>64161</v>
      </c>
    </row>
    <row r="129" spans="1:27" x14ac:dyDescent="0.35">
      <c r="A129">
        <v>128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1">
        <v>42778</v>
      </c>
      <c r="H129">
        <v>26379</v>
      </c>
      <c r="I129" t="s">
        <v>18</v>
      </c>
      <c r="J129">
        <v>50</v>
      </c>
      <c r="K129" t="str">
        <f t="shared" si="6"/>
        <v>Below</v>
      </c>
      <c r="L129" t="str" cm="1">
        <f t="array" ref="L129">_xlfn.IFS(J129&gt;=50,"Excellent",J129&gt;=40,"Good",J129&gt;=30,"Average",J129&lt;30,"Poor")</f>
        <v>Excellent</v>
      </c>
      <c r="M129" t="str">
        <f t="shared" si="7"/>
        <v>No</v>
      </c>
      <c r="N129" t="str">
        <f t="shared" si="8"/>
        <v>No</v>
      </c>
      <c r="O129" t="str">
        <f t="shared" si="9"/>
        <v>Not Marketing</v>
      </c>
      <c r="X129">
        <f t="shared" si="10"/>
        <v>48385</v>
      </c>
      <c r="Z129">
        <f t="shared" si="11"/>
        <v>26379</v>
      </c>
      <c r="AA129">
        <v>48385</v>
      </c>
    </row>
    <row r="130" spans="1:27" x14ac:dyDescent="0.35">
      <c r="A130">
        <v>129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1">
        <v>43902</v>
      </c>
      <c r="H130">
        <v>34787</v>
      </c>
      <c r="I130" t="s">
        <v>13</v>
      </c>
      <c r="J130">
        <v>58</v>
      </c>
      <c r="K130" t="str">
        <f t="shared" si="6"/>
        <v>Above</v>
      </c>
      <c r="L130" t="str" cm="1">
        <f t="array" ref="L130">_xlfn.IFS(J130&gt;=50,"Excellent",J130&gt;=40,"Good",J130&gt;=30,"Average",J130&lt;30,"Poor")</f>
        <v>Excellent</v>
      </c>
      <c r="M130" t="str">
        <f t="shared" si="7"/>
        <v>No</v>
      </c>
      <c r="N130" t="str">
        <f t="shared" si="8"/>
        <v>Yes</v>
      </c>
      <c r="O130" t="str">
        <f t="shared" si="9"/>
        <v>Not Marketing</v>
      </c>
      <c r="X130">
        <f t="shared" si="10"/>
        <v>70632</v>
      </c>
      <c r="Z130">
        <f t="shared" si="11"/>
        <v>34787</v>
      </c>
      <c r="AA130">
        <v>70632</v>
      </c>
    </row>
    <row r="131" spans="1:27" x14ac:dyDescent="0.35">
      <c r="A131">
        <v>130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1">
        <v>43003</v>
      </c>
      <c r="H131">
        <v>18445</v>
      </c>
      <c r="I131" t="s">
        <v>13</v>
      </c>
      <c r="J131">
        <v>37</v>
      </c>
      <c r="K131" t="str">
        <f t="shared" ref="K131:K194" si="12">IF(F131&gt;=50000,"Above","Below")</f>
        <v>Above</v>
      </c>
      <c r="L131" t="str" cm="1">
        <f t="array" ref="L131">_xlfn.IFS(J131&gt;=50,"Excellent",J131&gt;=40,"Good",J131&gt;=30,"Average",J131&lt;30,"Poor")</f>
        <v>Average</v>
      </c>
      <c r="M131" t="str">
        <f t="shared" ref="M131:M180" si="13">IF(AND(E131="HR",I131="North",F131&gt;15000),"Yes","No")</f>
        <v>Yes</v>
      </c>
      <c r="N131" t="str">
        <f t="shared" ref="N131:N194" si="14">IF(OR(E131="IT",F131&gt;60000),"Yes","No")</f>
        <v>No</v>
      </c>
      <c r="O131" t="str">
        <f t="shared" ref="O131:O194" si="15">IF(NOT(E131="Marketing"),"Not Marketing","Marketing")</f>
        <v>Not Marketing</v>
      </c>
      <c r="X131">
        <f t="shared" ref="X131:X194" si="16">VLOOKUP(A131,A131:F1130,6,FALSE)</f>
        <v>50658</v>
      </c>
      <c r="Z131">
        <f t="shared" ref="Z131:Z194" si="17">INDEX(H:H,MATCH(B131,B:B,0))</f>
        <v>18445</v>
      </c>
      <c r="AA131">
        <v>50658</v>
      </c>
    </row>
    <row r="132" spans="1:27" x14ac:dyDescent="0.35">
      <c r="A132">
        <v>131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1">
        <v>44153</v>
      </c>
      <c r="H132">
        <v>24149</v>
      </c>
      <c r="I132" t="s">
        <v>20</v>
      </c>
      <c r="J132">
        <v>35</v>
      </c>
      <c r="K132" t="str">
        <f t="shared" si="12"/>
        <v>Above</v>
      </c>
      <c r="L132" t="str" cm="1">
        <f t="array" ref="L132">_xlfn.IFS(J132&gt;=50,"Excellent",J132&gt;=40,"Good",J132&gt;=30,"Average",J132&lt;30,"Poor")</f>
        <v>Average</v>
      </c>
      <c r="M132" t="str">
        <f t="shared" si="13"/>
        <v>No</v>
      </c>
      <c r="N132" t="str">
        <f t="shared" si="14"/>
        <v>No</v>
      </c>
      <c r="O132" t="str">
        <f t="shared" si="15"/>
        <v>Not Marketing</v>
      </c>
      <c r="X132">
        <f t="shared" si="16"/>
        <v>57039</v>
      </c>
      <c r="Z132">
        <f t="shared" si="17"/>
        <v>24149</v>
      </c>
      <c r="AA132">
        <v>57039</v>
      </c>
    </row>
    <row r="133" spans="1:27" x14ac:dyDescent="0.35">
      <c r="A133">
        <v>132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1">
        <v>41849</v>
      </c>
      <c r="H133">
        <v>15383</v>
      </c>
      <c r="I133" t="s">
        <v>20</v>
      </c>
      <c r="J133">
        <v>39</v>
      </c>
      <c r="K133" t="str">
        <f t="shared" si="12"/>
        <v>Below</v>
      </c>
      <c r="L133" t="str" cm="1">
        <f t="array" ref="L133">_xlfn.IFS(J133&gt;=50,"Excellent",J133&gt;=40,"Good",J133&gt;=30,"Average",J133&lt;30,"Poor")</f>
        <v>Average</v>
      </c>
      <c r="M133" t="str">
        <f t="shared" si="13"/>
        <v>No</v>
      </c>
      <c r="N133" t="str">
        <f t="shared" si="14"/>
        <v>No</v>
      </c>
      <c r="O133" t="str">
        <f t="shared" si="15"/>
        <v>Marketing</v>
      </c>
      <c r="X133">
        <f t="shared" si="16"/>
        <v>49740</v>
      </c>
      <c r="Z133">
        <f t="shared" si="17"/>
        <v>15383</v>
      </c>
      <c r="AA133">
        <v>49740</v>
      </c>
    </row>
    <row r="134" spans="1:27" x14ac:dyDescent="0.35">
      <c r="A134">
        <v>133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1">
        <v>43882</v>
      </c>
      <c r="H134">
        <v>31594</v>
      </c>
      <c r="I134" t="s">
        <v>13</v>
      </c>
      <c r="J134">
        <v>45</v>
      </c>
      <c r="K134" t="str">
        <f t="shared" si="12"/>
        <v>Above</v>
      </c>
      <c r="L134" t="str" cm="1">
        <f t="array" ref="L134">_xlfn.IFS(J134&gt;=50,"Excellent",J134&gt;=40,"Good",J134&gt;=30,"Average",J134&lt;30,"Poor")</f>
        <v>Good</v>
      </c>
      <c r="M134" t="str">
        <f t="shared" si="13"/>
        <v>No</v>
      </c>
      <c r="N134" t="str">
        <f t="shared" si="14"/>
        <v>No</v>
      </c>
      <c r="O134" t="str">
        <f t="shared" si="15"/>
        <v>Not Marketing</v>
      </c>
      <c r="X134">
        <f t="shared" si="16"/>
        <v>55915</v>
      </c>
      <c r="Z134">
        <f t="shared" si="17"/>
        <v>31594</v>
      </c>
      <c r="AA134">
        <v>55915</v>
      </c>
    </row>
    <row r="135" spans="1:27" x14ac:dyDescent="0.35">
      <c r="A135">
        <v>134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1">
        <v>44633</v>
      </c>
      <c r="H135">
        <v>36587</v>
      </c>
      <c r="I135" t="s">
        <v>13</v>
      </c>
      <c r="J135">
        <v>40</v>
      </c>
      <c r="K135" t="str">
        <f t="shared" si="12"/>
        <v>Below</v>
      </c>
      <c r="L135" t="str" cm="1">
        <f t="array" ref="L135">_xlfn.IFS(J135&gt;=50,"Excellent",J135&gt;=40,"Good",J135&gt;=30,"Average",J135&lt;30,"Poor")</f>
        <v>Good</v>
      </c>
      <c r="M135" t="str">
        <f t="shared" si="13"/>
        <v>No</v>
      </c>
      <c r="N135" t="str">
        <f t="shared" si="14"/>
        <v>No</v>
      </c>
      <c r="O135" t="str">
        <f t="shared" si="15"/>
        <v>Not Marketing</v>
      </c>
      <c r="X135">
        <f t="shared" si="16"/>
        <v>38997</v>
      </c>
      <c r="Z135">
        <f t="shared" si="17"/>
        <v>36587</v>
      </c>
      <c r="AA135">
        <v>38997</v>
      </c>
    </row>
    <row r="136" spans="1:27" x14ac:dyDescent="0.35">
      <c r="A136">
        <v>135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1">
        <v>42905</v>
      </c>
      <c r="H136">
        <v>28660</v>
      </c>
      <c r="I136" t="s">
        <v>20</v>
      </c>
      <c r="J136">
        <v>50</v>
      </c>
      <c r="K136" t="str">
        <f t="shared" si="12"/>
        <v>Below</v>
      </c>
      <c r="L136" t="str" cm="1">
        <f t="array" ref="L136">_xlfn.IFS(J136&gt;=50,"Excellent",J136&gt;=40,"Good",J136&gt;=30,"Average",J136&lt;30,"Poor")</f>
        <v>Excellent</v>
      </c>
      <c r="M136" t="str">
        <f t="shared" si="13"/>
        <v>No</v>
      </c>
      <c r="N136" t="str">
        <f t="shared" si="14"/>
        <v>No</v>
      </c>
      <c r="O136" t="str">
        <f t="shared" si="15"/>
        <v>Not Marketing</v>
      </c>
      <c r="X136">
        <f t="shared" si="16"/>
        <v>44067</v>
      </c>
      <c r="Z136">
        <f t="shared" si="17"/>
        <v>28660</v>
      </c>
      <c r="AA136">
        <v>44067</v>
      </c>
    </row>
    <row r="137" spans="1:27" x14ac:dyDescent="0.35">
      <c r="A137">
        <v>136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1">
        <v>44598</v>
      </c>
      <c r="H137">
        <v>39869</v>
      </c>
      <c r="I137" t="s">
        <v>20</v>
      </c>
      <c r="J137">
        <v>45</v>
      </c>
      <c r="K137" t="str">
        <f t="shared" si="12"/>
        <v>Above</v>
      </c>
      <c r="L137" t="str" cm="1">
        <f t="array" ref="L137">_xlfn.IFS(J137&gt;=50,"Excellent",J137&gt;=40,"Good",J137&gt;=30,"Average",J137&lt;30,"Poor")</f>
        <v>Good</v>
      </c>
      <c r="M137" t="str">
        <f t="shared" si="13"/>
        <v>No</v>
      </c>
      <c r="N137" t="str">
        <f t="shared" si="14"/>
        <v>No</v>
      </c>
      <c r="O137" t="str">
        <f t="shared" si="15"/>
        <v>Marketing</v>
      </c>
      <c r="X137">
        <f t="shared" si="16"/>
        <v>54845</v>
      </c>
      <c r="Z137">
        <f t="shared" si="17"/>
        <v>39869</v>
      </c>
      <c r="AA137">
        <v>54845</v>
      </c>
    </row>
    <row r="138" spans="1:27" x14ac:dyDescent="0.35">
      <c r="A138">
        <v>137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1">
        <v>44374</v>
      </c>
      <c r="H138">
        <v>32492</v>
      </c>
      <c r="I138" t="s">
        <v>18</v>
      </c>
      <c r="J138">
        <v>32</v>
      </c>
      <c r="K138" t="str">
        <f t="shared" si="12"/>
        <v>Below</v>
      </c>
      <c r="L138" t="str" cm="1">
        <f t="array" ref="L138">_xlfn.IFS(J138&gt;=50,"Excellent",J138&gt;=40,"Good",J138&gt;=30,"Average",J138&lt;30,"Poor")</f>
        <v>Average</v>
      </c>
      <c r="M138" t="str">
        <f t="shared" si="13"/>
        <v>No</v>
      </c>
      <c r="N138" t="str">
        <f t="shared" si="14"/>
        <v>No</v>
      </c>
      <c r="O138" t="str">
        <f t="shared" si="15"/>
        <v>Not Marketing</v>
      </c>
      <c r="X138">
        <f t="shared" si="16"/>
        <v>42144</v>
      </c>
      <c r="Z138">
        <f t="shared" si="17"/>
        <v>32492</v>
      </c>
      <c r="AA138">
        <v>42144</v>
      </c>
    </row>
    <row r="139" spans="1:27" x14ac:dyDescent="0.35">
      <c r="A139">
        <v>138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1">
        <v>42485</v>
      </c>
      <c r="H139">
        <v>12098</v>
      </c>
      <c r="I139" t="s">
        <v>28</v>
      </c>
      <c r="J139">
        <v>43</v>
      </c>
      <c r="K139" t="str">
        <f t="shared" si="12"/>
        <v>Below</v>
      </c>
      <c r="L139" t="str" cm="1">
        <f t="array" ref="L139">_xlfn.IFS(J139&gt;=50,"Excellent",J139&gt;=40,"Good",J139&gt;=30,"Average",J139&lt;30,"Poor")</f>
        <v>Good</v>
      </c>
      <c r="M139" t="str">
        <f t="shared" si="13"/>
        <v>No</v>
      </c>
      <c r="N139" t="str">
        <f t="shared" si="14"/>
        <v>No</v>
      </c>
      <c r="O139" t="str">
        <f t="shared" si="15"/>
        <v>Not Marketing</v>
      </c>
      <c r="X139">
        <f t="shared" si="16"/>
        <v>43543</v>
      </c>
      <c r="Z139">
        <f t="shared" si="17"/>
        <v>12098</v>
      </c>
      <c r="AA139">
        <v>43543</v>
      </c>
    </row>
    <row r="140" spans="1:27" x14ac:dyDescent="0.35">
      <c r="A140">
        <v>139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1">
        <v>44451</v>
      </c>
      <c r="H140">
        <v>36100</v>
      </c>
      <c r="I140" t="s">
        <v>18</v>
      </c>
      <c r="J140">
        <v>33</v>
      </c>
      <c r="K140" t="str">
        <f t="shared" si="12"/>
        <v>Above</v>
      </c>
      <c r="L140" t="str" cm="1">
        <f t="array" ref="L140">_xlfn.IFS(J140&gt;=50,"Excellent",J140&gt;=40,"Good",J140&gt;=30,"Average",J140&lt;30,"Poor")</f>
        <v>Average</v>
      </c>
      <c r="M140" t="str">
        <f t="shared" si="13"/>
        <v>No</v>
      </c>
      <c r="N140" t="str">
        <f t="shared" si="14"/>
        <v>Yes</v>
      </c>
      <c r="O140" t="str">
        <f t="shared" si="15"/>
        <v>Not Marketing</v>
      </c>
      <c r="X140">
        <f t="shared" si="16"/>
        <v>70926</v>
      </c>
      <c r="Z140">
        <f t="shared" si="17"/>
        <v>36100</v>
      </c>
      <c r="AA140">
        <v>70926</v>
      </c>
    </row>
    <row r="141" spans="1:27" x14ac:dyDescent="0.35">
      <c r="A141">
        <v>140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1">
        <v>45228</v>
      </c>
      <c r="H141">
        <v>22370</v>
      </c>
      <c r="I141" t="s">
        <v>13</v>
      </c>
      <c r="J141">
        <v>31</v>
      </c>
      <c r="K141" t="str">
        <f t="shared" si="12"/>
        <v>Below</v>
      </c>
      <c r="L141" t="str" cm="1">
        <f t="array" ref="L141">_xlfn.IFS(J141&gt;=50,"Excellent",J141&gt;=40,"Good",J141&gt;=30,"Average",J141&lt;30,"Poor")</f>
        <v>Average</v>
      </c>
      <c r="M141" t="str">
        <f t="shared" si="13"/>
        <v>Yes</v>
      </c>
      <c r="N141" t="str">
        <f t="shared" si="14"/>
        <v>No</v>
      </c>
      <c r="O141" t="str">
        <f t="shared" si="15"/>
        <v>Not Marketing</v>
      </c>
      <c r="X141">
        <f t="shared" si="16"/>
        <v>35721</v>
      </c>
      <c r="Z141">
        <f t="shared" si="17"/>
        <v>22370</v>
      </c>
      <c r="AA141">
        <v>35721</v>
      </c>
    </row>
    <row r="142" spans="1:27" x14ac:dyDescent="0.35">
      <c r="A142">
        <v>141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1">
        <v>44334</v>
      </c>
      <c r="H142">
        <v>36299</v>
      </c>
      <c r="I142" t="s">
        <v>13</v>
      </c>
      <c r="J142">
        <v>47</v>
      </c>
      <c r="K142" t="str">
        <f t="shared" si="12"/>
        <v>Above</v>
      </c>
      <c r="L142" t="str" cm="1">
        <f t="array" ref="L142">_xlfn.IFS(J142&gt;=50,"Excellent",J142&gt;=40,"Good",J142&gt;=30,"Average",J142&lt;30,"Poor")</f>
        <v>Good</v>
      </c>
      <c r="M142" t="str">
        <f t="shared" si="13"/>
        <v>Yes</v>
      </c>
      <c r="N142" t="str">
        <f t="shared" si="14"/>
        <v>Yes</v>
      </c>
      <c r="O142" t="str">
        <f t="shared" si="15"/>
        <v>Not Marketing</v>
      </c>
      <c r="X142">
        <f t="shared" si="16"/>
        <v>70178</v>
      </c>
      <c r="Z142">
        <f t="shared" si="17"/>
        <v>36299</v>
      </c>
      <c r="AA142">
        <v>70178</v>
      </c>
    </row>
    <row r="143" spans="1:27" x14ac:dyDescent="0.35">
      <c r="A143">
        <v>142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1">
        <v>42089</v>
      </c>
      <c r="H143">
        <v>12906</v>
      </c>
      <c r="I143" t="s">
        <v>13</v>
      </c>
      <c r="J143">
        <v>49</v>
      </c>
      <c r="K143" t="str">
        <f t="shared" si="12"/>
        <v>Above</v>
      </c>
      <c r="L143" t="str" cm="1">
        <f t="array" ref="L143">_xlfn.IFS(J143&gt;=50,"Excellent",J143&gt;=40,"Good",J143&gt;=30,"Average",J143&lt;30,"Poor")</f>
        <v>Good</v>
      </c>
      <c r="M143" t="str">
        <f t="shared" si="13"/>
        <v>No</v>
      </c>
      <c r="N143" t="str">
        <f t="shared" si="14"/>
        <v>Yes</v>
      </c>
      <c r="O143" t="str">
        <f t="shared" si="15"/>
        <v>Not Marketing</v>
      </c>
      <c r="X143">
        <f t="shared" si="16"/>
        <v>61503</v>
      </c>
      <c r="Z143">
        <f t="shared" si="17"/>
        <v>12906</v>
      </c>
      <c r="AA143">
        <v>61503</v>
      </c>
    </row>
    <row r="144" spans="1:27" x14ac:dyDescent="0.35">
      <c r="A144">
        <v>143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1">
        <v>42793</v>
      </c>
      <c r="H144">
        <v>24067</v>
      </c>
      <c r="I144" t="s">
        <v>18</v>
      </c>
      <c r="J144">
        <v>24</v>
      </c>
      <c r="K144" t="str">
        <f t="shared" si="12"/>
        <v>Below</v>
      </c>
      <c r="L144" t="str" cm="1">
        <f t="array" ref="L144">_xlfn.IFS(J144&gt;=50,"Excellent",J144&gt;=40,"Good",J144&gt;=30,"Average",J144&lt;30,"Poor")</f>
        <v>Poor</v>
      </c>
      <c r="M144" t="str">
        <f t="shared" si="13"/>
        <v>No</v>
      </c>
      <c r="N144" t="str">
        <f t="shared" si="14"/>
        <v>No</v>
      </c>
      <c r="O144" t="str">
        <f t="shared" si="15"/>
        <v>Marketing</v>
      </c>
      <c r="X144">
        <f t="shared" si="16"/>
        <v>40463</v>
      </c>
      <c r="Z144">
        <f t="shared" si="17"/>
        <v>24067</v>
      </c>
      <c r="AA144">
        <v>40463</v>
      </c>
    </row>
    <row r="145" spans="1:27" x14ac:dyDescent="0.35">
      <c r="A145">
        <v>144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1">
        <v>41915</v>
      </c>
      <c r="H145">
        <v>24353</v>
      </c>
      <c r="I145" t="s">
        <v>18</v>
      </c>
      <c r="J145">
        <v>48</v>
      </c>
      <c r="K145" t="str">
        <f t="shared" si="12"/>
        <v>Below</v>
      </c>
      <c r="L145" t="str" cm="1">
        <f t="array" ref="L145">_xlfn.IFS(J145&gt;=50,"Excellent",J145&gt;=40,"Good",J145&gt;=30,"Average",J145&lt;30,"Poor")</f>
        <v>Good</v>
      </c>
      <c r="M145" t="str">
        <f t="shared" si="13"/>
        <v>No</v>
      </c>
      <c r="N145" t="str">
        <f t="shared" si="14"/>
        <v>No</v>
      </c>
      <c r="O145" t="str">
        <f t="shared" si="15"/>
        <v>Not Marketing</v>
      </c>
      <c r="X145">
        <f t="shared" si="16"/>
        <v>33860</v>
      </c>
      <c r="Z145">
        <f t="shared" si="17"/>
        <v>24353</v>
      </c>
      <c r="AA145">
        <v>33860</v>
      </c>
    </row>
    <row r="146" spans="1:27" x14ac:dyDescent="0.35">
      <c r="A146">
        <v>145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1">
        <v>43724</v>
      </c>
      <c r="H146">
        <v>39151</v>
      </c>
      <c r="I146" t="s">
        <v>13</v>
      </c>
      <c r="J146">
        <v>55</v>
      </c>
      <c r="K146" t="str">
        <f t="shared" si="12"/>
        <v>Below</v>
      </c>
      <c r="L146" t="str" cm="1">
        <f t="array" ref="L146">_xlfn.IFS(J146&gt;=50,"Excellent",J146&gt;=40,"Good",J146&gt;=30,"Average",J146&lt;30,"Poor")</f>
        <v>Excellent</v>
      </c>
      <c r="M146" t="str">
        <f t="shared" si="13"/>
        <v>Yes</v>
      </c>
      <c r="N146" t="str">
        <f t="shared" si="14"/>
        <v>No</v>
      </c>
      <c r="O146" t="str">
        <f t="shared" si="15"/>
        <v>Not Marketing</v>
      </c>
      <c r="X146">
        <f t="shared" si="16"/>
        <v>49384</v>
      </c>
      <c r="Z146">
        <f t="shared" si="17"/>
        <v>39151</v>
      </c>
      <c r="AA146">
        <v>49384</v>
      </c>
    </row>
    <row r="147" spans="1:27" x14ac:dyDescent="0.35">
      <c r="A147">
        <v>146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1">
        <v>43249</v>
      </c>
      <c r="H147">
        <v>17269</v>
      </c>
      <c r="I147" t="s">
        <v>13</v>
      </c>
      <c r="J147">
        <v>46</v>
      </c>
      <c r="K147" t="str">
        <f t="shared" si="12"/>
        <v>Above</v>
      </c>
      <c r="L147" t="str" cm="1">
        <f t="array" ref="L147">_xlfn.IFS(J147&gt;=50,"Excellent",J147&gt;=40,"Good",J147&gt;=30,"Average",J147&lt;30,"Poor")</f>
        <v>Good</v>
      </c>
      <c r="M147" t="str">
        <f t="shared" si="13"/>
        <v>No</v>
      </c>
      <c r="N147" t="str">
        <f t="shared" si="14"/>
        <v>Yes</v>
      </c>
      <c r="O147" t="str">
        <f t="shared" si="15"/>
        <v>Not Marketing</v>
      </c>
      <c r="X147">
        <f t="shared" si="16"/>
        <v>67576</v>
      </c>
      <c r="Z147">
        <f t="shared" si="17"/>
        <v>17269</v>
      </c>
      <c r="AA147">
        <v>67576</v>
      </c>
    </row>
    <row r="148" spans="1:27" x14ac:dyDescent="0.35">
      <c r="A148">
        <v>147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1">
        <v>43961</v>
      </c>
      <c r="H148">
        <v>20721</v>
      </c>
      <c r="I148" t="s">
        <v>18</v>
      </c>
      <c r="J148">
        <v>32</v>
      </c>
      <c r="K148" t="str">
        <f t="shared" si="12"/>
        <v>Below</v>
      </c>
      <c r="L148" t="str" cm="1">
        <f t="array" ref="L148">_xlfn.IFS(J148&gt;=50,"Excellent",J148&gt;=40,"Good",J148&gt;=30,"Average",J148&lt;30,"Poor")</f>
        <v>Average</v>
      </c>
      <c r="M148" t="str">
        <f t="shared" si="13"/>
        <v>No</v>
      </c>
      <c r="N148" t="str">
        <f t="shared" si="14"/>
        <v>No</v>
      </c>
      <c r="O148" t="str">
        <f t="shared" si="15"/>
        <v>Not Marketing</v>
      </c>
      <c r="X148">
        <f t="shared" si="16"/>
        <v>34359</v>
      </c>
      <c r="Z148">
        <f t="shared" si="17"/>
        <v>20721</v>
      </c>
      <c r="AA148">
        <v>34359</v>
      </c>
    </row>
    <row r="149" spans="1:27" x14ac:dyDescent="0.35">
      <c r="A149">
        <v>148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1">
        <v>43088</v>
      </c>
      <c r="H149">
        <v>37615</v>
      </c>
      <c r="I149" t="s">
        <v>18</v>
      </c>
      <c r="J149">
        <v>41</v>
      </c>
      <c r="K149" t="str">
        <f t="shared" si="12"/>
        <v>Above</v>
      </c>
      <c r="L149" t="str" cm="1">
        <f t="array" ref="L149">_xlfn.IFS(J149&gt;=50,"Excellent",J149&gt;=40,"Good",J149&gt;=30,"Average",J149&lt;30,"Poor")</f>
        <v>Good</v>
      </c>
      <c r="M149" t="str">
        <f t="shared" si="13"/>
        <v>No</v>
      </c>
      <c r="N149" t="str">
        <f t="shared" si="14"/>
        <v>Yes</v>
      </c>
      <c r="O149" t="str">
        <f t="shared" si="15"/>
        <v>Not Marketing</v>
      </c>
      <c r="X149">
        <f t="shared" si="16"/>
        <v>71522</v>
      </c>
      <c r="Z149">
        <f t="shared" si="17"/>
        <v>37615</v>
      </c>
      <c r="AA149">
        <v>71522</v>
      </c>
    </row>
    <row r="150" spans="1:27" x14ac:dyDescent="0.35">
      <c r="A150">
        <v>149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1">
        <v>43113</v>
      </c>
      <c r="H150">
        <v>18420</v>
      </c>
      <c r="I150" t="s">
        <v>28</v>
      </c>
      <c r="J150">
        <v>23</v>
      </c>
      <c r="K150" t="str">
        <f t="shared" si="12"/>
        <v>Below</v>
      </c>
      <c r="L150" t="str" cm="1">
        <f t="array" ref="L150">_xlfn.IFS(J150&gt;=50,"Excellent",J150&gt;=40,"Good",J150&gt;=30,"Average",J150&lt;30,"Poor")</f>
        <v>Poor</v>
      </c>
      <c r="M150" t="str">
        <f t="shared" si="13"/>
        <v>No</v>
      </c>
      <c r="N150" t="str">
        <f t="shared" si="14"/>
        <v>Yes</v>
      </c>
      <c r="O150" t="str">
        <f t="shared" si="15"/>
        <v>Not Marketing</v>
      </c>
      <c r="X150">
        <f t="shared" si="16"/>
        <v>31750</v>
      </c>
      <c r="Z150">
        <f t="shared" si="17"/>
        <v>18420</v>
      </c>
      <c r="AA150">
        <v>31750</v>
      </c>
    </row>
    <row r="151" spans="1:27" x14ac:dyDescent="0.35">
      <c r="A151">
        <v>150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1">
        <v>43428</v>
      </c>
      <c r="H151">
        <v>28655</v>
      </c>
      <c r="I151" t="s">
        <v>13</v>
      </c>
      <c r="J151">
        <v>54</v>
      </c>
      <c r="K151" t="str">
        <f t="shared" si="12"/>
        <v>Above</v>
      </c>
      <c r="L151" t="str" cm="1">
        <f t="array" ref="L151">_xlfn.IFS(J151&gt;=50,"Excellent",J151&gt;=40,"Good",J151&gt;=30,"Average",J151&lt;30,"Poor")</f>
        <v>Excellent</v>
      </c>
      <c r="M151" t="str">
        <f t="shared" si="13"/>
        <v>No</v>
      </c>
      <c r="N151" t="str">
        <f t="shared" si="14"/>
        <v>Yes</v>
      </c>
      <c r="O151" t="str">
        <f t="shared" si="15"/>
        <v>Not Marketing</v>
      </c>
      <c r="X151">
        <f t="shared" si="16"/>
        <v>62934</v>
      </c>
      <c r="Z151">
        <f t="shared" si="17"/>
        <v>28655</v>
      </c>
      <c r="AA151">
        <v>62934</v>
      </c>
    </row>
    <row r="152" spans="1:27" x14ac:dyDescent="0.35">
      <c r="A152">
        <v>151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1">
        <v>45468</v>
      </c>
      <c r="H152">
        <v>13914</v>
      </c>
      <c r="I152" t="s">
        <v>18</v>
      </c>
      <c r="J152">
        <v>31</v>
      </c>
      <c r="K152" t="str">
        <f t="shared" si="12"/>
        <v>Below</v>
      </c>
      <c r="L152" t="str" cm="1">
        <f t="array" ref="L152">_xlfn.IFS(J152&gt;=50,"Excellent",J152&gt;=40,"Good",J152&gt;=30,"Average",J152&lt;30,"Poor")</f>
        <v>Average</v>
      </c>
      <c r="M152" t="str">
        <f t="shared" si="13"/>
        <v>No</v>
      </c>
      <c r="N152" t="str">
        <f t="shared" si="14"/>
        <v>No</v>
      </c>
      <c r="O152" t="str">
        <f t="shared" si="15"/>
        <v>Not Marketing</v>
      </c>
      <c r="X152">
        <f t="shared" si="16"/>
        <v>43541</v>
      </c>
      <c r="Z152">
        <f t="shared" si="17"/>
        <v>13914</v>
      </c>
      <c r="AA152">
        <v>43541</v>
      </c>
    </row>
    <row r="153" spans="1:27" x14ac:dyDescent="0.35">
      <c r="A153">
        <v>152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1">
        <v>42186</v>
      </c>
      <c r="H153">
        <v>31609</v>
      </c>
      <c r="I153" t="s">
        <v>18</v>
      </c>
      <c r="J153">
        <v>59</v>
      </c>
      <c r="K153" t="str">
        <f t="shared" si="12"/>
        <v>Above</v>
      </c>
      <c r="L153" t="str" cm="1">
        <f t="array" ref="L153">_xlfn.IFS(J153&gt;=50,"Excellent",J153&gt;=40,"Good",J153&gt;=30,"Average",J153&lt;30,"Poor")</f>
        <v>Excellent</v>
      </c>
      <c r="M153" t="str">
        <f t="shared" si="13"/>
        <v>No</v>
      </c>
      <c r="N153" t="str">
        <f t="shared" si="14"/>
        <v>Yes</v>
      </c>
      <c r="O153" t="str">
        <f t="shared" si="15"/>
        <v>Not Marketing</v>
      </c>
      <c r="X153">
        <f t="shared" si="16"/>
        <v>75209</v>
      </c>
      <c r="Z153">
        <f t="shared" si="17"/>
        <v>31609</v>
      </c>
      <c r="AA153">
        <v>75209</v>
      </c>
    </row>
    <row r="154" spans="1:27" x14ac:dyDescent="0.35">
      <c r="A154">
        <v>153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1">
        <v>42380</v>
      </c>
      <c r="H154">
        <v>12867</v>
      </c>
      <c r="I154" t="s">
        <v>13</v>
      </c>
      <c r="J154">
        <v>23</v>
      </c>
      <c r="K154" t="str">
        <f t="shared" si="12"/>
        <v>Above</v>
      </c>
      <c r="L154" t="str" cm="1">
        <f t="array" ref="L154">_xlfn.IFS(J154&gt;=50,"Excellent",J154&gt;=40,"Good",J154&gt;=30,"Average",J154&lt;30,"Poor")</f>
        <v>Poor</v>
      </c>
      <c r="M154" t="str">
        <f t="shared" si="13"/>
        <v>No</v>
      </c>
      <c r="N154" t="str">
        <f t="shared" si="14"/>
        <v>Yes</v>
      </c>
      <c r="O154" t="str">
        <f t="shared" si="15"/>
        <v>Not Marketing</v>
      </c>
      <c r="X154">
        <f t="shared" si="16"/>
        <v>76977</v>
      </c>
      <c r="Z154">
        <f t="shared" si="17"/>
        <v>12867</v>
      </c>
      <c r="AA154">
        <v>76977</v>
      </c>
    </row>
    <row r="155" spans="1:27" x14ac:dyDescent="0.35">
      <c r="A155">
        <v>154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1">
        <v>44064</v>
      </c>
      <c r="H155">
        <v>23902</v>
      </c>
      <c r="I155" t="s">
        <v>20</v>
      </c>
      <c r="J155">
        <v>37</v>
      </c>
      <c r="K155" t="str">
        <f t="shared" si="12"/>
        <v>Below</v>
      </c>
      <c r="L155" t="str" cm="1">
        <f t="array" ref="L155">_xlfn.IFS(J155&gt;=50,"Excellent",J155&gt;=40,"Good",J155&gt;=30,"Average",J155&lt;30,"Poor")</f>
        <v>Average</v>
      </c>
      <c r="M155" t="str">
        <f t="shared" si="13"/>
        <v>No</v>
      </c>
      <c r="N155" t="str">
        <f t="shared" si="14"/>
        <v>No</v>
      </c>
      <c r="O155" t="str">
        <f t="shared" si="15"/>
        <v>Marketing</v>
      </c>
      <c r="X155">
        <f t="shared" si="16"/>
        <v>39578</v>
      </c>
      <c r="Z155">
        <f t="shared" si="17"/>
        <v>23902</v>
      </c>
      <c r="AA155">
        <v>39578</v>
      </c>
    </row>
    <row r="156" spans="1:27" x14ac:dyDescent="0.35">
      <c r="A156">
        <v>155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1">
        <v>44889</v>
      </c>
      <c r="H156">
        <v>22865</v>
      </c>
      <c r="I156" t="s">
        <v>20</v>
      </c>
      <c r="J156">
        <v>29</v>
      </c>
      <c r="K156" t="str">
        <f t="shared" si="12"/>
        <v>Below</v>
      </c>
      <c r="L156" t="str" cm="1">
        <f t="array" ref="L156">_xlfn.IFS(J156&gt;=50,"Excellent",J156&gt;=40,"Good",J156&gt;=30,"Average",J156&lt;30,"Poor")</f>
        <v>Poor</v>
      </c>
      <c r="M156" t="str">
        <f t="shared" si="13"/>
        <v>No</v>
      </c>
      <c r="N156" t="str">
        <f t="shared" si="14"/>
        <v>No</v>
      </c>
      <c r="O156" t="str">
        <f t="shared" si="15"/>
        <v>Not Marketing</v>
      </c>
      <c r="X156">
        <f t="shared" si="16"/>
        <v>38164</v>
      </c>
      <c r="Z156">
        <f t="shared" si="17"/>
        <v>22865</v>
      </c>
      <c r="AA156">
        <v>38164</v>
      </c>
    </row>
    <row r="157" spans="1:27" x14ac:dyDescent="0.35">
      <c r="A157">
        <v>156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1">
        <v>45321</v>
      </c>
      <c r="H157">
        <v>32250</v>
      </c>
      <c r="I157" t="s">
        <v>13</v>
      </c>
      <c r="J157">
        <v>58</v>
      </c>
      <c r="K157" t="str">
        <f t="shared" si="12"/>
        <v>Below</v>
      </c>
      <c r="L157" t="str" cm="1">
        <f t="array" ref="L157">_xlfn.IFS(J157&gt;=50,"Excellent",J157&gt;=40,"Good",J157&gt;=30,"Average",J157&lt;30,"Poor")</f>
        <v>Excellent</v>
      </c>
      <c r="M157" t="str">
        <f t="shared" si="13"/>
        <v>No</v>
      </c>
      <c r="N157" t="str">
        <f t="shared" si="14"/>
        <v>Yes</v>
      </c>
      <c r="O157" t="str">
        <f t="shared" si="15"/>
        <v>Not Marketing</v>
      </c>
      <c r="X157">
        <f t="shared" si="16"/>
        <v>32992</v>
      </c>
      <c r="Z157">
        <f t="shared" si="17"/>
        <v>32250</v>
      </c>
      <c r="AA157">
        <v>32992</v>
      </c>
    </row>
    <row r="158" spans="1:27" x14ac:dyDescent="0.35">
      <c r="A158">
        <v>157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1">
        <v>42399</v>
      </c>
      <c r="H158">
        <v>27569</v>
      </c>
      <c r="I158" t="s">
        <v>18</v>
      </c>
      <c r="J158">
        <v>60</v>
      </c>
      <c r="K158" t="str">
        <f t="shared" si="12"/>
        <v>Above</v>
      </c>
      <c r="L158" t="str" cm="1">
        <f t="array" ref="L158">_xlfn.IFS(J158&gt;=50,"Excellent",J158&gt;=40,"Good",J158&gt;=30,"Average",J158&lt;30,"Poor")</f>
        <v>Excellent</v>
      </c>
      <c r="M158" t="str">
        <f t="shared" si="13"/>
        <v>No</v>
      </c>
      <c r="N158" t="str">
        <f t="shared" si="14"/>
        <v>Yes</v>
      </c>
      <c r="O158" t="str">
        <f t="shared" si="15"/>
        <v>Marketing</v>
      </c>
      <c r="X158">
        <f t="shared" si="16"/>
        <v>73750</v>
      </c>
      <c r="Z158">
        <f t="shared" si="17"/>
        <v>27569</v>
      </c>
      <c r="AA158">
        <v>73750</v>
      </c>
    </row>
    <row r="159" spans="1:27" x14ac:dyDescent="0.35">
      <c r="A159">
        <v>158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1">
        <v>45180</v>
      </c>
      <c r="H159">
        <v>29854</v>
      </c>
      <c r="I159" t="s">
        <v>28</v>
      </c>
      <c r="J159">
        <v>36</v>
      </c>
      <c r="K159" t="str">
        <f t="shared" si="12"/>
        <v>Above</v>
      </c>
      <c r="L159" t="str" cm="1">
        <f t="array" ref="L159">_xlfn.IFS(J159&gt;=50,"Excellent",J159&gt;=40,"Good",J159&gt;=30,"Average",J159&lt;30,"Poor")</f>
        <v>Average</v>
      </c>
      <c r="M159" t="str">
        <f t="shared" si="13"/>
        <v>No</v>
      </c>
      <c r="N159" t="str">
        <f t="shared" si="14"/>
        <v>No</v>
      </c>
      <c r="O159" t="str">
        <f t="shared" si="15"/>
        <v>Not Marketing</v>
      </c>
      <c r="X159">
        <f t="shared" si="16"/>
        <v>57389</v>
      </c>
      <c r="Z159">
        <f t="shared" si="17"/>
        <v>29854</v>
      </c>
      <c r="AA159">
        <v>57389</v>
      </c>
    </row>
    <row r="160" spans="1:27" x14ac:dyDescent="0.35">
      <c r="A160">
        <v>159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1">
        <v>43558</v>
      </c>
      <c r="H160">
        <v>20712</v>
      </c>
      <c r="I160" t="s">
        <v>13</v>
      </c>
      <c r="J160">
        <v>43</v>
      </c>
      <c r="K160" t="str">
        <f t="shared" si="12"/>
        <v>Below</v>
      </c>
      <c r="L160" t="str" cm="1">
        <f t="array" ref="L160">_xlfn.IFS(J160&gt;=50,"Excellent",J160&gt;=40,"Good",J160&gt;=30,"Average",J160&lt;30,"Poor")</f>
        <v>Good</v>
      </c>
      <c r="M160" t="str">
        <f t="shared" si="13"/>
        <v>No</v>
      </c>
      <c r="N160" t="str">
        <f t="shared" si="14"/>
        <v>No</v>
      </c>
      <c r="O160" t="str">
        <f t="shared" si="15"/>
        <v>Not Marketing</v>
      </c>
      <c r="X160">
        <f t="shared" si="16"/>
        <v>32401</v>
      </c>
      <c r="Z160">
        <f t="shared" si="17"/>
        <v>20712</v>
      </c>
      <c r="AA160">
        <v>32401</v>
      </c>
    </row>
    <row r="161" spans="1:27" x14ac:dyDescent="0.35">
      <c r="A161">
        <v>160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1">
        <v>42969</v>
      </c>
      <c r="H161">
        <v>10139</v>
      </c>
      <c r="I161" t="s">
        <v>20</v>
      </c>
      <c r="J161">
        <v>58</v>
      </c>
      <c r="K161" t="str">
        <f t="shared" si="12"/>
        <v>Above</v>
      </c>
      <c r="L161" t="str" cm="1">
        <f t="array" ref="L161">_xlfn.IFS(J161&gt;=50,"Excellent",J161&gt;=40,"Good",J161&gt;=30,"Average",J161&lt;30,"Poor")</f>
        <v>Excellent</v>
      </c>
      <c r="M161" t="str">
        <f t="shared" si="13"/>
        <v>No</v>
      </c>
      <c r="N161" t="str">
        <f t="shared" si="14"/>
        <v>Yes</v>
      </c>
      <c r="O161" t="str">
        <f t="shared" si="15"/>
        <v>Not Marketing</v>
      </c>
      <c r="X161">
        <f t="shared" si="16"/>
        <v>64514</v>
      </c>
      <c r="Z161">
        <f t="shared" si="17"/>
        <v>10139</v>
      </c>
      <c r="AA161">
        <v>64514</v>
      </c>
    </row>
    <row r="162" spans="1:27" x14ac:dyDescent="0.35">
      <c r="A162">
        <v>161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1">
        <v>42497</v>
      </c>
      <c r="H162">
        <v>36671</v>
      </c>
      <c r="I162" t="s">
        <v>13</v>
      </c>
      <c r="J162">
        <v>33</v>
      </c>
      <c r="K162" t="str">
        <f t="shared" si="12"/>
        <v>Below</v>
      </c>
      <c r="L162" t="str" cm="1">
        <f t="array" ref="L162">_xlfn.IFS(J162&gt;=50,"Excellent",J162&gt;=40,"Good",J162&gt;=30,"Average",J162&lt;30,"Poor")</f>
        <v>Average</v>
      </c>
      <c r="M162" t="str">
        <f t="shared" si="13"/>
        <v>No</v>
      </c>
      <c r="N162" t="str">
        <f t="shared" si="14"/>
        <v>No</v>
      </c>
      <c r="O162" t="str">
        <f t="shared" si="15"/>
        <v>Not Marketing</v>
      </c>
      <c r="X162">
        <f t="shared" si="16"/>
        <v>32739</v>
      </c>
      <c r="Z162">
        <f t="shared" si="17"/>
        <v>36671</v>
      </c>
      <c r="AA162">
        <v>32739</v>
      </c>
    </row>
    <row r="163" spans="1:27" x14ac:dyDescent="0.35">
      <c r="A163">
        <v>162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1">
        <v>43861</v>
      </c>
      <c r="H163">
        <v>11331</v>
      </c>
      <c r="I163" t="s">
        <v>18</v>
      </c>
      <c r="J163">
        <v>29</v>
      </c>
      <c r="K163" t="str">
        <f t="shared" si="12"/>
        <v>Below</v>
      </c>
      <c r="L163" t="str" cm="1">
        <f t="array" ref="L163">_xlfn.IFS(J163&gt;=50,"Excellent",J163&gt;=40,"Good",J163&gt;=30,"Average",J163&lt;30,"Poor")</f>
        <v>Poor</v>
      </c>
      <c r="M163" t="str">
        <f t="shared" si="13"/>
        <v>No</v>
      </c>
      <c r="N163" t="str">
        <f t="shared" si="14"/>
        <v>No</v>
      </c>
      <c r="O163" t="str">
        <f t="shared" si="15"/>
        <v>Not Marketing</v>
      </c>
      <c r="X163">
        <f t="shared" si="16"/>
        <v>32005</v>
      </c>
      <c r="Z163">
        <f t="shared" si="17"/>
        <v>11331</v>
      </c>
      <c r="AA163">
        <v>32005</v>
      </c>
    </row>
    <row r="164" spans="1:27" x14ac:dyDescent="0.35">
      <c r="A164">
        <v>163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1">
        <v>42093</v>
      </c>
      <c r="H164">
        <v>31046</v>
      </c>
      <c r="I164" t="s">
        <v>20</v>
      </c>
      <c r="J164">
        <v>51</v>
      </c>
      <c r="K164" t="str">
        <f t="shared" si="12"/>
        <v>Below</v>
      </c>
      <c r="L164" t="str" cm="1">
        <f t="array" ref="L164">_xlfn.IFS(J164&gt;=50,"Excellent",J164&gt;=40,"Good",J164&gt;=30,"Average",J164&lt;30,"Poor")</f>
        <v>Excellent</v>
      </c>
      <c r="M164" t="str">
        <f t="shared" si="13"/>
        <v>No</v>
      </c>
      <c r="N164" t="str">
        <f t="shared" si="14"/>
        <v>No</v>
      </c>
      <c r="O164" t="str">
        <f t="shared" si="15"/>
        <v>Not Marketing</v>
      </c>
      <c r="X164">
        <f t="shared" si="16"/>
        <v>44911</v>
      </c>
      <c r="Z164">
        <f t="shared" si="17"/>
        <v>31046</v>
      </c>
      <c r="AA164">
        <v>44911</v>
      </c>
    </row>
    <row r="165" spans="1:27" x14ac:dyDescent="0.35">
      <c r="A165">
        <v>164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1">
        <v>44161</v>
      </c>
      <c r="H165">
        <v>11605</v>
      </c>
      <c r="I165" t="s">
        <v>18</v>
      </c>
      <c r="J165">
        <v>57</v>
      </c>
      <c r="K165" t="str">
        <f t="shared" si="12"/>
        <v>Above</v>
      </c>
      <c r="L165" t="str" cm="1">
        <f t="array" ref="L165">_xlfn.IFS(J165&gt;=50,"Excellent",J165&gt;=40,"Good",J165&gt;=30,"Average",J165&lt;30,"Poor")</f>
        <v>Excellent</v>
      </c>
      <c r="M165" t="str">
        <f t="shared" si="13"/>
        <v>No</v>
      </c>
      <c r="N165" t="str">
        <f t="shared" si="14"/>
        <v>Yes</v>
      </c>
      <c r="O165" t="str">
        <f t="shared" si="15"/>
        <v>Not Marketing</v>
      </c>
      <c r="X165">
        <f t="shared" si="16"/>
        <v>61944</v>
      </c>
      <c r="Z165">
        <f t="shared" si="17"/>
        <v>11605</v>
      </c>
      <c r="AA165">
        <v>61944</v>
      </c>
    </row>
    <row r="166" spans="1:27" x14ac:dyDescent="0.35">
      <c r="A166">
        <v>165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1">
        <v>42680</v>
      </c>
      <c r="H166">
        <v>33567</v>
      </c>
      <c r="I166" t="s">
        <v>20</v>
      </c>
      <c r="J166">
        <v>45</v>
      </c>
      <c r="K166" t="str">
        <f t="shared" si="12"/>
        <v>Above</v>
      </c>
      <c r="L166" t="str" cm="1">
        <f t="array" ref="L166">_xlfn.IFS(J166&gt;=50,"Excellent",J166&gt;=40,"Good",J166&gt;=30,"Average",J166&lt;30,"Poor")</f>
        <v>Good</v>
      </c>
      <c r="M166" t="str">
        <f t="shared" si="13"/>
        <v>No</v>
      </c>
      <c r="N166" t="str">
        <f t="shared" si="14"/>
        <v>Yes</v>
      </c>
      <c r="O166" t="str">
        <f t="shared" si="15"/>
        <v>Not Marketing</v>
      </c>
      <c r="X166">
        <f t="shared" si="16"/>
        <v>60622</v>
      </c>
      <c r="Z166">
        <f t="shared" si="17"/>
        <v>33567</v>
      </c>
      <c r="AA166">
        <v>60622</v>
      </c>
    </row>
    <row r="167" spans="1:27" x14ac:dyDescent="0.35">
      <c r="A167">
        <v>166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1">
        <v>43402</v>
      </c>
      <c r="H167">
        <v>33416</v>
      </c>
      <c r="I167" t="s">
        <v>18</v>
      </c>
      <c r="J167">
        <v>54</v>
      </c>
      <c r="K167" t="str">
        <f t="shared" si="12"/>
        <v>Below</v>
      </c>
      <c r="L167" t="str" cm="1">
        <f t="array" ref="L167">_xlfn.IFS(J167&gt;=50,"Excellent",J167&gt;=40,"Good",J167&gt;=30,"Average",J167&lt;30,"Poor")</f>
        <v>Excellent</v>
      </c>
      <c r="M167" t="str">
        <f t="shared" si="13"/>
        <v>No</v>
      </c>
      <c r="N167" t="str">
        <f t="shared" si="14"/>
        <v>No</v>
      </c>
      <c r="O167" t="str">
        <f t="shared" si="15"/>
        <v>Not Marketing</v>
      </c>
      <c r="X167">
        <f t="shared" si="16"/>
        <v>31888</v>
      </c>
      <c r="Z167">
        <f t="shared" si="17"/>
        <v>33416</v>
      </c>
      <c r="AA167">
        <v>31888</v>
      </c>
    </row>
    <row r="168" spans="1:27" x14ac:dyDescent="0.35">
      <c r="A168">
        <v>167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1">
        <v>43474</v>
      </c>
      <c r="H168">
        <v>37736</v>
      </c>
      <c r="I168" t="s">
        <v>13</v>
      </c>
      <c r="J168">
        <v>39</v>
      </c>
      <c r="K168" t="str">
        <f t="shared" si="12"/>
        <v>Below</v>
      </c>
      <c r="L168" t="str" cm="1">
        <f t="array" ref="L168">_xlfn.IFS(J168&gt;=50,"Excellent",J168&gt;=40,"Good",J168&gt;=30,"Average",J168&lt;30,"Poor")</f>
        <v>Average</v>
      </c>
      <c r="M168" t="str">
        <f t="shared" si="13"/>
        <v>No</v>
      </c>
      <c r="N168" t="str">
        <f t="shared" si="14"/>
        <v>No</v>
      </c>
      <c r="O168" t="str">
        <f t="shared" si="15"/>
        <v>Not Marketing</v>
      </c>
      <c r="X168">
        <f t="shared" si="16"/>
        <v>42998</v>
      </c>
      <c r="Z168">
        <f t="shared" si="17"/>
        <v>37736</v>
      </c>
      <c r="AA168">
        <v>42998</v>
      </c>
    </row>
    <row r="169" spans="1:27" x14ac:dyDescent="0.35">
      <c r="A169">
        <v>168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1">
        <v>42791</v>
      </c>
      <c r="H169">
        <v>23941</v>
      </c>
      <c r="I169" t="s">
        <v>18</v>
      </c>
      <c r="J169">
        <v>20</v>
      </c>
      <c r="K169" t="str">
        <f t="shared" si="12"/>
        <v>Below</v>
      </c>
      <c r="L169" t="str" cm="1">
        <f t="array" ref="L169">_xlfn.IFS(J169&gt;=50,"Excellent",J169&gt;=40,"Good",J169&gt;=30,"Average",J169&lt;30,"Poor")</f>
        <v>Poor</v>
      </c>
      <c r="M169" t="str">
        <f t="shared" si="13"/>
        <v>No</v>
      </c>
      <c r="N169" t="str">
        <f t="shared" si="14"/>
        <v>No</v>
      </c>
      <c r="O169" t="str">
        <f t="shared" si="15"/>
        <v>Not Marketing</v>
      </c>
      <c r="X169">
        <f t="shared" si="16"/>
        <v>31887</v>
      </c>
      <c r="Z169">
        <f t="shared" si="17"/>
        <v>23941</v>
      </c>
      <c r="AA169">
        <v>31887</v>
      </c>
    </row>
    <row r="170" spans="1:27" x14ac:dyDescent="0.35">
      <c r="A170">
        <v>169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1">
        <v>43415</v>
      </c>
      <c r="H170">
        <v>23679</v>
      </c>
      <c r="I170" t="s">
        <v>20</v>
      </c>
      <c r="J170">
        <v>24</v>
      </c>
      <c r="K170" t="str">
        <f t="shared" si="12"/>
        <v>Above</v>
      </c>
      <c r="L170" t="str" cm="1">
        <f t="array" ref="L170">_xlfn.IFS(J170&gt;=50,"Excellent",J170&gt;=40,"Good",J170&gt;=30,"Average",J170&lt;30,"Poor")</f>
        <v>Poor</v>
      </c>
      <c r="M170" t="str">
        <f t="shared" si="13"/>
        <v>No</v>
      </c>
      <c r="N170" t="str">
        <f t="shared" si="14"/>
        <v>Yes</v>
      </c>
      <c r="O170" t="str">
        <f t="shared" si="15"/>
        <v>Not Marketing</v>
      </c>
      <c r="X170">
        <f t="shared" si="16"/>
        <v>74240</v>
      </c>
      <c r="Z170">
        <f t="shared" si="17"/>
        <v>23679</v>
      </c>
      <c r="AA170">
        <v>74240</v>
      </c>
    </row>
    <row r="171" spans="1:27" x14ac:dyDescent="0.35">
      <c r="A171">
        <v>170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1">
        <v>44319</v>
      </c>
      <c r="H171">
        <v>30232</v>
      </c>
      <c r="I171" t="s">
        <v>13</v>
      </c>
      <c r="J171">
        <v>57</v>
      </c>
      <c r="K171" t="str">
        <f t="shared" si="12"/>
        <v>Below</v>
      </c>
      <c r="L171" t="str" cm="1">
        <f t="array" ref="L171">_xlfn.IFS(J171&gt;=50,"Excellent",J171&gt;=40,"Good",J171&gt;=30,"Average",J171&lt;30,"Poor")</f>
        <v>Excellent</v>
      </c>
      <c r="M171" t="str">
        <f t="shared" si="13"/>
        <v>Yes</v>
      </c>
      <c r="N171" t="str">
        <f t="shared" si="14"/>
        <v>No</v>
      </c>
      <c r="O171" t="str">
        <f t="shared" si="15"/>
        <v>Not Marketing</v>
      </c>
      <c r="X171">
        <f t="shared" si="16"/>
        <v>48481</v>
      </c>
      <c r="Z171">
        <f t="shared" si="17"/>
        <v>32396</v>
      </c>
      <c r="AA171">
        <v>48481</v>
      </c>
    </row>
    <row r="172" spans="1:27" x14ac:dyDescent="0.35">
      <c r="A172">
        <v>171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1">
        <v>42199</v>
      </c>
      <c r="H172">
        <v>36423</v>
      </c>
      <c r="I172" t="s">
        <v>20</v>
      </c>
      <c r="J172">
        <v>55</v>
      </c>
      <c r="K172" t="str">
        <f t="shared" si="12"/>
        <v>Below</v>
      </c>
      <c r="L172" t="str" cm="1">
        <f t="array" ref="L172">_xlfn.IFS(J172&gt;=50,"Excellent",J172&gt;=40,"Good",J172&gt;=30,"Average",J172&lt;30,"Poor")</f>
        <v>Excellent</v>
      </c>
      <c r="M172" t="str">
        <f t="shared" si="13"/>
        <v>No</v>
      </c>
      <c r="N172" t="str">
        <f t="shared" si="14"/>
        <v>No</v>
      </c>
      <c r="O172" t="str">
        <f t="shared" si="15"/>
        <v>Not Marketing</v>
      </c>
      <c r="X172">
        <f t="shared" si="16"/>
        <v>31855</v>
      </c>
      <c r="Z172">
        <f t="shared" si="17"/>
        <v>36423</v>
      </c>
      <c r="AA172">
        <v>31855</v>
      </c>
    </row>
    <row r="173" spans="1:27" x14ac:dyDescent="0.35">
      <c r="A173">
        <v>172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1">
        <v>43901</v>
      </c>
      <c r="H173">
        <v>34591</v>
      </c>
      <c r="I173" t="s">
        <v>18</v>
      </c>
      <c r="J173">
        <v>26</v>
      </c>
      <c r="K173" t="str">
        <f t="shared" si="12"/>
        <v>Below</v>
      </c>
      <c r="L173" t="str" cm="1">
        <f t="array" ref="L173">_xlfn.IFS(J173&gt;=50,"Excellent",J173&gt;=40,"Good",J173&gt;=30,"Average",J173&lt;30,"Poor")</f>
        <v>Poor</v>
      </c>
      <c r="M173" t="str">
        <f t="shared" si="13"/>
        <v>No</v>
      </c>
      <c r="N173" t="str">
        <f t="shared" si="14"/>
        <v>Yes</v>
      </c>
      <c r="O173" t="str">
        <f t="shared" si="15"/>
        <v>Not Marketing</v>
      </c>
      <c r="X173">
        <f t="shared" si="16"/>
        <v>31365</v>
      </c>
      <c r="Z173">
        <f t="shared" si="17"/>
        <v>34591</v>
      </c>
      <c r="AA173">
        <v>31365</v>
      </c>
    </row>
    <row r="174" spans="1:27" x14ac:dyDescent="0.35">
      <c r="A174">
        <v>173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1">
        <v>45371</v>
      </c>
      <c r="H174">
        <v>20209</v>
      </c>
      <c r="I174" t="s">
        <v>28</v>
      </c>
      <c r="J174">
        <v>24</v>
      </c>
      <c r="K174" t="str">
        <f t="shared" si="12"/>
        <v>Above</v>
      </c>
      <c r="L174" t="str" cm="1">
        <f t="array" ref="L174">_xlfn.IFS(J174&gt;=50,"Excellent",J174&gt;=40,"Good",J174&gt;=30,"Average",J174&lt;30,"Poor")</f>
        <v>Poor</v>
      </c>
      <c r="M174" t="str">
        <f t="shared" si="13"/>
        <v>No</v>
      </c>
      <c r="N174" t="str">
        <f t="shared" si="14"/>
        <v>Yes</v>
      </c>
      <c r="O174" t="str">
        <f t="shared" si="15"/>
        <v>Not Marketing</v>
      </c>
      <c r="X174">
        <f t="shared" si="16"/>
        <v>69797</v>
      </c>
      <c r="Z174">
        <f t="shared" si="17"/>
        <v>20209</v>
      </c>
      <c r="AA174">
        <v>69797</v>
      </c>
    </row>
    <row r="175" spans="1:27" x14ac:dyDescent="0.35">
      <c r="A175">
        <v>174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1">
        <v>43531</v>
      </c>
      <c r="H175">
        <v>23345</v>
      </c>
      <c r="I175" t="s">
        <v>28</v>
      </c>
      <c r="J175">
        <v>53</v>
      </c>
      <c r="K175" t="str">
        <f t="shared" si="12"/>
        <v>Above</v>
      </c>
      <c r="L175" t="str" cm="1">
        <f t="array" ref="L175">_xlfn.IFS(J175&gt;=50,"Excellent",J175&gt;=40,"Good",J175&gt;=30,"Average",J175&lt;30,"Poor")</f>
        <v>Excellent</v>
      </c>
      <c r="M175" t="str">
        <f t="shared" si="13"/>
        <v>No</v>
      </c>
      <c r="N175" t="str">
        <f t="shared" si="14"/>
        <v>No</v>
      </c>
      <c r="O175" t="str">
        <f t="shared" si="15"/>
        <v>Not Marketing</v>
      </c>
      <c r="X175">
        <f t="shared" si="16"/>
        <v>52991</v>
      </c>
      <c r="Z175">
        <f t="shared" si="17"/>
        <v>23345</v>
      </c>
      <c r="AA175">
        <v>52991</v>
      </c>
    </row>
    <row r="176" spans="1:27" x14ac:dyDescent="0.35">
      <c r="A176">
        <v>175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1">
        <v>43914</v>
      </c>
      <c r="H176">
        <v>18396</v>
      </c>
      <c r="I176" t="s">
        <v>20</v>
      </c>
      <c r="J176">
        <v>34</v>
      </c>
      <c r="K176" t="str">
        <f t="shared" si="12"/>
        <v>Below</v>
      </c>
      <c r="L176" t="str" cm="1">
        <f t="array" ref="L176">_xlfn.IFS(J176&gt;=50,"Excellent",J176&gt;=40,"Good",J176&gt;=30,"Average",J176&lt;30,"Poor")</f>
        <v>Average</v>
      </c>
      <c r="M176" t="str">
        <f t="shared" si="13"/>
        <v>No</v>
      </c>
      <c r="N176" t="str">
        <f t="shared" si="14"/>
        <v>No</v>
      </c>
      <c r="O176" t="str">
        <f t="shared" si="15"/>
        <v>Not Marketing</v>
      </c>
      <c r="X176">
        <f t="shared" si="16"/>
        <v>42734</v>
      </c>
      <c r="Z176">
        <f t="shared" si="17"/>
        <v>18396</v>
      </c>
      <c r="AA176">
        <v>42734</v>
      </c>
    </row>
    <row r="177" spans="1:27" x14ac:dyDescent="0.35">
      <c r="A177">
        <v>176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1">
        <v>44402</v>
      </c>
      <c r="H177">
        <v>39378</v>
      </c>
      <c r="I177" t="s">
        <v>18</v>
      </c>
      <c r="J177">
        <v>36</v>
      </c>
      <c r="K177" t="str">
        <f t="shared" si="12"/>
        <v>Above</v>
      </c>
      <c r="L177" t="str" cm="1">
        <f t="array" ref="L177">_xlfn.IFS(J177&gt;=50,"Excellent",J177&gt;=40,"Good",J177&gt;=30,"Average",J177&lt;30,"Poor")</f>
        <v>Average</v>
      </c>
      <c r="M177" t="str">
        <f t="shared" si="13"/>
        <v>No</v>
      </c>
      <c r="N177" t="str">
        <f t="shared" si="14"/>
        <v>No</v>
      </c>
      <c r="O177" t="str">
        <f t="shared" si="15"/>
        <v>Marketing</v>
      </c>
      <c r="X177">
        <f t="shared" si="16"/>
        <v>50645</v>
      </c>
      <c r="Z177">
        <f t="shared" si="17"/>
        <v>39378</v>
      </c>
      <c r="AA177">
        <v>50645</v>
      </c>
    </row>
    <row r="178" spans="1:27" x14ac:dyDescent="0.35">
      <c r="A178">
        <v>177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1">
        <v>42552</v>
      </c>
      <c r="H178">
        <v>18887</v>
      </c>
      <c r="I178" t="s">
        <v>18</v>
      </c>
      <c r="J178">
        <v>60</v>
      </c>
      <c r="K178" t="str">
        <f t="shared" si="12"/>
        <v>Above</v>
      </c>
      <c r="L178" t="str" cm="1">
        <f t="array" ref="L178">_xlfn.IFS(J178&gt;=50,"Excellent",J178&gt;=40,"Good",J178&gt;=30,"Average",J178&lt;30,"Poor")</f>
        <v>Excellent</v>
      </c>
      <c r="M178" t="str">
        <f t="shared" si="13"/>
        <v>No</v>
      </c>
      <c r="N178" t="str">
        <f t="shared" si="14"/>
        <v>Yes</v>
      </c>
      <c r="O178" t="str">
        <f t="shared" si="15"/>
        <v>Not Marketing</v>
      </c>
      <c r="X178">
        <f t="shared" si="16"/>
        <v>57109</v>
      </c>
      <c r="Z178">
        <f t="shared" si="17"/>
        <v>18887</v>
      </c>
      <c r="AA178">
        <v>57109</v>
      </c>
    </row>
    <row r="179" spans="1:27" x14ac:dyDescent="0.35">
      <c r="A179">
        <v>178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1">
        <v>42471</v>
      </c>
      <c r="H179">
        <v>34712</v>
      </c>
      <c r="I179" t="s">
        <v>18</v>
      </c>
      <c r="J179">
        <v>60</v>
      </c>
      <c r="K179" t="str">
        <f t="shared" si="12"/>
        <v>Above</v>
      </c>
      <c r="L179" t="str" cm="1">
        <f t="array" ref="L179">_xlfn.IFS(J179&gt;=50,"Excellent",J179&gt;=40,"Good",J179&gt;=30,"Average",J179&lt;30,"Poor")</f>
        <v>Excellent</v>
      </c>
      <c r="M179" t="str">
        <f t="shared" si="13"/>
        <v>No</v>
      </c>
      <c r="N179" t="str">
        <f t="shared" si="14"/>
        <v>No</v>
      </c>
      <c r="O179" t="str">
        <f t="shared" si="15"/>
        <v>Not Marketing</v>
      </c>
      <c r="X179">
        <f t="shared" si="16"/>
        <v>59683</v>
      </c>
      <c r="Z179">
        <f t="shared" si="17"/>
        <v>34712</v>
      </c>
      <c r="AA179">
        <v>59683</v>
      </c>
    </row>
    <row r="180" spans="1:27" x14ac:dyDescent="0.35">
      <c r="A180">
        <v>179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1">
        <v>45336</v>
      </c>
      <c r="H180">
        <v>27027</v>
      </c>
      <c r="I180" t="s">
        <v>13</v>
      </c>
      <c r="J180">
        <v>35</v>
      </c>
      <c r="K180" t="str">
        <f t="shared" si="12"/>
        <v>Above</v>
      </c>
      <c r="L180" t="str" cm="1">
        <f t="array" ref="L180">_xlfn.IFS(J180&gt;=50,"Excellent",J180&gt;=40,"Good",J180&gt;=30,"Average",J180&lt;30,"Poor")</f>
        <v>Average</v>
      </c>
      <c r="M180" t="str">
        <f t="shared" si="13"/>
        <v>No</v>
      </c>
      <c r="N180" t="str">
        <f t="shared" si="14"/>
        <v>Yes</v>
      </c>
      <c r="O180" t="str">
        <f t="shared" si="15"/>
        <v>Not Marketing</v>
      </c>
      <c r="X180">
        <f t="shared" si="16"/>
        <v>53745</v>
      </c>
      <c r="Z180">
        <f t="shared" si="17"/>
        <v>27027</v>
      </c>
      <c r="AA180">
        <v>53745</v>
      </c>
    </row>
    <row r="181" spans="1:27" x14ac:dyDescent="0.35">
      <c r="A181">
        <v>180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1">
        <v>43862</v>
      </c>
      <c r="H181">
        <v>10694</v>
      </c>
      <c r="I181" t="s">
        <v>28</v>
      </c>
      <c r="J181">
        <v>28</v>
      </c>
      <c r="K181" t="str">
        <f t="shared" si="12"/>
        <v>Below</v>
      </c>
      <c r="L181" t="str" cm="1">
        <f t="array" ref="L181">_xlfn.IFS(J181&gt;=50,"Excellent",J181&gt;=40,"Good",J181&gt;=30,"Average",J181&lt;30,"Poor")</f>
        <v>Poor</v>
      </c>
      <c r="N181" t="str">
        <f t="shared" si="14"/>
        <v>No</v>
      </c>
      <c r="O181" t="str">
        <f t="shared" si="15"/>
        <v>Marketing</v>
      </c>
      <c r="X181">
        <f t="shared" si="16"/>
        <v>34884</v>
      </c>
      <c r="Z181">
        <f t="shared" si="17"/>
        <v>10694</v>
      </c>
      <c r="AA181">
        <v>34884</v>
      </c>
    </row>
    <row r="182" spans="1:27" x14ac:dyDescent="0.35">
      <c r="A182">
        <v>181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1">
        <v>44641</v>
      </c>
      <c r="H182">
        <v>31442</v>
      </c>
      <c r="I182" t="s">
        <v>28</v>
      </c>
      <c r="J182">
        <v>28</v>
      </c>
      <c r="K182" t="str">
        <f t="shared" si="12"/>
        <v>Below</v>
      </c>
      <c r="L182" t="str" cm="1">
        <f t="array" ref="L182">_xlfn.IFS(J182&gt;=50,"Excellent",J182&gt;=40,"Good",J182&gt;=30,"Average",J182&lt;30,"Poor")</f>
        <v>Poor</v>
      </c>
      <c r="N182" t="str">
        <f t="shared" si="14"/>
        <v>No</v>
      </c>
      <c r="O182" t="str">
        <f t="shared" si="15"/>
        <v>Not Marketing</v>
      </c>
      <c r="X182">
        <f t="shared" si="16"/>
        <v>32164</v>
      </c>
      <c r="Z182">
        <f t="shared" si="17"/>
        <v>31442</v>
      </c>
      <c r="AA182">
        <v>32164</v>
      </c>
    </row>
    <row r="183" spans="1:27" x14ac:dyDescent="0.35">
      <c r="A183">
        <v>182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1">
        <v>42227</v>
      </c>
      <c r="H183">
        <v>15383</v>
      </c>
      <c r="I183" t="s">
        <v>20</v>
      </c>
      <c r="J183">
        <v>41</v>
      </c>
      <c r="K183" t="str">
        <f t="shared" si="12"/>
        <v>Above</v>
      </c>
      <c r="L183" t="str" cm="1">
        <f t="array" ref="L183">_xlfn.IFS(J183&gt;=50,"Excellent",J183&gt;=40,"Good",J183&gt;=30,"Average",J183&lt;30,"Poor")</f>
        <v>Good</v>
      </c>
      <c r="N183" t="str">
        <f t="shared" si="14"/>
        <v>Yes</v>
      </c>
      <c r="O183" t="str">
        <f t="shared" si="15"/>
        <v>Not Marketing</v>
      </c>
      <c r="X183">
        <f t="shared" si="16"/>
        <v>61550</v>
      </c>
      <c r="Z183">
        <f t="shared" si="17"/>
        <v>15383</v>
      </c>
      <c r="AA183">
        <v>61550</v>
      </c>
    </row>
    <row r="184" spans="1:27" x14ac:dyDescent="0.35">
      <c r="A184">
        <v>183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1">
        <v>42270</v>
      </c>
      <c r="H184">
        <v>31667</v>
      </c>
      <c r="I184" t="s">
        <v>13</v>
      </c>
      <c r="J184">
        <v>24</v>
      </c>
      <c r="K184" t="str">
        <f t="shared" si="12"/>
        <v>Above</v>
      </c>
      <c r="L184" t="str" cm="1">
        <f t="array" ref="L184">_xlfn.IFS(J184&gt;=50,"Excellent",J184&gt;=40,"Good",J184&gt;=30,"Average",J184&lt;30,"Poor")</f>
        <v>Poor</v>
      </c>
      <c r="N184" t="str">
        <f t="shared" si="14"/>
        <v>No</v>
      </c>
      <c r="O184" t="str">
        <f t="shared" si="15"/>
        <v>Not Marketing</v>
      </c>
      <c r="X184">
        <f t="shared" si="16"/>
        <v>53451</v>
      </c>
      <c r="Z184">
        <f t="shared" si="17"/>
        <v>31667</v>
      </c>
      <c r="AA184">
        <v>53451</v>
      </c>
    </row>
    <row r="185" spans="1:27" x14ac:dyDescent="0.35">
      <c r="A185">
        <v>184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1">
        <v>42564</v>
      </c>
      <c r="H185">
        <v>19889</v>
      </c>
      <c r="I185" t="s">
        <v>20</v>
      </c>
      <c r="J185">
        <v>33</v>
      </c>
      <c r="K185" t="str">
        <f t="shared" si="12"/>
        <v>Below</v>
      </c>
      <c r="L185" t="str" cm="1">
        <f t="array" ref="L185">_xlfn.IFS(J185&gt;=50,"Excellent",J185&gt;=40,"Good",J185&gt;=30,"Average",J185&lt;30,"Poor")</f>
        <v>Average</v>
      </c>
      <c r="N185" t="str">
        <f t="shared" si="14"/>
        <v>No</v>
      </c>
      <c r="O185" t="str">
        <f t="shared" si="15"/>
        <v>Not Marketing</v>
      </c>
      <c r="X185">
        <f t="shared" si="16"/>
        <v>45643</v>
      </c>
      <c r="Z185">
        <f t="shared" si="17"/>
        <v>19889</v>
      </c>
      <c r="AA185">
        <v>45643</v>
      </c>
    </row>
    <row r="186" spans="1:27" x14ac:dyDescent="0.35">
      <c r="A186">
        <v>185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1">
        <v>45236</v>
      </c>
      <c r="H186">
        <v>11524</v>
      </c>
      <c r="I186" t="s">
        <v>28</v>
      </c>
      <c r="J186">
        <v>28</v>
      </c>
      <c r="K186" t="str">
        <f t="shared" si="12"/>
        <v>Above</v>
      </c>
      <c r="L186" t="str" cm="1">
        <f t="array" ref="L186">_xlfn.IFS(J186&gt;=50,"Excellent",J186&gt;=40,"Good",J186&gt;=30,"Average",J186&lt;30,"Poor")</f>
        <v>Poor</v>
      </c>
      <c r="N186" t="str">
        <f t="shared" si="14"/>
        <v>Yes</v>
      </c>
      <c r="O186" t="str">
        <f t="shared" si="15"/>
        <v>Not Marketing</v>
      </c>
      <c r="X186">
        <f t="shared" si="16"/>
        <v>60679</v>
      </c>
      <c r="Z186">
        <f t="shared" si="17"/>
        <v>11524</v>
      </c>
      <c r="AA186">
        <v>60679</v>
      </c>
    </row>
    <row r="187" spans="1:27" x14ac:dyDescent="0.35">
      <c r="A187">
        <v>186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1">
        <v>42738</v>
      </c>
      <c r="H187">
        <v>13833</v>
      </c>
      <c r="I187" t="s">
        <v>28</v>
      </c>
      <c r="J187">
        <v>52</v>
      </c>
      <c r="K187" t="str">
        <f t="shared" si="12"/>
        <v>Below</v>
      </c>
      <c r="L187" t="str" cm="1">
        <f t="array" ref="L187">_xlfn.IFS(J187&gt;=50,"Excellent",J187&gt;=40,"Good",J187&gt;=30,"Average",J187&lt;30,"Poor")</f>
        <v>Excellent</v>
      </c>
      <c r="N187" t="str">
        <f t="shared" si="14"/>
        <v>Yes</v>
      </c>
      <c r="O187" t="str">
        <f t="shared" si="15"/>
        <v>Not Marketing</v>
      </c>
      <c r="X187">
        <f t="shared" si="16"/>
        <v>43460</v>
      </c>
      <c r="Z187">
        <f t="shared" si="17"/>
        <v>13833</v>
      </c>
      <c r="AA187">
        <v>43460</v>
      </c>
    </row>
    <row r="188" spans="1:27" x14ac:dyDescent="0.35">
      <c r="A188">
        <v>187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1">
        <v>45262</v>
      </c>
      <c r="H188">
        <v>16980</v>
      </c>
      <c r="I188" t="s">
        <v>28</v>
      </c>
      <c r="J188">
        <v>38</v>
      </c>
      <c r="K188" t="str">
        <f t="shared" si="12"/>
        <v>Above</v>
      </c>
      <c r="L188" t="str" cm="1">
        <f t="array" ref="L188">_xlfn.IFS(J188&gt;=50,"Excellent",J188&gt;=40,"Good",J188&gt;=30,"Average",J188&lt;30,"Poor")</f>
        <v>Average</v>
      </c>
      <c r="N188" t="str">
        <f t="shared" si="14"/>
        <v>Yes</v>
      </c>
      <c r="O188" t="str">
        <f t="shared" si="15"/>
        <v>Not Marketing</v>
      </c>
      <c r="X188">
        <f t="shared" si="16"/>
        <v>60297</v>
      </c>
      <c r="Z188">
        <f t="shared" si="17"/>
        <v>16980</v>
      </c>
      <c r="AA188">
        <v>60297</v>
      </c>
    </row>
    <row r="189" spans="1:27" x14ac:dyDescent="0.35">
      <c r="A189">
        <v>188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1">
        <v>44428</v>
      </c>
      <c r="H189">
        <v>29233</v>
      </c>
      <c r="I189" t="s">
        <v>20</v>
      </c>
      <c r="J189">
        <v>51</v>
      </c>
      <c r="K189" t="str">
        <f t="shared" si="12"/>
        <v>Above</v>
      </c>
      <c r="L189" t="str" cm="1">
        <f t="array" ref="L189">_xlfn.IFS(J189&gt;=50,"Excellent",J189&gt;=40,"Good",J189&gt;=30,"Average",J189&lt;30,"Poor")</f>
        <v>Excellent</v>
      </c>
      <c r="N189" t="str">
        <f t="shared" si="14"/>
        <v>No</v>
      </c>
      <c r="O189" t="str">
        <f t="shared" si="15"/>
        <v>Not Marketing</v>
      </c>
      <c r="X189">
        <f t="shared" si="16"/>
        <v>52582</v>
      </c>
      <c r="Z189">
        <f t="shared" si="17"/>
        <v>29233</v>
      </c>
      <c r="AA189">
        <v>52582</v>
      </c>
    </row>
    <row r="190" spans="1:27" x14ac:dyDescent="0.35">
      <c r="A190">
        <v>189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1">
        <v>42708</v>
      </c>
      <c r="H190">
        <v>17837</v>
      </c>
      <c r="I190" t="s">
        <v>13</v>
      </c>
      <c r="J190">
        <v>41</v>
      </c>
      <c r="K190" t="str">
        <f t="shared" si="12"/>
        <v>Above</v>
      </c>
      <c r="L190" t="str" cm="1">
        <f t="array" ref="L190">_xlfn.IFS(J190&gt;=50,"Excellent",J190&gt;=40,"Good",J190&gt;=30,"Average",J190&lt;30,"Poor")</f>
        <v>Good</v>
      </c>
      <c r="N190" t="str">
        <f t="shared" si="14"/>
        <v>Yes</v>
      </c>
      <c r="O190" t="str">
        <f t="shared" si="15"/>
        <v>Not Marketing</v>
      </c>
      <c r="X190">
        <f t="shared" si="16"/>
        <v>69067</v>
      </c>
      <c r="Z190">
        <f t="shared" si="17"/>
        <v>17837</v>
      </c>
      <c r="AA190">
        <v>69067</v>
      </c>
    </row>
    <row r="191" spans="1:27" x14ac:dyDescent="0.35">
      <c r="A191">
        <v>190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1">
        <v>44559</v>
      </c>
      <c r="H191">
        <v>13290</v>
      </c>
      <c r="I191" t="s">
        <v>18</v>
      </c>
      <c r="J191">
        <v>45</v>
      </c>
      <c r="K191" t="str">
        <f t="shared" si="12"/>
        <v>Above</v>
      </c>
      <c r="L191" t="str" cm="1">
        <f t="array" ref="L191">_xlfn.IFS(J191&gt;=50,"Excellent",J191&gt;=40,"Good",J191&gt;=30,"Average",J191&lt;30,"Poor")</f>
        <v>Good</v>
      </c>
      <c r="N191" t="str">
        <f t="shared" si="14"/>
        <v>Yes</v>
      </c>
      <c r="O191" t="str">
        <f t="shared" si="15"/>
        <v>Marketing</v>
      </c>
      <c r="X191">
        <f t="shared" si="16"/>
        <v>63098</v>
      </c>
      <c r="Z191">
        <f t="shared" si="17"/>
        <v>13290</v>
      </c>
      <c r="AA191">
        <v>63098</v>
      </c>
    </row>
    <row r="192" spans="1:27" x14ac:dyDescent="0.35">
      <c r="A192">
        <v>191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1">
        <v>44572</v>
      </c>
      <c r="H192">
        <v>22041</v>
      </c>
      <c r="I192" t="s">
        <v>18</v>
      </c>
      <c r="J192">
        <v>37</v>
      </c>
      <c r="K192" t="str">
        <f t="shared" si="12"/>
        <v>Above</v>
      </c>
      <c r="L192" t="str" cm="1">
        <f t="array" ref="L192">_xlfn.IFS(J192&gt;=50,"Excellent",J192&gt;=40,"Good",J192&gt;=30,"Average",J192&lt;30,"Poor")</f>
        <v>Average</v>
      </c>
      <c r="N192" t="str">
        <f t="shared" si="14"/>
        <v>Yes</v>
      </c>
      <c r="O192" t="str">
        <f t="shared" si="15"/>
        <v>Not Marketing</v>
      </c>
      <c r="X192">
        <f t="shared" si="16"/>
        <v>64907</v>
      </c>
      <c r="Z192">
        <f t="shared" si="17"/>
        <v>22041</v>
      </c>
      <c r="AA192">
        <v>64907</v>
      </c>
    </row>
    <row r="193" spans="1:27" x14ac:dyDescent="0.35">
      <c r="A193">
        <v>192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1">
        <v>44656</v>
      </c>
      <c r="H193">
        <v>24673</v>
      </c>
      <c r="I193" t="s">
        <v>13</v>
      </c>
      <c r="J193">
        <v>26</v>
      </c>
      <c r="K193" t="str">
        <f t="shared" si="12"/>
        <v>Below</v>
      </c>
      <c r="L193" t="str" cm="1">
        <f t="array" ref="L193">_xlfn.IFS(J193&gt;=50,"Excellent",J193&gt;=40,"Good",J193&gt;=30,"Average",J193&lt;30,"Poor")</f>
        <v>Poor</v>
      </c>
      <c r="N193" t="str">
        <f t="shared" si="14"/>
        <v>Yes</v>
      </c>
      <c r="O193" t="str">
        <f t="shared" si="15"/>
        <v>Not Marketing</v>
      </c>
      <c r="X193">
        <f t="shared" si="16"/>
        <v>33156</v>
      </c>
      <c r="Z193">
        <f t="shared" si="17"/>
        <v>24673</v>
      </c>
      <c r="AA193">
        <v>33156</v>
      </c>
    </row>
    <row r="194" spans="1:27" x14ac:dyDescent="0.35">
      <c r="A194">
        <v>193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1">
        <v>44003</v>
      </c>
      <c r="H194">
        <v>10638</v>
      </c>
      <c r="I194" t="s">
        <v>13</v>
      </c>
      <c r="J194">
        <v>47</v>
      </c>
      <c r="K194" t="str">
        <f t="shared" si="12"/>
        <v>Below</v>
      </c>
      <c r="L194" t="str" cm="1">
        <f t="array" ref="L194">_xlfn.IFS(J194&gt;=50,"Excellent",J194&gt;=40,"Good",J194&gt;=30,"Average",J194&lt;30,"Poor")</f>
        <v>Good</v>
      </c>
      <c r="N194" t="str">
        <f t="shared" si="14"/>
        <v>No</v>
      </c>
      <c r="O194" t="str">
        <f t="shared" si="15"/>
        <v>Not Marketing</v>
      </c>
      <c r="X194">
        <f t="shared" si="16"/>
        <v>46568</v>
      </c>
      <c r="Z194">
        <f t="shared" si="17"/>
        <v>10638</v>
      </c>
      <c r="AA194">
        <v>46568</v>
      </c>
    </row>
    <row r="195" spans="1:27" x14ac:dyDescent="0.35">
      <c r="A195">
        <v>194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1">
        <v>43947</v>
      </c>
      <c r="H195">
        <v>19553</v>
      </c>
      <c r="I195" t="s">
        <v>28</v>
      </c>
      <c r="J195">
        <v>28</v>
      </c>
      <c r="K195" t="str">
        <f t="shared" ref="K195:K258" si="18">IF(F195&gt;=50000,"Above","Below")</f>
        <v>Below</v>
      </c>
      <c r="L195" t="str" cm="1">
        <f t="array" ref="L195">_xlfn.IFS(J195&gt;=50,"Excellent",J195&gt;=40,"Good",J195&gt;=30,"Average",J195&lt;30,"Poor")</f>
        <v>Poor</v>
      </c>
      <c r="N195" t="str">
        <f t="shared" ref="N195:N258" si="19">IF(OR(E195="IT",F195&gt;60000),"Yes","No")</f>
        <v>No</v>
      </c>
      <c r="O195" t="str">
        <f t="shared" ref="O195:O258" si="20">IF(NOT(E195="Marketing"),"Not Marketing","Marketing")</f>
        <v>Not Marketing</v>
      </c>
      <c r="X195">
        <f t="shared" ref="X195:X258" si="21">VLOOKUP(A195,A195:F1194,6,FALSE)</f>
        <v>36967</v>
      </c>
      <c r="Z195">
        <f t="shared" ref="Z195:Z258" si="22">INDEX(H:H,MATCH(B195,B:B,0))</f>
        <v>19553</v>
      </c>
      <c r="AA195">
        <v>36967</v>
      </c>
    </row>
    <row r="196" spans="1:27" x14ac:dyDescent="0.35">
      <c r="A196">
        <v>195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1">
        <v>43715</v>
      </c>
      <c r="H196">
        <v>10153</v>
      </c>
      <c r="I196" t="s">
        <v>13</v>
      </c>
      <c r="J196">
        <v>24</v>
      </c>
      <c r="K196" t="str">
        <f t="shared" si="18"/>
        <v>Above</v>
      </c>
      <c r="L196" t="str" cm="1">
        <f t="array" ref="L196">_xlfn.IFS(J196&gt;=50,"Excellent",J196&gt;=40,"Good",J196&gt;=30,"Average",J196&lt;30,"Poor")</f>
        <v>Poor</v>
      </c>
      <c r="N196" t="str">
        <f t="shared" si="19"/>
        <v>No</v>
      </c>
      <c r="O196" t="str">
        <f t="shared" si="20"/>
        <v>Not Marketing</v>
      </c>
      <c r="X196">
        <f t="shared" si="21"/>
        <v>53611</v>
      </c>
      <c r="Z196">
        <f t="shared" si="22"/>
        <v>10153</v>
      </c>
      <c r="AA196">
        <v>53611</v>
      </c>
    </row>
    <row r="197" spans="1:27" x14ac:dyDescent="0.35">
      <c r="A197">
        <v>196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1">
        <v>43095</v>
      </c>
      <c r="H197">
        <v>27603</v>
      </c>
      <c r="I197" t="s">
        <v>18</v>
      </c>
      <c r="J197">
        <v>27</v>
      </c>
      <c r="K197" t="str">
        <f t="shared" si="18"/>
        <v>Above</v>
      </c>
      <c r="L197" t="str" cm="1">
        <f t="array" ref="L197">_xlfn.IFS(J197&gt;=50,"Excellent",J197&gt;=40,"Good",J197&gt;=30,"Average",J197&lt;30,"Poor")</f>
        <v>Poor</v>
      </c>
      <c r="N197" t="str">
        <f t="shared" si="19"/>
        <v>Yes</v>
      </c>
      <c r="O197" t="str">
        <f t="shared" si="20"/>
        <v>Not Marketing</v>
      </c>
      <c r="X197">
        <f t="shared" si="21"/>
        <v>68199</v>
      </c>
      <c r="Z197">
        <f t="shared" si="22"/>
        <v>27603</v>
      </c>
      <c r="AA197">
        <v>68199</v>
      </c>
    </row>
    <row r="198" spans="1:27" x14ac:dyDescent="0.35">
      <c r="A198">
        <v>197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1">
        <v>42100</v>
      </c>
      <c r="H198">
        <v>33945</v>
      </c>
      <c r="I198" t="s">
        <v>18</v>
      </c>
      <c r="J198">
        <v>30</v>
      </c>
      <c r="K198" t="str">
        <f t="shared" si="18"/>
        <v>Above</v>
      </c>
      <c r="L198" t="str" cm="1">
        <f t="array" ref="L198">_xlfn.IFS(J198&gt;=50,"Excellent",J198&gt;=40,"Good",J198&gt;=30,"Average",J198&lt;30,"Poor")</f>
        <v>Average</v>
      </c>
      <c r="N198" t="str">
        <f t="shared" si="19"/>
        <v>Yes</v>
      </c>
      <c r="O198" t="str">
        <f t="shared" si="20"/>
        <v>Not Marketing</v>
      </c>
      <c r="X198">
        <f t="shared" si="21"/>
        <v>78271</v>
      </c>
      <c r="Z198">
        <f t="shared" si="22"/>
        <v>33945</v>
      </c>
      <c r="AA198">
        <v>78271</v>
      </c>
    </row>
    <row r="199" spans="1:27" x14ac:dyDescent="0.35">
      <c r="A199">
        <v>198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1">
        <v>43130</v>
      </c>
      <c r="H199">
        <v>26406</v>
      </c>
      <c r="I199" t="s">
        <v>28</v>
      </c>
      <c r="J199">
        <v>42</v>
      </c>
      <c r="K199" t="str">
        <f t="shared" si="18"/>
        <v>Below</v>
      </c>
      <c r="L199" t="str" cm="1">
        <f t="array" ref="L199">_xlfn.IFS(J199&gt;=50,"Excellent",J199&gt;=40,"Good",J199&gt;=30,"Average",J199&lt;30,"Poor")</f>
        <v>Good</v>
      </c>
      <c r="M199" t="str">
        <f t="shared" ref="M199:M262" si="23">IF(AND(E181="HR",I181="North",F181&gt;15000),"Yes","No")</f>
        <v>No</v>
      </c>
      <c r="N199" t="str">
        <f t="shared" si="19"/>
        <v>No</v>
      </c>
      <c r="O199" t="str">
        <f t="shared" si="20"/>
        <v>Not Marketing</v>
      </c>
      <c r="X199">
        <f t="shared" si="21"/>
        <v>45828</v>
      </c>
      <c r="Z199">
        <f t="shared" si="22"/>
        <v>26406</v>
      </c>
      <c r="AA199">
        <v>45828</v>
      </c>
    </row>
    <row r="200" spans="1:27" x14ac:dyDescent="0.35">
      <c r="A200">
        <v>199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1">
        <v>43521</v>
      </c>
      <c r="H200">
        <v>10032</v>
      </c>
      <c r="I200" t="s">
        <v>18</v>
      </c>
      <c r="J200">
        <v>27</v>
      </c>
      <c r="K200" t="str">
        <f t="shared" si="18"/>
        <v>Above</v>
      </c>
      <c r="L200" t="str" cm="1">
        <f t="array" ref="L200">_xlfn.IFS(J200&gt;=50,"Excellent",J200&gt;=40,"Good",J200&gt;=30,"Average",J200&lt;30,"Poor")</f>
        <v>Poor</v>
      </c>
      <c r="M200" t="str">
        <f t="shared" si="23"/>
        <v>No</v>
      </c>
      <c r="N200" t="str">
        <f t="shared" si="19"/>
        <v>Yes</v>
      </c>
      <c r="O200" t="str">
        <f t="shared" si="20"/>
        <v>Not Marketing</v>
      </c>
      <c r="X200">
        <f t="shared" si="21"/>
        <v>77786</v>
      </c>
      <c r="Z200">
        <f t="shared" si="22"/>
        <v>10032</v>
      </c>
      <c r="AA200">
        <v>77786</v>
      </c>
    </row>
    <row r="201" spans="1:27" x14ac:dyDescent="0.35">
      <c r="A201">
        <v>200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1">
        <v>43464</v>
      </c>
      <c r="H201">
        <v>38116</v>
      </c>
      <c r="I201" t="s">
        <v>13</v>
      </c>
      <c r="J201">
        <v>45</v>
      </c>
      <c r="K201" t="str">
        <f t="shared" si="18"/>
        <v>Below</v>
      </c>
      <c r="L201" t="str" cm="1">
        <f t="array" ref="L201">_xlfn.IFS(J201&gt;=50,"Excellent",J201&gt;=40,"Good",J201&gt;=30,"Average",J201&lt;30,"Poor")</f>
        <v>Good</v>
      </c>
      <c r="M201" t="str">
        <f t="shared" si="23"/>
        <v>No</v>
      </c>
      <c r="N201" t="str">
        <f t="shared" si="19"/>
        <v>No</v>
      </c>
      <c r="O201" t="str">
        <f t="shared" si="20"/>
        <v>Not Marketing</v>
      </c>
      <c r="X201">
        <f t="shared" si="21"/>
        <v>40930</v>
      </c>
      <c r="Z201">
        <f t="shared" si="22"/>
        <v>38116</v>
      </c>
      <c r="AA201">
        <v>40930</v>
      </c>
    </row>
    <row r="202" spans="1:27" x14ac:dyDescent="0.35">
      <c r="A202">
        <v>201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1">
        <v>42070</v>
      </c>
      <c r="H202">
        <v>29410</v>
      </c>
      <c r="I202" t="s">
        <v>20</v>
      </c>
      <c r="J202">
        <v>25</v>
      </c>
      <c r="K202" t="str">
        <f t="shared" si="18"/>
        <v>Above</v>
      </c>
      <c r="L202" t="str" cm="1">
        <f t="array" ref="L202">_xlfn.IFS(J202&gt;=50,"Excellent",J202&gt;=40,"Good",J202&gt;=30,"Average",J202&lt;30,"Poor")</f>
        <v>Poor</v>
      </c>
      <c r="M202" t="str">
        <f t="shared" si="23"/>
        <v>Yes</v>
      </c>
      <c r="N202" t="str">
        <f t="shared" si="19"/>
        <v>Yes</v>
      </c>
      <c r="O202" t="str">
        <f t="shared" si="20"/>
        <v>Not Marketing</v>
      </c>
      <c r="X202">
        <f t="shared" si="21"/>
        <v>76350</v>
      </c>
      <c r="Z202">
        <f t="shared" si="22"/>
        <v>29410</v>
      </c>
      <c r="AA202">
        <v>76350</v>
      </c>
    </row>
    <row r="203" spans="1:27" x14ac:dyDescent="0.35">
      <c r="A203">
        <v>202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1">
        <v>43583</v>
      </c>
      <c r="H203">
        <v>10364</v>
      </c>
      <c r="I203" t="s">
        <v>13</v>
      </c>
      <c r="J203">
        <v>41</v>
      </c>
      <c r="K203" t="str">
        <f t="shared" si="18"/>
        <v>Above</v>
      </c>
      <c r="L203" t="str" cm="1">
        <f t="array" ref="L203">_xlfn.IFS(J203&gt;=50,"Excellent",J203&gt;=40,"Good",J203&gt;=30,"Average",J203&lt;30,"Poor")</f>
        <v>Good</v>
      </c>
      <c r="M203" t="str">
        <f t="shared" si="23"/>
        <v>No</v>
      </c>
      <c r="N203" t="str">
        <f t="shared" si="19"/>
        <v>Yes</v>
      </c>
      <c r="O203" t="str">
        <f t="shared" si="20"/>
        <v>Not Marketing</v>
      </c>
      <c r="X203">
        <f t="shared" si="21"/>
        <v>62679</v>
      </c>
      <c r="Z203">
        <f t="shared" si="22"/>
        <v>10364</v>
      </c>
      <c r="AA203">
        <v>62679</v>
      </c>
    </row>
    <row r="204" spans="1:27" x14ac:dyDescent="0.35">
      <c r="A204">
        <v>203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1">
        <v>43241</v>
      </c>
      <c r="H204">
        <v>12415</v>
      </c>
      <c r="I204" t="s">
        <v>13</v>
      </c>
      <c r="J204">
        <v>51</v>
      </c>
      <c r="K204" t="str">
        <f t="shared" si="18"/>
        <v>Above</v>
      </c>
      <c r="L204" t="str" cm="1">
        <f t="array" ref="L204">_xlfn.IFS(J204&gt;=50,"Excellent",J204&gt;=40,"Good",J204&gt;=30,"Average",J204&lt;30,"Poor")</f>
        <v>Excellent</v>
      </c>
      <c r="M204" t="str">
        <f t="shared" si="23"/>
        <v>No</v>
      </c>
      <c r="N204" t="str">
        <f t="shared" si="19"/>
        <v>Yes</v>
      </c>
      <c r="O204" t="str">
        <f t="shared" si="20"/>
        <v>Not Marketing</v>
      </c>
      <c r="X204">
        <f t="shared" si="21"/>
        <v>63251</v>
      </c>
      <c r="Z204">
        <f t="shared" si="22"/>
        <v>12415</v>
      </c>
      <c r="AA204">
        <v>63251</v>
      </c>
    </row>
    <row r="205" spans="1:27" x14ac:dyDescent="0.35">
      <c r="A205">
        <v>204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1">
        <v>44095</v>
      </c>
      <c r="H205">
        <v>10196</v>
      </c>
      <c r="I205" t="s">
        <v>18</v>
      </c>
      <c r="J205">
        <v>39</v>
      </c>
      <c r="K205" t="str">
        <f t="shared" si="18"/>
        <v>Above</v>
      </c>
      <c r="L205" t="str" cm="1">
        <f t="array" ref="L205">_xlfn.IFS(J205&gt;=50,"Excellent",J205&gt;=40,"Good",J205&gt;=30,"Average",J205&lt;30,"Poor")</f>
        <v>Average</v>
      </c>
      <c r="M205" t="str">
        <f t="shared" si="23"/>
        <v>No</v>
      </c>
      <c r="N205" t="str">
        <f t="shared" si="19"/>
        <v>Yes</v>
      </c>
      <c r="O205" t="str">
        <f t="shared" si="20"/>
        <v>Not Marketing</v>
      </c>
      <c r="X205">
        <f t="shared" si="21"/>
        <v>59710</v>
      </c>
      <c r="Z205">
        <f t="shared" si="22"/>
        <v>10196</v>
      </c>
      <c r="AA205">
        <v>59710</v>
      </c>
    </row>
    <row r="206" spans="1:27" x14ac:dyDescent="0.35">
      <c r="A206">
        <v>205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1">
        <v>41987</v>
      </c>
      <c r="H206">
        <v>25755</v>
      </c>
      <c r="I206" t="s">
        <v>18</v>
      </c>
      <c r="J206">
        <v>30</v>
      </c>
      <c r="K206" t="str">
        <f t="shared" si="18"/>
        <v>Below</v>
      </c>
      <c r="L206" t="str" cm="1">
        <f t="array" ref="L206">_xlfn.IFS(J206&gt;=50,"Excellent",J206&gt;=40,"Good",J206&gt;=30,"Average",J206&lt;30,"Poor")</f>
        <v>Average</v>
      </c>
      <c r="M206" t="str">
        <f t="shared" si="23"/>
        <v>No</v>
      </c>
      <c r="N206" t="str">
        <f t="shared" si="19"/>
        <v>No</v>
      </c>
      <c r="O206" t="str">
        <f t="shared" si="20"/>
        <v>Not Marketing</v>
      </c>
      <c r="X206">
        <f t="shared" si="21"/>
        <v>39678</v>
      </c>
      <c r="Z206">
        <f t="shared" si="22"/>
        <v>25755</v>
      </c>
      <c r="AA206">
        <v>39678</v>
      </c>
    </row>
    <row r="207" spans="1:27" x14ac:dyDescent="0.35">
      <c r="A207">
        <v>206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1">
        <v>42241</v>
      </c>
      <c r="H207">
        <v>27260</v>
      </c>
      <c r="I207" t="s">
        <v>28</v>
      </c>
      <c r="J207">
        <v>23</v>
      </c>
      <c r="K207" t="str">
        <f t="shared" si="18"/>
        <v>Above</v>
      </c>
      <c r="L207" t="str" cm="1">
        <f t="array" ref="L207">_xlfn.IFS(J207&gt;=50,"Excellent",J207&gt;=40,"Good",J207&gt;=30,"Average",J207&lt;30,"Poor")</f>
        <v>Poor</v>
      </c>
      <c r="M207" t="str">
        <f t="shared" si="23"/>
        <v>No</v>
      </c>
      <c r="N207" t="str">
        <f t="shared" si="19"/>
        <v>Yes</v>
      </c>
      <c r="O207" t="str">
        <f t="shared" si="20"/>
        <v>Not Marketing</v>
      </c>
      <c r="X207">
        <f t="shared" si="21"/>
        <v>71851</v>
      </c>
      <c r="Z207">
        <f t="shared" si="22"/>
        <v>34787</v>
      </c>
      <c r="AA207">
        <v>71851</v>
      </c>
    </row>
    <row r="208" spans="1:27" x14ac:dyDescent="0.35">
      <c r="A208">
        <v>207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1">
        <v>44302</v>
      </c>
      <c r="H208">
        <v>35264</v>
      </c>
      <c r="I208" t="s">
        <v>28</v>
      </c>
      <c r="J208">
        <v>20</v>
      </c>
      <c r="K208" t="str">
        <f t="shared" si="18"/>
        <v>Below</v>
      </c>
      <c r="L208" t="str" cm="1">
        <f t="array" ref="L208">_xlfn.IFS(J208&gt;=50,"Excellent",J208&gt;=40,"Good",J208&gt;=30,"Average",J208&lt;30,"Poor")</f>
        <v>Poor</v>
      </c>
      <c r="M208" t="str">
        <f t="shared" si="23"/>
        <v>No</v>
      </c>
      <c r="N208" t="str">
        <f t="shared" si="19"/>
        <v>No</v>
      </c>
      <c r="O208" t="str">
        <f t="shared" si="20"/>
        <v>Not Marketing</v>
      </c>
      <c r="X208">
        <f t="shared" si="21"/>
        <v>45167</v>
      </c>
      <c r="Z208">
        <f t="shared" si="22"/>
        <v>35264</v>
      </c>
      <c r="AA208">
        <v>45167</v>
      </c>
    </row>
    <row r="209" spans="1:27" x14ac:dyDescent="0.35">
      <c r="A209">
        <v>208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1">
        <v>42896</v>
      </c>
      <c r="H209">
        <v>28866</v>
      </c>
      <c r="I209" t="s">
        <v>28</v>
      </c>
      <c r="J209">
        <v>49</v>
      </c>
      <c r="K209" t="str">
        <f t="shared" si="18"/>
        <v>Above</v>
      </c>
      <c r="L209" t="str" cm="1">
        <f t="array" ref="L209">_xlfn.IFS(J209&gt;=50,"Excellent",J209&gt;=40,"Good",J209&gt;=30,"Average",J209&lt;30,"Poor")</f>
        <v>Good</v>
      </c>
      <c r="M209" t="str">
        <f t="shared" si="23"/>
        <v>No</v>
      </c>
      <c r="N209" t="str">
        <f t="shared" si="19"/>
        <v>Yes</v>
      </c>
      <c r="O209" t="str">
        <f t="shared" si="20"/>
        <v>Not Marketing</v>
      </c>
      <c r="X209">
        <f t="shared" si="21"/>
        <v>58973</v>
      </c>
      <c r="Z209">
        <f t="shared" si="22"/>
        <v>28866</v>
      </c>
      <c r="AA209">
        <v>58973</v>
      </c>
    </row>
    <row r="210" spans="1:27" x14ac:dyDescent="0.35">
      <c r="A210">
        <v>209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1">
        <v>42491</v>
      </c>
      <c r="H210">
        <v>26699</v>
      </c>
      <c r="I210" t="s">
        <v>13</v>
      </c>
      <c r="J210">
        <v>31</v>
      </c>
      <c r="K210" t="str">
        <f t="shared" si="18"/>
        <v>Below</v>
      </c>
      <c r="L210" t="str" cm="1">
        <f t="array" ref="L210">_xlfn.IFS(J210&gt;=50,"Excellent",J210&gt;=40,"Good",J210&gt;=30,"Average",J210&lt;30,"Poor")</f>
        <v>Average</v>
      </c>
      <c r="M210" t="str">
        <f t="shared" si="23"/>
        <v>No</v>
      </c>
      <c r="N210" t="str">
        <f t="shared" si="19"/>
        <v>Yes</v>
      </c>
      <c r="O210" t="str">
        <f t="shared" si="20"/>
        <v>Not Marketing</v>
      </c>
      <c r="X210">
        <f t="shared" si="21"/>
        <v>37821</v>
      </c>
      <c r="Z210">
        <f t="shared" si="22"/>
        <v>26699</v>
      </c>
      <c r="AA210">
        <v>37821</v>
      </c>
    </row>
    <row r="211" spans="1:27" x14ac:dyDescent="0.35">
      <c r="A211">
        <v>210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1">
        <v>43075</v>
      </c>
      <c r="H211">
        <v>37095</v>
      </c>
      <c r="I211" t="s">
        <v>20</v>
      </c>
      <c r="J211">
        <v>53</v>
      </c>
      <c r="K211" t="str">
        <f t="shared" si="18"/>
        <v>Above</v>
      </c>
      <c r="L211" t="str" cm="1">
        <f t="array" ref="L211">_xlfn.IFS(J211&gt;=50,"Excellent",J211&gt;=40,"Good",J211&gt;=30,"Average",J211&lt;30,"Poor")</f>
        <v>Excellent</v>
      </c>
      <c r="M211" t="str">
        <f t="shared" si="23"/>
        <v>No</v>
      </c>
      <c r="N211" t="str">
        <f t="shared" si="19"/>
        <v>Yes</v>
      </c>
      <c r="O211" t="str">
        <f t="shared" si="20"/>
        <v>Not Marketing</v>
      </c>
      <c r="X211">
        <f t="shared" si="21"/>
        <v>63561</v>
      </c>
      <c r="Z211">
        <f t="shared" si="22"/>
        <v>37095</v>
      </c>
      <c r="AA211">
        <v>63561</v>
      </c>
    </row>
    <row r="212" spans="1:27" x14ac:dyDescent="0.35">
      <c r="A212">
        <v>211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1">
        <v>45407</v>
      </c>
      <c r="H212">
        <v>22010</v>
      </c>
      <c r="I212" t="s">
        <v>13</v>
      </c>
      <c r="J212">
        <v>53</v>
      </c>
      <c r="K212" t="str">
        <f t="shared" si="18"/>
        <v>Below</v>
      </c>
      <c r="L212" t="str" cm="1">
        <f t="array" ref="L212">_xlfn.IFS(J212&gt;=50,"Excellent",J212&gt;=40,"Good",J212&gt;=30,"Average",J212&lt;30,"Poor")</f>
        <v>Excellent</v>
      </c>
      <c r="M212" t="str">
        <f t="shared" si="23"/>
        <v>Yes</v>
      </c>
      <c r="N212" t="str">
        <f t="shared" si="19"/>
        <v>No</v>
      </c>
      <c r="O212" t="str">
        <f t="shared" si="20"/>
        <v>Not Marketing</v>
      </c>
      <c r="X212">
        <f t="shared" si="21"/>
        <v>38435</v>
      </c>
      <c r="Z212">
        <f t="shared" si="22"/>
        <v>22010</v>
      </c>
      <c r="AA212">
        <v>38435</v>
      </c>
    </row>
    <row r="213" spans="1:27" x14ac:dyDescent="0.35">
      <c r="A213">
        <v>212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1">
        <v>45157</v>
      </c>
      <c r="H213">
        <v>38256</v>
      </c>
      <c r="I213" t="s">
        <v>18</v>
      </c>
      <c r="J213">
        <v>48</v>
      </c>
      <c r="K213" t="str">
        <f t="shared" si="18"/>
        <v>Above</v>
      </c>
      <c r="L213" t="str" cm="1">
        <f t="array" ref="L213">_xlfn.IFS(J213&gt;=50,"Excellent",J213&gt;=40,"Good",J213&gt;=30,"Average",J213&lt;30,"Poor")</f>
        <v>Good</v>
      </c>
      <c r="M213" t="str">
        <f t="shared" si="23"/>
        <v>No</v>
      </c>
      <c r="N213" t="str">
        <f t="shared" si="19"/>
        <v>Yes</v>
      </c>
      <c r="O213" t="str">
        <f t="shared" si="20"/>
        <v>Marketing</v>
      </c>
      <c r="X213">
        <f t="shared" si="21"/>
        <v>62802</v>
      </c>
      <c r="Z213">
        <f t="shared" si="22"/>
        <v>38256</v>
      </c>
      <c r="AA213">
        <v>62802</v>
      </c>
    </row>
    <row r="214" spans="1:27" x14ac:dyDescent="0.35">
      <c r="A214">
        <v>213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1">
        <v>45098</v>
      </c>
      <c r="H214">
        <v>34762</v>
      </c>
      <c r="I214" t="s">
        <v>20</v>
      </c>
      <c r="J214">
        <v>21</v>
      </c>
      <c r="K214" t="str">
        <f t="shared" si="18"/>
        <v>Above</v>
      </c>
      <c r="L214" t="str" cm="1">
        <f t="array" ref="L214">_xlfn.IFS(J214&gt;=50,"Excellent",J214&gt;=40,"Good",J214&gt;=30,"Average",J214&lt;30,"Poor")</f>
        <v>Poor</v>
      </c>
      <c r="M214" t="str">
        <f t="shared" si="23"/>
        <v>No</v>
      </c>
      <c r="N214" t="str">
        <f t="shared" si="19"/>
        <v>Yes</v>
      </c>
      <c r="O214" t="str">
        <f t="shared" si="20"/>
        <v>Not Marketing</v>
      </c>
      <c r="X214">
        <f t="shared" si="21"/>
        <v>66754</v>
      </c>
      <c r="Z214">
        <f t="shared" si="22"/>
        <v>34762</v>
      </c>
      <c r="AA214">
        <v>66754</v>
      </c>
    </row>
    <row r="215" spans="1:27" x14ac:dyDescent="0.35">
      <c r="A215">
        <v>214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1">
        <v>42132</v>
      </c>
      <c r="H215">
        <v>28841</v>
      </c>
      <c r="I215" t="s">
        <v>18</v>
      </c>
      <c r="J215">
        <v>52</v>
      </c>
      <c r="K215" t="str">
        <f t="shared" si="18"/>
        <v>Above</v>
      </c>
      <c r="L215" t="str" cm="1">
        <f t="array" ref="L215">_xlfn.IFS(J215&gt;=50,"Excellent",J215&gt;=40,"Good",J215&gt;=30,"Average",J215&lt;30,"Poor")</f>
        <v>Excellent</v>
      </c>
      <c r="M215" t="str">
        <f t="shared" si="23"/>
        <v>No</v>
      </c>
      <c r="N215" t="str">
        <f t="shared" si="19"/>
        <v>No</v>
      </c>
      <c r="O215" t="str">
        <f t="shared" si="20"/>
        <v>Not Marketing</v>
      </c>
      <c r="X215">
        <f t="shared" si="21"/>
        <v>53875</v>
      </c>
      <c r="Z215">
        <f t="shared" si="22"/>
        <v>28841</v>
      </c>
      <c r="AA215">
        <v>53875</v>
      </c>
    </row>
    <row r="216" spans="1:27" x14ac:dyDescent="0.35">
      <c r="A216">
        <v>215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1">
        <v>45297</v>
      </c>
      <c r="H216">
        <v>27655</v>
      </c>
      <c r="I216" t="s">
        <v>13</v>
      </c>
      <c r="J216">
        <v>23</v>
      </c>
      <c r="K216" t="str">
        <f t="shared" si="18"/>
        <v>Above</v>
      </c>
      <c r="L216" t="str" cm="1">
        <f t="array" ref="L216">_xlfn.IFS(J216&gt;=50,"Excellent",J216&gt;=40,"Good",J216&gt;=30,"Average",J216&lt;30,"Poor")</f>
        <v>Poor</v>
      </c>
      <c r="M216" t="str">
        <f t="shared" si="23"/>
        <v>No</v>
      </c>
      <c r="N216" t="str">
        <f t="shared" si="19"/>
        <v>Yes</v>
      </c>
      <c r="O216" t="str">
        <f t="shared" si="20"/>
        <v>Not Marketing</v>
      </c>
      <c r="X216">
        <f t="shared" si="21"/>
        <v>71072</v>
      </c>
      <c r="Z216">
        <f t="shared" si="22"/>
        <v>27655</v>
      </c>
      <c r="AA216">
        <v>71072</v>
      </c>
    </row>
    <row r="217" spans="1:27" x14ac:dyDescent="0.35">
      <c r="A217">
        <v>216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1">
        <v>42730</v>
      </c>
      <c r="H217">
        <v>27085</v>
      </c>
      <c r="I217" t="s">
        <v>13</v>
      </c>
      <c r="J217">
        <v>40</v>
      </c>
      <c r="K217" t="str">
        <f t="shared" si="18"/>
        <v>Above</v>
      </c>
      <c r="L217" t="str" cm="1">
        <f t="array" ref="L217">_xlfn.IFS(J217&gt;=50,"Excellent",J217&gt;=40,"Good",J217&gt;=30,"Average",J217&lt;30,"Poor")</f>
        <v>Good</v>
      </c>
      <c r="M217" t="str">
        <f t="shared" si="23"/>
        <v>No</v>
      </c>
      <c r="N217" t="str">
        <f t="shared" si="19"/>
        <v>Yes</v>
      </c>
      <c r="O217" t="str">
        <f t="shared" si="20"/>
        <v>Marketing</v>
      </c>
      <c r="X217">
        <f t="shared" si="21"/>
        <v>64853</v>
      </c>
      <c r="Z217">
        <f t="shared" si="22"/>
        <v>27085</v>
      </c>
      <c r="AA217">
        <v>64853</v>
      </c>
    </row>
    <row r="218" spans="1:27" x14ac:dyDescent="0.35">
      <c r="A218">
        <v>217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1">
        <v>42460</v>
      </c>
      <c r="H218">
        <v>26088</v>
      </c>
      <c r="I218" t="s">
        <v>18</v>
      </c>
      <c r="J218">
        <v>44</v>
      </c>
      <c r="K218" t="str">
        <f t="shared" si="18"/>
        <v>Below</v>
      </c>
      <c r="L218" t="str" cm="1">
        <f t="array" ref="L218">_xlfn.IFS(J218&gt;=50,"Excellent",J218&gt;=40,"Good",J218&gt;=30,"Average",J218&lt;30,"Poor")</f>
        <v>Good</v>
      </c>
      <c r="M218" t="str">
        <f t="shared" si="23"/>
        <v>No</v>
      </c>
      <c r="N218" t="str">
        <f t="shared" si="19"/>
        <v>No</v>
      </c>
      <c r="O218" t="str">
        <f t="shared" si="20"/>
        <v>Not Marketing</v>
      </c>
      <c r="X218">
        <f t="shared" si="21"/>
        <v>36732</v>
      </c>
      <c r="Z218">
        <f t="shared" si="22"/>
        <v>26088</v>
      </c>
      <c r="AA218">
        <v>36732</v>
      </c>
    </row>
    <row r="219" spans="1:27" x14ac:dyDescent="0.35">
      <c r="A219">
        <v>218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1">
        <v>44743</v>
      </c>
      <c r="H219">
        <v>27647</v>
      </c>
      <c r="I219" t="s">
        <v>20</v>
      </c>
      <c r="J219">
        <v>30</v>
      </c>
      <c r="K219" t="str">
        <f t="shared" si="18"/>
        <v>Below</v>
      </c>
      <c r="L219" t="str" cm="1">
        <f t="array" ref="L219">_xlfn.IFS(J219&gt;=50,"Excellent",J219&gt;=40,"Good",J219&gt;=30,"Average",J219&lt;30,"Poor")</f>
        <v>Average</v>
      </c>
      <c r="M219" t="str">
        <f t="shared" si="23"/>
        <v>Yes</v>
      </c>
      <c r="N219" t="str">
        <f t="shared" si="19"/>
        <v>Yes</v>
      </c>
      <c r="O219" t="str">
        <f t="shared" si="20"/>
        <v>Not Marketing</v>
      </c>
      <c r="X219">
        <f t="shared" si="21"/>
        <v>42565</v>
      </c>
      <c r="Z219">
        <f t="shared" si="22"/>
        <v>27647</v>
      </c>
      <c r="AA219">
        <v>42565</v>
      </c>
    </row>
    <row r="220" spans="1:27" x14ac:dyDescent="0.35">
      <c r="A220">
        <v>219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1">
        <v>43906</v>
      </c>
      <c r="H220">
        <v>15956</v>
      </c>
      <c r="I220" t="s">
        <v>18</v>
      </c>
      <c r="J220">
        <v>60</v>
      </c>
      <c r="K220" t="str">
        <f t="shared" si="18"/>
        <v>Above</v>
      </c>
      <c r="L220" t="str" cm="1">
        <f t="array" ref="L220">_xlfn.IFS(J220&gt;=50,"Excellent",J220&gt;=40,"Good",J220&gt;=30,"Average",J220&lt;30,"Poor")</f>
        <v>Excellent</v>
      </c>
      <c r="M220" t="str">
        <f t="shared" si="23"/>
        <v>No</v>
      </c>
      <c r="N220" t="str">
        <f t="shared" si="19"/>
        <v>Yes</v>
      </c>
      <c r="O220" t="str">
        <f t="shared" si="20"/>
        <v>Marketing</v>
      </c>
      <c r="X220">
        <f t="shared" si="21"/>
        <v>65590</v>
      </c>
      <c r="Z220">
        <f t="shared" si="22"/>
        <v>15956</v>
      </c>
      <c r="AA220">
        <v>65590</v>
      </c>
    </row>
    <row r="221" spans="1:27" x14ac:dyDescent="0.35">
      <c r="A221">
        <v>220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1">
        <v>42768</v>
      </c>
      <c r="H221">
        <v>29895</v>
      </c>
      <c r="I221" t="s">
        <v>13</v>
      </c>
      <c r="J221">
        <v>25</v>
      </c>
      <c r="K221" t="str">
        <f t="shared" si="18"/>
        <v>Below</v>
      </c>
      <c r="L221" t="str" cm="1">
        <f t="array" ref="L221">_xlfn.IFS(J221&gt;=50,"Excellent",J221&gt;=40,"Good",J221&gt;=30,"Average",J221&lt;30,"Poor")</f>
        <v>Poor</v>
      </c>
      <c r="M221" t="str">
        <f t="shared" si="23"/>
        <v>No</v>
      </c>
      <c r="N221" t="str">
        <f t="shared" si="19"/>
        <v>Yes</v>
      </c>
      <c r="O221" t="str">
        <f t="shared" si="20"/>
        <v>Not Marketing</v>
      </c>
      <c r="X221">
        <f t="shared" si="21"/>
        <v>37464</v>
      </c>
      <c r="Z221">
        <f t="shared" si="22"/>
        <v>29895</v>
      </c>
      <c r="AA221">
        <v>37464</v>
      </c>
    </row>
    <row r="222" spans="1:27" x14ac:dyDescent="0.35">
      <c r="A222">
        <v>221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1">
        <v>42366</v>
      </c>
      <c r="H222">
        <v>35971</v>
      </c>
      <c r="I222" t="s">
        <v>28</v>
      </c>
      <c r="J222">
        <v>53</v>
      </c>
      <c r="K222" t="str">
        <f t="shared" si="18"/>
        <v>Below</v>
      </c>
      <c r="L222" t="str" cm="1">
        <f t="array" ref="L222">_xlfn.IFS(J222&gt;=50,"Excellent",J222&gt;=40,"Good",J222&gt;=30,"Average",J222&lt;30,"Poor")</f>
        <v>Excellent</v>
      </c>
      <c r="M222" t="str">
        <f t="shared" si="23"/>
        <v>No</v>
      </c>
      <c r="N222" t="str">
        <f t="shared" si="19"/>
        <v>No</v>
      </c>
      <c r="O222" t="str">
        <f t="shared" si="20"/>
        <v>Not Marketing</v>
      </c>
      <c r="X222">
        <f t="shared" si="21"/>
        <v>30765</v>
      </c>
      <c r="Z222">
        <f t="shared" si="22"/>
        <v>35971</v>
      </c>
      <c r="AA222">
        <v>30765</v>
      </c>
    </row>
    <row r="223" spans="1:27" x14ac:dyDescent="0.35">
      <c r="A223">
        <v>222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1">
        <v>42351</v>
      </c>
      <c r="H223">
        <v>27491</v>
      </c>
      <c r="I223" t="s">
        <v>13</v>
      </c>
      <c r="J223">
        <v>60</v>
      </c>
      <c r="K223" t="str">
        <f t="shared" si="18"/>
        <v>Above</v>
      </c>
      <c r="L223" t="str" cm="1">
        <f t="array" ref="L223">_xlfn.IFS(J223&gt;=50,"Excellent",J223&gt;=40,"Good",J223&gt;=30,"Average",J223&lt;30,"Poor")</f>
        <v>Excellent</v>
      </c>
      <c r="M223" t="str">
        <f t="shared" si="23"/>
        <v>No</v>
      </c>
      <c r="N223" t="str">
        <f t="shared" si="19"/>
        <v>Yes</v>
      </c>
      <c r="O223" t="str">
        <f t="shared" si="20"/>
        <v>Not Marketing</v>
      </c>
      <c r="X223">
        <f t="shared" si="21"/>
        <v>79072</v>
      </c>
      <c r="Z223">
        <f t="shared" si="22"/>
        <v>27491</v>
      </c>
      <c r="AA223">
        <v>79072</v>
      </c>
    </row>
    <row r="224" spans="1:27" x14ac:dyDescent="0.35">
      <c r="A224">
        <v>223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1">
        <v>45099</v>
      </c>
      <c r="H224">
        <v>15260</v>
      </c>
      <c r="I224" t="s">
        <v>20</v>
      </c>
      <c r="J224">
        <v>54</v>
      </c>
      <c r="K224" t="str">
        <f t="shared" si="18"/>
        <v>Below</v>
      </c>
      <c r="L224" t="str" cm="1">
        <f t="array" ref="L224">_xlfn.IFS(J224&gt;=50,"Excellent",J224&gt;=40,"Good",J224&gt;=30,"Average",J224&lt;30,"Poor")</f>
        <v>Excellent</v>
      </c>
      <c r="M224" t="str">
        <f t="shared" si="23"/>
        <v>No</v>
      </c>
      <c r="N224" t="str">
        <f t="shared" si="19"/>
        <v>No</v>
      </c>
      <c r="O224" t="str">
        <f t="shared" si="20"/>
        <v>Not Marketing</v>
      </c>
      <c r="X224">
        <f t="shared" si="21"/>
        <v>49308</v>
      </c>
      <c r="Z224">
        <f t="shared" si="22"/>
        <v>15260</v>
      </c>
      <c r="AA224">
        <v>49308</v>
      </c>
    </row>
    <row r="225" spans="1:27" x14ac:dyDescent="0.35">
      <c r="A225">
        <v>224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1">
        <v>44552</v>
      </c>
      <c r="H225">
        <v>37609</v>
      </c>
      <c r="I225" t="s">
        <v>20</v>
      </c>
      <c r="J225">
        <v>40</v>
      </c>
      <c r="K225" t="str">
        <f t="shared" si="18"/>
        <v>Above</v>
      </c>
      <c r="L225" t="str" cm="1">
        <f t="array" ref="L225">_xlfn.IFS(J225&gt;=50,"Excellent",J225&gt;=40,"Good",J225&gt;=30,"Average",J225&lt;30,"Poor")</f>
        <v>Good</v>
      </c>
      <c r="M225" t="str">
        <f t="shared" si="23"/>
        <v>No</v>
      </c>
      <c r="N225" t="str">
        <f t="shared" si="19"/>
        <v>Yes</v>
      </c>
      <c r="O225" t="str">
        <f t="shared" si="20"/>
        <v>Not Marketing</v>
      </c>
      <c r="X225">
        <f t="shared" si="21"/>
        <v>64310</v>
      </c>
      <c r="Z225">
        <f t="shared" si="22"/>
        <v>37609</v>
      </c>
      <c r="AA225">
        <v>64310</v>
      </c>
    </row>
    <row r="226" spans="1:27" x14ac:dyDescent="0.35">
      <c r="A226">
        <v>225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1">
        <v>42397</v>
      </c>
      <c r="H226">
        <v>12904</v>
      </c>
      <c r="I226" t="s">
        <v>18</v>
      </c>
      <c r="J226">
        <v>57</v>
      </c>
      <c r="K226" t="str">
        <f t="shared" si="18"/>
        <v>Above</v>
      </c>
      <c r="L226" t="str" cm="1">
        <f t="array" ref="L226">_xlfn.IFS(J226&gt;=50,"Excellent",J226&gt;=40,"Good",J226&gt;=30,"Average",J226&lt;30,"Poor")</f>
        <v>Excellent</v>
      </c>
      <c r="M226" t="str">
        <f t="shared" si="23"/>
        <v>No</v>
      </c>
      <c r="N226" t="str">
        <f t="shared" si="19"/>
        <v>No</v>
      </c>
      <c r="O226" t="str">
        <f t="shared" si="20"/>
        <v>Not Marketing</v>
      </c>
      <c r="X226">
        <f t="shared" si="21"/>
        <v>53172</v>
      </c>
      <c r="Z226">
        <f t="shared" si="22"/>
        <v>12904</v>
      </c>
      <c r="AA226">
        <v>53172</v>
      </c>
    </row>
    <row r="227" spans="1:27" x14ac:dyDescent="0.35">
      <c r="A227">
        <v>226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1">
        <v>44946</v>
      </c>
      <c r="H227">
        <v>30966</v>
      </c>
      <c r="I227" t="s">
        <v>28</v>
      </c>
      <c r="J227">
        <v>40</v>
      </c>
      <c r="K227" t="str">
        <f t="shared" si="18"/>
        <v>Above</v>
      </c>
      <c r="L227" t="str" cm="1">
        <f t="array" ref="L227">_xlfn.IFS(J227&gt;=50,"Excellent",J227&gt;=40,"Good",J227&gt;=30,"Average",J227&lt;30,"Poor")</f>
        <v>Good</v>
      </c>
      <c r="M227" t="str">
        <f t="shared" si="23"/>
        <v>No</v>
      </c>
      <c r="N227" t="str">
        <f t="shared" si="19"/>
        <v>Yes</v>
      </c>
      <c r="O227" t="str">
        <f t="shared" si="20"/>
        <v>Marketing</v>
      </c>
      <c r="X227">
        <f t="shared" si="21"/>
        <v>75120</v>
      </c>
      <c r="Z227">
        <f t="shared" si="22"/>
        <v>30966</v>
      </c>
      <c r="AA227">
        <v>75120</v>
      </c>
    </row>
    <row r="228" spans="1:27" x14ac:dyDescent="0.35">
      <c r="A228">
        <v>227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1">
        <v>42185</v>
      </c>
      <c r="H228">
        <v>34761</v>
      </c>
      <c r="I228" t="s">
        <v>13</v>
      </c>
      <c r="J228">
        <v>20</v>
      </c>
      <c r="K228" t="str">
        <f t="shared" si="18"/>
        <v>Above</v>
      </c>
      <c r="L228" t="str" cm="1">
        <f t="array" ref="L228">_xlfn.IFS(J228&gt;=50,"Excellent",J228&gt;=40,"Good",J228&gt;=30,"Average",J228&lt;30,"Poor")</f>
        <v>Poor</v>
      </c>
      <c r="M228" t="str">
        <f t="shared" si="23"/>
        <v>No</v>
      </c>
      <c r="N228" t="str">
        <f t="shared" si="19"/>
        <v>Yes</v>
      </c>
      <c r="O228" t="str">
        <f t="shared" si="20"/>
        <v>Not Marketing</v>
      </c>
      <c r="X228">
        <f t="shared" si="21"/>
        <v>70457</v>
      </c>
      <c r="Z228">
        <f t="shared" si="22"/>
        <v>34761</v>
      </c>
      <c r="AA228">
        <v>70457</v>
      </c>
    </row>
    <row r="229" spans="1:27" x14ac:dyDescent="0.35">
      <c r="A229">
        <v>228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1">
        <v>43656</v>
      </c>
      <c r="H229">
        <v>16943</v>
      </c>
      <c r="I229" t="s">
        <v>28</v>
      </c>
      <c r="J229">
        <v>33</v>
      </c>
      <c r="K229" t="str">
        <f t="shared" si="18"/>
        <v>Below</v>
      </c>
      <c r="L229" t="str" cm="1">
        <f t="array" ref="L229">_xlfn.IFS(J229&gt;=50,"Excellent",J229&gt;=40,"Good",J229&gt;=30,"Average",J229&lt;30,"Poor")</f>
        <v>Average</v>
      </c>
      <c r="M229" t="str">
        <f t="shared" si="23"/>
        <v>No</v>
      </c>
      <c r="N229" t="str">
        <f t="shared" si="19"/>
        <v>No</v>
      </c>
      <c r="O229" t="str">
        <f t="shared" si="20"/>
        <v>Not Marketing</v>
      </c>
      <c r="X229">
        <f t="shared" si="21"/>
        <v>44223</v>
      </c>
      <c r="Z229">
        <f t="shared" si="22"/>
        <v>16943</v>
      </c>
      <c r="AA229">
        <v>44223</v>
      </c>
    </row>
    <row r="230" spans="1:27" x14ac:dyDescent="0.35">
      <c r="A230">
        <v>229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1">
        <v>44889</v>
      </c>
      <c r="H230">
        <v>20099</v>
      </c>
      <c r="I230" t="s">
        <v>13</v>
      </c>
      <c r="J230">
        <v>42</v>
      </c>
      <c r="K230" t="str">
        <f t="shared" si="18"/>
        <v>Below</v>
      </c>
      <c r="L230" t="str" cm="1">
        <f t="array" ref="L230">_xlfn.IFS(J230&gt;=50,"Excellent",J230&gt;=40,"Good",J230&gt;=30,"Average",J230&lt;30,"Poor")</f>
        <v>Good</v>
      </c>
      <c r="M230" t="str">
        <f t="shared" si="23"/>
        <v>No</v>
      </c>
      <c r="N230" t="str">
        <f t="shared" si="19"/>
        <v>No</v>
      </c>
      <c r="O230" t="str">
        <f t="shared" si="20"/>
        <v>Not Marketing</v>
      </c>
      <c r="X230">
        <f t="shared" si="21"/>
        <v>43141</v>
      </c>
      <c r="Z230">
        <f t="shared" si="22"/>
        <v>20099</v>
      </c>
      <c r="AA230">
        <v>43141</v>
      </c>
    </row>
    <row r="231" spans="1:27" x14ac:dyDescent="0.35">
      <c r="A231">
        <v>230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1">
        <v>44963</v>
      </c>
      <c r="H231">
        <v>22723</v>
      </c>
      <c r="I231" t="s">
        <v>18</v>
      </c>
      <c r="J231">
        <v>40</v>
      </c>
      <c r="K231" t="str">
        <f t="shared" si="18"/>
        <v>Below</v>
      </c>
      <c r="L231" t="str" cm="1">
        <f t="array" ref="L231">_xlfn.IFS(J231&gt;=50,"Excellent",J231&gt;=40,"Good",J231&gt;=30,"Average",J231&lt;30,"Poor")</f>
        <v>Good</v>
      </c>
      <c r="M231" t="str">
        <f t="shared" si="23"/>
        <v>No</v>
      </c>
      <c r="N231" t="str">
        <f t="shared" si="19"/>
        <v>Yes</v>
      </c>
      <c r="O231" t="str">
        <f t="shared" si="20"/>
        <v>Not Marketing</v>
      </c>
      <c r="X231">
        <f t="shared" si="21"/>
        <v>36265</v>
      </c>
      <c r="Z231">
        <f t="shared" si="22"/>
        <v>22723</v>
      </c>
      <c r="AA231">
        <v>36265</v>
      </c>
    </row>
    <row r="232" spans="1:27" x14ac:dyDescent="0.35">
      <c r="A232">
        <v>231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1">
        <v>43471</v>
      </c>
      <c r="H232">
        <v>39795</v>
      </c>
      <c r="I232" t="s">
        <v>18</v>
      </c>
      <c r="J232">
        <v>22</v>
      </c>
      <c r="K232" t="str">
        <f t="shared" si="18"/>
        <v>Below</v>
      </c>
      <c r="L232" t="str" cm="1">
        <f t="array" ref="L232">_xlfn.IFS(J232&gt;=50,"Excellent",J232&gt;=40,"Good",J232&gt;=30,"Average",J232&lt;30,"Poor")</f>
        <v>Poor</v>
      </c>
      <c r="M232" t="str">
        <f t="shared" si="23"/>
        <v>No</v>
      </c>
      <c r="N232" t="str">
        <f t="shared" si="19"/>
        <v>Yes</v>
      </c>
      <c r="O232" t="str">
        <f t="shared" si="20"/>
        <v>Not Marketing</v>
      </c>
      <c r="X232">
        <f t="shared" si="21"/>
        <v>32082</v>
      </c>
      <c r="Z232">
        <f t="shared" si="22"/>
        <v>39795</v>
      </c>
      <c r="AA232">
        <v>32082</v>
      </c>
    </row>
    <row r="233" spans="1:27" x14ac:dyDescent="0.35">
      <c r="A233">
        <v>232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1">
        <v>43808</v>
      </c>
      <c r="H233">
        <v>35427</v>
      </c>
      <c r="I233" t="s">
        <v>28</v>
      </c>
      <c r="J233">
        <v>30</v>
      </c>
      <c r="K233" t="str">
        <f t="shared" si="18"/>
        <v>Below</v>
      </c>
      <c r="L233" t="str" cm="1">
        <f t="array" ref="L233">_xlfn.IFS(J233&gt;=50,"Excellent",J233&gt;=40,"Good",J233&gt;=30,"Average",J233&lt;30,"Poor")</f>
        <v>Average</v>
      </c>
      <c r="M233" t="str">
        <f t="shared" si="23"/>
        <v>No</v>
      </c>
      <c r="N233" t="str">
        <f t="shared" si="19"/>
        <v>No</v>
      </c>
      <c r="O233" t="str">
        <f t="shared" si="20"/>
        <v>Not Marketing</v>
      </c>
      <c r="X233">
        <f t="shared" si="21"/>
        <v>37520</v>
      </c>
      <c r="Z233">
        <f t="shared" si="22"/>
        <v>35427</v>
      </c>
      <c r="AA233">
        <v>37520</v>
      </c>
    </row>
    <row r="234" spans="1:27" x14ac:dyDescent="0.35">
      <c r="A234">
        <v>233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1">
        <v>42970</v>
      </c>
      <c r="H234">
        <v>29859</v>
      </c>
      <c r="I234" t="s">
        <v>20</v>
      </c>
      <c r="J234">
        <v>50</v>
      </c>
      <c r="K234" t="str">
        <f t="shared" si="18"/>
        <v>Below</v>
      </c>
      <c r="L234" t="str" cm="1">
        <f t="array" ref="L234">_xlfn.IFS(J234&gt;=50,"Excellent",J234&gt;=40,"Good",J234&gt;=30,"Average",J234&lt;30,"Poor")</f>
        <v>Excellent</v>
      </c>
      <c r="M234" t="str">
        <f t="shared" si="23"/>
        <v>No</v>
      </c>
      <c r="N234" t="str">
        <f t="shared" si="19"/>
        <v>No</v>
      </c>
      <c r="O234" t="str">
        <f t="shared" si="20"/>
        <v>Not Marketing</v>
      </c>
      <c r="X234">
        <f t="shared" si="21"/>
        <v>45788</v>
      </c>
      <c r="Z234">
        <f t="shared" si="22"/>
        <v>29859</v>
      </c>
      <c r="AA234">
        <v>45788</v>
      </c>
    </row>
    <row r="235" spans="1:27" x14ac:dyDescent="0.35">
      <c r="A235">
        <v>234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1">
        <v>42339</v>
      </c>
      <c r="H235">
        <v>23250</v>
      </c>
      <c r="I235" t="s">
        <v>13</v>
      </c>
      <c r="J235">
        <v>45</v>
      </c>
      <c r="K235" t="str">
        <f t="shared" si="18"/>
        <v>Below</v>
      </c>
      <c r="L235" t="str" cm="1">
        <f t="array" ref="L235">_xlfn.IFS(J235&gt;=50,"Excellent",J235&gt;=40,"Good",J235&gt;=30,"Average",J235&lt;30,"Poor")</f>
        <v>Good</v>
      </c>
      <c r="M235" t="str">
        <f t="shared" si="23"/>
        <v>No</v>
      </c>
      <c r="N235" t="str">
        <f t="shared" si="19"/>
        <v>No</v>
      </c>
      <c r="O235" t="str">
        <f t="shared" si="20"/>
        <v>Not Marketing</v>
      </c>
      <c r="X235">
        <f t="shared" si="21"/>
        <v>47959</v>
      </c>
      <c r="Z235">
        <f t="shared" si="22"/>
        <v>23250</v>
      </c>
      <c r="AA235">
        <v>47959</v>
      </c>
    </row>
    <row r="236" spans="1:27" x14ac:dyDescent="0.35">
      <c r="A236">
        <v>235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1">
        <v>42589</v>
      </c>
      <c r="H236">
        <v>28741</v>
      </c>
      <c r="I236" t="s">
        <v>13</v>
      </c>
      <c r="J236">
        <v>32</v>
      </c>
      <c r="K236" t="str">
        <f t="shared" si="18"/>
        <v>Above</v>
      </c>
      <c r="L236" t="str" cm="1">
        <f t="array" ref="L236">_xlfn.IFS(J236&gt;=50,"Excellent",J236&gt;=40,"Good",J236&gt;=30,"Average",J236&lt;30,"Poor")</f>
        <v>Average</v>
      </c>
      <c r="M236" t="str">
        <f t="shared" si="23"/>
        <v>No</v>
      </c>
      <c r="N236" t="str">
        <f t="shared" si="19"/>
        <v>Yes</v>
      </c>
      <c r="O236" t="str">
        <f t="shared" si="20"/>
        <v>Not Marketing</v>
      </c>
      <c r="X236">
        <f t="shared" si="21"/>
        <v>73378</v>
      </c>
      <c r="Z236">
        <f t="shared" si="22"/>
        <v>28741</v>
      </c>
      <c r="AA236">
        <v>73378</v>
      </c>
    </row>
    <row r="237" spans="1:27" x14ac:dyDescent="0.35">
      <c r="A237">
        <v>236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1">
        <v>43927</v>
      </c>
      <c r="H237">
        <v>19365</v>
      </c>
      <c r="I237" t="s">
        <v>18</v>
      </c>
      <c r="J237">
        <v>31</v>
      </c>
      <c r="K237" t="str">
        <f t="shared" si="18"/>
        <v>Below</v>
      </c>
      <c r="L237" t="str" cm="1">
        <f t="array" ref="L237">_xlfn.IFS(J237&gt;=50,"Excellent",J237&gt;=40,"Good",J237&gt;=30,"Average",J237&lt;30,"Poor")</f>
        <v>Average</v>
      </c>
      <c r="M237" t="str">
        <f t="shared" si="23"/>
        <v>No</v>
      </c>
      <c r="N237" t="str">
        <f t="shared" si="19"/>
        <v>No</v>
      </c>
      <c r="O237" t="str">
        <f t="shared" si="20"/>
        <v>Not Marketing</v>
      </c>
      <c r="X237">
        <f t="shared" si="21"/>
        <v>46356</v>
      </c>
      <c r="Z237">
        <f t="shared" si="22"/>
        <v>19365</v>
      </c>
      <c r="AA237">
        <v>46356</v>
      </c>
    </row>
    <row r="238" spans="1:27" x14ac:dyDescent="0.35">
      <c r="A238">
        <v>237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1">
        <v>43791</v>
      </c>
      <c r="H238">
        <v>37390</v>
      </c>
      <c r="I238" t="s">
        <v>28</v>
      </c>
      <c r="J238">
        <v>20</v>
      </c>
      <c r="K238" t="str">
        <f t="shared" si="18"/>
        <v>Below</v>
      </c>
      <c r="L238" t="str" cm="1">
        <f t="array" ref="L238">_xlfn.IFS(J238&gt;=50,"Excellent",J238&gt;=40,"Good",J238&gt;=30,"Average",J238&lt;30,"Poor")</f>
        <v>Poor</v>
      </c>
      <c r="M238" t="str">
        <f t="shared" si="23"/>
        <v>No</v>
      </c>
      <c r="N238" t="str">
        <f t="shared" si="19"/>
        <v>No</v>
      </c>
      <c r="O238" t="str">
        <f t="shared" si="20"/>
        <v>Not Marketing</v>
      </c>
      <c r="X238">
        <f t="shared" si="21"/>
        <v>31629</v>
      </c>
      <c r="Z238">
        <f t="shared" si="22"/>
        <v>37390</v>
      </c>
      <c r="AA238">
        <v>31629</v>
      </c>
    </row>
    <row r="239" spans="1:27" x14ac:dyDescent="0.35">
      <c r="A239">
        <v>238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1">
        <v>42838</v>
      </c>
      <c r="H239">
        <v>39349</v>
      </c>
      <c r="I239" t="s">
        <v>20</v>
      </c>
      <c r="J239">
        <v>46</v>
      </c>
      <c r="K239" t="str">
        <f t="shared" si="18"/>
        <v>Above</v>
      </c>
      <c r="L239" t="str" cm="1">
        <f t="array" ref="L239">_xlfn.IFS(J239&gt;=50,"Excellent",J239&gt;=40,"Good",J239&gt;=30,"Average",J239&lt;30,"Poor")</f>
        <v>Good</v>
      </c>
      <c r="M239" t="str">
        <f t="shared" si="23"/>
        <v>No</v>
      </c>
      <c r="N239" t="str">
        <f t="shared" si="19"/>
        <v>Yes</v>
      </c>
      <c r="O239" t="str">
        <f t="shared" si="20"/>
        <v>Not Marketing</v>
      </c>
      <c r="X239">
        <f t="shared" si="21"/>
        <v>67428</v>
      </c>
      <c r="Z239">
        <f t="shared" si="22"/>
        <v>39349</v>
      </c>
      <c r="AA239">
        <v>67428</v>
      </c>
    </row>
    <row r="240" spans="1:27" x14ac:dyDescent="0.35">
      <c r="A240">
        <v>239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1">
        <v>42021</v>
      </c>
      <c r="H240">
        <v>21649</v>
      </c>
      <c r="I240" t="s">
        <v>20</v>
      </c>
      <c r="J240">
        <v>58</v>
      </c>
      <c r="K240" t="str">
        <f t="shared" si="18"/>
        <v>Below</v>
      </c>
      <c r="L240" t="str" cm="1">
        <f t="array" ref="L240">_xlfn.IFS(J240&gt;=50,"Excellent",J240&gt;=40,"Good",J240&gt;=30,"Average",J240&lt;30,"Poor")</f>
        <v>Excellent</v>
      </c>
      <c r="M240" t="str">
        <f t="shared" si="23"/>
        <v>No</v>
      </c>
      <c r="N240" t="str">
        <f t="shared" si="19"/>
        <v>No</v>
      </c>
      <c r="O240" t="str">
        <f t="shared" si="20"/>
        <v>Marketing</v>
      </c>
      <c r="X240">
        <f t="shared" si="21"/>
        <v>48029</v>
      </c>
      <c r="Z240">
        <f t="shared" si="22"/>
        <v>21649</v>
      </c>
      <c r="AA240">
        <v>48029</v>
      </c>
    </row>
    <row r="241" spans="1:27" x14ac:dyDescent="0.35">
      <c r="A241">
        <v>240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1">
        <v>43536</v>
      </c>
      <c r="H241">
        <v>19080</v>
      </c>
      <c r="I241" t="s">
        <v>13</v>
      </c>
      <c r="J241">
        <v>27</v>
      </c>
      <c r="K241" t="str">
        <f t="shared" si="18"/>
        <v>Above</v>
      </c>
      <c r="L241" t="str" cm="1">
        <f t="array" ref="L241">_xlfn.IFS(J241&gt;=50,"Excellent",J241&gt;=40,"Good",J241&gt;=30,"Average",J241&lt;30,"Poor")</f>
        <v>Poor</v>
      </c>
      <c r="M241" t="str">
        <f t="shared" si="23"/>
        <v>No</v>
      </c>
      <c r="N241" t="str">
        <f t="shared" si="19"/>
        <v>Yes</v>
      </c>
      <c r="O241" t="str">
        <f t="shared" si="20"/>
        <v>Not Marketing</v>
      </c>
      <c r="X241">
        <f t="shared" si="21"/>
        <v>61964</v>
      </c>
      <c r="Z241">
        <f t="shared" si="22"/>
        <v>19080</v>
      </c>
      <c r="AA241">
        <v>61964</v>
      </c>
    </row>
    <row r="242" spans="1:27" x14ac:dyDescent="0.35">
      <c r="A242">
        <v>241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1">
        <v>42697</v>
      </c>
      <c r="H242">
        <v>13436</v>
      </c>
      <c r="I242" t="s">
        <v>13</v>
      </c>
      <c r="J242">
        <v>35</v>
      </c>
      <c r="K242" t="str">
        <f t="shared" si="18"/>
        <v>Below</v>
      </c>
      <c r="L242" t="str" cm="1">
        <f t="array" ref="L242">_xlfn.IFS(J242&gt;=50,"Excellent",J242&gt;=40,"Good",J242&gt;=30,"Average",J242&lt;30,"Poor")</f>
        <v>Average</v>
      </c>
      <c r="M242" t="str">
        <f t="shared" si="23"/>
        <v>No</v>
      </c>
      <c r="N242" t="str">
        <f t="shared" si="19"/>
        <v>No</v>
      </c>
      <c r="O242" t="str">
        <f t="shared" si="20"/>
        <v>Marketing</v>
      </c>
      <c r="X242">
        <f t="shared" si="21"/>
        <v>45796</v>
      </c>
      <c r="Z242">
        <f t="shared" si="22"/>
        <v>13436</v>
      </c>
      <c r="AA242">
        <v>45796</v>
      </c>
    </row>
    <row r="243" spans="1:27" x14ac:dyDescent="0.35">
      <c r="A243">
        <v>242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1">
        <v>42678</v>
      </c>
      <c r="H243">
        <v>14854</v>
      </c>
      <c r="I243" t="s">
        <v>20</v>
      </c>
      <c r="J243">
        <v>38</v>
      </c>
      <c r="K243" t="str">
        <f t="shared" si="18"/>
        <v>Below</v>
      </c>
      <c r="L243" t="str" cm="1">
        <f t="array" ref="L243">_xlfn.IFS(J243&gt;=50,"Excellent",J243&gt;=40,"Good",J243&gt;=30,"Average",J243&lt;30,"Poor")</f>
        <v>Average</v>
      </c>
      <c r="M243" t="str">
        <f t="shared" si="23"/>
        <v>No</v>
      </c>
      <c r="N243" t="str">
        <f t="shared" si="19"/>
        <v>Yes</v>
      </c>
      <c r="O243" t="str">
        <f t="shared" si="20"/>
        <v>Not Marketing</v>
      </c>
      <c r="X243">
        <f t="shared" si="21"/>
        <v>46796</v>
      </c>
      <c r="Z243">
        <f t="shared" si="22"/>
        <v>14854</v>
      </c>
      <c r="AA243">
        <v>46796</v>
      </c>
    </row>
    <row r="244" spans="1:27" x14ac:dyDescent="0.35">
      <c r="A244">
        <v>243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1">
        <v>44307</v>
      </c>
      <c r="H244">
        <v>39415</v>
      </c>
      <c r="I244" t="s">
        <v>28</v>
      </c>
      <c r="J244">
        <v>50</v>
      </c>
      <c r="K244" t="str">
        <f t="shared" si="18"/>
        <v>Below</v>
      </c>
      <c r="L244" t="str" cm="1">
        <f t="array" ref="L244">_xlfn.IFS(J244&gt;=50,"Excellent",J244&gt;=40,"Good",J244&gt;=30,"Average",J244&lt;30,"Poor")</f>
        <v>Excellent</v>
      </c>
      <c r="M244" t="str">
        <f t="shared" si="23"/>
        <v>No</v>
      </c>
      <c r="N244" t="str">
        <f t="shared" si="19"/>
        <v>No</v>
      </c>
      <c r="O244" t="str">
        <f t="shared" si="20"/>
        <v>Not Marketing</v>
      </c>
      <c r="X244">
        <f t="shared" si="21"/>
        <v>30825</v>
      </c>
      <c r="Z244">
        <f t="shared" si="22"/>
        <v>39415</v>
      </c>
      <c r="AA244">
        <v>30825</v>
      </c>
    </row>
    <row r="245" spans="1:27" x14ac:dyDescent="0.35">
      <c r="A245">
        <v>244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1">
        <v>42293</v>
      </c>
      <c r="H245">
        <v>30665</v>
      </c>
      <c r="I245" t="s">
        <v>13</v>
      </c>
      <c r="J245">
        <v>23</v>
      </c>
      <c r="K245" t="str">
        <f t="shared" si="18"/>
        <v>Above</v>
      </c>
      <c r="L245" t="str" cm="1">
        <f t="array" ref="L245">_xlfn.IFS(J245&gt;=50,"Excellent",J245&gt;=40,"Good",J245&gt;=30,"Average",J245&lt;30,"Poor")</f>
        <v>Poor</v>
      </c>
      <c r="M245" t="str">
        <f t="shared" si="23"/>
        <v>No</v>
      </c>
      <c r="N245" t="str">
        <f t="shared" si="19"/>
        <v>No</v>
      </c>
      <c r="O245" t="str">
        <f t="shared" si="20"/>
        <v>Not Marketing</v>
      </c>
      <c r="X245">
        <f t="shared" si="21"/>
        <v>59967</v>
      </c>
      <c r="Z245">
        <f t="shared" si="22"/>
        <v>30665</v>
      </c>
      <c r="AA245">
        <v>59967</v>
      </c>
    </row>
    <row r="246" spans="1:27" x14ac:dyDescent="0.35">
      <c r="A246">
        <v>245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1">
        <v>44455</v>
      </c>
      <c r="H246">
        <v>26602</v>
      </c>
      <c r="I246" t="s">
        <v>28</v>
      </c>
      <c r="J246">
        <v>57</v>
      </c>
      <c r="K246" t="str">
        <f t="shared" si="18"/>
        <v>Below</v>
      </c>
      <c r="L246" t="str" cm="1">
        <f t="array" ref="L246">_xlfn.IFS(J246&gt;=50,"Excellent",J246&gt;=40,"Good",J246&gt;=30,"Average",J246&lt;30,"Poor")</f>
        <v>Excellent</v>
      </c>
      <c r="M246" t="str">
        <f t="shared" si="23"/>
        <v>Yes</v>
      </c>
      <c r="N246" t="str">
        <f t="shared" si="19"/>
        <v>No</v>
      </c>
      <c r="O246" t="str">
        <f t="shared" si="20"/>
        <v>Marketing</v>
      </c>
      <c r="X246">
        <f t="shared" si="21"/>
        <v>33489</v>
      </c>
      <c r="Z246">
        <f t="shared" si="22"/>
        <v>26602</v>
      </c>
      <c r="AA246">
        <v>33489</v>
      </c>
    </row>
    <row r="247" spans="1:27" x14ac:dyDescent="0.35">
      <c r="A247">
        <v>246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1">
        <v>43549</v>
      </c>
      <c r="H247">
        <v>31537</v>
      </c>
      <c r="I247" t="s">
        <v>13</v>
      </c>
      <c r="J247">
        <v>52</v>
      </c>
      <c r="K247" t="str">
        <f t="shared" si="18"/>
        <v>Below</v>
      </c>
      <c r="L247" t="str" cm="1">
        <f t="array" ref="L247">_xlfn.IFS(J247&gt;=50,"Excellent",J247&gt;=40,"Good",J247&gt;=30,"Average",J247&lt;30,"Poor")</f>
        <v>Excellent</v>
      </c>
      <c r="M247" t="str">
        <f t="shared" si="23"/>
        <v>No</v>
      </c>
      <c r="N247" t="str">
        <f t="shared" si="19"/>
        <v>Yes</v>
      </c>
      <c r="O247" t="str">
        <f t="shared" si="20"/>
        <v>Not Marketing</v>
      </c>
      <c r="X247">
        <f t="shared" si="21"/>
        <v>40658</v>
      </c>
      <c r="Z247">
        <f t="shared" si="22"/>
        <v>31537</v>
      </c>
      <c r="AA247">
        <v>40658</v>
      </c>
    </row>
    <row r="248" spans="1:27" x14ac:dyDescent="0.35">
      <c r="A248">
        <v>247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1">
        <v>44870</v>
      </c>
      <c r="H248">
        <v>19972</v>
      </c>
      <c r="I248" t="s">
        <v>18</v>
      </c>
      <c r="J248">
        <v>50</v>
      </c>
      <c r="K248" t="str">
        <f t="shared" si="18"/>
        <v>Below</v>
      </c>
      <c r="L248" t="str" cm="1">
        <f t="array" ref="L248">_xlfn.IFS(J248&gt;=50,"Excellent",J248&gt;=40,"Good",J248&gt;=30,"Average",J248&lt;30,"Poor")</f>
        <v>Excellent</v>
      </c>
      <c r="M248" t="str">
        <f t="shared" si="23"/>
        <v>Yes</v>
      </c>
      <c r="N248" t="str">
        <f t="shared" si="19"/>
        <v>No</v>
      </c>
      <c r="O248" t="str">
        <f t="shared" si="20"/>
        <v>Not Marketing</v>
      </c>
      <c r="X248">
        <f t="shared" si="21"/>
        <v>30084</v>
      </c>
      <c r="Z248">
        <f t="shared" si="22"/>
        <v>19972</v>
      </c>
      <c r="AA248">
        <v>30084</v>
      </c>
    </row>
    <row r="249" spans="1:27" x14ac:dyDescent="0.35">
      <c r="A249">
        <v>248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1">
        <v>42545</v>
      </c>
      <c r="H249">
        <v>15492</v>
      </c>
      <c r="I249" t="s">
        <v>18</v>
      </c>
      <c r="J249">
        <v>37</v>
      </c>
      <c r="K249" t="str">
        <f t="shared" si="18"/>
        <v>Above</v>
      </c>
      <c r="L249" t="str" cm="1">
        <f t="array" ref="L249">_xlfn.IFS(J249&gt;=50,"Excellent",J249&gt;=40,"Good",J249&gt;=30,"Average",J249&lt;30,"Poor")</f>
        <v>Average</v>
      </c>
      <c r="M249" t="str">
        <f t="shared" si="23"/>
        <v>No</v>
      </c>
      <c r="N249" t="str">
        <f t="shared" si="19"/>
        <v>Yes</v>
      </c>
      <c r="O249" t="str">
        <f t="shared" si="20"/>
        <v>Marketing</v>
      </c>
      <c r="X249">
        <f t="shared" si="21"/>
        <v>75176</v>
      </c>
      <c r="Z249">
        <f t="shared" si="22"/>
        <v>15492</v>
      </c>
      <c r="AA249">
        <v>75176</v>
      </c>
    </row>
    <row r="250" spans="1:27" x14ac:dyDescent="0.35">
      <c r="A250">
        <v>249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1">
        <v>45099</v>
      </c>
      <c r="H250">
        <v>36772</v>
      </c>
      <c r="I250" t="s">
        <v>20</v>
      </c>
      <c r="J250">
        <v>47</v>
      </c>
      <c r="K250" t="str">
        <f t="shared" si="18"/>
        <v>Above</v>
      </c>
      <c r="L250" t="str" cm="1">
        <f t="array" ref="L250">_xlfn.IFS(J250&gt;=50,"Excellent",J250&gt;=40,"Good",J250&gt;=30,"Average",J250&lt;30,"Poor")</f>
        <v>Good</v>
      </c>
      <c r="M250" t="str">
        <f t="shared" si="23"/>
        <v>No</v>
      </c>
      <c r="N250" t="str">
        <f t="shared" si="19"/>
        <v>Yes</v>
      </c>
      <c r="O250" t="str">
        <f t="shared" si="20"/>
        <v>Marketing</v>
      </c>
      <c r="X250">
        <f t="shared" si="21"/>
        <v>79270</v>
      </c>
      <c r="Z250">
        <f t="shared" si="22"/>
        <v>36772</v>
      </c>
      <c r="AA250">
        <v>79270</v>
      </c>
    </row>
    <row r="251" spans="1:27" x14ac:dyDescent="0.35">
      <c r="A251">
        <v>250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1">
        <v>42511</v>
      </c>
      <c r="H251">
        <v>27596</v>
      </c>
      <c r="I251" t="s">
        <v>28</v>
      </c>
      <c r="J251">
        <v>56</v>
      </c>
      <c r="K251" t="str">
        <f t="shared" si="18"/>
        <v>Above</v>
      </c>
      <c r="L251" t="str" cm="1">
        <f t="array" ref="L251">_xlfn.IFS(J251&gt;=50,"Excellent",J251&gt;=40,"Good",J251&gt;=30,"Average",J251&lt;30,"Poor")</f>
        <v>Excellent</v>
      </c>
      <c r="M251" t="str">
        <f t="shared" si="23"/>
        <v>No</v>
      </c>
      <c r="N251" t="str">
        <f t="shared" si="19"/>
        <v>Yes</v>
      </c>
      <c r="O251" t="str">
        <f t="shared" si="20"/>
        <v>Not Marketing</v>
      </c>
      <c r="X251">
        <f t="shared" si="21"/>
        <v>69942</v>
      </c>
      <c r="Z251">
        <f t="shared" si="22"/>
        <v>27596</v>
      </c>
      <c r="AA251">
        <v>69942</v>
      </c>
    </row>
    <row r="252" spans="1:27" x14ac:dyDescent="0.35">
      <c r="A252">
        <v>251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1">
        <v>43889</v>
      </c>
      <c r="H252">
        <v>36186</v>
      </c>
      <c r="I252" t="s">
        <v>18</v>
      </c>
      <c r="J252">
        <v>42</v>
      </c>
      <c r="K252" t="str">
        <f t="shared" si="18"/>
        <v>Below</v>
      </c>
      <c r="L252" t="str" cm="1">
        <f t="array" ref="L252">_xlfn.IFS(J252&gt;=50,"Excellent",J252&gt;=40,"Good",J252&gt;=30,"Average",J252&lt;30,"Poor")</f>
        <v>Good</v>
      </c>
      <c r="M252" t="str">
        <f t="shared" si="23"/>
        <v>No</v>
      </c>
      <c r="N252" t="str">
        <f t="shared" si="19"/>
        <v>No</v>
      </c>
      <c r="O252" t="str">
        <f t="shared" si="20"/>
        <v>Not Marketing</v>
      </c>
      <c r="X252">
        <f t="shared" si="21"/>
        <v>39226</v>
      </c>
      <c r="Z252">
        <f t="shared" si="22"/>
        <v>36186</v>
      </c>
      <c r="AA252">
        <v>39226</v>
      </c>
    </row>
    <row r="253" spans="1:27" x14ac:dyDescent="0.35">
      <c r="A253">
        <v>252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1">
        <v>42283</v>
      </c>
      <c r="H253">
        <v>10355</v>
      </c>
      <c r="I253" t="s">
        <v>20</v>
      </c>
      <c r="J253">
        <v>31</v>
      </c>
      <c r="K253" t="str">
        <f t="shared" si="18"/>
        <v>Below</v>
      </c>
      <c r="L253" t="str" cm="1">
        <f t="array" ref="L253">_xlfn.IFS(J253&gt;=50,"Excellent",J253&gt;=40,"Good",J253&gt;=30,"Average",J253&lt;30,"Poor")</f>
        <v>Average</v>
      </c>
      <c r="M253" t="str">
        <f t="shared" si="23"/>
        <v>No</v>
      </c>
      <c r="N253" t="str">
        <f t="shared" si="19"/>
        <v>No</v>
      </c>
      <c r="O253" t="str">
        <f t="shared" si="20"/>
        <v>Not Marketing</v>
      </c>
      <c r="X253">
        <f t="shared" si="21"/>
        <v>43232</v>
      </c>
      <c r="Z253">
        <f t="shared" si="22"/>
        <v>10355</v>
      </c>
      <c r="AA253">
        <v>43232</v>
      </c>
    </row>
    <row r="254" spans="1:27" x14ac:dyDescent="0.35">
      <c r="A254">
        <v>253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1">
        <v>43710</v>
      </c>
      <c r="H254">
        <v>28110</v>
      </c>
      <c r="I254" t="s">
        <v>20</v>
      </c>
      <c r="J254">
        <v>34</v>
      </c>
      <c r="K254" t="str">
        <f t="shared" si="18"/>
        <v>Above</v>
      </c>
      <c r="L254" t="str" cm="1">
        <f t="array" ref="L254">_xlfn.IFS(J254&gt;=50,"Excellent",J254&gt;=40,"Good",J254&gt;=30,"Average",J254&lt;30,"Poor")</f>
        <v>Average</v>
      </c>
      <c r="M254" t="str">
        <f t="shared" si="23"/>
        <v>No</v>
      </c>
      <c r="N254" t="str">
        <f t="shared" si="19"/>
        <v>No</v>
      </c>
      <c r="O254" t="str">
        <f t="shared" si="20"/>
        <v>Marketing</v>
      </c>
      <c r="X254">
        <f t="shared" si="21"/>
        <v>59896</v>
      </c>
      <c r="Z254">
        <f t="shared" si="22"/>
        <v>28110</v>
      </c>
      <c r="AA254">
        <v>59896</v>
      </c>
    </row>
    <row r="255" spans="1:27" x14ac:dyDescent="0.35">
      <c r="A255">
        <v>254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1">
        <v>45277</v>
      </c>
      <c r="H255">
        <v>31367</v>
      </c>
      <c r="I255" t="s">
        <v>28</v>
      </c>
      <c r="J255">
        <v>44</v>
      </c>
      <c r="K255" t="str">
        <f t="shared" si="18"/>
        <v>Above</v>
      </c>
      <c r="L255" t="str" cm="1">
        <f t="array" ref="L255">_xlfn.IFS(J255&gt;=50,"Excellent",J255&gt;=40,"Good",J255&gt;=30,"Average",J255&lt;30,"Poor")</f>
        <v>Good</v>
      </c>
      <c r="M255" t="str">
        <f t="shared" si="23"/>
        <v>No</v>
      </c>
      <c r="N255" t="str">
        <f t="shared" si="19"/>
        <v>Yes</v>
      </c>
      <c r="O255" t="str">
        <f t="shared" si="20"/>
        <v>Not Marketing</v>
      </c>
      <c r="X255">
        <f t="shared" si="21"/>
        <v>79820</v>
      </c>
      <c r="Z255">
        <f t="shared" si="22"/>
        <v>31367</v>
      </c>
      <c r="AA255">
        <v>79820</v>
      </c>
    </row>
    <row r="256" spans="1:27" x14ac:dyDescent="0.35">
      <c r="A256">
        <v>255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1">
        <v>44343</v>
      </c>
      <c r="H256">
        <v>18253</v>
      </c>
      <c r="I256" t="s">
        <v>20</v>
      </c>
      <c r="J256">
        <v>20</v>
      </c>
      <c r="K256" t="str">
        <f t="shared" si="18"/>
        <v>Below</v>
      </c>
      <c r="L256" t="str" cm="1">
        <f t="array" ref="L256">_xlfn.IFS(J256&gt;=50,"Excellent",J256&gt;=40,"Good",J256&gt;=30,"Average",J256&lt;30,"Poor")</f>
        <v>Poor</v>
      </c>
      <c r="M256" t="str">
        <f t="shared" si="23"/>
        <v>No</v>
      </c>
      <c r="N256" t="str">
        <f t="shared" si="19"/>
        <v>No</v>
      </c>
      <c r="O256" t="str">
        <f t="shared" si="20"/>
        <v>Not Marketing</v>
      </c>
      <c r="X256">
        <f t="shared" si="21"/>
        <v>38345</v>
      </c>
      <c r="Z256">
        <f t="shared" si="22"/>
        <v>18253</v>
      </c>
      <c r="AA256">
        <v>38345</v>
      </c>
    </row>
    <row r="257" spans="1:27" x14ac:dyDescent="0.35">
      <c r="A257">
        <v>256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1">
        <v>43840</v>
      </c>
      <c r="H257">
        <v>23122</v>
      </c>
      <c r="I257" t="s">
        <v>28</v>
      </c>
      <c r="J257">
        <v>43</v>
      </c>
      <c r="K257" t="str">
        <f t="shared" si="18"/>
        <v>Below</v>
      </c>
      <c r="L257" t="str" cm="1">
        <f t="array" ref="L257">_xlfn.IFS(J257&gt;=50,"Excellent",J257&gt;=40,"Good",J257&gt;=30,"Average",J257&lt;30,"Poor")</f>
        <v>Good</v>
      </c>
      <c r="M257" t="str">
        <f t="shared" si="23"/>
        <v>No</v>
      </c>
      <c r="N257" t="str">
        <f t="shared" si="19"/>
        <v>No</v>
      </c>
      <c r="O257" t="str">
        <f t="shared" si="20"/>
        <v>Not Marketing</v>
      </c>
      <c r="X257">
        <f t="shared" si="21"/>
        <v>35825</v>
      </c>
      <c r="Z257">
        <f t="shared" si="22"/>
        <v>23122</v>
      </c>
      <c r="AA257">
        <v>35825</v>
      </c>
    </row>
    <row r="258" spans="1:27" x14ac:dyDescent="0.35">
      <c r="A258">
        <v>257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1">
        <v>44377</v>
      </c>
      <c r="H258">
        <v>39961</v>
      </c>
      <c r="I258" t="s">
        <v>20</v>
      </c>
      <c r="J258">
        <v>27</v>
      </c>
      <c r="K258" t="str">
        <f t="shared" si="18"/>
        <v>Below</v>
      </c>
      <c r="L258" t="str" cm="1">
        <f t="array" ref="L258">_xlfn.IFS(J258&gt;=50,"Excellent",J258&gt;=40,"Good",J258&gt;=30,"Average",J258&lt;30,"Poor")</f>
        <v>Poor</v>
      </c>
      <c r="M258" t="str">
        <f t="shared" si="23"/>
        <v>No</v>
      </c>
      <c r="N258" t="str">
        <f t="shared" si="19"/>
        <v>No</v>
      </c>
      <c r="O258" t="str">
        <f t="shared" si="20"/>
        <v>Marketing</v>
      </c>
      <c r="X258">
        <f t="shared" si="21"/>
        <v>44713</v>
      </c>
      <c r="Z258">
        <f t="shared" si="22"/>
        <v>39961</v>
      </c>
      <c r="AA258">
        <v>44713</v>
      </c>
    </row>
    <row r="259" spans="1:27" x14ac:dyDescent="0.35">
      <c r="A259">
        <v>258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1">
        <v>42409</v>
      </c>
      <c r="H259">
        <v>16723</v>
      </c>
      <c r="I259" t="s">
        <v>20</v>
      </c>
      <c r="J259">
        <v>22</v>
      </c>
      <c r="K259" t="str">
        <f t="shared" ref="K259:K322" si="24">IF(F259&gt;=50000,"Above","Below")</f>
        <v>Below</v>
      </c>
      <c r="L259" t="str" cm="1">
        <f t="array" ref="L259">_xlfn.IFS(J259&gt;=50,"Excellent",J259&gt;=40,"Good",J259&gt;=30,"Average",J259&lt;30,"Poor")</f>
        <v>Poor</v>
      </c>
      <c r="M259" t="str">
        <f t="shared" si="23"/>
        <v>No</v>
      </c>
      <c r="N259" t="str">
        <f t="shared" ref="N259:N322" si="25">IF(OR(E259="IT",F259&gt;60000),"Yes","No")</f>
        <v>No</v>
      </c>
      <c r="O259" t="str">
        <f t="shared" ref="O259:O322" si="26">IF(NOT(E259="Marketing"),"Not Marketing","Marketing")</f>
        <v>Not Marketing</v>
      </c>
      <c r="X259">
        <f t="shared" ref="X259:X322" si="27">VLOOKUP(A259,A259:F1258,6,FALSE)</f>
        <v>45065</v>
      </c>
      <c r="Z259">
        <f t="shared" ref="Z259:Z322" si="28">INDEX(H:H,MATCH(B259,B:B,0))</f>
        <v>16723</v>
      </c>
      <c r="AA259">
        <v>45065</v>
      </c>
    </row>
    <row r="260" spans="1:27" x14ac:dyDescent="0.35">
      <c r="A260">
        <v>259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1">
        <v>43592</v>
      </c>
      <c r="H260">
        <v>21802</v>
      </c>
      <c r="I260" t="s">
        <v>20</v>
      </c>
      <c r="J260">
        <v>58</v>
      </c>
      <c r="K260" t="str">
        <f t="shared" si="24"/>
        <v>Below</v>
      </c>
      <c r="L260" t="str" cm="1">
        <f t="array" ref="L260">_xlfn.IFS(J260&gt;=50,"Excellent",J260&gt;=40,"Good",J260&gt;=30,"Average",J260&lt;30,"Poor")</f>
        <v>Excellent</v>
      </c>
      <c r="M260" t="str">
        <f t="shared" si="23"/>
        <v>No</v>
      </c>
      <c r="N260" t="str">
        <f t="shared" si="25"/>
        <v>No</v>
      </c>
      <c r="O260" t="str">
        <f t="shared" si="26"/>
        <v>Marketing</v>
      </c>
      <c r="X260">
        <f t="shared" si="27"/>
        <v>44725</v>
      </c>
      <c r="Z260">
        <f t="shared" si="28"/>
        <v>21802</v>
      </c>
      <c r="AA260">
        <v>44725</v>
      </c>
    </row>
    <row r="261" spans="1:27" x14ac:dyDescent="0.35">
      <c r="A261">
        <v>260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1">
        <v>44152</v>
      </c>
      <c r="H261">
        <v>35196</v>
      </c>
      <c r="I261" t="s">
        <v>20</v>
      </c>
      <c r="J261">
        <v>57</v>
      </c>
      <c r="K261" t="str">
        <f t="shared" si="24"/>
        <v>Above</v>
      </c>
      <c r="L261" t="str" cm="1">
        <f t="array" ref="L261">_xlfn.IFS(J261&gt;=50,"Excellent",J261&gt;=40,"Good",J261&gt;=30,"Average",J261&lt;30,"Poor")</f>
        <v>Excellent</v>
      </c>
      <c r="M261" t="str">
        <f t="shared" si="23"/>
        <v>No</v>
      </c>
      <c r="N261" t="str">
        <f t="shared" si="25"/>
        <v>No</v>
      </c>
      <c r="O261" t="str">
        <f t="shared" si="26"/>
        <v>Not Marketing</v>
      </c>
      <c r="X261">
        <f t="shared" si="27"/>
        <v>56507</v>
      </c>
      <c r="Z261">
        <f t="shared" si="28"/>
        <v>35196</v>
      </c>
      <c r="AA261">
        <v>56507</v>
      </c>
    </row>
    <row r="262" spans="1:27" x14ac:dyDescent="0.35">
      <c r="A262">
        <v>261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1">
        <v>45301</v>
      </c>
      <c r="H262">
        <v>37151</v>
      </c>
      <c r="I262" t="s">
        <v>28</v>
      </c>
      <c r="J262">
        <v>35</v>
      </c>
      <c r="K262" t="str">
        <f t="shared" si="24"/>
        <v>Above</v>
      </c>
      <c r="L262" t="str" cm="1">
        <f t="array" ref="L262">_xlfn.IFS(J262&gt;=50,"Excellent",J262&gt;=40,"Good",J262&gt;=30,"Average",J262&lt;30,"Poor")</f>
        <v>Average</v>
      </c>
      <c r="M262" t="str">
        <f t="shared" si="23"/>
        <v>No</v>
      </c>
      <c r="N262" t="str">
        <f t="shared" si="25"/>
        <v>Yes</v>
      </c>
      <c r="O262" t="str">
        <f t="shared" si="26"/>
        <v>Not Marketing</v>
      </c>
      <c r="X262">
        <f t="shared" si="27"/>
        <v>63594</v>
      </c>
      <c r="Z262">
        <f t="shared" si="28"/>
        <v>37151</v>
      </c>
      <c r="AA262">
        <v>63594</v>
      </c>
    </row>
    <row r="263" spans="1:27" x14ac:dyDescent="0.35">
      <c r="A263">
        <v>262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1">
        <v>44178</v>
      </c>
      <c r="H263">
        <v>18448</v>
      </c>
      <c r="I263" t="s">
        <v>18</v>
      </c>
      <c r="J263">
        <v>60</v>
      </c>
      <c r="K263" t="str">
        <f t="shared" si="24"/>
        <v>Below</v>
      </c>
      <c r="L263" t="str" cm="1">
        <f t="array" ref="L263">_xlfn.IFS(J263&gt;=50,"Excellent",J263&gt;=40,"Good",J263&gt;=30,"Average",J263&lt;30,"Poor")</f>
        <v>Excellent</v>
      </c>
      <c r="M263" t="str">
        <f t="shared" ref="M263:M326" si="29">IF(AND(E245="HR",I245="North",F245&gt;15000),"Yes","No")</f>
        <v>Yes</v>
      </c>
      <c r="N263" t="str">
        <f t="shared" si="25"/>
        <v>No</v>
      </c>
      <c r="O263" t="str">
        <f t="shared" si="26"/>
        <v>Not Marketing</v>
      </c>
      <c r="X263">
        <f t="shared" si="27"/>
        <v>34341</v>
      </c>
      <c r="Z263">
        <f t="shared" si="28"/>
        <v>18448</v>
      </c>
      <c r="AA263">
        <v>34341</v>
      </c>
    </row>
    <row r="264" spans="1:27" x14ac:dyDescent="0.35">
      <c r="A264">
        <v>263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1">
        <v>45066</v>
      </c>
      <c r="H264">
        <v>20182</v>
      </c>
      <c r="I264" t="s">
        <v>13</v>
      </c>
      <c r="J264">
        <v>23</v>
      </c>
      <c r="K264" t="str">
        <f t="shared" si="24"/>
        <v>Below</v>
      </c>
      <c r="L264" t="str" cm="1">
        <f t="array" ref="L264">_xlfn.IFS(J264&gt;=50,"Excellent",J264&gt;=40,"Good",J264&gt;=30,"Average",J264&lt;30,"Poor")</f>
        <v>Poor</v>
      </c>
      <c r="M264" t="str">
        <f t="shared" si="29"/>
        <v>No</v>
      </c>
      <c r="N264" t="str">
        <f t="shared" si="25"/>
        <v>Yes</v>
      </c>
      <c r="O264" t="str">
        <f t="shared" si="26"/>
        <v>Not Marketing</v>
      </c>
      <c r="X264">
        <f t="shared" si="27"/>
        <v>35129</v>
      </c>
      <c r="Z264">
        <f t="shared" si="28"/>
        <v>20182</v>
      </c>
      <c r="AA264">
        <v>35129</v>
      </c>
    </row>
    <row r="265" spans="1:27" x14ac:dyDescent="0.35">
      <c r="A265">
        <v>264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1">
        <v>43205</v>
      </c>
      <c r="H265">
        <v>20134</v>
      </c>
      <c r="I265" t="s">
        <v>28</v>
      </c>
      <c r="J265">
        <v>28</v>
      </c>
      <c r="K265" t="str">
        <f t="shared" si="24"/>
        <v>Above</v>
      </c>
      <c r="L265" t="str" cm="1">
        <f t="array" ref="L265">_xlfn.IFS(J265&gt;=50,"Excellent",J265&gt;=40,"Good",J265&gt;=30,"Average",J265&lt;30,"Poor")</f>
        <v>Poor</v>
      </c>
      <c r="M265" t="str">
        <f t="shared" si="29"/>
        <v>No</v>
      </c>
      <c r="N265" t="str">
        <f t="shared" si="25"/>
        <v>Yes</v>
      </c>
      <c r="O265" t="str">
        <f t="shared" si="26"/>
        <v>Not Marketing</v>
      </c>
      <c r="X265">
        <f t="shared" si="27"/>
        <v>67467</v>
      </c>
      <c r="Z265">
        <f t="shared" si="28"/>
        <v>20134</v>
      </c>
      <c r="AA265">
        <v>67467</v>
      </c>
    </row>
    <row r="266" spans="1:27" x14ac:dyDescent="0.35">
      <c r="A266">
        <v>265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1">
        <v>42299</v>
      </c>
      <c r="H266">
        <v>30493</v>
      </c>
      <c r="I266" t="s">
        <v>13</v>
      </c>
      <c r="J266">
        <v>47</v>
      </c>
      <c r="K266" t="str">
        <f t="shared" si="24"/>
        <v>Above</v>
      </c>
      <c r="L266" t="str" cm="1">
        <f t="array" ref="L266">_xlfn.IFS(J266&gt;=50,"Excellent",J266&gt;=40,"Good",J266&gt;=30,"Average",J266&lt;30,"Poor")</f>
        <v>Good</v>
      </c>
      <c r="M266" t="str">
        <f t="shared" si="29"/>
        <v>No</v>
      </c>
      <c r="N266" t="str">
        <f t="shared" si="25"/>
        <v>Yes</v>
      </c>
      <c r="O266" t="str">
        <f t="shared" si="26"/>
        <v>Marketing</v>
      </c>
      <c r="X266">
        <f t="shared" si="27"/>
        <v>74798</v>
      </c>
      <c r="Z266">
        <f t="shared" si="28"/>
        <v>30493</v>
      </c>
      <c r="AA266">
        <v>74798</v>
      </c>
    </row>
    <row r="267" spans="1:27" x14ac:dyDescent="0.35">
      <c r="A267">
        <v>266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1">
        <v>42311</v>
      </c>
      <c r="H267">
        <v>33392</v>
      </c>
      <c r="I267" t="s">
        <v>13</v>
      </c>
      <c r="J267">
        <v>56</v>
      </c>
      <c r="K267" t="str">
        <f t="shared" si="24"/>
        <v>Above</v>
      </c>
      <c r="L267" t="str" cm="1">
        <f t="array" ref="L267">_xlfn.IFS(J267&gt;=50,"Excellent",J267&gt;=40,"Good",J267&gt;=30,"Average",J267&lt;30,"Poor")</f>
        <v>Excellent</v>
      </c>
      <c r="M267" t="str">
        <f t="shared" si="29"/>
        <v>No</v>
      </c>
      <c r="N267" t="str">
        <f t="shared" si="25"/>
        <v>Yes</v>
      </c>
      <c r="O267" t="str">
        <f t="shared" si="26"/>
        <v>Not Marketing</v>
      </c>
      <c r="X267">
        <f t="shared" si="27"/>
        <v>72164</v>
      </c>
      <c r="Z267">
        <f t="shared" si="28"/>
        <v>33392</v>
      </c>
      <c r="AA267">
        <v>72164</v>
      </c>
    </row>
    <row r="268" spans="1:27" x14ac:dyDescent="0.35">
      <c r="A268">
        <v>267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1">
        <v>42876</v>
      </c>
      <c r="H268">
        <v>23717</v>
      </c>
      <c r="I268" t="s">
        <v>13</v>
      </c>
      <c r="J268">
        <v>48</v>
      </c>
      <c r="K268" t="str">
        <f t="shared" si="24"/>
        <v>Above</v>
      </c>
      <c r="L268" t="str" cm="1">
        <f t="array" ref="L268">_xlfn.IFS(J268&gt;=50,"Excellent",J268&gt;=40,"Good",J268&gt;=30,"Average",J268&lt;30,"Poor")</f>
        <v>Good</v>
      </c>
      <c r="M268" t="str">
        <f t="shared" si="29"/>
        <v>No</v>
      </c>
      <c r="N268" t="str">
        <f t="shared" si="25"/>
        <v>No</v>
      </c>
      <c r="O268" t="str">
        <f t="shared" si="26"/>
        <v>Not Marketing</v>
      </c>
      <c r="X268">
        <f t="shared" si="27"/>
        <v>53939</v>
      </c>
      <c r="Z268">
        <f t="shared" si="28"/>
        <v>23717</v>
      </c>
      <c r="AA268">
        <v>53939</v>
      </c>
    </row>
    <row r="269" spans="1:27" x14ac:dyDescent="0.35">
      <c r="A269">
        <v>268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1">
        <v>42635</v>
      </c>
      <c r="H269">
        <v>36932</v>
      </c>
      <c r="I269" t="s">
        <v>13</v>
      </c>
      <c r="J269">
        <v>36</v>
      </c>
      <c r="K269" t="str">
        <f t="shared" si="24"/>
        <v>Below</v>
      </c>
      <c r="L269" t="str" cm="1">
        <f t="array" ref="L269">_xlfn.IFS(J269&gt;=50,"Excellent",J269&gt;=40,"Good",J269&gt;=30,"Average",J269&lt;30,"Poor")</f>
        <v>Average</v>
      </c>
      <c r="M269" t="str">
        <f t="shared" si="29"/>
        <v>No</v>
      </c>
      <c r="N269" t="str">
        <f t="shared" si="25"/>
        <v>Yes</v>
      </c>
      <c r="O269" t="str">
        <f t="shared" si="26"/>
        <v>Not Marketing</v>
      </c>
      <c r="X269">
        <f t="shared" si="27"/>
        <v>35713</v>
      </c>
      <c r="Z269">
        <f t="shared" si="28"/>
        <v>36932</v>
      </c>
      <c r="AA269">
        <v>35713</v>
      </c>
    </row>
    <row r="270" spans="1:27" x14ac:dyDescent="0.35">
      <c r="A270">
        <v>269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1">
        <v>43722</v>
      </c>
      <c r="H270">
        <v>19244</v>
      </c>
      <c r="I270" t="s">
        <v>28</v>
      </c>
      <c r="J270">
        <v>48</v>
      </c>
      <c r="K270" t="str">
        <f t="shared" si="24"/>
        <v>Above</v>
      </c>
      <c r="L270" t="str" cm="1">
        <f t="array" ref="L270">_xlfn.IFS(J270&gt;=50,"Excellent",J270&gt;=40,"Good",J270&gt;=30,"Average",J270&lt;30,"Poor")</f>
        <v>Good</v>
      </c>
      <c r="M270" t="str">
        <f t="shared" si="29"/>
        <v>No</v>
      </c>
      <c r="N270" t="str">
        <f t="shared" si="25"/>
        <v>Yes</v>
      </c>
      <c r="O270" t="str">
        <f t="shared" si="26"/>
        <v>Not Marketing</v>
      </c>
      <c r="X270">
        <f t="shared" si="27"/>
        <v>60850</v>
      </c>
      <c r="Z270">
        <f t="shared" si="28"/>
        <v>19244</v>
      </c>
      <c r="AA270">
        <v>60850</v>
      </c>
    </row>
    <row r="271" spans="1:27" x14ac:dyDescent="0.35">
      <c r="A271">
        <v>270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1">
        <v>43889</v>
      </c>
      <c r="H271">
        <v>39521</v>
      </c>
      <c r="I271" t="s">
        <v>13</v>
      </c>
      <c r="J271">
        <v>56</v>
      </c>
      <c r="K271" t="str">
        <f t="shared" si="24"/>
        <v>Above</v>
      </c>
      <c r="L271" t="str" cm="1">
        <f t="array" ref="L271">_xlfn.IFS(J271&gt;=50,"Excellent",J271&gt;=40,"Good",J271&gt;=30,"Average",J271&lt;30,"Poor")</f>
        <v>Excellent</v>
      </c>
      <c r="M271" t="str">
        <f t="shared" si="29"/>
        <v>No</v>
      </c>
      <c r="N271" t="str">
        <f t="shared" si="25"/>
        <v>Yes</v>
      </c>
      <c r="O271" t="str">
        <f t="shared" si="26"/>
        <v>Not Marketing</v>
      </c>
      <c r="X271">
        <f t="shared" si="27"/>
        <v>53290</v>
      </c>
      <c r="Z271">
        <f t="shared" si="28"/>
        <v>39521</v>
      </c>
      <c r="AA271">
        <v>53290</v>
      </c>
    </row>
    <row r="272" spans="1:27" x14ac:dyDescent="0.35">
      <c r="A272">
        <v>271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1">
        <v>44782</v>
      </c>
      <c r="H272">
        <v>13107</v>
      </c>
      <c r="I272" t="s">
        <v>18</v>
      </c>
      <c r="J272">
        <v>52</v>
      </c>
      <c r="K272" t="str">
        <f t="shared" si="24"/>
        <v>Above</v>
      </c>
      <c r="L272" t="str" cm="1">
        <f t="array" ref="L272">_xlfn.IFS(J272&gt;=50,"Excellent",J272&gt;=40,"Good",J272&gt;=30,"Average",J272&lt;30,"Poor")</f>
        <v>Excellent</v>
      </c>
      <c r="M272" t="str">
        <f t="shared" si="29"/>
        <v>No</v>
      </c>
      <c r="N272" t="str">
        <f t="shared" si="25"/>
        <v>Yes</v>
      </c>
      <c r="O272" t="str">
        <f t="shared" si="26"/>
        <v>Not Marketing</v>
      </c>
      <c r="X272">
        <f t="shared" si="27"/>
        <v>76180</v>
      </c>
      <c r="Z272">
        <f t="shared" si="28"/>
        <v>13107</v>
      </c>
      <c r="AA272">
        <v>76180</v>
      </c>
    </row>
    <row r="273" spans="1:27" x14ac:dyDescent="0.35">
      <c r="A273">
        <v>272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1">
        <v>42220</v>
      </c>
      <c r="H273">
        <v>21141</v>
      </c>
      <c r="I273" t="s">
        <v>13</v>
      </c>
      <c r="J273">
        <v>36</v>
      </c>
      <c r="K273" t="str">
        <f t="shared" si="24"/>
        <v>Above</v>
      </c>
      <c r="L273" t="str" cm="1">
        <f t="array" ref="L273">_xlfn.IFS(J273&gt;=50,"Excellent",J273&gt;=40,"Good",J273&gt;=30,"Average",J273&lt;30,"Poor")</f>
        <v>Average</v>
      </c>
      <c r="M273" t="str">
        <f t="shared" si="29"/>
        <v>No</v>
      </c>
      <c r="N273" t="str">
        <f t="shared" si="25"/>
        <v>Yes</v>
      </c>
      <c r="O273" t="str">
        <f t="shared" si="26"/>
        <v>Not Marketing</v>
      </c>
      <c r="X273">
        <f t="shared" si="27"/>
        <v>62928</v>
      </c>
      <c r="Z273">
        <f t="shared" si="28"/>
        <v>21141</v>
      </c>
      <c r="AA273">
        <v>62928</v>
      </c>
    </row>
    <row r="274" spans="1:27" x14ac:dyDescent="0.35">
      <c r="A274">
        <v>273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1">
        <v>42288</v>
      </c>
      <c r="H274">
        <v>26963</v>
      </c>
      <c r="I274" t="s">
        <v>13</v>
      </c>
      <c r="J274">
        <v>48</v>
      </c>
      <c r="K274" t="str">
        <f t="shared" si="24"/>
        <v>Below</v>
      </c>
      <c r="L274" t="str" cm="1">
        <f t="array" ref="L274">_xlfn.IFS(J274&gt;=50,"Excellent",J274&gt;=40,"Good",J274&gt;=30,"Average",J274&lt;30,"Poor")</f>
        <v>Good</v>
      </c>
      <c r="M274" t="str">
        <f t="shared" si="29"/>
        <v>No</v>
      </c>
      <c r="N274" t="str">
        <f t="shared" si="25"/>
        <v>No</v>
      </c>
      <c r="O274" t="str">
        <f t="shared" si="26"/>
        <v>Marketing</v>
      </c>
      <c r="X274">
        <f t="shared" si="27"/>
        <v>48144</v>
      </c>
      <c r="Z274">
        <f t="shared" si="28"/>
        <v>26963</v>
      </c>
      <c r="AA274">
        <v>48144</v>
      </c>
    </row>
    <row r="275" spans="1:27" x14ac:dyDescent="0.35">
      <c r="A275">
        <v>274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1">
        <v>43465</v>
      </c>
      <c r="H275">
        <v>33503</v>
      </c>
      <c r="I275" t="s">
        <v>28</v>
      </c>
      <c r="J275">
        <v>52</v>
      </c>
      <c r="K275" t="str">
        <f t="shared" si="24"/>
        <v>Above</v>
      </c>
      <c r="L275" t="str" cm="1">
        <f t="array" ref="L275">_xlfn.IFS(J275&gt;=50,"Excellent",J275&gt;=40,"Good",J275&gt;=30,"Average",J275&lt;30,"Poor")</f>
        <v>Excellent</v>
      </c>
      <c r="M275" t="str">
        <f t="shared" si="29"/>
        <v>No</v>
      </c>
      <c r="N275" t="str">
        <f t="shared" si="25"/>
        <v>No</v>
      </c>
      <c r="O275" t="str">
        <f t="shared" si="26"/>
        <v>Not Marketing</v>
      </c>
      <c r="X275">
        <f t="shared" si="27"/>
        <v>52385</v>
      </c>
      <c r="Z275">
        <f t="shared" si="28"/>
        <v>33503</v>
      </c>
      <c r="AA275">
        <v>52385</v>
      </c>
    </row>
    <row r="276" spans="1:27" x14ac:dyDescent="0.35">
      <c r="A276">
        <v>275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1">
        <v>42136</v>
      </c>
      <c r="H276">
        <v>33700</v>
      </c>
      <c r="I276" t="s">
        <v>20</v>
      </c>
      <c r="J276">
        <v>26</v>
      </c>
      <c r="K276" t="str">
        <f t="shared" si="24"/>
        <v>Above</v>
      </c>
      <c r="L276" t="str" cm="1">
        <f t="array" ref="L276">_xlfn.IFS(J276&gt;=50,"Excellent",J276&gt;=40,"Good",J276&gt;=30,"Average",J276&lt;30,"Poor")</f>
        <v>Poor</v>
      </c>
      <c r="M276" t="str">
        <f t="shared" si="29"/>
        <v>No</v>
      </c>
      <c r="N276" t="str">
        <f t="shared" si="25"/>
        <v>Yes</v>
      </c>
      <c r="O276" t="str">
        <f t="shared" si="26"/>
        <v>Not Marketing</v>
      </c>
      <c r="X276">
        <f t="shared" si="27"/>
        <v>76711</v>
      </c>
      <c r="Z276">
        <f t="shared" si="28"/>
        <v>33700</v>
      </c>
      <c r="AA276">
        <v>76711</v>
      </c>
    </row>
    <row r="277" spans="1:27" x14ac:dyDescent="0.35">
      <c r="A277">
        <v>276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1">
        <v>42975</v>
      </c>
      <c r="H277">
        <v>38073</v>
      </c>
      <c r="I277" t="s">
        <v>20</v>
      </c>
      <c r="J277">
        <v>53</v>
      </c>
      <c r="K277" t="str">
        <f t="shared" si="24"/>
        <v>Above</v>
      </c>
      <c r="L277" t="str" cm="1">
        <f t="array" ref="L277">_xlfn.IFS(J277&gt;=50,"Excellent",J277&gt;=40,"Good",J277&gt;=30,"Average",J277&lt;30,"Poor")</f>
        <v>Excellent</v>
      </c>
      <c r="M277" t="str">
        <f t="shared" si="29"/>
        <v>No</v>
      </c>
      <c r="N277" t="str">
        <f t="shared" si="25"/>
        <v>No</v>
      </c>
      <c r="O277" t="str">
        <f t="shared" si="26"/>
        <v>Not Marketing</v>
      </c>
      <c r="X277">
        <f t="shared" si="27"/>
        <v>51212</v>
      </c>
      <c r="Z277">
        <f t="shared" si="28"/>
        <v>38073</v>
      </c>
      <c r="AA277">
        <v>51212</v>
      </c>
    </row>
    <row r="278" spans="1:27" x14ac:dyDescent="0.35">
      <c r="A278">
        <v>277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1">
        <v>43810</v>
      </c>
      <c r="H278">
        <v>30960</v>
      </c>
      <c r="I278" t="s">
        <v>20</v>
      </c>
      <c r="J278">
        <v>52</v>
      </c>
      <c r="K278" t="str">
        <f t="shared" si="24"/>
        <v>Above</v>
      </c>
      <c r="L278" t="str" cm="1">
        <f t="array" ref="L278">_xlfn.IFS(J278&gt;=50,"Excellent",J278&gt;=40,"Good",J278&gt;=30,"Average",J278&lt;30,"Poor")</f>
        <v>Excellent</v>
      </c>
      <c r="M278" t="str">
        <f t="shared" si="29"/>
        <v>No</v>
      </c>
      <c r="N278" t="str">
        <f t="shared" si="25"/>
        <v>Yes</v>
      </c>
      <c r="O278" t="str">
        <f t="shared" si="26"/>
        <v>Marketing</v>
      </c>
      <c r="X278">
        <f t="shared" si="27"/>
        <v>73903</v>
      </c>
      <c r="Z278">
        <f t="shared" si="28"/>
        <v>30960</v>
      </c>
      <c r="AA278">
        <v>73903</v>
      </c>
    </row>
    <row r="279" spans="1:27" x14ac:dyDescent="0.35">
      <c r="A279">
        <v>278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1">
        <v>42427</v>
      </c>
      <c r="H279">
        <v>35288</v>
      </c>
      <c r="I279" t="s">
        <v>18</v>
      </c>
      <c r="J279">
        <v>37</v>
      </c>
      <c r="K279" t="str">
        <f t="shared" si="24"/>
        <v>Above</v>
      </c>
      <c r="L279" t="str" cm="1">
        <f t="array" ref="L279">_xlfn.IFS(J279&gt;=50,"Excellent",J279&gt;=40,"Good",J279&gt;=30,"Average",J279&lt;30,"Poor")</f>
        <v>Average</v>
      </c>
      <c r="M279" t="str">
        <f t="shared" si="29"/>
        <v>No</v>
      </c>
      <c r="N279" t="str">
        <f t="shared" si="25"/>
        <v>Yes</v>
      </c>
      <c r="O279" t="str">
        <f t="shared" si="26"/>
        <v>Not Marketing</v>
      </c>
      <c r="X279">
        <f t="shared" si="27"/>
        <v>62301</v>
      </c>
      <c r="Z279">
        <f t="shared" si="28"/>
        <v>35288</v>
      </c>
      <c r="AA279">
        <v>62301</v>
      </c>
    </row>
    <row r="280" spans="1:27" x14ac:dyDescent="0.35">
      <c r="A280">
        <v>279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1">
        <v>43475</v>
      </c>
      <c r="H280">
        <v>38266</v>
      </c>
      <c r="I280" t="s">
        <v>13</v>
      </c>
      <c r="J280">
        <v>38</v>
      </c>
      <c r="K280" t="str">
        <f t="shared" si="24"/>
        <v>Above</v>
      </c>
      <c r="L280" t="str" cm="1">
        <f t="array" ref="L280">_xlfn.IFS(J280&gt;=50,"Excellent",J280&gt;=40,"Good",J280&gt;=30,"Average",J280&lt;30,"Poor")</f>
        <v>Average</v>
      </c>
      <c r="M280" t="str">
        <f t="shared" si="29"/>
        <v>No</v>
      </c>
      <c r="N280" t="str">
        <f t="shared" si="25"/>
        <v>No</v>
      </c>
      <c r="O280" t="str">
        <f t="shared" si="26"/>
        <v>Not Marketing</v>
      </c>
      <c r="X280">
        <f t="shared" si="27"/>
        <v>50752</v>
      </c>
      <c r="Z280">
        <f t="shared" si="28"/>
        <v>38266</v>
      </c>
      <c r="AA280">
        <v>50752</v>
      </c>
    </row>
    <row r="281" spans="1:27" x14ac:dyDescent="0.35">
      <c r="A281">
        <v>280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1">
        <v>44626</v>
      </c>
      <c r="H281">
        <v>20558</v>
      </c>
      <c r="I281" t="s">
        <v>18</v>
      </c>
      <c r="J281">
        <v>30</v>
      </c>
      <c r="K281" t="str">
        <f t="shared" si="24"/>
        <v>Below</v>
      </c>
      <c r="L281" t="str" cm="1">
        <f t="array" ref="L281">_xlfn.IFS(J281&gt;=50,"Excellent",J281&gt;=40,"Good",J281&gt;=30,"Average",J281&lt;30,"Poor")</f>
        <v>Average</v>
      </c>
      <c r="M281" t="str">
        <f t="shared" si="29"/>
        <v>No</v>
      </c>
      <c r="N281" t="str">
        <f t="shared" si="25"/>
        <v>No</v>
      </c>
      <c r="O281" t="str">
        <f t="shared" si="26"/>
        <v>Marketing</v>
      </c>
      <c r="X281">
        <f t="shared" si="27"/>
        <v>38974</v>
      </c>
      <c r="Z281">
        <f t="shared" si="28"/>
        <v>20558</v>
      </c>
      <c r="AA281">
        <v>38974</v>
      </c>
    </row>
    <row r="282" spans="1:27" x14ac:dyDescent="0.35">
      <c r="A282">
        <v>281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1">
        <v>41920</v>
      </c>
      <c r="H282">
        <v>28978</v>
      </c>
      <c r="I282" t="s">
        <v>28</v>
      </c>
      <c r="J282">
        <v>33</v>
      </c>
      <c r="K282" t="str">
        <f t="shared" si="24"/>
        <v>Above</v>
      </c>
      <c r="L282" t="str" cm="1">
        <f t="array" ref="L282">_xlfn.IFS(J282&gt;=50,"Excellent",J282&gt;=40,"Good",J282&gt;=30,"Average",J282&lt;30,"Poor")</f>
        <v>Average</v>
      </c>
      <c r="M282" t="str">
        <f t="shared" si="29"/>
        <v>No</v>
      </c>
      <c r="N282" t="str">
        <f t="shared" si="25"/>
        <v>Yes</v>
      </c>
      <c r="O282" t="str">
        <f t="shared" si="26"/>
        <v>Not Marketing</v>
      </c>
      <c r="X282">
        <f t="shared" si="27"/>
        <v>70389</v>
      </c>
      <c r="Z282">
        <f t="shared" si="28"/>
        <v>28978</v>
      </c>
      <c r="AA282">
        <v>70389</v>
      </c>
    </row>
    <row r="283" spans="1:27" x14ac:dyDescent="0.35">
      <c r="A283">
        <v>282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1">
        <v>41845</v>
      </c>
      <c r="H283">
        <v>38546</v>
      </c>
      <c r="I283" t="s">
        <v>13</v>
      </c>
      <c r="J283">
        <v>46</v>
      </c>
      <c r="K283" t="str">
        <f t="shared" si="24"/>
        <v>Above</v>
      </c>
      <c r="L283" t="str" cm="1">
        <f t="array" ref="L283">_xlfn.IFS(J283&gt;=50,"Excellent",J283&gt;=40,"Good",J283&gt;=30,"Average",J283&lt;30,"Poor")</f>
        <v>Good</v>
      </c>
      <c r="M283" t="str">
        <f t="shared" si="29"/>
        <v>No</v>
      </c>
      <c r="N283" t="str">
        <f t="shared" si="25"/>
        <v>Yes</v>
      </c>
      <c r="O283" t="str">
        <f t="shared" si="26"/>
        <v>Not Marketing</v>
      </c>
      <c r="X283">
        <f t="shared" si="27"/>
        <v>66709</v>
      </c>
      <c r="Z283">
        <f t="shared" si="28"/>
        <v>38546</v>
      </c>
      <c r="AA283">
        <v>66709</v>
      </c>
    </row>
    <row r="284" spans="1:27" x14ac:dyDescent="0.35">
      <c r="A284">
        <v>283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1">
        <v>43288</v>
      </c>
      <c r="H284">
        <v>37034</v>
      </c>
      <c r="I284" t="s">
        <v>28</v>
      </c>
      <c r="J284">
        <v>59</v>
      </c>
      <c r="K284" t="str">
        <f t="shared" si="24"/>
        <v>Below</v>
      </c>
      <c r="L284" t="str" cm="1">
        <f t="array" ref="L284">_xlfn.IFS(J284&gt;=50,"Excellent",J284&gt;=40,"Good",J284&gt;=30,"Average",J284&lt;30,"Poor")</f>
        <v>Excellent</v>
      </c>
      <c r="M284" t="str">
        <f t="shared" si="29"/>
        <v>No</v>
      </c>
      <c r="N284" t="str">
        <f t="shared" si="25"/>
        <v>No</v>
      </c>
      <c r="O284" t="str">
        <f t="shared" si="26"/>
        <v>Not Marketing</v>
      </c>
      <c r="X284">
        <f t="shared" si="27"/>
        <v>35434</v>
      </c>
      <c r="Z284">
        <f t="shared" si="28"/>
        <v>37034</v>
      </c>
      <c r="AA284">
        <v>35434</v>
      </c>
    </row>
    <row r="285" spans="1:27" x14ac:dyDescent="0.35">
      <c r="A285">
        <v>284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1">
        <v>43503</v>
      </c>
      <c r="H285">
        <v>18243</v>
      </c>
      <c r="I285" t="s">
        <v>13</v>
      </c>
      <c r="J285">
        <v>46</v>
      </c>
      <c r="K285" t="str">
        <f t="shared" si="24"/>
        <v>Above</v>
      </c>
      <c r="L285" t="str" cm="1">
        <f t="array" ref="L285">_xlfn.IFS(J285&gt;=50,"Excellent",J285&gt;=40,"Good",J285&gt;=30,"Average",J285&lt;30,"Poor")</f>
        <v>Good</v>
      </c>
      <c r="M285" t="str">
        <f t="shared" si="29"/>
        <v>No</v>
      </c>
      <c r="N285" t="str">
        <f t="shared" si="25"/>
        <v>Yes</v>
      </c>
      <c r="O285" t="str">
        <f t="shared" si="26"/>
        <v>Marketing</v>
      </c>
      <c r="X285">
        <f t="shared" si="27"/>
        <v>76562</v>
      </c>
      <c r="Z285">
        <f t="shared" si="28"/>
        <v>26429</v>
      </c>
      <c r="AA285">
        <v>76562</v>
      </c>
    </row>
    <row r="286" spans="1:27" x14ac:dyDescent="0.35">
      <c r="A286">
        <v>285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1">
        <v>44319</v>
      </c>
      <c r="H286">
        <v>30370</v>
      </c>
      <c r="I286" t="s">
        <v>18</v>
      </c>
      <c r="J286">
        <v>21</v>
      </c>
      <c r="K286" t="str">
        <f t="shared" si="24"/>
        <v>Below</v>
      </c>
      <c r="L286" t="str" cm="1">
        <f t="array" ref="L286">_xlfn.IFS(J286&gt;=50,"Excellent",J286&gt;=40,"Good",J286&gt;=30,"Average",J286&lt;30,"Poor")</f>
        <v>Poor</v>
      </c>
      <c r="M286" t="str">
        <f t="shared" si="29"/>
        <v>No</v>
      </c>
      <c r="N286" t="str">
        <f t="shared" si="25"/>
        <v>No</v>
      </c>
      <c r="O286" t="str">
        <f t="shared" si="26"/>
        <v>Not Marketing</v>
      </c>
      <c r="X286">
        <f t="shared" si="27"/>
        <v>30854</v>
      </c>
      <c r="Z286">
        <f t="shared" si="28"/>
        <v>30370</v>
      </c>
      <c r="AA286">
        <v>30854</v>
      </c>
    </row>
    <row r="287" spans="1:27" x14ac:dyDescent="0.35">
      <c r="A287">
        <v>286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1">
        <v>43697</v>
      </c>
      <c r="H287">
        <v>11519</v>
      </c>
      <c r="I287" t="s">
        <v>20</v>
      </c>
      <c r="J287">
        <v>40</v>
      </c>
      <c r="K287" t="str">
        <f t="shared" si="24"/>
        <v>Below</v>
      </c>
      <c r="L287" t="str" cm="1">
        <f t="array" ref="L287">_xlfn.IFS(J287&gt;=50,"Excellent",J287&gt;=40,"Good",J287&gt;=30,"Average",J287&lt;30,"Poor")</f>
        <v>Good</v>
      </c>
      <c r="M287" t="str">
        <f t="shared" si="29"/>
        <v>No</v>
      </c>
      <c r="N287" t="str">
        <f t="shared" si="25"/>
        <v>No</v>
      </c>
      <c r="O287" t="str">
        <f t="shared" si="26"/>
        <v>Marketing</v>
      </c>
      <c r="X287">
        <f t="shared" si="27"/>
        <v>30426</v>
      </c>
      <c r="Z287">
        <f t="shared" si="28"/>
        <v>11519</v>
      </c>
      <c r="AA287">
        <v>30426</v>
      </c>
    </row>
    <row r="288" spans="1:27" x14ac:dyDescent="0.35">
      <c r="A288">
        <v>287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1">
        <v>44665</v>
      </c>
      <c r="H288">
        <v>12618</v>
      </c>
      <c r="I288" t="s">
        <v>28</v>
      </c>
      <c r="J288">
        <v>34</v>
      </c>
      <c r="K288" t="str">
        <f t="shared" si="24"/>
        <v>Above</v>
      </c>
      <c r="L288" t="str" cm="1">
        <f t="array" ref="L288">_xlfn.IFS(J288&gt;=50,"Excellent",J288&gt;=40,"Good",J288&gt;=30,"Average",J288&lt;30,"Poor")</f>
        <v>Average</v>
      </c>
      <c r="M288" t="str">
        <f t="shared" si="29"/>
        <v>No</v>
      </c>
      <c r="N288" t="str">
        <f t="shared" si="25"/>
        <v>Yes</v>
      </c>
      <c r="O288" t="str">
        <f t="shared" si="26"/>
        <v>Marketing</v>
      </c>
      <c r="X288">
        <f t="shared" si="27"/>
        <v>74564</v>
      </c>
      <c r="Z288">
        <f t="shared" si="28"/>
        <v>12618</v>
      </c>
      <c r="AA288">
        <v>74564</v>
      </c>
    </row>
    <row r="289" spans="1:27" x14ac:dyDescent="0.35">
      <c r="A289">
        <v>288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1">
        <v>42787</v>
      </c>
      <c r="H289">
        <v>29235</v>
      </c>
      <c r="I289" t="s">
        <v>13</v>
      </c>
      <c r="J289">
        <v>34</v>
      </c>
      <c r="K289" t="str">
        <f t="shared" si="24"/>
        <v>Below</v>
      </c>
      <c r="L289" t="str" cm="1">
        <f t="array" ref="L289">_xlfn.IFS(J289&gt;=50,"Excellent",J289&gt;=40,"Good",J289&gt;=30,"Average",J289&lt;30,"Poor")</f>
        <v>Average</v>
      </c>
      <c r="M289" t="str">
        <f t="shared" si="29"/>
        <v>No</v>
      </c>
      <c r="N289" t="str">
        <f t="shared" si="25"/>
        <v>No</v>
      </c>
      <c r="O289" t="str">
        <f t="shared" si="26"/>
        <v>Marketing</v>
      </c>
      <c r="X289">
        <f t="shared" si="27"/>
        <v>48968</v>
      </c>
      <c r="Z289">
        <f t="shared" si="28"/>
        <v>29235</v>
      </c>
      <c r="AA289">
        <v>48968</v>
      </c>
    </row>
    <row r="290" spans="1:27" x14ac:dyDescent="0.35">
      <c r="A290">
        <v>289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1">
        <v>44808</v>
      </c>
      <c r="H290">
        <v>29356</v>
      </c>
      <c r="I290" t="s">
        <v>18</v>
      </c>
      <c r="J290">
        <v>49</v>
      </c>
      <c r="K290" t="str">
        <f t="shared" si="24"/>
        <v>Below</v>
      </c>
      <c r="L290" t="str" cm="1">
        <f t="array" ref="L290">_xlfn.IFS(J290&gt;=50,"Excellent",J290&gt;=40,"Good",J290&gt;=30,"Average",J290&lt;30,"Poor")</f>
        <v>Good</v>
      </c>
      <c r="M290" t="str">
        <f t="shared" si="29"/>
        <v>No</v>
      </c>
      <c r="N290" t="str">
        <f t="shared" si="25"/>
        <v>No</v>
      </c>
      <c r="O290" t="str">
        <f t="shared" si="26"/>
        <v>Not Marketing</v>
      </c>
      <c r="X290">
        <f t="shared" si="27"/>
        <v>45763</v>
      </c>
      <c r="Z290">
        <f t="shared" si="28"/>
        <v>29356</v>
      </c>
      <c r="AA290">
        <v>45763</v>
      </c>
    </row>
    <row r="291" spans="1:27" x14ac:dyDescent="0.35">
      <c r="A291">
        <v>290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1">
        <v>44481</v>
      </c>
      <c r="H291">
        <v>17563</v>
      </c>
      <c r="I291" t="s">
        <v>13</v>
      </c>
      <c r="J291">
        <v>53</v>
      </c>
      <c r="K291" t="str">
        <f t="shared" si="24"/>
        <v>Above</v>
      </c>
      <c r="L291" t="str" cm="1">
        <f t="array" ref="L291">_xlfn.IFS(J291&gt;=50,"Excellent",J291&gt;=40,"Good",J291&gt;=30,"Average",J291&lt;30,"Poor")</f>
        <v>Excellent</v>
      </c>
      <c r="M291" t="str">
        <f t="shared" si="29"/>
        <v>No</v>
      </c>
      <c r="N291" t="str">
        <f t="shared" si="25"/>
        <v>Yes</v>
      </c>
      <c r="O291" t="str">
        <f t="shared" si="26"/>
        <v>Not Marketing</v>
      </c>
      <c r="X291">
        <f t="shared" si="27"/>
        <v>76053</v>
      </c>
      <c r="Z291">
        <f t="shared" si="28"/>
        <v>17563</v>
      </c>
      <c r="AA291">
        <v>76053</v>
      </c>
    </row>
    <row r="292" spans="1:27" x14ac:dyDescent="0.35">
      <c r="A292">
        <v>291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1">
        <v>44372</v>
      </c>
      <c r="H292">
        <v>13535</v>
      </c>
      <c r="I292" t="s">
        <v>28</v>
      </c>
      <c r="J292">
        <v>27</v>
      </c>
      <c r="K292" t="str">
        <f t="shared" si="24"/>
        <v>Above</v>
      </c>
      <c r="L292" t="str" cm="1">
        <f t="array" ref="L292">_xlfn.IFS(J292&gt;=50,"Excellent",J292&gt;=40,"Good",J292&gt;=30,"Average",J292&lt;30,"Poor")</f>
        <v>Poor</v>
      </c>
      <c r="M292" t="str">
        <f t="shared" si="29"/>
        <v>No</v>
      </c>
      <c r="N292" t="str">
        <f t="shared" si="25"/>
        <v>Yes</v>
      </c>
      <c r="O292" t="str">
        <f t="shared" si="26"/>
        <v>Not Marketing</v>
      </c>
      <c r="X292">
        <f t="shared" si="27"/>
        <v>54008</v>
      </c>
      <c r="Z292">
        <f t="shared" si="28"/>
        <v>13535</v>
      </c>
      <c r="AA292">
        <v>54008</v>
      </c>
    </row>
    <row r="293" spans="1:27" x14ac:dyDescent="0.35">
      <c r="A293">
        <v>292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1">
        <v>43134</v>
      </c>
      <c r="H293">
        <v>22160</v>
      </c>
      <c r="I293" t="s">
        <v>20</v>
      </c>
      <c r="J293">
        <v>48</v>
      </c>
      <c r="K293" t="str">
        <f t="shared" si="24"/>
        <v>Above</v>
      </c>
      <c r="L293" t="str" cm="1">
        <f t="array" ref="L293">_xlfn.IFS(J293&gt;=50,"Excellent",J293&gt;=40,"Good",J293&gt;=30,"Average",J293&lt;30,"Poor")</f>
        <v>Good</v>
      </c>
      <c r="M293" t="str">
        <f t="shared" si="29"/>
        <v>No</v>
      </c>
      <c r="N293" t="str">
        <f t="shared" si="25"/>
        <v>Yes</v>
      </c>
      <c r="O293" t="str">
        <f t="shared" si="26"/>
        <v>Marketing</v>
      </c>
      <c r="X293">
        <f t="shared" si="27"/>
        <v>72621</v>
      </c>
      <c r="Z293">
        <f t="shared" si="28"/>
        <v>22160</v>
      </c>
      <c r="AA293">
        <v>72621</v>
      </c>
    </row>
    <row r="294" spans="1:27" x14ac:dyDescent="0.35">
      <c r="A294">
        <v>293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1">
        <v>42247</v>
      </c>
      <c r="H294">
        <v>23101</v>
      </c>
      <c r="I294" t="s">
        <v>28</v>
      </c>
      <c r="J294">
        <v>24</v>
      </c>
      <c r="K294" t="str">
        <f t="shared" si="24"/>
        <v>Below</v>
      </c>
      <c r="L294" t="str" cm="1">
        <f t="array" ref="L294">_xlfn.IFS(J294&gt;=50,"Excellent",J294&gt;=40,"Good",J294&gt;=30,"Average",J294&lt;30,"Poor")</f>
        <v>Poor</v>
      </c>
      <c r="M294" t="str">
        <f t="shared" si="29"/>
        <v>No</v>
      </c>
      <c r="N294" t="str">
        <f t="shared" si="25"/>
        <v>Yes</v>
      </c>
      <c r="O294" t="str">
        <f t="shared" si="26"/>
        <v>Not Marketing</v>
      </c>
      <c r="X294">
        <f t="shared" si="27"/>
        <v>43387</v>
      </c>
      <c r="Z294">
        <f t="shared" si="28"/>
        <v>23101</v>
      </c>
      <c r="AA294">
        <v>43387</v>
      </c>
    </row>
    <row r="295" spans="1:27" x14ac:dyDescent="0.35">
      <c r="A295">
        <v>294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1">
        <v>42234</v>
      </c>
      <c r="H295">
        <v>11695</v>
      </c>
      <c r="I295" t="s">
        <v>28</v>
      </c>
      <c r="J295">
        <v>48</v>
      </c>
      <c r="K295" t="str">
        <f t="shared" si="24"/>
        <v>Above</v>
      </c>
      <c r="L295" t="str" cm="1">
        <f t="array" ref="L295">_xlfn.IFS(J295&gt;=50,"Excellent",J295&gt;=40,"Good",J295&gt;=30,"Average",J295&lt;30,"Poor")</f>
        <v>Good</v>
      </c>
      <c r="M295" t="str">
        <f t="shared" si="29"/>
        <v>No</v>
      </c>
      <c r="N295" t="str">
        <f t="shared" si="25"/>
        <v>Yes</v>
      </c>
      <c r="O295" t="str">
        <f t="shared" si="26"/>
        <v>Not Marketing</v>
      </c>
      <c r="X295">
        <f t="shared" si="27"/>
        <v>71190</v>
      </c>
      <c r="Z295">
        <f t="shared" si="28"/>
        <v>11695</v>
      </c>
      <c r="AA295">
        <v>71190</v>
      </c>
    </row>
    <row r="296" spans="1:27" x14ac:dyDescent="0.35">
      <c r="A296">
        <v>295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1">
        <v>44744</v>
      </c>
      <c r="H296">
        <v>31575</v>
      </c>
      <c r="I296" t="s">
        <v>13</v>
      </c>
      <c r="J296">
        <v>41</v>
      </c>
      <c r="K296" t="str">
        <f t="shared" si="24"/>
        <v>Above</v>
      </c>
      <c r="L296" t="str" cm="1">
        <f t="array" ref="L296">_xlfn.IFS(J296&gt;=50,"Excellent",J296&gt;=40,"Good",J296&gt;=30,"Average",J296&lt;30,"Poor")</f>
        <v>Good</v>
      </c>
      <c r="M296" t="str">
        <f t="shared" si="29"/>
        <v>No</v>
      </c>
      <c r="N296" t="str">
        <f t="shared" si="25"/>
        <v>Yes</v>
      </c>
      <c r="O296" t="str">
        <f t="shared" si="26"/>
        <v>Not Marketing</v>
      </c>
      <c r="X296">
        <f t="shared" si="27"/>
        <v>79939</v>
      </c>
      <c r="Z296">
        <f t="shared" si="28"/>
        <v>31575</v>
      </c>
      <c r="AA296">
        <v>79939</v>
      </c>
    </row>
    <row r="297" spans="1:27" x14ac:dyDescent="0.35">
      <c r="A297">
        <v>296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1">
        <v>44481</v>
      </c>
      <c r="H297">
        <v>10276</v>
      </c>
      <c r="I297" t="s">
        <v>13</v>
      </c>
      <c r="J297">
        <v>49</v>
      </c>
      <c r="K297" t="str">
        <f t="shared" si="24"/>
        <v>Above</v>
      </c>
      <c r="L297" t="str" cm="1">
        <f t="array" ref="L297">_xlfn.IFS(J297&gt;=50,"Excellent",J297&gt;=40,"Good",J297&gt;=30,"Average",J297&lt;30,"Poor")</f>
        <v>Good</v>
      </c>
      <c r="M297" t="str">
        <f t="shared" si="29"/>
        <v>No</v>
      </c>
      <c r="N297" t="str">
        <f t="shared" si="25"/>
        <v>Yes</v>
      </c>
      <c r="O297" t="str">
        <f t="shared" si="26"/>
        <v>Not Marketing</v>
      </c>
      <c r="X297">
        <f t="shared" si="27"/>
        <v>69862</v>
      </c>
      <c r="Z297">
        <f t="shared" si="28"/>
        <v>10276</v>
      </c>
      <c r="AA297">
        <v>69862</v>
      </c>
    </row>
    <row r="298" spans="1:27" x14ac:dyDescent="0.35">
      <c r="A298">
        <v>297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1">
        <v>43032</v>
      </c>
      <c r="H298">
        <v>31837</v>
      </c>
      <c r="I298" t="s">
        <v>28</v>
      </c>
      <c r="J298">
        <v>36</v>
      </c>
      <c r="K298" t="str">
        <f t="shared" si="24"/>
        <v>Above</v>
      </c>
      <c r="L298" t="str" cm="1">
        <f t="array" ref="L298">_xlfn.IFS(J298&gt;=50,"Excellent",J298&gt;=40,"Good",J298&gt;=30,"Average",J298&lt;30,"Poor")</f>
        <v>Average</v>
      </c>
      <c r="M298" t="str">
        <f t="shared" si="29"/>
        <v>No</v>
      </c>
      <c r="N298" t="str">
        <f t="shared" si="25"/>
        <v>Yes</v>
      </c>
      <c r="O298" t="str">
        <f t="shared" si="26"/>
        <v>Not Marketing</v>
      </c>
      <c r="X298">
        <f t="shared" si="27"/>
        <v>72574</v>
      </c>
      <c r="Z298">
        <f t="shared" si="28"/>
        <v>31837</v>
      </c>
      <c r="AA298">
        <v>72574</v>
      </c>
    </row>
    <row r="299" spans="1:27" x14ac:dyDescent="0.35">
      <c r="A299">
        <v>298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1">
        <v>45043</v>
      </c>
      <c r="H299">
        <v>28200</v>
      </c>
      <c r="I299" t="s">
        <v>18</v>
      </c>
      <c r="J299">
        <v>51</v>
      </c>
      <c r="K299" t="str">
        <f t="shared" si="24"/>
        <v>Below</v>
      </c>
      <c r="L299" t="str" cm="1">
        <f t="array" ref="L299">_xlfn.IFS(J299&gt;=50,"Excellent",J299&gt;=40,"Good",J299&gt;=30,"Average",J299&lt;30,"Poor")</f>
        <v>Excellent</v>
      </c>
      <c r="M299" t="str">
        <f t="shared" si="29"/>
        <v>No</v>
      </c>
      <c r="N299" t="str">
        <f t="shared" si="25"/>
        <v>No</v>
      </c>
      <c r="O299" t="str">
        <f t="shared" si="26"/>
        <v>Not Marketing</v>
      </c>
      <c r="X299">
        <f t="shared" si="27"/>
        <v>36206</v>
      </c>
      <c r="Z299">
        <f t="shared" si="28"/>
        <v>28200</v>
      </c>
      <c r="AA299">
        <v>36206</v>
      </c>
    </row>
    <row r="300" spans="1:27" x14ac:dyDescent="0.35">
      <c r="A300">
        <v>299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1">
        <v>42457</v>
      </c>
      <c r="H300">
        <v>13225</v>
      </c>
      <c r="I300" t="s">
        <v>13</v>
      </c>
      <c r="J300">
        <v>52</v>
      </c>
      <c r="K300" t="str">
        <f t="shared" si="24"/>
        <v>Above</v>
      </c>
      <c r="L300" t="str" cm="1">
        <f t="array" ref="L300">_xlfn.IFS(J300&gt;=50,"Excellent",J300&gt;=40,"Good",J300&gt;=30,"Average",J300&lt;30,"Poor")</f>
        <v>Excellent</v>
      </c>
      <c r="M300" t="str">
        <f t="shared" si="29"/>
        <v>No</v>
      </c>
      <c r="N300" t="str">
        <f t="shared" si="25"/>
        <v>No</v>
      </c>
      <c r="O300" t="str">
        <f t="shared" si="26"/>
        <v>Not Marketing</v>
      </c>
      <c r="X300">
        <f t="shared" si="27"/>
        <v>51128</v>
      </c>
      <c r="Z300">
        <f t="shared" si="28"/>
        <v>13225</v>
      </c>
      <c r="AA300">
        <v>51128</v>
      </c>
    </row>
    <row r="301" spans="1:27" x14ac:dyDescent="0.35">
      <c r="A301">
        <v>300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1">
        <v>44844</v>
      </c>
      <c r="H301">
        <v>10930</v>
      </c>
      <c r="I301" t="s">
        <v>18</v>
      </c>
      <c r="J301">
        <v>53</v>
      </c>
      <c r="K301" t="str">
        <f t="shared" si="24"/>
        <v>Below</v>
      </c>
      <c r="L301" t="str" cm="1">
        <f t="array" ref="L301">_xlfn.IFS(J301&gt;=50,"Excellent",J301&gt;=40,"Good",J301&gt;=30,"Average",J301&lt;30,"Poor")</f>
        <v>Excellent</v>
      </c>
      <c r="M301" t="str">
        <f t="shared" si="29"/>
        <v>No</v>
      </c>
      <c r="N301" t="str">
        <f t="shared" si="25"/>
        <v>No</v>
      </c>
      <c r="O301" t="str">
        <f t="shared" si="26"/>
        <v>Not Marketing</v>
      </c>
      <c r="X301">
        <f t="shared" si="27"/>
        <v>44858</v>
      </c>
      <c r="Z301">
        <f t="shared" si="28"/>
        <v>10930</v>
      </c>
      <c r="AA301">
        <v>44858</v>
      </c>
    </row>
    <row r="302" spans="1:27" x14ac:dyDescent="0.35">
      <c r="A302">
        <v>301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1">
        <v>43530</v>
      </c>
      <c r="H302">
        <v>32525</v>
      </c>
      <c r="I302" t="s">
        <v>28</v>
      </c>
      <c r="J302">
        <v>40</v>
      </c>
      <c r="K302" t="str">
        <f t="shared" si="24"/>
        <v>Below</v>
      </c>
      <c r="L302" t="str" cm="1">
        <f t="array" ref="L302">_xlfn.IFS(J302&gt;=50,"Excellent",J302&gt;=40,"Good",J302&gt;=30,"Average",J302&lt;30,"Poor")</f>
        <v>Good</v>
      </c>
      <c r="M302" t="str">
        <f t="shared" si="29"/>
        <v>No</v>
      </c>
      <c r="N302" t="str">
        <f t="shared" si="25"/>
        <v>No</v>
      </c>
      <c r="O302" t="str">
        <f t="shared" si="26"/>
        <v>Marketing</v>
      </c>
      <c r="X302">
        <f t="shared" si="27"/>
        <v>37373</v>
      </c>
      <c r="Z302">
        <f t="shared" si="28"/>
        <v>32525</v>
      </c>
      <c r="AA302">
        <v>37373</v>
      </c>
    </row>
    <row r="303" spans="1:27" x14ac:dyDescent="0.35">
      <c r="A303">
        <v>302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1">
        <v>42910</v>
      </c>
      <c r="H303">
        <v>26219</v>
      </c>
      <c r="I303" t="s">
        <v>20</v>
      </c>
      <c r="J303">
        <v>43</v>
      </c>
      <c r="K303" t="str">
        <f t="shared" si="24"/>
        <v>Below</v>
      </c>
      <c r="L303" t="str" cm="1">
        <f t="array" ref="L303">_xlfn.IFS(J303&gt;=50,"Excellent",J303&gt;=40,"Good",J303&gt;=30,"Average",J303&lt;30,"Poor")</f>
        <v>Good</v>
      </c>
      <c r="M303" t="str">
        <f t="shared" si="29"/>
        <v>No</v>
      </c>
      <c r="N303" t="str">
        <f t="shared" si="25"/>
        <v>No</v>
      </c>
      <c r="O303" t="str">
        <f t="shared" si="26"/>
        <v>Not Marketing</v>
      </c>
      <c r="X303">
        <f t="shared" si="27"/>
        <v>32158</v>
      </c>
      <c r="Z303">
        <f t="shared" si="28"/>
        <v>26219</v>
      </c>
      <c r="AA303">
        <v>32158</v>
      </c>
    </row>
    <row r="304" spans="1:27" x14ac:dyDescent="0.35">
      <c r="A304">
        <v>303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1">
        <v>43673</v>
      </c>
      <c r="H304">
        <v>19203</v>
      </c>
      <c r="I304" t="s">
        <v>20</v>
      </c>
      <c r="J304">
        <v>22</v>
      </c>
      <c r="K304" t="str">
        <f t="shared" si="24"/>
        <v>Below</v>
      </c>
      <c r="L304" t="str" cm="1">
        <f t="array" ref="L304">_xlfn.IFS(J304&gt;=50,"Excellent",J304&gt;=40,"Good",J304&gt;=30,"Average",J304&lt;30,"Poor")</f>
        <v>Poor</v>
      </c>
      <c r="M304" t="str">
        <f t="shared" si="29"/>
        <v>No</v>
      </c>
      <c r="N304" t="str">
        <f t="shared" si="25"/>
        <v>No</v>
      </c>
      <c r="O304" t="str">
        <f t="shared" si="26"/>
        <v>Not Marketing</v>
      </c>
      <c r="X304">
        <f t="shared" si="27"/>
        <v>49004</v>
      </c>
      <c r="Z304">
        <f t="shared" si="28"/>
        <v>19203</v>
      </c>
      <c r="AA304">
        <v>49004</v>
      </c>
    </row>
    <row r="305" spans="1:27" x14ac:dyDescent="0.35">
      <c r="A305">
        <v>304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1">
        <v>42844</v>
      </c>
      <c r="H305">
        <v>32574</v>
      </c>
      <c r="I305" t="s">
        <v>20</v>
      </c>
      <c r="J305">
        <v>22</v>
      </c>
      <c r="K305" t="str">
        <f t="shared" si="24"/>
        <v>Above</v>
      </c>
      <c r="L305" t="str" cm="1">
        <f t="array" ref="L305">_xlfn.IFS(J305&gt;=50,"Excellent",J305&gt;=40,"Good",J305&gt;=30,"Average",J305&lt;30,"Poor")</f>
        <v>Poor</v>
      </c>
      <c r="M305" t="str">
        <f t="shared" si="29"/>
        <v>No</v>
      </c>
      <c r="N305" t="str">
        <f t="shared" si="25"/>
        <v>Yes</v>
      </c>
      <c r="O305" t="str">
        <f t="shared" si="26"/>
        <v>Not Marketing</v>
      </c>
      <c r="X305">
        <f t="shared" si="27"/>
        <v>68968</v>
      </c>
      <c r="Z305">
        <f t="shared" si="28"/>
        <v>32574</v>
      </c>
      <c r="AA305">
        <v>68968</v>
      </c>
    </row>
    <row r="306" spans="1:27" x14ac:dyDescent="0.35">
      <c r="A306">
        <v>305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1">
        <v>42690</v>
      </c>
      <c r="H306">
        <v>39933</v>
      </c>
      <c r="I306" t="s">
        <v>13</v>
      </c>
      <c r="J306">
        <v>58</v>
      </c>
      <c r="K306" t="str">
        <f t="shared" si="24"/>
        <v>Below</v>
      </c>
      <c r="L306" t="str" cm="1">
        <f t="array" ref="L306">_xlfn.IFS(J306&gt;=50,"Excellent",J306&gt;=40,"Good",J306&gt;=30,"Average",J306&lt;30,"Poor")</f>
        <v>Excellent</v>
      </c>
      <c r="M306" t="str">
        <f t="shared" si="29"/>
        <v>No</v>
      </c>
      <c r="N306" t="str">
        <f t="shared" si="25"/>
        <v>No</v>
      </c>
      <c r="O306" t="str">
        <f t="shared" si="26"/>
        <v>Not Marketing</v>
      </c>
      <c r="X306">
        <f t="shared" si="27"/>
        <v>38958</v>
      </c>
      <c r="Z306">
        <f t="shared" si="28"/>
        <v>39933</v>
      </c>
      <c r="AA306">
        <v>38958</v>
      </c>
    </row>
    <row r="307" spans="1:27" x14ac:dyDescent="0.35">
      <c r="A307">
        <v>306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1">
        <v>43440</v>
      </c>
      <c r="H307">
        <v>17817</v>
      </c>
      <c r="I307" t="s">
        <v>20</v>
      </c>
      <c r="J307">
        <v>43</v>
      </c>
      <c r="K307" t="str">
        <f t="shared" si="24"/>
        <v>Below</v>
      </c>
      <c r="L307" t="str" cm="1">
        <f t="array" ref="L307">_xlfn.IFS(J307&gt;=50,"Excellent",J307&gt;=40,"Good",J307&gt;=30,"Average",J307&lt;30,"Poor")</f>
        <v>Good</v>
      </c>
      <c r="M307" t="str">
        <f t="shared" si="29"/>
        <v>No</v>
      </c>
      <c r="N307" t="str">
        <f t="shared" si="25"/>
        <v>No</v>
      </c>
      <c r="O307" t="str">
        <f t="shared" si="26"/>
        <v>Marketing</v>
      </c>
      <c r="X307">
        <f t="shared" si="27"/>
        <v>42312</v>
      </c>
      <c r="Z307">
        <f t="shared" si="28"/>
        <v>17817</v>
      </c>
      <c r="AA307">
        <v>42312</v>
      </c>
    </row>
    <row r="308" spans="1:27" x14ac:dyDescent="0.35">
      <c r="A308">
        <v>307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1">
        <v>45120</v>
      </c>
      <c r="H308">
        <v>23441</v>
      </c>
      <c r="I308" t="s">
        <v>20</v>
      </c>
      <c r="J308">
        <v>54</v>
      </c>
      <c r="K308" t="str">
        <f t="shared" si="24"/>
        <v>Above</v>
      </c>
      <c r="L308" t="str" cm="1">
        <f t="array" ref="L308">_xlfn.IFS(J308&gt;=50,"Excellent",J308&gt;=40,"Good",J308&gt;=30,"Average",J308&lt;30,"Poor")</f>
        <v>Excellent</v>
      </c>
      <c r="M308" t="str">
        <f t="shared" si="29"/>
        <v>No</v>
      </c>
      <c r="N308" t="str">
        <f t="shared" si="25"/>
        <v>Yes</v>
      </c>
      <c r="O308" t="str">
        <f t="shared" si="26"/>
        <v>Not Marketing</v>
      </c>
      <c r="X308">
        <f t="shared" si="27"/>
        <v>75537</v>
      </c>
      <c r="Z308">
        <f t="shared" si="28"/>
        <v>23441</v>
      </c>
      <c r="AA308">
        <v>75537</v>
      </c>
    </row>
    <row r="309" spans="1:27" x14ac:dyDescent="0.35">
      <c r="A309">
        <v>308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1">
        <v>43798</v>
      </c>
      <c r="H309">
        <v>29052</v>
      </c>
      <c r="I309" t="s">
        <v>20</v>
      </c>
      <c r="J309">
        <v>31</v>
      </c>
      <c r="K309" t="str">
        <f t="shared" si="24"/>
        <v>Below</v>
      </c>
      <c r="L309" t="str" cm="1">
        <f t="array" ref="L309">_xlfn.IFS(J309&gt;=50,"Excellent",J309&gt;=40,"Good",J309&gt;=30,"Average",J309&lt;30,"Poor")</f>
        <v>Average</v>
      </c>
      <c r="M309" t="str">
        <f t="shared" si="29"/>
        <v>Yes</v>
      </c>
      <c r="N309" t="str">
        <f t="shared" si="25"/>
        <v>Yes</v>
      </c>
      <c r="O309" t="str">
        <f t="shared" si="26"/>
        <v>Not Marketing</v>
      </c>
      <c r="X309">
        <f t="shared" si="27"/>
        <v>44763</v>
      </c>
      <c r="Z309">
        <f t="shared" si="28"/>
        <v>29052</v>
      </c>
      <c r="AA309">
        <v>44763</v>
      </c>
    </row>
    <row r="310" spans="1:27" x14ac:dyDescent="0.35">
      <c r="A310">
        <v>309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1">
        <v>45306</v>
      </c>
      <c r="H310">
        <v>25725</v>
      </c>
      <c r="I310" t="s">
        <v>28</v>
      </c>
      <c r="J310">
        <v>51</v>
      </c>
      <c r="K310" t="str">
        <f t="shared" si="24"/>
        <v>Above</v>
      </c>
      <c r="L310" t="str" cm="1">
        <f t="array" ref="L310">_xlfn.IFS(J310&gt;=50,"Excellent",J310&gt;=40,"Good",J310&gt;=30,"Average",J310&lt;30,"Poor")</f>
        <v>Excellent</v>
      </c>
      <c r="M310" t="str">
        <f t="shared" si="29"/>
        <v>No</v>
      </c>
      <c r="N310" t="str">
        <f t="shared" si="25"/>
        <v>Yes</v>
      </c>
      <c r="O310" t="str">
        <f t="shared" si="26"/>
        <v>Not Marketing</v>
      </c>
      <c r="X310">
        <f t="shared" si="27"/>
        <v>76157</v>
      </c>
      <c r="Z310">
        <f t="shared" si="28"/>
        <v>25725</v>
      </c>
      <c r="AA310">
        <v>76157</v>
      </c>
    </row>
    <row r="311" spans="1:27" x14ac:dyDescent="0.35">
      <c r="A311">
        <v>310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1">
        <v>41963</v>
      </c>
      <c r="H311">
        <v>22803</v>
      </c>
      <c r="I311" t="s">
        <v>18</v>
      </c>
      <c r="J311">
        <v>55</v>
      </c>
      <c r="K311" t="str">
        <f t="shared" si="24"/>
        <v>Below</v>
      </c>
      <c r="L311" t="str" cm="1">
        <f t="array" ref="L311">_xlfn.IFS(J311&gt;=50,"Excellent",J311&gt;=40,"Good",J311&gt;=30,"Average",J311&lt;30,"Poor")</f>
        <v>Excellent</v>
      </c>
      <c r="M311" t="str">
        <f t="shared" si="29"/>
        <v>No</v>
      </c>
      <c r="N311" t="str">
        <f t="shared" si="25"/>
        <v>No</v>
      </c>
      <c r="O311" t="str">
        <f t="shared" si="26"/>
        <v>Not Marketing</v>
      </c>
      <c r="X311">
        <f t="shared" si="27"/>
        <v>31895</v>
      </c>
      <c r="Z311">
        <f t="shared" si="28"/>
        <v>22803</v>
      </c>
      <c r="AA311">
        <v>31895</v>
      </c>
    </row>
    <row r="312" spans="1:27" x14ac:dyDescent="0.35">
      <c r="A312">
        <v>311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1">
        <v>41908</v>
      </c>
      <c r="H312">
        <v>30946</v>
      </c>
      <c r="I312" t="s">
        <v>28</v>
      </c>
      <c r="J312">
        <v>60</v>
      </c>
      <c r="K312" t="str">
        <f t="shared" si="24"/>
        <v>Below</v>
      </c>
      <c r="L312" t="str" cm="1">
        <f t="array" ref="L312">_xlfn.IFS(J312&gt;=50,"Excellent",J312&gt;=40,"Good",J312&gt;=30,"Average",J312&lt;30,"Poor")</f>
        <v>Excellent</v>
      </c>
      <c r="M312" t="str">
        <f t="shared" si="29"/>
        <v>No</v>
      </c>
      <c r="N312" t="str">
        <f t="shared" si="25"/>
        <v>No</v>
      </c>
      <c r="O312" t="str">
        <f t="shared" si="26"/>
        <v>Marketing</v>
      </c>
      <c r="X312">
        <f t="shared" si="27"/>
        <v>44685</v>
      </c>
      <c r="Z312">
        <f t="shared" si="28"/>
        <v>30946</v>
      </c>
      <c r="AA312">
        <v>44685</v>
      </c>
    </row>
    <row r="313" spans="1:27" x14ac:dyDescent="0.35">
      <c r="A313">
        <v>312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1">
        <v>45432</v>
      </c>
      <c r="H313">
        <v>23815</v>
      </c>
      <c r="I313" t="s">
        <v>13</v>
      </c>
      <c r="J313">
        <v>48</v>
      </c>
      <c r="K313" t="str">
        <f t="shared" si="24"/>
        <v>Below</v>
      </c>
      <c r="L313" t="str" cm="1">
        <f t="array" ref="L313">_xlfn.IFS(J313&gt;=50,"Excellent",J313&gt;=40,"Good",J313&gt;=30,"Average",J313&lt;30,"Poor")</f>
        <v>Good</v>
      </c>
      <c r="M313" t="str">
        <f t="shared" si="29"/>
        <v>No</v>
      </c>
      <c r="N313" t="str">
        <f t="shared" si="25"/>
        <v>No</v>
      </c>
      <c r="O313" t="str">
        <f t="shared" si="26"/>
        <v>Marketing</v>
      </c>
      <c r="X313">
        <f t="shared" si="27"/>
        <v>46552</v>
      </c>
      <c r="Z313">
        <f t="shared" si="28"/>
        <v>23815</v>
      </c>
      <c r="AA313">
        <v>46552</v>
      </c>
    </row>
    <row r="314" spans="1:27" x14ac:dyDescent="0.35">
      <c r="A314">
        <v>313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1">
        <v>45028</v>
      </c>
      <c r="H314">
        <v>21354</v>
      </c>
      <c r="I314" t="s">
        <v>18</v>
      </c>
      <c r="J314">
        <v>40</v>
      </c>
      <c r="K314" t="str">
        <f t="shared" si="24"/>
        <v>Above</v>
      </c>
      <c r="L314" t="str" cm="1">
        <f t="array" ref="L314">_xlfn.IFS(J314&gt;=50,"Excellent",J314&gt;=40,"Good",J314&gt;=30,"Average",J314&lt;30,"Poor")</f>
        <v>Good</v>
      </c>
      <c r="M314" t="str">
        <f t="shared" si="29"/>
        <v>No</v>
      </c>
      <c r="N314" t="str">
        <f t="shared" si="25"/>
        <v>Yes</v>
      </c>
      <c r="O314" t="str">
        <f t="shared" si="26"/>
        <v>Not Marketing</v>
      </c>
      <c r="X314">
        <f t="shared" si="27"/>
        <v>62601</v>
      </c>
      <c r="Z314">
        <f t="shared" si="28"/>
        <v>21354</v>
      </c>
      <c r="AA314">
        <v>62601</v>
      </c>
    </row>
    <row r="315" spans="1:27" x14ac:dyDescent="0.35">
      <c r="A315">
        <v>314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1">
        <v>44723</v>
      </c>
      <c r="H315">
        <v>38076</v>
      </c>
      <c r="I315" t="s">
        <v>20</v>
      </c>
      <c r="J315">
        <v>34</v>
      </c>
      <c r="K315" t="str">
        <f t="shared" si="24"/>
        <v>Above</v>
      </c>
      <c r="L315" t="str" cm="1">
        <f t="array" ref="L315">_xlfn.IFS(J315&gt;=50,"Excellent",J315&gt;=40,"Good",J315&gt;=30,"Average",J315&lt;30,"Poor")</f>
        <v>Average</v>
      </c>
      <c r="M315" t="str">
        <f t="shared" si="29"/>
        <v>No</v>
      </c>
      <c r="N315" t="str">
        <f t="shared" si="25"/>
        <v>Yes</v>
      </c>
      <c r="O315" t="str">
        <f t="shared" si="26"/>
        <v>Not Marketing</v>
      </c>
      <c r="X315">
        <f t="shared" si="27"/>
        <v>70327</v>
      </c>
      <c r="Z315">
        <f t="shared" si="28"/>
        <v>38076</v>
      </c>
      <c r="AA315">
        <v>70327</v>
      </c>
    </row>
    <row r="316" spans="1:27" x14ac:dyDescent="0.35">
      <c r="A316">
        <v>315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1">
        <v>44900</v>
      </c>
      <c r="H316">
        <v>33625</v>
      </c>
      <c r="I316" t="s">
        <v>18</v>
      </c>
      <c r="J316">
        <v>31</v>
      </c>
      <c r="K316" t="str">
        <f t="shared" si="24"/>
        <v>Above</v>
      </c>
      <c r="L316" t="str" cm="1">
        <f t="array" ref="L316">_xlfn.IFS(J316&gt;=50,"Excellent",J316&gt;=40,"Good",J316&gt;=30,"Average",J316&lt;30,"Poor")</f>
        <v>Average</v>
      </c>
      <c r="M316" t="str">
        <f t="shared" si="29"/>
        <v>No</v>
      </c>
      <c r="N316" t="str">
        <f t="shared" si="25"/>
        <v>Yes</v>
      </c>
      <c r="O316" t="str">
        <f t="shared" si="26"/>
        <v>Marketing</v>
      </c>
      <c r="X316">
        <f t="shared" si="27"/>
        <v>73068</v>
      </c>
      <c r="Z316">
        <f t="shared" si="28"/>
        <v>33625</v>
      </c>
      <c r="AA316">
        <v>73068</v>
      </c>
    </row>
    <row r="317" spans="1:27" x14ac:dyDescent="0.35">
      <c r="A317">
        <v>316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1">
        <v>42812</v>
      </c>
      <c r="H317">
        <v>16150</v>
      </c>
      <c r="I317" t="s">
        <v>18</v>
      </c>
      <c r="J317">
        <v>55</v>
      </c>
      <c r="K317" t="str">
        <f t="shared" si="24"/>
        <v>Above</v>
      </c>
      <c r="L317" t="str" cm="1">
        <f t="array" ref="L317">_xlfn.IFS(J317&gt;=50,"Excellent",J317&gt;=40,"Good",J317&gt;=30,"Average",J317&lt;30,"Poor")</f>
        <v>Excellent</v>
      </c>
      <c r="M317" t="str">
        <f t="shared" si="29"/>
        <v>No</v>
      </c>
      <c r="N317" t="str">
        <f t="shared" si="25"/>
        <v>Yes</v>
      </c>
      <c r="O317" t="str">
        <f t="shared" si="26"/>
        <v>Not Marketing</v>
      </c>
      <c r="X317">
        <f t="shared" si="27"/>
        <v>62646</v>
      </c>
      <c r="Z317">
        <f t="shared" si="28"/>
        <v>16150</v>
      </c>
      <c r="AA317">
        <v>62646</v>
      </c>
    </row>
    <row r="318" spans="1:27" x14ac:dyDescent="0.35">
      <c r="A318">
        <v>317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1">
        <v>42711</v>
      </c>
      <c r="H318">
        <v>31870</v>
      </c>
      <c r="I318" t="s">
        <v>28</v>
      </c>
      <c r="J318">
        <v>30</v>
      </c>
      <c r="K318" t="str">
        <f t="shared" si="24"/>
        <v>Above</v>
      </c>
      <c r="L318" t="str" cm="1">
        <f t="array" ref="L318">_xlfn.IFS(J318&gt;=50,"Excellent",J318&gt;=40,"Good",J318&gt;=30,"Average",J318&lt;30,"Poor")</f>
        <v>Average</v>
      </c>
      <c r="M318" t="str">
        <f t="shared" si="29"/>
        <v>No</v>
      </c>
      <c r="N318" t="str">
        <f t="shared" si="25"/>
        <v>Yes</v>
      </c>
      <c r="O318" t="str">
        <f t="shared" si="26"/>
        <v>Not Marketing</v>
      </c>
      <c r="X318">
        <f t="shared" si="27"/>
        <v>79532</v>
      </c>
      <c r="Z318">
        <f t="shared" si="28"/>
        <v>31870</v>
      </c>
      <c r="AA318">
        <v>79532</v>
      </c>
    </row>
    <row r="319" spans="1:27" x14ac:dyDescent="0.35">
      <c r="A319">
        <v>318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1">
        <v>43215</v>
      </c>
      <c r="H319">
        <v>38035</v>
      </c>
      <c r="I319" t="s">
        <v>20</v>
      </c>
      <c r="J319">
        <v>51</v>
      </c>
      <c r="K319" t="str">
        <f t="shared" si="24"/>
        <v>Above</v>
      </c>
      <c r="L319" t="str" cm="1">
        <f t="array" ref="L319">_xlfn.IFS(J319&gt;=50,"Excellent",J319&gt;=40,"Good",J319&gt;=30,"Average",J319&lt;30,"Poor")</f>
        <v>Excellent</v>
      </c>
      <c r="M319" t="str">
        <f t="shared" si="29"/>
        <v>No</v>
      </c>
      <c r="N319" t="str">
        <f t="shared" si="25"/>
        <v>Yes</v>
      </c>
      <c r="O319" t="str">
        <f t="shared" si="26"/>
        <v>Marketing</v>
      </c>
      <c r="X319">
        <f t="shared" si="27"/>
        <v>65119</v>
      </c>
      <c r="Z319">
        <f t="shared" si="28"/>
        <v>38035</v>
      </c>
      <c r="AA319">
        <v>65119</v>
      </c>
    </row>
    <row r="320" spans="1:27" x14ac:dyDescent="0.35">
      <c r="A320">
        <v>319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1">
        <v>42996</v>
      </c>
      <c r="H320">
        <v>17021</v>
      </c>
      <c r="I320" t="s">
        <v>28</v>
      </c>
      <c r="J320">
        <v>29</v>
      </c>
      <c r="K320" t="str">
        <f t="shared" si="24"/>
        <v>Above</v>
      </c>
      <c r="L320" t="str" cm="1">
        <f t="array" ref="L320">_xlfn.IFS(J320&gt;=50,"Excellent",J320&gt;=40,"Good",J320&gt;=30,"Average",J320&lt;30,"Poor")</f>
        <v>Poor</v>
      </c>
      <c r="M320" t="str">
        <f t="shared" si="29"/>
        <v>No</v>
      </c>
      <c r="N320" t="str">
        <f t="shared" si="25"/>
        <v>No</v>
      </c>
      <c r="O320" t="str">
        <f t="shared" si="26"/>
        <v>Not Marketing</v>
      </c>
      <c r="X320">
        <f t="shared" si="27"/>
        <v>52596</v>
      </c>
      <c r="Z320">
        <f t="shared" si="28"/>
        <v>17021</v>
      </c>
      <c r="AA320">
        <v>52596</v>
      </c>
    </row>
    <row r="321" spans="1:27" x14ac:dyDescent="0.35">
      <c r="A321">
        <v>320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1">
        <v>44862</v>
      </c>
      <c r="H321">
        <v>39988</v>
      </c>
      <c r="I321" t="s">
        <v>18</v>
      </c>
      <c r="J321">
        <v>22</v>
      </c>
      <c r="K321" t="str">
        <f t="shared" si="24"/>
        <v>Above</v>
      </c>
      <c r="L321" t="str" cm="1">
        <f t="array" ref="L321">_xlfn.IFS(J321&gt;=50,"Excellent",J321&gt;=40,"Good",J321&gt;=30,"Average",J321&lt;30,"Poor")</f>
        <v>Poor</v>
      </c>
      <c r="M321" t="str">
        <f t="shared" si="29"/>
        <v>No</v>
      </c>
      <c r="N321" t="str">
        <f t="shared" si="25"/>
        <v>No</v>
      </c>
      <c r="O321" t="str">
        <f t="shared" si="26"/>
        <v>Not Marketing</v>
      </c>
      <c r="X321">
        <f t="shared" si="27"/>
        <v>56270</v>
      </c>
      <c r="Z321">
        <f t="shared" si="28"/>
        <v>39988</v>
      </c>
      <c r="AA321">
        <v>56270</v>
      </c>
    </row>
    <row r="322" spans="1:27" x14ac:dyDescent="0.35">
      <c r="A322">
        <v>321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1">
        <v>42123</v>
      </c>
      <c r="H322">
        <v>16401</v>
      </c>
      <c r="I322" t="s">
        <v>13</v>
      </c>
      <c r="J322">
        <v>24</v>
      </c>
      <c r="K322" t="str">
        <f t="shared" si="24"/>
        <v>Below</v>
      </c>
      <c r="L322" t="str" cm="1">
        <f t="array" ref="L322">_xlfn.IFS(J322&gt;=50,"Excellent",J322&gt;=40,"Good",J322&gt;=30,"Average",J322&lt;30,"Poor")</f>
        <v>Poor</v>
      </c>
      <c r="M322" t="str">
        <f t="shared" si="29"/>
        <v>No</v>
      </c>
      <c r="N322" t="str">
        <f t="shared" si="25"/>
        <v>No</v>
      </c>
      <c r="O322" t="str">
        <f t="shared" si="26"/>
        <v>Not Marketing</v>
      </c>
      <c r="X322">
        <f t="shared" si="27"/>
        <v>41737</v>
      </c>
      <c r="Z322">
        <f t="shared" si="28"/>
        <v>16401</v>
      </c>
      <c r="AA322">
        <v>41737</v>
      </c>
    </row>
    <row r="323" spans="1:27" x14ac:dyDescent="0.35">
      <c r="A323">
        <v>322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1">
        <v>42208</v>
      </c>
      <c r="H323">
        <v>22375</v>
      </c>
      <c r="I323" t="s">
        <v>13</v>
      </c>
      <c r="J323">
        <v>46</v>
      </c>
      <c r="K323" t="str">
        <f t="shared" ref="K323:K386" si="30">IF(F323&gt;=50000,"Above","Below")</f>
        <v>Above</v>
      </c>
      <c r="L323" t="str" cm="1">
        <f t="array" ref="L323">_xlfn.IFS(J323&gt;=50,"Excellent",J323&gt;=40,"Good",J323&gt;=30,"Average",J323&lt;30,"Poor")</f>
        <v>Good</v>
      </c>
      <c r="M323" t="str">
        <f t="shared" si="29"/>
        <v>No</v>
      </c>
      <c r="N323" t="str">
        <f t="shared" ref="N323:N386" si="31">IF(OR(E323="IT",F323&gt;60000),"Yes","No")</f>
        <v>Yes</v>
      </c>
      <c r="O323" t="str">
        <f t="shared" ref="O323:O386" si="32">IF(NOT(E323="Marketing"),"Not Marketing","Marketing")</f>
        <v>Not Marketing</v>
      </c>
      <c r="X323">
        <f t="shared" ref="X323:X386" si="33">VLOOKUP(A323,A323:F1322,6,FALSE)</f>
        <v>69545</v>
      </c>
      <c r="Z323">
        <f t="shared" ref="Z323:Z386" si="34">INDEX(H:H,MATCH(B323,B:B,0))</f>
        <v>22375</v>
      </c>
      <c r="AA323">
        <v>69545</v>
      </c>
    </row>
    <row r="324" spans="1:27" x14ac:dyDescent="0.35">
      <c r="A324">
        <v>323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1">
        <v>44097</v>
      </c>
      <c r="H324">
        <v>24535</v>
      </c>
      <c r="I324" t="s">
        <v>28</v>
      </c>
      <c r="J324">
        <v>22</v>
      </c>
      <c r="K324" t="str">
        <f t="shared" si="30"/>
        <v>Above</v>
      </c>
      <c r="L324" t="str" cm="1">
        <f t="array" ref="L324">_xlfn.IFS(J324&gt;=50,"Excellent",J324&gt;=40,"Good",J324&gt;=30,"Average",J324&lt;30,"Poor")</f>
        <v>Poor</v>
      </c>
      <c r="M324" t="str">
        <f t="shared" si="29"/>
        <v>Yes</v>
      </c>
      <c r="N324" t="str">
        <f t="shared" si="31"/>
        <v>Yes</v>
      </c>
      <c r="O324" t="str">
        <f t="shared" si="32"/>
        <v>Not Marketing</v>
      </c>
      <c r="X324">
        <f t="shared" si="33"/>
        <v>65471</v>
      </c>
      <c r="Z324">
        <f t="shared" si="34"/>
        <v>24535</v>
      </c>
      <c r="AA324">
        <v>65471</v>
      </c>
    </row>
    <row r="325" spans="1:27" x14ac:dyDescent="0.35">
      <c r="A325">
        <v>324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1">
        <v>43013</v>
      </c>
      <c r="H325">
        <v>38756</v>
      </c>
      <c r="I325" t="s">
        <v>20</v>
      </c>
      <c r="J325">
        <v>31</v>
      </c>
      <c r="K325" t="str">
        <f t="shared" si="30"/>
        <v>Below</v>
      </c>
      <c r="L325" t="str" cm="1">
        <f t="array" ref="L325">_xlfn.IFS(J325&gt;=50,"Excellent",J325&gt;=40,"Good",J325&gt;=30,"Average",J325&lt;30,"Poor")</f>
        <v>Average</v>
      </c>
      <c r="M325" t="str">
        <f t="shared" si="29"/>
        <v>No</v>
      </c>
      <c r="N325" t="str">
        <f t="shared" si="31"/>
        <v>No</v>
      </c>
      <c r="O325" t="str">
        <f t="shared" si="32"/>
        <v>Not Marketing</v>
      </c>
      <c r="X325">
        <f t="shared" si="33"/>
        <v>38612</v>
      </c>
      <c r="Z325">
        <f t="shared" si="34"/>
        <v>38756</v>
      </c>
      <c r="AA325">
        <v>38612</v>
      </c>
    </row>
    <row r="326" spans="1:27" x14ac:dyDescent="0.35">
      <c r="A326">
        <v>325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1">
        <v>44553</v>
      </c>
      <c r="H326">
        <v>16464</v>
      </c>
      <c r="I326" t="s">
        <v>18</v>
      </c>
      <c r="J326">
        <v>24</v>
      </c>
      <c r="K326" t="str">
        <f t="shared" si="30"/>
        <v>Below</v>
      </c>
      <c r="L326" t="str" cm="1">
        <f t="array" ref="L326">_xlfn.IFS(J326&gt;=50,"Excellent",J326&gt;=40,"Good",J326&gt;=30,"Average",J326&lt;30,"Poor")</f>
        <v>Poor</v>
      </c>
      <c r="M326" t="str">
        <f t="shared" si="29"/>
        <v>No</v>
      </c>
      <c r="N326" t="str">
        <f t="shared" si="31"/>
        <v>No</v>
      </c>
      <c r="O326" t="str">
        <f t="shared" si="32"/>
        <v>Not Marketing</v>
      </c>
      <c r="X326">
        <f t="shared" si="33"/>
        <v>42942</v>
      </c>
      <c r="Z326">
        <f t="shared" si="34"/>
        <v>16464</v>
      </c>
      <c r="AA326">
        <v>42942</v>
      </c>
    </row>
    <row r="327" spans="1:27" x14ac:dyDescent="0.35">
      <c r="A327">
        <v>326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1">
        <v>42335</v>
      </c>
      <c r="H327">
        <v>12153</v>
      </c>
      <c r="I327" t="s">
        <v>20</v>
      </c>
      <c r="J327">
        <v>41</v>
      </c>
      <c r="K327" t="str">
        <f t="shared" si="30"/>
        <v>Above</v>
      </c>
      <c r="L327" t="str" cm="1">
        <f t="array" ref="L327">_xlfn.IFS(J327&gt;=50,"Excellent",J327&gt;=40,"Good",J327&gt;=30,"Average",J327&lt;30,"Poor")</f>
        <v>Good</v>
      </c>
      <c r="M327" t="str">
        <f t="shared" ref="M327:M390" si="35">IF(AND(E309="HR",I309="North",F309&gt;15000),"Yes","No")</f>
        <v>No</v>
      </c>
      <c r="N327" t="str">
        <f t="shared" si="31"/>
        <v>Yes</v>
      </c>
      <c r="O327" t="str">
        <f t="shared" si="32"/>
        <v>Marketing</v>
      </c>
      <c r="X327">
        <f t="shared" si="33"/>
        <v>65952</v>
      </c>
      <c r="Z327">
        <f t="shared" si="34"/>
        <v>12153</v>
      </c>
      <c r="AA327">
        <v>65952</v>
      </c>
    </row>
    <row r="328" spans="1:27" x14ac:dyDescent="0.35">
      <c r="A328">
        <v>327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1">
        <v>42622</v>
      </c>
      <c r="H328">
        <v>27093</v>
      </c>
      <c r="I328" t="s">
        <v>18</v>
      </c>
      <c r="J328">
        <v>37</v>
      </c>
      <c r="K328" t="str">
        <f t="shared" si="30"/>
        <v>Below</v>
      </c>
      <c r="L328" t="str" cm="1">
        <f t="array" ref="L328">_xlfn.IFS(J328&gt;=50,"Excellent",J328&gt;=40,"Good",J328&gt;=30,"Average",J328&lt;30,"Poor")</f>
        <v>Average</v>
      </c>
      <c r="M328" t="str">
        <f t="shared" si="35"/>
        <v>No</v>
      </c>
      <c r="N328" t="str">
        <f t="shared" si="31"/>
        <v>Yes</v>
      </c>
      <c r="O328" t="str">
        <f t="shared" si="32"/>
        <v>Not Marketing</v>
      </c>
      <c r="X328">
        <f t="shared" si="33"/>
        <v>42134</v>
      </c>
      <c r="Z328">
        <f t="shared" si="34"/>
        <v>27093</v>
      </c>
      <c r="AA328">
        <v>42134</v>
      </c>
    </row>
    <row r="329" spans="1:27" x14ac:dyDescent="0.35">
      <c r="A329">
        <v>328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1">
        <v>43733</v>
      </c>
      <c r="H329">
        <v>37693</v>
      </c>
      <c r="I329" t="s">
        <v>28</v>
      </c>
      <c r="J329">
        <v>21</v>
      </c>
      <c r="K329" t="str">
        <f t="shared" si="30"/>
        <v>Below</v>
      </c>
      <c r="L329" t="str" cm="1">
        <f t="array" ref="L329">_xlfn.IFS(J329&gt;=50,"Excellent",J329&gt;=40,"Good",J329&gt;=30,"Average",J329&lt;30,"Poor")</f>
        <v>Poor</v>
      </c>
      <c r="M329" t="str">
        <f t="shared" si="35"/>
        <v>No</v>
      </c>
      <c r="N329" t="str">
        <f t="shared" si="31"/>
        <v>Yes</v>
      </c>
      <c r="O329" t="str">
        <f t="shared" si="32"/>
        <v>Not Marketing</v>
      </c>
      <c r="X329">
        <f t="shared" si="33"/>
        <v>44988</v>
      </c>
      <c r="Z329">
        <f t="shared" si="34"/>
        <v>37693</v>
      </c>
      <c r="AA329">
        <v>44988</v>
      </c>
    </row>
    <row r="330" spans="1:27" x14ac:dyDescent="0.35">
      <c r="A330">
        <v>329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1">
        <v>44093</v>
      </c>
      <c r="H330">
        <v>20898</v>
      </c>
      <c r="I330" t="s">
        <v>20</v>
      </c>
      <c r="J330">
        <v>52</v>
      </c>
      <c r="K330" t="str">
        <f t="shared" si="30"/>
        <v>Below</v>
      </c>
      <c r="L330" t="str" cm="1">
        <f t="array" ref="L330">_xlfn.IFS(J330&gt;=50,"Excellent",J330&gt;=40,"Good",J330&gt;=30,"Average",J330&lt;30,"Poor")</f>
        <v>Excellent</v>
      </c>
      <c r="M330" t="str">
        <f t="shared" si="35"/>
        <v>No</v>
      </c>
      <c r="N330" t="str">
        <f t="shared" si="31"/>
        <v>Yes</v>
      </c>
      <c r="O330" t="str">
        <f t="shared" si="32"/>
        <v>Not Marketing</v>
      </c>
      <c r="X330">
        <f t="shared" si="33"/>
        <v>43982</v>
      </c>
      <c r="Z330">
        <f t="shared" si="34"/>
        <v>20898</v>
      </c>
      <c r="AA330">
        <v>43982</v>
      </c>
    </row>
    <row r="331" spans="1:27" x14ac:dyDescent="0.35">
      <c r="A331">
        <v>330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1">
        <v>43139</v>
      </c>
      <c r="H331">
        <v>10486</v>
      </c>
      <c r="I331" t="s">
        <v>18</v>
      </c>
      <c r="J331">
        <v>46</v>
      </c>
      <c r="K331" t="str">
        <f t="shared" si="30"/>
        <v>Above</v>
      </c>
      <c r="L331" t="str" cm="1">
        <f t="array" ref="L331">_xlfn.IFS(J331&gt;=50,"Excellent",J331&gt;=40,"Good",J331&gt;=30,"Average",J331&lt;30,"Poor")</f>
        <v>Good</v>
      </c>
      <c r="M331" t="str">
        <f t="shared" si="35"/>
        <v>No</v>
      </c>
      <c r="N331" t="str">
        <f t="shared" si="31"/>
        <v>Yes</v>
      </c>
      <c r="O331" t="str">
        <f t="shared" si="32"/>
        <v>Not Marketing</v>
      </c>
      <c r="X331">
        <f t="shared" si="33"/>
        <v>73863</v>
      </c>
      <c r="Z331">
        <f t="shared" si="34"/>
        <v>10486</v>
      </c>
      <c r="AA331">
        <v>73863</v>
      </c>
    </row>
    <row r="332" spans="1:27" x14ac:dyDescent="0.35">
      <c r="A332">
        <v>331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1">
        <v>45173</v>
      </c>
      <c r="H332">
        <v>33363</v>
      </c>
      <c r="I332" t="s">
        <v>20</v>
      </c>
      <c r="J332">
        <v>32</v>
      </c>
      <c r="K332" t="str">
        <f t="shared" si="30"/>
        <v>Below</v>
      </c>
      <c r="L332" t="str" cm="1">
        <f t="array" ref="L332">_xlfn.IFS(J332&gt;=50,"Excellent",J332&gt;=40,"Good",J332&gt;=30,"Average",J332&lt;30,"Poor")</f>
        <v>Average</v>
      </c>
      <c r="M332" t="str">
        <f t="shared" si="35"/>
        <v>No</v>
      </c>
      <c r="N332" t="str">
        <f t="shared" si="31"/>
        <v>No</v>
      </c>
      <c r="O332" t="str">
        <f t="shared" si="32"/>
        <v>Marketing</v>
      </c>
      <c r="X332">
        <f t="shared" si="33"/>
        <v>44824</v>
      </c>
      <c r="Z332">
        <f t="shared" si="34"/>
        <v>33363</v>
      </c>
      <c r="AA332">
        <v>44824</v>
      </c>
    </row>
    <row r="333" spans="1:27" x14ac:dyDescent="0.35">
      <c r="A333">
        <v>332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1">
        <v>41972</v>
      </c>
      <c r="H333">
        <v>19969</v>
      </c>
      <c r="I333" t="s">
        <v>18</v>
      </c>
      <c r="J333">
        <v>50</v>
      </c>
      <c r="K333" t="str">
        <f t="shared" si="30"/>
        <v>Above</v>
      </c>
      <c r="L333" t="str" cm="1">
        <f t="array" ref="L333">_xlfn.IFS(J333&gt;=50,"Excellent",J333&gt;=40,"Good",J333&gt;=30,"Average",J333&lt;30,"Poor")</f>
        <v>Excellent</v>
      </c>
      <c r="M333" t="str">
        <f t="shared" si="35"/>
        <v>No</v>
      </c>
      <c r="N333" t="str">
        <f t="shared" si="31"/>
        <v>Yes</v>
      </c>
      <c r="O333" t="str">
        <f t="shared" si="32"/>
        <v>Not Marketing</v>
      </c>
      <c r="X333">
        <f t="shared" si="33"/>
        <v>61526</v>
      </c>
      <c r="Z333">
        <f t="shared" si="34"/>
        <v>19969</v>
      </c>
      <c r="AA333">
        <v>61526</v>
      </c>
    </row>
    <row r="334" spans="1:27" x14ac:dyDescent="0.35">
      <c r="A334">
        <v>333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1">
        <v>43743</v>
      </c>
      <c r="H334">
        <v>35285</v>
      </c>
      <c r="I334" t="s">
        <v>28</v>
      </c>
      <c r="J334">
        <v>51</v>
      </c>
      <c r="K334" t="str">
        <f t="shared" si="30"/>
        <v>Below</v>
      </c>
      <c r="L334" t="str" cm="1">
        <f t="array" ref="L334">_xlfn.IFS(J334&gt;=50,"Excellent",J334&gt;=40,"Good",J334&gt;=30,"Average",J334&lt;30,"Poor")</f>
        <v>Excellent</v>
      </c>
      <c r="M334" t="str">
        <f t="shared" si="35"/>
        <v>No</v>
      </c>
      <c r="N334" t="str">
        <f t="shared" si="31"/>
        <v>No</v>
      </c>
      <c r="O334" t="str">
        <f t="shared" si="32"/>
        <v>Not Marketing</v>
      </c>
      <c r="X334">
        <f t="shared" si="33"/>
        <v>45828</v>
      </c>
      <c r="Z334">
        <f t="shared" si="34"/>
        <v>35285</v>
      </c>
      <c r="AA334">
        <v>45828</v>
      </c>
    </row>
    <row r="335" spans="1:27" x14ac:dyDescent="0.35">
      <c r="A335">
        <v>334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1">
        <v>45177</v>
      </c>
      <c r="H335">
        <v>34668</v>
      </c>
      <c r="I335" t="s">
        <v>18</v>
      </c>
      <c r="J335">
        <v>46</v>
      </c>
      <c r="K335" t="str">
        <f t="shared" si="30"/>
        <v>Above</v>
      </c>
      <c r="L335" t="str" cm="1">
        <f t="array" ref="L335">_xlfn.IFS(J335&gt;=50,"Excellent",J335&gt;=40,"Good",J335&gt;=30,"Average",J335&lt;30,"Poor")</f>
        <v>Good</v>
      </c>
      <c r="M335" t="str">
        <f t="shared" si="35"/>
        <v>No</v>
      </c>
      <c r="N335" t="str">
        <f t="shared" si="31"/>
        <v>Yes</v>
      </c>
      <c r="O335" t="str">
        <f t="shared" si="32"/>
        <v>Not Marketing</v>
      </c>
      <c r="X335">
        <f t="shared" si="33"/>
        <v>68537</v>
      </c>
      <c r="Z335">
        <f t="shared" si="34"/>
        <v>34668</v>
      </c>
      <c r="AA335">
        <v>68537</v>
      </c>
    </row>
    <row r="336" spans="1:27" x14ac:dyDescent="0.35">
      <c r="A336">
        <v>335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1">
        <v>43323</v>
      </c>
      <c r="H336">
        <v>17760</v>
      </c>
      <c r="I336" t="s">
        <v>18</v>
      </c>
      <c r="J336">
        <v>54</v>
      </c>
      <c r="K336" t="str">
        <f t="shared" si="30"/>
        <v>Above</v>
      </c>
      <c r="L336" t="str" cm="1">
        <f t="array" ref="L336">_xlfn.IFS(J336&gt;=50,"Excellent",J336&gt;=40,"Good",J336&gt;=30,"Average",J336&lt;30,"Poor")</f>
        <v>Excellent</v>
      </c>
      <c r="M336" t="str">
        <f t="shared" si="35"/>
        <v>No</v>
      </c>
      <c r="N336" t="str">
        <f t="shared" si="31"/>
        <v>Yes</v>
      </c>
      <c r="O336" t="str">
        <f t="shared" si="32"/>
        <v>Not Marketing</v>
      </c>
      <c r="X336">
        <f t="shared" si="33"/>
        <v>76875</v>
      </c>
      <c r="Z336">
        <f t="shared" si="34"/>
        <v>17760</v>
      </c>
      <c r="AA336">
        <v>76875</v>
      </c>
    </row>
    <row r="337" spans="1:27" x14ac:dyDescent="0.35">
      <c r="A337">
        <v>336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1">
        <v>45111</v>
      </c>
      <c r="H337">
        <v>23973</v>
      </c>
      <c r="I337" t="s">
        <v>18</v>
      </c>
      <c r="J337">
        <v>21</v>
      </c>
      <c r="K337" t="str">
        <f t="shared" si="30"/>
        <v>Above</v>
      </c>
      <c r="L337" t="str" cm="1">
        <f t="array" ref="L337">_xlfn.IFS(J337&gt;=50,"Excellent",J337&gt;=40,"Good",J337&gt;=30,"Average",J337&lt;30,"Poor")</f>
        <v>Poor</v>
      </c>
      <c r="M337" t="str">
        <f t="shared" si="35"/>
        <v>No</v>
      </c>
      <c r="N337" t="str">
        <f t="shared" si="31"/>
        <v>Yes</v>
      </c>
      <c r="O337" t="str">
        <f t="shared" si="32"/>
        <v>Not Marketing</v>
      </c>
      <c r="X337">
        <f t="shared" si="33"/>
        <v>71010</v>
      </c>
      <c r="Z337">
        <f t="shared" si="34"/>
        <v>23973</v>
      </c>
      <c r="AA337">
        <v>71010</v>
      </c>
    </row>
    <row r="338" spans="1:27" x14ac:dyDescent="0.35">
      <c r="A338">
        <v>337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1">
        <v>43329</v>
      </c>
      <c r="H338">
        <v>26303</v>
      </c>
      <c r="I338" t="s">
        <v>18</v>
      </c>
      <c r="J338">
        <v>29</v>
      </c>
      <c r="K338" t="str">
        <f t="shared" si="30"/>
        <v>Below</v>
      </c>
      <c r="L338" t="str" cm="1">
        <f t="array" ref="L338">_xlfn.IFS(J338&gt;=50,"Excellent",J338&gt;=40,"Good",J338&gt;=30,"Average",J338&lt;30,"Poor")</f>
        <v>Poor</v>
      </c>
      <c r="M338" t="str">
        <f t="shared" si="35"/>
        <v>No</v>
      </c>
      <c r="N338" t="str">
        <f t="shared" si="31"/>
        <v>No</v>
      </c>
      <c r="O338" t="str">
        <f t="shared" si="32"/>
        <v>Not Marketing</v>
      </c>
      <c r="X338">
        <f t="shared" si="33"/>
        <v>46075</v>
      </c>
      <c r="Z338">
        <f t="shared" si="34"/>
        <v>26303</v>
      </c>
      <c r="AA338">
        <v>46075</v>
      </c>
    </row>
    <row r="339" spans="1:27" x14ac:dyDescent="0.35">
      <c r="A339">
        <v>338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1">
        <v>42161</v>
      </c>
      <c r="H339">
        <v>38820</v>
      </c>
      <c r="I339" t="s">
        <v>13</v>
      </c>
      <c r="J339">
        <v>31</v>
      </c>
      <c r="K339" t="str">
        <f t="shared" si="30"/>
        <v>Above</v>
      </c>
      <c r="L339" t="str" cm="1">
        <f t="array" ref="L339">_xlfn.IFS(J339&gt;=50,"Excellent",J339&gt;=40,"Good",J339&gt;=30,"Average",J339&lt;30,"Poor")</f>
        <v>Average</v>
      </c>
      <c r="M339" t="str">
        <f t="shared" si="35"/>
        <v>No</v>
      </c>
      <c r="N339" t="str">
        <f t="shared" si="31"/>
        <v>Yes</v>
      </c>
      <c r="O339" t="str">
        <f t="shared" si="32"/>
        <v>Not Marketing</v>
      </c>
      <c r="X339">
        <f t="shared" si="33"/>
        <v>75290</v>
      </c>
      <c r="Z339">
        <f t="shared" si="34"/>
        <v>38820</v>
      </c>
      <c r="AA339">
        <v>75290</v>
      </c>
    </row>
    <row r="340" spans="1:27" x14ac:dyDescent="0.35">
      <c r="A340">
        <v>339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1">
        <v>42790</v>
      </c>
      <c r="H340">
        <v>33549</v>
      </c>
      <c r="I340" t="s">
        <v>13</v>
      </c>
      <c r="J340">
        <v>60</v>
      </c>
      <c r="K340" t="str">
        <f t="shared" si="30"/>
        <v>Above</v>
      </c>
      <c r="L340" t="str" cm="1">
        <f t="array" ref="L340">_xlfn.IFS(J340&gt;=50,"Excellent",J340&gt;=40,"Good",J340&gt;=30,"Average",J340&lt;30,"Poor")</f>
        <v>Excellent</v>
      </c>
      <c r="M340" t="str">
        <f t="shared" si="35"/>
        <v>No</v>
      </c>
      <c r="N340" t="str">
        <f t="shared" si="31"/>
        <v>Yes</v>
      </c>
      <c r="O340" t="str">
        <f t="shared" si="32"/>
        <v>Not Marketing</v>
      </c>
      <c r="X340">
        <f t="shared" si="33"/>
        <v>65286</v>
      </c>
      <c r="Z340">
        <f t="shared" si="34"/>
        <v>33549</v>
      </c>
      <c r="AA340">
        <v>65286</v>
      </c>
    </row>
    <row r="341" spans="1:27" x14ac:dyDescent="0.35">
      <c r="A341">
        <v>340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1">
        <v>43380</v>
      </c>
      <c r="H341">
        <v>35018</v>
      </c>
      <c r="I341" t="s">
        <v>13</v>
      </c>
      <c r="J341">
        <v>56</v>
      </c>
      <c r="K341" t="str">
        <f t="shared" si="30"/>
        <v>Below</v>
      </c>
      <c r="L341" t="str" cm="1">
        <f t="array" ref="L341">_xlfn.IFS(J341&gt;=50,"Excellent",J341&gt;=40,"Good",J341&gt;=30,"Average",J341&lt;30,"Poor")</f>
        <v>Excellent</v>
      </c>
      <c r="M341" t="str">
        <f t="shared" si="35"/>
        <v>No</v>
      </c>
      <c r="N341" t="str">
        <f t="shared" si="31"/>
        <v>No</v>
      </c>
      <c r="O341" t="str">
        <f t="shared" si="32"/>
        <v>Marketing</v>
      </c>
      <c r="X341">
        <f t="shared" si="33"/>
        <v>40695</v>
      </c>
      <c r="Z341">
        <f t="shared" si="34"/>
        <v>35018</v>
      </c>
      <c r="AA341">
        <v>40695</v>
      </c>
    </row>
    <row r="342" spans="1:27" x14ac:dyDescent="0.35">
      <c r="A342">
        <v>341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1">
        <v>44708</v>
      </c>
      <c r="H342">
        <v>16143</v>
      </c>
      <c r="I342" t="s">
        <v>28</v>
      </c>
      <c r="J342">
        <v>26</v>
      </c>
      <c r="K342" t="str">
        <f t="shared" si="30"/>
        <v>Below</v>
      </c>
      <c r="L342" t="str" cm="1">
        <f t="array" ref="L342">_xlfn.IFS(J342&gt;=50,"Excellent",J342&gt;=40,"Good",J342&gt;=30,"Average",J342&lt;30,"Poor")</f>
        <v>Poor</v>
      </c>
      <c r="M342" t="str">
        <f t="shared" si="35"/>
        <v>No</v>
      </c>
      <c r="N342" t="str">
        <f t="shared" si="31"/>
        <v>No</v>
      </c>
      <c r="O342" t="str">
        <f t="shared" si="32"/>
        <v>Not Marketing</v>
      </c>
      <c r="X342">
        <f t="shared" si="33"/>
        <v>39290</v>
      </c>
      <c r="Z342">
        <f t="shared" si="34"/>
        <v>16143</v>
      </c>
      <c r="AA342">
        <v>39290</v>
      </c>
    </row>
    <row r="343" spans="1:27" x14ac:dyDescent="0.35">
      <c r="A343">
        <v>342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1">
        <v>43782</v>
      </c>
      <c r="H343">
        <v>13351</v>
      </c>
      <c r="I343" t="s">
        <v>18</v>
      </c>
      <c r="J343">
        <v>53</v>
      </c>
      <c r="K343" t="str">
        <f t="shared" si="30"/>
        <v>Above</v>
      </c>
      <c r="L343" t="str" cm="1">
        <f t="array" ref="L343">_xlfn.IFS(J343&gt;=50,"Excellent",J343&gt;=40,"Good",J343&gt;=30,"Average",J343&lt;30,"Poor")</f>
        <v>Excellent</v>
      </c>
      <c r="M343" t="str">
        <f t="shared" si="35"/>
        <v>No</v>
      </c>
      <c r="N343" t="str">
        <f t="shared" si="31"/>
        <v>No</v>
      </c>
      <c r="O343" t="str">
        <f t="shared" si="32"/>
        <v>Not Marketing</v>
      </c>
      <c r="X343">
        <f t="shared" si="33"/>
        <v>56903</v>
      </c>
      <c r="Z343">
        <f t="shared" si="34"/>
        <v>22832</v>
      </c>
      <c r="AA343">
        <v>56903</v>
      </c>
    </row>
    <row r="344" spans="1:27" x14ac:dyDescent="0.35">
      <c r="A344">
        <v>343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1">
        <v>45026</v>
      </c>
      <c r="H344">
        <v>13721</v>
      </c>
      <c r="I344" t="s">
        <v>13</v>
      </c>
      <c r="J344">
        <v>31</v>
      </c>
      <c r="K344" t="str">
        <f t="shared" si="30"/>
        <v>Below</v>
      </c>
      <c r="L344" t="str" cm="1">
        <f t="array" ref="L344">_xlfn.IFS(J344&gt;=50,"Excellent",J344&gt;=40,"Good",J344&gt;=30,"Average",J344&lt;30,"Poor")</f>
        <v>Average</v>
      </c>
      <c r="M344" t="str">
        <f t="shared" si="35"/>
        <v>No</v>
      </c>
      <c r="N344" t="str">
        <f t="shared" si="31"/>
        <v>No</v>
      </c>
      <c r="O344" t="str">
        <f t="shared" si="32"/>
        <v>Not Marketing</v>
      </c>
      <c r="X344">
        <f t="shared" si="33"/>
        <v>45470</v>
      </c>
      <c r="Z344">
        <f t="shared" si="34"/>
        <v>13721</v>
      </c>
      <c r="AA344">
        <v>45470</v>
      </c>
    </row>
    <row r="345" spans="1:27" x14ac:dyDescent="0.35">
      <c r="A345">
        <v>344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1">
        <v>43357</v>
      </c>
      <c r="H345">
        <v>26391</v>
      </c>
      <c r="I345" t="s">
        <v>20</v>
      </c>
      <c r="J345">
        <v>27</v>
      </c>
      <c r="K345" t="str">
        <f t="shared" si="30"/>
        <v>Above</v>
      </c>
      <c r="L345" t="str" cm="1">
        <f t="array" ref="L345">_xlfn.IFS(J345&gt;=50,"Excellent",J345&gt;=40,"Good",J345&gt;=30,"Average",J345&lt;30,"Poor")</f>
        <v>Poor</v>
      </c>
      <c r="M345" t="str">
        <f t="shared" si="35"/>
        <v>No</v>
      </c>
      <c r="N345" t="str">
        <f t="shared" si="31"/>
        <v>Yes</v>
      </c>
      <c r="O345" t="str">
        <f t="shared" si="32"/>
        <v>Not Marketing</v>
      </c>
      <c r="X345">
        <f t="shared" si="33"/>
        <v>79673</v>
      </c>
      <c r="Z345">
        <f t="shared" si="34"/>
        <v>26391</v>
      </c>
      <c r="AA345">
        <v>79673</v>
      </c>
    </row>
    <row r="346" spans="1:27" x14ac:dyDescent="0.35">
      <c r="A346">
        <v>345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1">
        <v>43697</v>
      </c>
      <c r="H346">
        <v>26920</v>
      </c>
      <c r="I346" t="s">
        <v>18</v>
      </c>
      <c r="J346">
        <v>54</v>
      </c>
      <c r="K346" t="str">
        <f t="shared" si="30"/>
        <v>Above</v>
      </c>
      <c r="L346" t="str" cm="1">
        <f t="array" ref="L346">_xlfn.IFS(J346&gt;=50,"Excellent",J346&gt;=40,"Good",J346&gt;=30,"Average",J346&lt;30,"Poor")</f>
        <v>Excellent</v>
      </c>
      <c r="M346" t="str">
        <f t="shared" si="35"/>
        <v>No</v>
      </c>
      <c r="N346" t="str">
        <f t="shared" si="31"/>
        <v>Yes</v>
      </c>
      <c r="O346" t="str">
        <f t="shared" si="32"/>
        <v>Not Marketing</v>
      </c>
      <c r="X346">
        <f t="shared" si="33"/>
        <v>50765</v>
      </c>
      <c r="Z346">
        <f t="shared" si="34"/>
        <v>26920</v>
      </c>
      <c r="AA346">
        <v>50765</v>
      </c>
    </row>
    <row r="347" spans="1:27" x14ac:dyDescent="0.35">
      <c r="A347">
        <v>346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1">
        <v>44198</v>
      </c>
      <c r="H347">
        <v>38903</v>
      </c>
      <c r="I347" t="s">
        <v>28</v>
      </c>
      <c r="J347">
        <v>51</v>
      </c>
      <c r="K347" t="str">
        <f t="shared" si="30"/>
        <v>Above</v>
      </c>
      <c r="L347" t="str" cm="1">
        <f t="array" ref="L347">_xlfn.IFS(J347&gt;=50,"Excellent",J347&gt;=40,"Good",J347&gt;=30,"Average",J347&lt;30,"Poor")</f>
        <v>Excellent</v>
      </c>
      <c r="M347" t="str">
        <f t="shared" si="35"/>
        <v>No</v>
      </c>
      <c r="N347" t="str">
        <f t="shared" si="31"/>
        <v>Yes</v>
      </c>
      <c r="O347" t="str">
        <f t="shared" si="32"/>
        <v>Marketing</v>
      </c>
      <c r="X347">
        <f t="shared" si="33"/>
        <v>67572</v>
      </c>
      <c r="Z347">
        <f t="shared" si="34"/>
        <v>38903</v>
      </c>
      <c r="AA347">
        <v>67572</v>
      </c>
    </row>
    <row r="348" spans="1:27" x14ac:dyDescent="0.35">
      <c r="A348">
        <v>347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1">
        <v>41955</v>
      </c>
      <c r="H348">
        <v>26743</v>
      </c>
      <c r="I348" t="s">
        <v>18</v>
      </c>
      <c r="J348">
        <v>23</v>
      </c>
      <c r="K348" t="str">
        <f t="shared" si="30"/>
        <v>Above</v>
      </c>
      <c r="L348" t="str" cm="1">
        <f t="array" ref="L348">_xlfn.IFS(J348&gt;=50,"Excellent",J348&gt;=40,"Good",J348&gt;=30,"Average",J348&lt;30,"Poor")</f>
        <v>Poor</v>
      </c>
      <c r="M348" t="str">
        <f t="shared" si="35"/>
        <v>No</v>
      </c>
      <c r="N348" t="str">
        <f t="shared" si="31"/>
        <v>Yes</v>
      </c>
      <c r="O348" t="str">
        <f t="shared" si="32"/>
        <v>Not Marketing</v>
      </c>
      <c r="X348">
        <f t="shared" si="33"/>
        <v>67600</v>
      </c>
      <c r="Z348">
        <f t="shared" si="34"/>
        <v>26743</v>
      </c>
      <c r="AA348">
        <v>67600</v>
      </c>
    </row>
    <row r="349" spans="1:27" x14ac:dyDescent="0.35">
      <c r="A349">
        <v>348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1">
        <v>44017</v>
      </c>
      <c r="H349">
        <v>32930</v>
      </c>
      <c r="I349" t="s">
        <v>28</v>
      </c>
      <c r="J349">
        <v>27</v>
      </c>
      <c r="K349" t="str">
        <f t="shared" si="30"/>
        <v>Above</v>
      </c>
      <c r="L349" t="str" cm="1">
        <f t="array" ref="L349">_xlfn.IFS(J349&gt;=50,"Excellent",J349&gt;=40,"Good",J349&gt;=30,"Average",J349&lt;30,"Poor")</f>
        <v>Poor</v>
      </c>
      <c r="M349" t="str">
        <f t="shared" si="35"/>
        <v>No</v>
      </c>
      <c r="N349" t="str">
        <f t="shared" si="31"/>
        <v>No</v>
      </c>
      <c r="O349" t="str">
        <f t="shared" si="32"/>
        <v>Not Marketing</v>
      </c>
      <c r="X349">
        <f t="shared" si="33"/>
        <v>54133</v>
      </c>
      <c r="Z349">
        <f t="shared" si="34"/>
        <v>32930</v>
      </c>
      <c r="AA349">
        <v>54133</v>
      </c>
    </row>
    <row r="350" spans="1:27" x14ac:dyDescent="0.35">
      <c r="A350">
        <v>349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1">
        <v>42096</v>
      </c>
      <c r="H350">
        <v>26562</v>
      </c>
      <c r="I350" t="s">
        <v>18</v>
      </c>
      <c r="J350">
        <v>29</v>
      </c>
      <c r="K350" t="str">
        <f t="shared" si="30"/>
        <v>Above</v>
      </c>
      <c r="L350" t="str" cm="1">
        <f t="array" ref="L350">_xlfn.IFS(J350&gt;=50,"Excellent",J350&gt;=40,"Good",J350&gt;=30,"Average",J350&lt;30,"Poor")</f>
        <v>Poor</v>
      </c>
      <c r="M350" t="str">
        <f t="shared" si="35"/>
        <v>No</v>
      </c>
      <c r="N350" t="str">
        <f t="shared" si="31"/>
        <v>No</v>
      </c>
      <c r="O350" t="str">
        <f t="shared" si="32"/>
        <v>Marketing</v>
      </c>
      <c r="X350">
        <f t="shared" si="33"/>
        <v>54193</v>
      </c>
      <c r="Z350">
        <f t="shared" si="34"/>
        <v>26562</v>
      </c>
      <c r="AA350">
        <v>54193</v>
      </c>
    </row>
    <row r="351" spans="1:27" x14ac:dyDescent="0.35">
      <c r="A351">
        <v>350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1">
        <v>44550</v>
      </c>
      <c r="H351">
        <v>37643</v>
      </c>
      <c r="I351" t="s">
        <v>18</v>
      </c>
      <c r="J351">
        <v>40</v>
      </c>
      <c r="K351" t="str">
        <f t="shared" si="30"/>
        <v>Above</v>
      </c>
      <c r="L351" t="str" cm="1">
        <f t="array" ref="L351">_xlfn.IFS(J351&gt;=50,"Excellent",J351&gt;=40,"Good",J351&gt;=30,"Average",J351&lt;30,"Poor")</f>
        <v>Good</v>
      </c>
      <c r="M351" t="str">
        <f t="shared" si="35"/>
        <v>No</v>
      </c>
      <c r="N351" t="str">
        <f t="shared" si="31"/>
        <v>Yes</v>
      </c>
      <c r="O351" t="str">
        <f t="shared" si="32"/>
        <v>Not Marketing</v>
      </c>
      <c r="X351">
        <f t="shared" si="33"/>
        <v>72962</v>
      </c>
      <c r="Z351">
        <f t="shared" si="34"/>
        <v>37643</v>
      </c>
      <c r="AA351">
        <v>72962</v>
      </c>
    </row>
    <row r="352" spans="1:27" x14ac:dyDescent="0.35">
      <c r="A352">
        <v>351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1">
        <v>42168</v>
      </c>
      <c r="H352">
        <v>13856</v>
      </c>
      <c r="I352" t="s">
        <v>20</v>
      </c>
      <c r="J352">
        <v>22</v>
      </c>
      <c r="K352" t="str">
        <f t="shared" si="30"/>
        <v>Above</v>
      </c>
      <c r="L352" t="str" cm="1">
        <f t="array" ref="L352">_xlfn.IFS(J352&gt;=50,"Excellent",J352&gt;=40,"Good",J352&gt;=30,"Average",J352&lt;30,"Poor")</f>
        <v>Poor</v>
      </c>
      <c r="M352" t="str">
        <f t="shared" si="35"/>
        <v>No</v>
      </c>
      <c r="N352" t="str">
        <f t="shared" si="31"/>
        <v>Yes</v>
      </c>
      <c r="O352" t="str">
        <f t="shared" si="32"/>
        <v>Not Marketing</v>
      </c>
      <c r="X352">
        <f t="shared" si="33"/>
        <v>61515</v>
      </c>
      <c r="Z352">
        <f t="shared" si="34"/>
        <v>13856</v>
      </c>
      <c r="AA352">
        <v>61515</v>
      </c>
    </row>
    <row r="353" spans="1:27" x14ac:dyDescent="0.35">
      <c r="A353">
        <v>352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1">
        <v>42564</v>
      </c>
      <c r="H353">
        <v>35544</v>
      </c>
      <c r="I353" t="s">
        <v>18</v>
      </c>
      <c r="J353">
        <v>59</v>
      </c>
      <c r="K353" t="str">
        <f t="shared" si="30"/>
        <v>Above</v>
      </c>
      <c r="L353" t="str" cm="1">
        <f t="array" ref="L353">_xlfn.IFS(J353&gt;=50,"Excellent",J353&gt;=40,"Good",J353&gt;=30,"Average",J353&lt;30,"Poor")</f>
        <v>Excellent</v>
      </c>
      <c r="M353" t="str">
        <f t="shared" si="35"/>
        <v>No</v>
      </c>
      <c r="N353" t="str">
        <f t="shared" si="31"/>
        <v>No</v>
      </c>
      <c r="O353" t="str">
        <f t="shared" si="32"/>
        <v>Not Marketing</v>
      </c>
      <c r="X353">
        <f t="shared" si="33"/>
        <v>51021</v>
      </c>
      <c r="Z353">
        <f t="shared" si="34"/>
        <v>35544</v>
      </c>
      <c r="AA353">
        <v>51021</v>
      </c>
    </row>
    <row r="354" spans="1:27" x14ac:dyDescent="0.35">
      <c r="A354">
        <v>353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1">
        <v>45429</v>
      </c>
      <c r="H354">
        <v>23976</v>
      </c>
      <c r="I354" t="s">
        <v>20</v>
      </c>
      <c r="J354">
        <v>29</v>
      </c>
      <c r="K354" t="str">
        <f t="shared" si="30"/>
        <v>Above</v>
      </c>
      <c r="L354" t="str" cm="1">
        <f t="array" ref="L354">_xlfn.IFS(J354&gt;=50,"Excellent",J354&gt;=40,"Good",J354&gt;=30,"Average",J354&lt;30,"Poor")</f>
        <v>Poor</v>
      </c>
      <c r="M354" t="str">
        <f t="shared" si="35"/>
        <v>No</v>
      </c>
      <c r="N354" t="str">
        <f t="shared" si="31"/>
        <v>Yes</v>
      </c>
      <c r="O354" t="str">
        <f t="shared" si="32"/>
        <v>Not Marketing</v>
      </c>
      <c r="X354">
        <f t="shared" si="33"/>
        <v>63575</v>
      </c>
      <c r="Z354">
        <f t="shared" si="34"/>
        <v>23976</v>
      </c>
      <c r="AA354">
        <v>63575</v>
      </c>
    </row>
    <row r="355" spans="1:27" x14ac:dyDescent="0.35">
      <c r="A355">
        <v>354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1">
        <v>45457</v>
      </c>
      <c r="H355">
        <v>36513</v>
      </c>
      <c r="I355" t="s">
        <v>18</v>
      </c>
      <c r="J355">
        <v>45</v>
      </c>
      <c r="K355" t="str">
        <f t="shared" si="30"/>
        <v>Above</v>
      </c>
      <c r="L355" t="str" cm="1">
        <f t="array" ref="L355">_xlfn.IFS(J355&gt;=50,"Excellent",J355&gt;=40,"Good",J355&gt;=30,"Average",J355&lt;30,"Poor")</f>
        <v>Good</v>
      </c>
      <c r="M355" t="str">
        <f t="shared" si="35"/>
        <v>No</v>
      </c>
      <c r="N355" t="str">
        <f t="shared" si="31"/>
        <v>Yes</v>
      </c>
      <c r="O355" t="str">
        <f t="shared" si="32"/>
        <v>Marketing</v>
      </c>
      <c r="X355">
        <f t="shared" si="33"/>
        <v>72504</v>
      </c>
      <c r="Z355">
        <f t="shared" si="34"/>
        <v>36513</v>
      </c>
      <c r="AA355">
        <v>72504</v>
      </c>
    </row>
    <row r="356" spans="1:27" x14ac:dyDescent="0.35">
      <c r="A356">
        <v>355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1">
        <v>44267</v>
      </c>
      <c r="H356">
        <v>11509</v>
      </c>
      <c r="I356" t="s">
        <v>20</v>
      </c>
      <c r="J356">
        <v>57</v>
      </c>
      <c r="K356" t="str">
        <f t="shared" si="30"/>
        <v>Above</v>
      </c>
      <c r="L356" t="str" cm="1">
        <f t="array" ref="L356">_xlfn.IFS(J356&gt;=50,"Excellent",J356&gt;=40,"Good",J356&gt;=30,"Average",J356&lt;30,"Poor")</f>
        <v>Excellent</v>
      </c>
      <c r="M356" t="str">
        <f t="shared" si="35"/>
        <v>No</v>
      </c>
      <c r="N356" t="str">
        <f t="shared" si="31"/>
        <v>Yes</v>
      </c>
      <c r="O356" t="str">
        <f t="shared" si="32"/>
        <v>Marketing</v>
      </c>
      <c r="X356">
        <f t="shared" si="33"/>
        <v>76365</v>
      </c>
      <c r="Z356">
        <f t="shared" si="34"/>
        <v>11509</v>
      </c>
      <c r="AA356">
        <v>76365</v>
      </c>
    </row>
    <row r="357" spans="1:27" x14ac:dyDescent="0.35">
      <c r="A357">
        <v>356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1">
        <v>44493</v>
      </c>
      <c r="H357">
        <v>26741</v>
      </c>
      <c r="I357" t="s">
        <v>18</v>
      </c>
      <c r="J357">
        <v>59</v>
      </c>
      <c r="K357" t="str">
        <f t="shared" si="30"/>
        <v>Above</v>
      </c>
      <c r="L357" t="str" cm="1">
        <f t="array" ref="L357">_xlfn.IFS(J357&gt;=50,"Excellent",J357&gt;=40,"Good",J357&gt;=30,"Average",J357&lt;30,"Poor")</f>
        <v>Excellent</v>
      </c>
      <c r="M357" t="str">
        <f t="shared" si="35"/>
        <v>No</v>
      </c>
      <c r="N357" t="str">
        <f t="shared" si="31"/>
        <v>Yes</v>
      </c>
      <c r="O357" t="str">
        <f t="shared" si="32"/>
        <v>Not Marketing</v>
      </c>
      <c r="X357">
        <f t="shared" si="33"/>
        <v>67098</v>
      </c>
      <c r="Z357">
        <f t="shared" si="34"/>
        <v>26741</v>
      </c>
      <c r="AA357">
        <v>67098</v>
      </c>
    </row>
    <row r="358" spans="1:27" x14ac:dyDescent="0.35">
      <c r="A358">
        <v>357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1">
        <v>43436</v>
      </c>
      <c r="H358">
        <v>23445</v>
      </c>
      <c r="I358" t="s">
        <v>28</v>
      </c>
      <c r="J358">
        <v>60</v>
      </c>
      <c r="K358" t="str">
        <f t="shared" si="30"/>
        <v>Above</v>
      </c>
      <c r="L358" t="str" cm="1">
        <f t="array" ref="L358">_xlfn.IFS(J358&gt;=50,"Excellent",J358&gt;=40,"Good",J358&gt;=30,"Average",J358&lt;30,"Poor")</f>
        <v>Excellent</v>
      </c>
      <c r="M358" t="str">
        <f t="shared" si="35"/>
        <v>No</v>
      </c>
      <c r="N358" t="str">
        <f t="shared" si="31"/>
        <v>No</v>
      </c>
      <c r="O358" t="str">
        <f t="shared" si="32"/>
        <v>Marketing</v>
      </c>
      <c r="X358">
        <f t="shared" si="33"/>
        <v>57427</v>
      </c>
      <c r="Z358">
        <f t="shared" si="34"/>
        <v>23445</v>
      </c>
      <c r="AA358">
        <v>57427</v>
      </c>
    </row>
    <row r="359" spans="1:27" x14ac:dyDescent="0.35">
      <c r="A359">
        <v>358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1">
        <v>44295</v>
      </c>
      <c r="H359">
        <v>34406</v>
      </c>
      <c r="I359" t="s">
        <v>13</v>
      </c>
      <c r="J359">
        <v>22</v>
      </c>
      <c r="K359" t="str">
        <f t="shared" si="30"/>
        <v>Above</v>
      </c>
      <c r="L359" t="str" cm="1">
        <f t="array" ref="L359">_xlfn.IFS(J359&gt;=50,"Excellent",J359&gt;=40,"Good",J359&gt;=30,"Average",J359&lt;30,"Poor")</f>
        <v>Poor</v>
      </c>
      <c r="M359" t="str">
        <f t="shared" si="35"/>
        <v>No</v>
      </c>
      <c r="N359" t="str">
        <f t="shared" si="31"/>
        <v>Yes</v>
      </c>
      <c r="O359" t="str">
        <f t="shared" si="32"/>
        <v>Not Marketing</v>
      </c>
      <c r="X359">
        <f t="shared" si="33"/>
        <v>68391</v>
      </c>
      <c r="Z359">
        <f t="shared" si="34"/>
        <v>34406</v>
      </c>
      <c r="AA359">
        <v>68391</v>
      </c>
    </row>
    <row r="360" spans="1:27" x14ac:dyDescent="0.35">
      <c r="A360">
        <v>359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1">
        <v>44510</v>
      </c>
      <c r="H360">
        <v>32377</v>
      </c>
      <c r="I360" t="s">
        <v>18</v>
      </c>
      <c r="J360">
        <v>59</v>
      </c>
      <c r="K360" t="str">
        <f t="shared" si="30"/>
        <v>Above</v>
      </c>
      <c r="L360" t="str" cm="1">
        <f t="array" ref="L360">_xlfn.IFS(J360&gt;=50,"Excellent",J360&gt;=40,"Good",J360&gt;=30,"Average",J360&lt;30,"Poor")</f>
        <v>Excellent</v>
      </c>
      <c r="M360" t="str">
        <f t="shared" si="35"/>
        <v>No</v>
      </c>
      <c r="N360" t="str">
        <f t="shared" si="31"/>
        <v>Yes</v>
      </c>
      <c r="O360" t="str">
        <f t="shared" si="32"/>
        <v>Not Marketing</v>
      </c>
      <c r="X360">
        <f t="shared" si="33"/>
        <v>73257</v>
      </c>
      <c r="Z360">
        <f t="shared" si="34"/>
        <v>32377</v>
      </c>
      <c r="AA360">
        <v>73257</v>
      </c>
    </row>
    <row r="361" spans="1:27" x14ac:dyDescent="0.35">
      <c r="A361">
        <v>360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1">
        <v>45395</v>
      </c>
      <c r="H361">
        <v>12671</v>
      </c>
      <c r="I361" t="s">
        <v>13</v>
      </c>
      <c r="J361">
        <v>35</v>
      </c>
      <c r="K361" t="str">
        <f t="shared" si="30"/>
        <v>Above</v>
      </c>
      <c r="L361" t="str" cm="1">
        <f t="array" ref="L361">_xlfn.IFS(J361&gt;=50,"Excellent",J361&gt;=40,"Good",J361&gt;=30,"Average",J361&lt;30,"Poor")</f>
        <v>Average</v>
      </c>
      <c r="M361" t="str">
        <f t="shared" si="35"/>
        <v>No</v>
      </c>
      <c r="N361" t="str">
        <f t="shared" si="31"/>
        <v>Yes</v>
      </c>
      <c r="O361" t="str">
        <f t="shared" si="32"/>
        <v>Not Marketing</v>
      </c>
      <c r="X361">
        <f t="shared" si="33"/>
        <v>59570</v>
      </c>
      <c r="Z361">
        <f t="shared" si="34"/>
        <v>12671</v>
      </c>
      <c r="AA361">
        <v>59570</v>
      </c>
    </row>
    <row r="362" spans="1:27" x14ac:dyDescent="0.35">
      <c r="A362">
        <v>361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1">
        <v>42601</v>
      </c>
      <c r="H362">
        <v>27653</v>
      </c>
      <c r="I362" t="s">
        <v>20</v>
      </c>
      <c r="J362">
        <v>30</v>
      </c>
      <c r="K362" t="str">
        <f t="shared" si="30"/>
        <v>Below</v>
      </c>
      <c r="L362" t="str" cm="1">
        <f t="array" ref="L362">_xlfn.IFS(J362&gt;=50,"Excellent",J362&gt;=40,"Good",J362&gt;=30,"Average",J362&lt;30,"Poor")</f>
        <v>Average</v>
      </c>
      <c r="M362" t="str">
        <f t="shared" si="35"/>
        <v>No</v>
      </c>
      <c r="N362" t="str">
        <f t="shared" si="31"/>
        <v>Yes</v>
      </c>
      <c r="O362" t="str">
        <f t="shared" si="32"/>
        <v>Not Marketing</v>
      </c>
      <c r="X362">
        <f t="shared" si="33"/>
        <v>30751</v>
      </c>
      <c r="Z362">
        <f t="shared" si="34"/>
        <v>27653</v>
      </c>
      <c r="AA362">
        <v>30751</v>
      </c>
    </row>
    <row r="363" spans="1:27" x14ac:dyDescent="0.35">
      <c r="A363">
        <v>362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1">
        <v>42987</v>
      </c>
      <c r="H363">
        <v>11140</v>
      </c>
      <c r="I363" t="s">
        <v>28</v>
      </c>
      <c r="J363">
        <v>26</v>
      </c>
      <c r="K363" t="str">
        <f t="shared" si="30"/>
        <v>Below</v>
      </c>
      <c r="L363" t="str" cm="1">
        <f t="array" ref="L363">_xlfn.IFS(J363&gt;=50,"Excellent",J363&gt;=40,"Good",J363&gt;=30,"Average",J363&lt;30,"Poor")</f>
        <v>Poor</v>
      </c>
      <c r="M363" t="str">
        <f t="shared" si="35"/>
        <v>No</v>
      </c>
      <c r="N363" t="str">
        <f t="shared" si="31"/>
        <v>No</v>
      </c>
      <c r="O363" t="str">
        <f t="shared" si="32"/>
        <v>Not Marketing</v>
      </c>
      <c r="X363">
        <f t="shared" si="33"/>
        <v>30807</v>
      </c>
      <c r="Z363">
        <f t="shared" si="34"/>
        <v>11140</v>
      </c>
      <c r="AA363">
        <v>30807</v>
      </c>
    </row>
    <row r="364" spans="1:27" x14ac:dyDescent="0.35">
      <c r="A364">
        <v>363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1">
        <v>44269</v>
      </c>
      <c r="H364">
        <v>12739</v>
      </c>
      <c r="I364" t="s">
        <v>13</v>
      </c>
      <c r="J364">
        <v>52</v>
      </c>
      <c r="K364" t="str">
        <f t="shared" si="30"/>
        <v>Above</v>
      </c>
      <c r="L364" t="str" cm="1">
        <f t="array" ref="L364">_xlfn.IFS(J364&gt;=50,"Excellent",J364&gt;=40,"Good",J364&gt;=30,"Average",J364&lt;30,"Poor")</f>
        <v>Excellent</v>
      </c>
      <c r="M364" t="str">
        <f t="shared" si="35"/>
        <v>No</v>
      </c>
      <c r="N364" t="str">
        <f t="shared" si="31"/>
        <v>Yes</v>
      </c>
      <c r="O364" t="str">
        <f t="shared" si="32"/>
        <v>Not Marketing</v>
      </c>
      <c r="X364">
        <f t="shared" si="33"/>
        <v>60521</v>
      </c>
      <c r="Z364">
        <f t="shared" si="34"/>
        <v>12739</v>
      </c>
      <c r="AA364">
        <v>60521</v>
      </c>
    </row>
    <row r="365" spans="1:27" x14ac:dyDescent="0.35">
      <c r="A365">
        <v>364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1">
        <v>45198</v>
      </c>
      <c r="H365">
        <v>18461</v>
      </c>
      <c r="I365" t="s">
        <v>28</v>
      </c>
      <c r="J365">
        <v>58</v>
      </c>
      <c r="K365" t="str">
        <f t="shared" si="30"/>
        <v>Below</v>
      </c>
      <c r="L365" t="str" cm="1">
        <f t="array" ref="L365">_xlfn.IFS(J365&gt;=50,"Excellent",J365&gt;=40,"Good",J365&gt;=30,"Average",J365&lt;30,"Poor")</f>
        <v>Excellent</v>
      </c>
      <c r="M365" t="str">
        <f t="shared" si="35"/>
        <v>No</v>
      </c>
      <c r="N365" t="str">
        <f t="shared" si="31"/>
        <v>No</v>
      </c>
      <c r="O365" t="str">
        <f t="shared" si="32"/>
        <v>Not Marketing</v>
      </c>
      <c r="X365">
        <f t="shared" si="33"/>
        <v>49351</v>
      </c>
      <c r="Z365">
        <f t="shared" si="34"/>
        <v>18461</v>
      </c>
      <c r="AA365">
        <v>49351</v>
      </c>
    </row>
    <row r="366" spans="1:27" x14ac:dyDescent="0.35">
      <c r="A366">
        <v>365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1">
        <v>42263</v>
      </c>
      <c r="H366">
        <v>13645</v>
      </c>
      <c r="I366" t="s">
        <v>28</v>
      </c>
      <c r="J366">
        <v>50</v>
      </c>
      <c r="K366" t="str">
        <f t="shared" si="30"/>
        <v>Below</v>
      </c>
      <c r="L366" t="str" cm="1">
        <f t="array" ref="L366">_xlfn.IFS(J366&gt;=50,"Excellent",J366&gt;=40,"Good",J366&gt;=30,"Average",J366&lt;30,"Poor")</f>
        <v>Excellent</v>
      </c>
      <c r="M366" t="str">
        <f t="shared" si="35"/>
        <v>No</v>
      </c>
      <c r="N366" t="str">
        <f t="shared" si="31"/>
        <v>Yes</v>
      </c>
      <c r="O366" t="str">
        <f t="shared" si="32"/>
        <v>Not Marketing</v>
      </c>
      <c r="X366">
        <f t="shared" si="33"/>
        <v>36734</v>
      </c>
      <c r="Z366">
        <f t="shared" si="34"/>
        <v>13645</v>
      </c>
      <c r="AA366">
        <v>36734</v>
      </c>
    </row>
    <row r="367" spans="1:27" x14ac:dyDescent="0.35">
      <c r="A367">
        <v>366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1">
        <v>43537</v>
      </c>
      <c r="H367">
        <v>33937</v>
      </c>
      <c r="I367" t="s">
        <v>20</v>
      </c>
      <c r="J367">
        <v>54</v>
      </c>
      <c r="K367" t="str">
        <f t="shared" si="30"/>
        <v>Below</v>
      </c>
      <c r="L367" t="str" cm="1">
        <f t="array" ref="L367">_xlfn.IFS(J367&gt;=50,"Excellent",J367&gt;=40,"Good",J367&gt;=30,"Average",J367&lt;30,"Poor")</f>
        <v>Excellent</v>
      </c>
      <c r="M367" t="str">
        <f t="shared" si="35"/>
        <v>No</v>
      </c>
      <c r="N367" t="str">
        <f t="shared" si="31"/>
        <v>No</v>
      </c>
      <c r="O367" t="str">
        <f t="shared" si="32"/>
        <v>Not Marketing</v>
      </c>
      <c r="X367">
        <f t="shared" si="33"/>
        <v>39069</v>
      </c>
      <c r="Z367">
        <f t="shared" si="34"/>
        <v>33937</v>
      </c>
      <c r="AA367">
        <v>39069</v>
      </c>
    </row>
    <row r="368" spans="1:27" x14ac:dyDescent="0.35">
      <c r="A368">
        <v>367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1">
        <v>43056</v>
      </c>
      <c r="H368">
        <v>23346</v>
      </c>
      <c r="I368" t="s">
        <v>28</v>
      </c>
      <c r="J368">
        <v>42</v>
      </c>
      <c r="K368" t="str">
        <f t="shared" si="30"/>
        <v>Below</v>
      </c>
      <c r="L368" t="str" cm="1">
        <f t="array" ref="L368">_xlfn.IFS(J368&gt;=50,"Excellent",J368&gt;=40,"Good",J368&gt;=30,"Average",J368&lt;30,"Poor")</f>
        <v>Good</v>
      </c>
      <c r="M368" t="str">
        <f t="shared" si="35"/>
        <v>No</v>
      </c>
      <c r="N368" t="str">
        <f t="shared" si="31"/>
        <v>Yes</v>
      </c>
      <c r="O368" t="str">
        <f t="shared" si="32"/>
        <v>Not Marketing</v>
      </c>
      <c r="X368">
        <f t="shared" si="33"/>
        <v>32145</v>
      </c>
      <c r="Z368">
        <f t="shared" si="34"/>
        <v>23346</v>
      </c>
      <c r="AA368">
        <v>32145</v>
      </c>
    </row>
    <row r="369" spans="1:27" x14ac:dyDescent="0.35">
      <c r="A369">
        <v>368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1">
        <v>45044</v>
      </c>
      <c r="H369">
        <v>25347</v>
      </c>
      <c r="I369" t="s">
        <v>13</v>
      </c>
      <c r="J369">
        <v>46</v>
      </c>
      <c r="K369" t="str">
        <f t="shared" si="30"/>
        <v>Above</v>
      </c>
      <c r="L369" t="str" cm="1">
        <f t="array" ref="L369">_xlfn.IFS(J369&gt;=50,"Excellent",J369&gt;=40,"Good",J369&gt;=30,"Average",J369&lt;30,"Poor")</f>
        <v>Good</v>
      </c>
      <c r="M369" t="str">
        <f t="shared" si="35"/>
        <v>No</v>
      </c>
      <c r="N369" t="str">
        <f t="shared" si="31"/>
        <v>Yes</v>
      </c>
      <c r="O369" t="str">
        <f t="shared" si="32"/>
        <v>Not Marketing</v>
      </c>
      <c r="X369">
        <f t="shared" si="33"/>
        <v>70540</v>
      </c>
      <c r="Z369">
        <f t="shared" si="34"/>
        <v>25347</v>
      </c>
      <c r="AA369">
        <v>70540</v>
      </c>
    </row>
    <row r="370" spans="1:27" x14ac:dyDescent="0.35">
      <c r="A370">
        <v>369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1">
        <v>45479</v>
      </c>
      <c r="H370">
        <v>10501</v>
      </c>
      <c r="I370" t="s">
        <v>20</v>
      </c>
      <c r="J370">
        <v>32</v>
      </c>
      <c r="K370" t="str">
        <f t="shared" si="30"/>
        <v>Below</v>
      </c>
      <c r="L370" t="str" cm="1">
        <f t="array" ref="L370">_xlfn.IFS(J370&gt;=50,"Excellent",J370&gt;=40,"Good",J370&gt;=30,"Average",J370&lt;30,"Poor")</f>
        <v>Average</v>
      </c>
      <c r="M370" t="str">
        <f t="shared" si="35"/>
        <v>No</v>
      </c>
      <c r="N370" t="str">
        <f t="shared" si="31"/>
        <v>No</v>
      </c>
      <c r="O370" t="str">
        <f t="shared" si="32"/>
        <v>Marketing</v>
      </c>
      <c r="X370">
        <f t="shared" si="33"/>
        <v>37474</v>
      </c>
      <c r="Z370">
        <f t="shared" si="34"/>
        <v>10501</v>
      </c>
      <c r="AA370">
        <v>37474</v>
      </c>
    </row>
    <row r="371" spans="1:27" x14ac:dyDescent="0.35">
      <c r="A371">
        <v>370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1">
        <v>42167</v>
      </c>
      <c r="H371">
        <v>10840</v>
      </c>
      <c r="I371" t="s">
        <v>20</v>
      </c>
      <c r="J371">
        <v>36</v>
      </c>
      <c r="K371" t="str">
        <f t="shared" si="30"/>
        <v>Below</v>
      </c>
      <c r="L371" t="str" cm="1">
        <f t="array" ref="L371">_xlfn.IFS(J371&gt;=50,"Excellent",J371&gt;=40,"Good",J371&gt;=30,"Average",J371&lt;30,"Poor")</f>
        <v>Average</v>
      </c>
      <c r="M371" t="str">
        <f t="shared" si="35"/>
        <v>No</v>
      </c>
      <c r="N371" t="str">
        <f t="shared" si="31"/>
        <v>Yes</v>
      </c>
      <c r="O371" t="str">
        <f t="shared" si="32"/>
        <v>Not Marketing</v>
      </c>
      <c r="X371">
        <f t="shared" si="33"/>
        <v>47466</v>
      </c>
      <c r="Z371">
        <f t="shared" si="34"/>
        <v>10840</v>
      </c>
      <c r="AA371">
        <v>47466</v>
      </c>
    </row>
    <row r="372" spans="1:27" x14ac:dyDescent="0.35">
      <c r="A372">
        <v>371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1">
        <v>43990</v>
      </c>
      <c r="H372">
        <v>37364</v>
      </c>
      <c r="I372" t="s">
        <v>28</v>
      </c>
      <c r="J372">
        <v>44</v>
      </c>
      <c r="K372" t="str">
        <f t="shared" si="30"/>
        <v>Above</v>
      </c>
      <c r="L372" t="str" cm="1">
        <f t="array" ref="L372">_xlfn.IFS(J372&gt;=50,"Excellent",J372&gt;=40,"Good",J372&gt;=30,"Average",J372&lt;30,"Poor")</f>
        <v>Good</v>
      </c>
      <c r="M372" t="str">
        <f t="shared" si="35"/>
        <v>No</v>
      </c>
      <c r="N372" t="str">
        <f t="shared" si="31"/>
        <v>Yes</v>
      </c>
      <c r="O372" t="str">
        <f t="shared" si="32"/>
        <v>Not Marketing</v>
      </c>
      <c r="X372">
        <f t="shared" si="33"/>
        <v>74237</v>
      </c>
      <c r="Z372">
        <f t="shared" si="34"/>
        <v>37364</v>
      </c>
      <c r="AA372">
        <v>74237</v>
      </c>
    </row>
    <row r="373" spans="1:27" x14ac:dyDescent="0.35">
      <c r="A373">
        <v>372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1">
        <v>45067</v>
      </c>
      <c r="H373">
        <v>13315</v>
      </c>
      <c r="I373" t="s">
        <v>18</v>
      </c>
      <c r="J373">
        <v>23</v>
      </c>
      <c r="K373" t="str">
        <f t="shared" si="30"/>
        <v>Below</v>
      </c>
      <c r="L373" t="str" cm="1">
        <f t="array" ref="L373">_xlfn.IFS(J373&gt;=50,"Excellent",J373&gt;=40,"Good",J373&gt;=30,"Average",J373&lt;30,"Poor")</f>
        <v>Poor</v>
      </c>
      <c r="M373" t="str">
        <f t="shared" si="35"/>
        <v>No</v>
      </c>
      <c r="N373" t="str">
        <f t="shared" si="31"/>
        <v>No</v>
      </c>
      <c r="O373" t="str">
        <f t="shared" si="32"/>
        <v>Not Marketing</v>
      </c>
      <c r="X373">
        <f t="shared" si="33"/>
        <v>46601</v>
      </c>
      <c r="Z373">
        <f t="shared" si="34"/>
        <v>13315</v>
      </c>
      <c r="AA373">
        <v>46601</v>
      </c>
    </row>
    <row r="374" spans="1:27" x14ac:dyDescent="0.35">
      <c r="A374">
        <v>373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1">
        <v>44750</v>
      </c>
      <c r="H374">
        <v>20359</v>
      </c>
      <c r="I374" t="s">
        <v>28</v>
      </c>
      <c r="J374">
        <v>25</v>
      </c>
      <c r="K374" t="str">
        <f t="shared" si="30"/>
        <v>Below</v>
      </c>
      <c r="L374" t="str" cm="1">
        <f t="array" ref="L374">_xlfn.IFS(J374&gt;=50,"Excellent",J374&gt;=40,"Good",J374&gt;=30,"Average",J374&lt;30,"Poor")</f>
        <v>Poor</v>
      </c>
      <c r="M374" t="str">
        <f t="shared" si="35"/>
        <v>No</v>
      </c>
      <c r="N374" t="str">
        <f t="shared" si="31"/>
        <v>Yes</v>
      </c>
      <c r="O374" t="str">
        <f t="shared" si="32"/>
        <v>Not Marketing</v>
      </c>
      <c r="X374">
        <f t="shared" si="33"/>
        <v>30142</v>
      </c>
      <c r="Z374">
        <f t="shared" si="34"/>
        <v>20359</v>
      </c>
      <c r="AA374">
        <v>30142</v>
      </c>
    </row>
    <row r="375" spans="1:27" x14ac:dyDescent="0.35">
      <c r="A375">
        <v>374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1">
        <v>44568</v>
      </c>
      <c r="H375">
        <v>28275</v>
      </c>
      <c r="I375" t="s">
        <v>20</v>
      </c>
      <c r="J375">
        <v>56</v>
      </c>
      <c r="K375" t="str">
        <f t="shared" si="30"/>
        <v>Above</v>
      </c>
      <c r="L375" t="str" cm="1">
        <f t="array" ref="L375">_xlfn.IFS(J375&gt;=50,"Excellent",J375&gt;=40,"Good",J375&gt;=30,"Average",J375&lt;30,"Poor")</f>
        <v>Excellent</v>
      </c>
      <c r="M375" t="str">
        <f t="shared" si="35"/>
        <v>No</v>
      </c>
      <c r="N375" t="str">
        <f t="shared" si="31"/>
        <v>Yes</v>
      </c>
      <c r="O375" t="str">
        <f t="shared" si="32"/>
        <v>Marketing</v>
      </c>
      <c r="X375">
        <f t="shared" si="33"/>
        <v>78838</v>
      </c>
      <c r="Z375">
        <f t="shared" si="34"/>
        <v>28275</v>
      </c>
      <c r="AA375">
        <v>78838</v>
      </c>
    </row>
    <row r="376" spans="1:27" x14ac:dyDescent="0.35">
      <c r="A376">
        <v>375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1">
        <v>42092</v>
      </c>
      <c r="H376">
        <v>20667</v>
      </c>
      <c r="I376" t="s">
        <v>28</v>
      </c>
      <c r="J376">
        <v>39</v>
      </c>
      <c r="K376" t="str">
        <f t="shared" si="30"/>
        <v>Below</v>
      </c>
      <c r="L376" t="str" cm="1">
        <f t="array" ref="L376">_xlfn.IFS(J376&gt;=50,"Excellent",J376&gt;=40,"Good",J376&gt;=30,"Average",J376&lt;30,"Poor")</f>
        <v>Average</v>
      </c>
      <c r="M376" t="str">
        <f t="shared" si="35"/>
        <v>No</v>
      </c>
      <c r="N376" t="str">
        <f t="shared" si="31"/>
        <v>Yes</v>
      </c>
      <c r="O376" t="str">
        <f t="shared" si="32"/>
        <v>Not Marketing</v>
      </c>
      <c r="X376">
        <f t="shared" si="33"/>
        <v>46010</v>
      </c>
      <c r="Z376">
        <f t="shared" si="34"/>
        <v>20667</v>
      </c>
      <c r="AA376">
        <v>46010</v>
      </c>
    </row>
    <row r="377" spans="1:27" x14ac:dyDescent="0.35">
      <c r="A377">
        <v>376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1">
        <v>42523</v>
      </c>
      <c r="H377">
        <v>29569</v>
      </c>
      <c r="I377" t="s">
        <v>20</v>
      </c>
      <c r="J377">
        <v>53</v>
      </c>
      <c r="K377" t="str">
        <f t="shared" si="30"/>
        <v>Below</v>
      </c>
      <c r="L377" t="str" cm="1">
        <f t="array" ref="L377">_xlfn.IFS(J377&gt;=50,"Excellent",J377&gt;=40,"Good",J377&gt;=30,"Average",J377&lt;30,"Poor")</f>
        <v>Excellent</v>
      </c>
      <c r="M377" t="str">
        <f t="shared" si="35"/>
        <v>No</v>
      </c>
      <c r="N377" t="str">
        <f t="shared" si="31"/>
        <v>No</v>
      </c>
      <c r="O377" t="str">
        <f t="shared" si="32"/>
        <v>Marketing</v>
      </c>
      <c r="X377">
        <f t="shared" si="33"/>
        <v>37639</v>
      </c>
      <c r="Z377">
        <f t="shared" si="34"/>
        <v>29569</v>
      </c>
      <c r="AA377">
        <v>37639</v>
      </c>
    </row>
    <row r="378" spans="1:27" x14ac:dyDescent="0.35">
      <c r="A378">
        <v>377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1">
        <v>43326</v>
      </c>
      <c r="H378">
        <v>39692</v>
      </c>
      <c r="I378" t="s">
        <v>13</v>
      </c>
      <c r="J378">
        <v>32</v>
      </c>
      <c r="K378" t="str">
        <f t="shared" si="30"/>
        <v>Below</v>
      </c>
      <c r="L378" t="str" cm="1">
        <f t="array" ref="L378">_xlfn.IFS(J378&gt;=50,"Excellent",J378&gt;=40,"Good",J378&gt;=30,"Average",J378&lt;30,"Poor")</f>
        <v>Average</v>
      </c>
      <c r="M378" t="str">
        <f t="shared" si="35"/>
        <v>No</v>
      </c>
      <c r="N378" t="str">
        <f t="shared" si="31"/>
        <v>No</v>
      </c>
      <c r="O378" t="str">
        <f t="shared" si="32"/>
        <v>Marketing</v>
      </c>
      <c r="X378">
        <f t="shared" si="33"/>
        <v>39568</v>
      </c>
      <c r="Z378">
        <f t="shared" si="34"/>
        <v>39692</v>
      </c>
      <c r="AA378">
        <v>39568</v>
      </c>
    </row>
    <row r="379" spans="1:27" x14ac:dyDescent="0.35">
      <c r="A379">
        <v>378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1">
        <v>45153</v>
      </c>
      <c r="H379">
        <v>14572</v>
      </c>
      <c r="I379" t="s">
        <v>18</v>
      </c>
      <c r="J379">
        <v>31</v>
      </c>
      <c r="K379" t="str">
        <f t="shared" si="30"/>
        <v>Above</v>
      </c>
      <c r="L379" t="str" cm="1">
        <f t="array" ref="L379">_xlfn.IFS(J379&gt;=50,"Excellent",J379&gt;=40,"Good",J379&gt;=30,"Average",J379&lt;30,"Poor")</f>
        <v>Average</v>
      </c>
      <c r="M379" t="str">
        <f t="shared" si="35"/>
        <v>No</v>
      </c>
      <c r="N379" t="str">
        <f t="shared" si="31"/>
        <v>No</v>
      </c>
      <c r="O379" t="str">
        <f t="shared" si="32"/>
        <v>Not Marketing</v>
      </c>
      <c r="X379">
        <f t="shared" si="33"/>
        <v>50223</v>
      </c>
      <c r="Z379">
        <f t="shared" si="34"/>
        <v>14572</v>
      </c>
      <c r="AA379">
        <v>50223</v>
      </c>
    </row>
    <row r="380" spans="1:27" x14ac:dyDescent="0.35">
      <c r="A380">
        <v>379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1">
        <v>45140</v>
      </c>
      <c r="H380">
        <v>23185</v>
      </c>
      <c r="I380" t="s">
        <v>28</v>
      </c>
      <c r="J380">
        <v>44</v>
      </c>
      <c r="K380" t="str">
        <f t="shared" si="30"/>
        <v>Below</v>
      </c>
      <c r="L380" t="str" cm="1">
        <f t="array" ref="L380">_xlfn.IFS(J380&gt;=50,"Excellent",J380&gt;=40,"Good",J380&gt;=30,"Average",J380&lt;30,"Poor")</f>
        <v>Good</v>
      </c>
      <c r="M380" t="str">
        <f t="shared" si="35"/>
        <v>No</v>
      </c>
      <c r="N380" t="str">
        <f t="shared" si="31"/>
        <v>No</v>
      </c>
      <c r="O380" t="str">
        <f t="shared" si="32"/>
        <v>Not Marketing</v>
      </c>
      <c r="X380">
        <f t="shared" si="33"/>
        <v>33191</v>
      </c>
      <c r="Z380">
        <f t="shared" si="34"/>
        <v>23185</v>
      </c>
      <c r="AA380">
        <v>33191</v>
      </c>
    </row>
    <row r="381" spans="1:27" x14ac:dyDescent="0.35">
      <c r="A381">
        <v>380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1">
        <v>43339</v>
      </c>
      <c r="H381">
        <v>36846</v>
      </c>
      <c r="I381" t="s">
        <v>13</v>
      </c>
      <c r="J381">
        <v>21</v>
      </c>
      <c r="K381" t="str">
        <f t="shared" si="30"/>
        <v>Below</v>
      </c>
      <c r="L381" t="str" cm="1">
        <f t="array" ref="L381">_xlfn.IFS(J381&gt;=50,"Excellent",J381&gt;=40,"Good",J381&gt;=30,"Average",J381&lt;30,"Poor")</f>
        <v>Poor</v>
      </c>
      <c r="M381" t="str">
        <f t="shared" si="35"/>
        <v>No</v>
      </c>
      <c r="N381" t="str">
        <f t="shared" si="31"/>
        <v>No</v>
      </c>
      <c r="O381" t="str">
        <f t="shared" si="32"/>
        <v>Not Marketing</v>
      </c>
      <c r="X381">
        <f t="shared" si="33"/>
        <v>43048</v>
      </c>
      <c r="Z381">
        <f t="shared" si="34"/>
        <v>36846</v>
      </c>
      <c r="AA381">
        <v>43048</v>
      </c>
    </row>
    <row r="382" spans="1:27" x14ac:dyDescent="0.35">
      <c r="A382">
        <v>381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1">
        <v>45234</v>
      </c>
      <c r="H382">
        <v>23224</v>
      </c>
      <c r="I382" t="s">
        <v>20</v>
      </c>
      <c r="J382">
        <v>30</v>
      </c>
      <c r="K382" t="str">
        <f t="shared" si="30"/>
        <v>Below</v>
      </c>
      <c r="L382" t="str" cm="1">
        <f t="array" ref="L382">_xlfn.IFS(J382&gt;=50,"Excellent",J382&gt;=40,"Good",J382&gt;=30,"Average",J382&lt;30,"Poor")</f>
        <v>Average</v>
      </c>
      <c r="M382" t="str">
        <f t="shared" si="35"/>
        <v>No</v>
      </c>
      <c r="N382" t="str">
        <f t="shared" si="31"/>
        <v>No</v>
      </c>
      <c r="O382" t="str">
        <f t="shared" si="32"/>
        <v>Not Marketing</v>
      </c>
      <c r="X382">
        <f t="shared" si="33"/>
        <v>32565</v>
      </c>
      <c r="Z382">
        <f t="shared" si="34"/>
        <v>23224</v>
      </c>
      <c r="AA382">
        <v>32565</v>
      </c>
    </row>
    <row r="383" spans="1:27" x14ac:dyDescent="0.35">
      <c r="A383">
        <v>382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1">
        <v>45465</v>
      </c>
      <c r="H383">
        <v>19799</v>
      </c>
      <c r="I383" t="s">
        <v>28</v>
      </c>
      <c r="J383">
        <v>24</v>
      </c>
      <c r="K383" t="str">
        <f t="shared" si="30"/>
        <v>Above</v>
      </c>
      <c r="L383" t="str" cm="1">
        <f t="array" ref="L383">_xlfn.IFS(J383&gt;=50,"Excellent",J383&gt;=40,"Good",J383&gt;=30,"Average",J383&lt;30,"Poor")</f>
        <v>Poor</v>
      </c>
      <c r="M383" t="str">
        <f t="shared" si="35"/>
        <v>No</v>
      </c>
      <c r="N383" t="str">
        <f t="shared" si="31"/>
        <v>No</v>
      </c>
      <c r="O383" t="str">
        <f t="shared" si="32"/>
        <v>Not Marketing</v>
      </c>
      <c r="X383">
        <f t="shared" si="33"/>
        <v>50852</v>
      </c>
      <c r="Z383">
        <f t="shared" si="34"/>
        <v>19799</v>
      </c>
      <c r="AA383">
        <v>50852</v>
      </c>
    </row>
    <row r="384" spans="1:27" x14ac:dyDescent="0.35">
      <c r="A384">
        <v>383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1">
        <v>43038</v>
      </c>
      <c r="H384">
        <v>37763</v>
      </c>
      <c r="I384" t="s">
        <v>13</v>
      </c>
      <c r="J384">
        <v>37</v>
      </c>
      <c r="K384" t="str">
        <f t="shared" si="30"/>
        <v>Above</v>
      </c>
      <c r="L384" t="str" cm="1">
        <f t="array" ref="L384">_xlfn.IFS(J384&gt;=50,"Excellent",J384&gt;=40,"Good",J384&gt;=30,"Average",J384&lt;30,"Poor")</f>
        <v>Average</v>
      </c>
      <c r="M384" t="str">
        <f t="shared" si="35"/>
        <v>No</v>
      </c>
      <c r="N384" t="str">
        <f t="shared" si="31"/>
        <v>No</v>
      </c>
      <c r="O384" t="str">
        <f t="shared" si="32"/>
        <v>Marketing</v>
      </c>
      <c r="X384">
        <f t="shared" si="33"/>
        <v>55916</v>
      </c>
      <c r="Z384">
        <f t="shared" si="34"/>
        <v>37763</v>
      </c>
      <c r="AA384">
        <v>55916</v>
      </c>
    </row>
    <row r="385" spans="1:27" x14ac:dyDescent="0.35">
      <c r="A385">
        <v>384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1">
        <v>43448</v>
      </c>
      <c r="H385">
        <v>11889</v>
      </c>
      <c r="I385" t="s">
        <v>28</v>
      </c>
      <c r="J385">
        <v>41</v>
      </c>
      <c r="K385" t="str">
        <f t="shared" si="30"/>
        <v>Below</v>
      </c>
      <c r="L385" t="str" cm="1">
        <f t="array" ref="L385">_xlfn.IFS(J385&gt;=50,"Excellent",J385&gt;=40,"Good",J385&gt;=30,"Average",J385&lt;30,"Poor")</f>
        <v>Good</v>
      </c>
      <c r="M385" t="str">
        <f t="shared" si="35"/>
        <v>No</v>
      </c>
      <c r="N385" t="str">
        <f t="shared" si="31"/>
        <v>No</v>
      </c>
      <c r="O385" t="str">
        <f t="shared" si="32"/>
        <v>Not Marketing</v>
      </c>
      <c r="X385">
        <f t="shared" si="33"/>
        <v>49117</v>
      </c>
      <c r="Z385">
        <f t="shared" si="34"/>
        <v>11889</v>
      </c>
      <c r="AA385">
        <v>49117</v>
      </c>
    </row>
    <row r="386" spans="1:27" x14ac:dyDescent="0.35">
      <c r="A386">
        <v>385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1">
        <v>43379</v>
      </c>
      <c r="H386">
        <v>10757</v>
      </c>
      <c r="I386" t="s">
        <v>20</v>
      </c>
      <c r="J386">
        <v>33</v>
      </c>
      <c r="K386" t="str">
        <f t="shared" si="30"/>
        <v>Below</v>
      </c>
      <c r="L386" t="str" cm="1">
        <f t="array" ref="L386">_xlfn.IFS(J386&gt;=50,"Excellent",J386&gt;=40,"Good",J386&gt;=30,"Average",J386&lt;30,"Poor")</f>
        <v>Average</v>
      </c>
      <c r="M386" t="str">
        <f t="shared" si="35"/>
        <v>No</v>
      </c>
      <c r="N386" t="str">
        <f t="shared" si="31"/>
        <v>No</v>
      </c>
      <c r="O386" t="str">
        <f t="shared" si="32"/>
        <v>Not Marketing</v>
      </c>
      <c r="X386">
        <f t="shared" si="33"/>
        <v>31313</v>
      </c>
      <c r="Z386">
        <f t="shared" si="34"/>
        <v>10757</v>
      </c>
      <c r="AA386">
        <v>31313</v>
      </c>
    </row>
    <row r="387" spans="1:27" x14ac:dyDescent="0.35">
      <c r="A387">
        <v>386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1">
        <v>42035</v>
      </c>
      <c r="H387">
        <v>13558</v>
      </c>
      <c r="I387" t="s">
        <v>18</v>
      </c>
      <c r="J387">
        <v>28</v>
      </c>
      <c r="K387" t="str">
        <f t="shared" ref="K387:K450" si="36">IF(F387&gt;=50000,"Above","Below")</f>
        <v>Above</v>
      </c>
      <c r="L387" t="str" cm="1">
        <f t="array" ref="L387">_xlfn.IFS(J387&gt;=50,"Excellent",J387&gt;=40,"Good",J387&gt;=30,"Average",J387&lt;30,"Poor")</f>
        <v>Poor</v>
      </c>
      <c r="M387" t="str">
        <f t="shared" si="35"/>
        <v>No</v>
      </c>
      <c r="N387" t="str">
        <f t="shared" ref="N387:N450" si="37">IF(OR(E387="IT",F387&gt;60000),"Yes","No")</f>
        <v>Yes</v>
      </c>
      <c r="O387" t="str">
        <f t="shared" ref="O387:O450" si="38">IF(NOT(E387="Marketing"),"Not Marketing","Marketing")</f>
        <v>Not Marketing</v>
      </c>
      <c r="X387">
        <f t="shared" ref="X387:X450" si="39">VLOOKUP(A387,A387:F1386,6,FALSE)</f>
        <v>67923</v>
      </c>
      <c r="Z387">
        <f t="shared" ref="Z387:Z450" si="40">INDEX(H:H,MATCH(B387,B:B,0))</f>
        <v>13558</v>
      </c>
      <c r="AA387">
        <v>67923</v>
      </c>
    </row>
    <row r="388" spans="1:27" x14ac:dyDescent="0.35">
      <c r="A388">
        <v>387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1">
        <v>42887</v>
      </c>
      <c r="H388">
        <v>19253</v>
      </c>
      <c r="I388" t="s">
        <v>20</v>
      </c>
      <c r="J388">
        <v>39</v>
      </c>
      <c r="K388" t="str">
        <f t="shared" si="36"/>
        <v>Above</v>
      </c>
      <c r="L388" t="str" cm="1">
        <f t="array" ref="L388">_xlfn.IFS(J388&gt;=50,"Excellent",J388&gt;=40,"Good",J388&gt;=30,"Average",J388&lt;30,"Poor")</f>
        <v>Average</v>
      </c>
      <c r="M388" t="str">
        <f t="shared" si="35"/>
        <v>No</v>
      </c>
      <c r="N388" t="str">
        <f t="shared" si="37"/>
        <v>Yes</v>
      </c>
      <c r="O388" t="str">
        <f t="shared" si="38"/>
        <v>Not Marketing</v>
      </c>
      <c r="X388">
        <f t="shared" si="39"/>
        <v>79647</v>
      </c>
      <c r="Z388">
        <f t="shared" si="40"/>
        <v>19253</v>
      </c>
      <c r="AA388">
        <v>79647</v>
      </c>
    </row>
    <row r="389" spans="1:27" x14ac:dyDescent="0.35">
      <c r="A389">
        <v>388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1">
        <v>44815</v>
      </c>
      <c r="H389">
        <v>19121</v>
      </c>
      <c r="I389" t="s">
        <v>28</v>
      </c>
      <c r="J389">
        <v>26</v>
      </c>
      <c r="K389" t="str">
        <f t="shared" si="36"/>
        <v>Below</v>
      </c>
      <c r="L389" t="str" cm="1">
        <f t="array" ref="L389">_xlfn.IFS(J389&gt;=50,"Excellent",J389&gt;=40,"Good",J389&gt;=30,"Average",J389&lt;30,"Poor")</f>
        <v>Poor</v>
      </c>
      <c r="M389" t="str">
        <f t="shared" si="35"/>
        <v>No</v>
      </c>
      <c r="N389" t="str">
        <f t="shared" si="37"/>
        <v>No</v>
      </c>
      <c r="O389" t="str">
        <f t="shared" si="38"/>
        <v>Not Marketing</v>
      </c>
      <c r="X389">
        <f t="shared" si="39"/>
        <v>32754</v>
      </c>
      <c r="Z389">
        <f t="shared" si="40"/>
        <v>19121</v>
      </c>
      <c r="AA389">
        <v>32754</v>
      </c>
    </row>
    <row r="390" spans="1:27" x14ac:dyDescent="0.35">
      <c r="A390">
        <v>389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1">
        <v>42773</v>
      </c>
      <c r="H390">
        <v>27787</v>
      </c>
      <c r="I390" t="s">
        <v>18</v>
      </c>
      <c r="J390">
        <v>45</v>
      </c>
      <c r="K390" t="str">
        <f t="shared" si="36"/>
        <v>Above</v>
      </c>
      <c r="L390" t="str" cm="1">
        <f t="array" ref="L390">_xlfn.IFS(J390&gt;=50,"Excellent",J390&gt;=40,"Good",J390&gt;=30,"Average",J390&lt;30,"Poor")</f>
        <v>Good</v>
      </c>
      <c r="M390" t="str">
        <f t="shared" si="35"/>
        <v>No</v>
      </c>
      <c r="N390" t="str">
        <f t="shared" si="37"/>
        <v>Yes</v>
      </c>
      <c r="O390" t="str">
        <f t="shared" si="38"/>
        <v>Not Marketing</v>
      </c>
      <c r="X390">
        <f t="shared" si="39"/>
        <v>69760</v>
      </c>
      <c r="Z390">
        <f t="shared" si="40"/>
        <v>27787</v>
      </c>
      <c r="AA390">
        <v>69760</v>
      </c>
    </row>
    <row r="391" spans="1:27" x14ac:dyDescent="0.35">
      <c r="A391">
        <v>390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1">
        <v>42988</v>
      </c>
      <c r="H391">
        <v>26637</v>
      </c>
      <c r="I391" t="s">
        <v>13</v>
      </c>
      <c r="J391">
        <v>49</v>
      </c>
      <c r="K391" t="str">
        <f t="shared" si="36"/>
        <v>Above</v>
      </c>
      <c r="L391" t="str" cm="1">
        <f t="array" ref="L391">_xlfn.IFS(J391&gt;=50,"Excellent",J391&gt;=40,"Good",J391&gt;=30,"Average",J391&lt;30,"Poor")</f>
        <v>Good</v>
      </c>
      <c r="M391" t="str">
        <f t="shared" ref="M391:M454" si="41">IF(AND(E373="HR",I373="North",F373&gt;15000),"Yes","No")</f>
        <v>No</v>
      </c>
      <c r="N391" t="str">
        <f t="shared" si="37"/>
        <v>No</v>
      </c>
      <c r="O391" t="str">
        <f t="shared" si="38"/>
        <v>Not Marketing</v>
      </c>
      <c r="X391">
        <f t="shared" si="39"/>
        <v>54004</v>
      </c>
      <c r="Z391">
        <f t="shared" si="40"/>
        <v>26637</v>
      </c>
      <c r="AA391">
        <v>54004</v>
      </c>
    </row>
    <row r="392" spans="1:27" x14ac:dyDescent="0.35">
      <c r="A392">
        <v>391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1">
        <v>42840</v>
      </c>
      <c r="H392">
        <v>39661</v>
      </c>
      <c r="I392" t="s">
        <v>13</v>
      </c>
      <c r="J392">
        <v>21</v>
      </c>
      <c r="K392" t="str">
        <f t="shared" si="36"/>
        <v>Above</v>
      </c>
      <c r="L392" t="str" cm="1">
        <f t="array" ref="L392">_xlfn.IFS(J392&gt;=50,"Excellent",J392&gt;=40,"Good",J392&gt;=30,"Average",J392&lt;30,"Poor")</f>
        <v>Poor</v>
      </c>
      <c r="M392" t="str">
        <f t="shared" si="41"/>
        <v>No</v>
      </c>
      <c r="N392" t="str">
        <f t="shared" si="37"/>
        <v>Yes</v>
      </c>
      <c r="O392" t="str">
        <f t="shared" si="38"/>
        <v>Not Marketing</v>
      </c>
      <c r="X392">
        <f t="shared" si="39"/>
        <v>75329</v>
      </c>
      <c r="Z392">
        <f t="shared" si="40"/>
        <v>39661</v>
      </c>
      <c r="AA392">
        <v>75329</v>
      </c>
    </row>
    <row r="393" spans="1:27" x14ac:dyDescent="0.35">
      <c r="A393">
        <v>392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1">
        <v>43148</v>
      </c>
      <c r="H393">
        <v>25500</v>
      </c>
      <c r="I393" t="s">
        <v>18</v>
      </c>
      <c r="J393">
        <v>31</v>
      </c>
      <c r="K393" t="str">
        <f t="shared" si="36"/>
        <v>Above</v>
      </c>
      <c r="L393" t="str" cm="1">
        <f t="array" ref="L393">_xlfn.IFS(J393&gt;=50,"Excellent",J393&gt;=40,"Good",J393&gt;=30,"Average",J393&lt;30,"Poor")</f>
        <v>Average</v>
      </c>
      <c r="M393" t="str">
        <f t="shared" si="41"/>
        <v>No</v>
      </c>
      <c r="N393" t="str">
        <f t="shared" si="37"/>
        <v>Yes</v>
      </c>
      <c r="O393" t="str">
        <f t="shared" si="38"/>
        <v>Not Marketing</v>
      </c>
      <c r="X393">
        <f t="shared" si="39"/>
        <v>73421</v>
      </c>
      <c r="Z393">
        <f t="shared" si="40"/>
        <v>25500</v>
      </c>
      <c r="AA393">
        <v>73421</v>
      </c>
    </row>
    <row r="394" spans="1:27" x14ac:dyDescent="0.35">
      <c r="A394">
        <v>393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1">
        <v>42853</v>
      </c>
      <c r="H394">
        <v>22267</v>
      </c>
      <c r="I394" t="s">
        <v>28</v>
      </c>
      <c r="J394">
        <v>22</v>
      </c>
      <c r="K394" t="str">
        <f t="shared" si="36"/>
        <v>Below</v>
      </c>
      <c r="L394" t="str" cm="1">
        <f t="array" ref="L394">_xlfn.IFS(J394&gt;=50,"Excellent",J394&gt;=40,"Good",J394&gt;=30,"Average",J394&lt;30,"Poor")</f>
        <v>Poor</v>
      </c>
      <c r="M394" t="str">
        <f t="shared" si="41"/>
        <v>No</v>
      </c>
      <c r="N394" t="str">
        <f t="shared" si="37"/>
        <v>Yes</v>
      </c>
      <c r="O394" t="str">
        <f t="shared" si="38"/>
        <v>Not Marketing</v>
      </c>
      <c r="X394">
        <f t="shared" si="39"/>
        <v>30283</v>
      </c>
      <c r="Z394">
        <f t="shared" si="40"/>
        <v>22267</v>
      </c>
      <c r="AA394">
        <v>30283</v>
      </c>
    </row>
    <row r="395" spans="1:27" x14ac:dyDescent="0.35">
      <c r="A395">
        <v>394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1">
        <v>45050</v>
      </c>
      <c r="H395">
        <v>23332</v>
      </c>
      <c r="I395" t="s">
        <v>28</v>
      </c>
      <c r="J395">
        <v>34</v>
      </c>
      <c r="K395" t="str">
        <f t="shared" si="36"/>
        <v>Above</v>
      </c>
      <c r="L395" t="str" cm="1">
        <f t="array" ref="L395">_xlfn.IFS(J395&gt;=50,"Excellent",J395&gt;=40,"Good",J395&gt;=30,"Average",J395&lt;30,"Poor")</f>
        <v>Average</v>
      </c>
      <c r="M395" t="str">
        <f t="shared" si="41"/>
        <v>No</v>
      </c>
      <c r="N395" t="str">
        <f t="shared" si="37"/>
        <v>Yes</v>
      </c>
      <c r="O395" t="str">
        <f t="shared" si="38"/>
        <v>Not Marketing</v>
      </c>
      <c r="X395">
        <f t="shared" si="39"/>
        <v>72123</v>
      </c>
      <c r="Z395">
        <f t="shared" si="40"/>
        <v>23332</v>
      </c>
      <c r="AA395">
        <v>72123</v>
      </c>
    </row>
    <row r="396" spans="1:27" x14ac:dyDescent="0.35">
      <c r="A396">
        <v>395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1">
        <v>42274</v>
      </c>
      <c r="H396">
        <v>37854</v>
      </c>
      <c r="I396" t="s">
        <v>28</v>
      </c>
      <c r="J396">
        <v>24</v>
      </c>
      <c r="K396" t="str">
        <f t="shared" si="36"/>
        <v>Below</v>
      </c>
      <c r="L396" t="str" cm="1">
        <f t="array" ref="L396">_xlfn.IFS(J396&gt;=50,"Excellent",J396&gt;=40,"Good",J396&gt;=30,"Average",J396&lt;30,"Poor")</f>
        <v>Poor</v>
      </c>
      <c r="M396" t="str">
        <f t="shared" si="41"/>
        <v>No</v>
      </c>
      <c r="N396" t="str">
        <f t="shared" si="37"/>
        <v>No</v>
      </c>
      <c r="O396" t="str">
        <f t="shared" si="38"/>
        <v>Not Marketing</v>
      </c>
      <c r="X396">
        <f t="shared" si="39"/>
        <v>42147</v>
      </c>
      <c r="Z396">
        <f t="shared" si="40"/>
        <v>37854</v>
      </c>
      <c r="AA396">
        <v>42147</v>
      </c>
    </row>
    <row r="397" spans="1:27" x14ac:dyDescent="0.35">
      <c r="A397">
        <v>396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1">
        <v>43380</v>
      </c>
      <c r="H397">
        <v>10058</v>
      </c>
      <c r="I397" t="s">
        <v>13</v>
      </c>
      <c r="J397">
        <v>44</v>
      </c>
      <c r="K397" t="str">
        <f t="shared" si="36"/>
        <v>Below</v>
      </c>
      <c r="L397" t="str" cm="1">
        <f t="array" ref="L397">_xlfn.IFS(J397&gt;=50,"Excellent",J397&gt;=40,"Good",J397&gt;=30,"Average",J397&lt;30,"Poor")</f>
        <v>Good</v>
      </c>
      <c r="M397" t="str">
        <f t="shared" si="41"/>
        <v>No</v>
      </c>
      <c r="N397" t="str">
        <f t="shared" si="37"/>
        <v>No</v>
      </c>
      <c r="O397" t="str">
        <f t="shared" si="38"/>
        <v>Not Marketing</v>
      </c>
      <c r="X397">
        <f t="shared" si="39"/>
        <v>46834</v>
      </c>
      <c r="Z397">
        <f t="shared" si="40"/>
        <v>10058</v>
      </c>
      <c r="AA397">
        <v>46834</v>
      </c>
    </row>
    <row r="398" spans="1:27" x14ac:dyDescent="0.35">
      <c r="A398">
        <v>397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1">
        <v>42657</v>
      </c>
      <c r="H398">
        <v>28317</v>
      </c>
      <c r="I398" t="s">
        <v>18</v>
      </c>
      <c r="J398">
        <v>45</v>
      </c>
      <c r="K398" t="str">
        <f t="shared" si="36"/>
        <v>Above</v>
      </c>
      <c r="L398" t="str" cm="1">
        <f t="array" ref="L398">_xlfn.IFS(J398&gt;=50,"Excellent",J398&gt;=40,"Good",J398&gt;=30,"Average",J398&lt;30,"Poor")</f>
        <v>Good</v>
      </c>
      <c r="M398" t="str">
        <f t="shared" si="41"/>
        <v>No</v>
      </c>
      <c r="N398" t="str">
        <f t="shared" si="37"/>
        <v>Yes</v>
      </c>
      <c r="O398" t="str">
        <f t="shared" si="38"/>
        <v>Not Marketing</v>
      </c>
      <c r="X398">
        <f t="shared" si="39"/>
        <v>73173</v>
      </c>
      <c r="Z398">
        <f t="shared" si="40"/>
        <v>28317</v>
      </c>
      <c r="AA398">
        <v>73173</v>
      </c>
    </row>
    <row r="399" spans="1:27" x14ac:dyDescent="0.35">
      <c r="A399">
        <v>398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1">
        <v>42190</v>
      </c>
      <c r="H399">
        <v>35640</v>
      </c>
      <c r="I399" t="s">
        <v>20</v>
      </c>
      <c r="J399">
        <v>44</v>
      </c>
      <c r="K399" t="str">
        <f t="shared" si="36"/>
        <v>Below</v>
      </c>
      <c r="L399" t="str" cm="1">
        <f t="array" ref="L399">_xlfn.IFS(J399&gt;=50,"Excellent",J399&gt;=40,"Good",J399&gt;=30,"Average",J399&lt;30,"Poor")</f>
        <v>Good</v>
      </c>
      <c r="M399" t="str">
        <f t="shared" si="41"/>
        <v>No</v>
      </c>
      <c r="N399" t="str">
        <f t="shared" si="37"/>
        <v>No</v>
      </c>
      <c r="O399" t="str">
        <f t="shared" si="38"/>
        <v>Marketing</v>
      </c>
      <c r="X399">
        <f t="shared" si="39"/>
        <v>46135</v>
      </c>
      <c r="Z399">
        <f t="shared" si="40"/>
        <v>35640</v>
      </c>
      <c r="AA399">
        <v>46135</v>
      </c>
    </row>
    <row r="400" spans="1:27" x14ac:dyDescent="0.35">
      <c r="A400">
        <v>399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1">
        <v>44080</v>
      </c>
      <c r="H400">
        <v>26213</v>
      </c>
      <c r="I400" t="s">
        <v>18</v>
      </c>
      <c r="J400">
        <v>41</v>
      </c>
      <c r="K400" t="str">
        <f t="shared" si="36"/>
        <v>Below</v>
      </c>
      <c r="L400" t="str" cm="1">
        <f t="array" ref="L400">_xlfn.IFS(J400&gt;=50,"Excellent",J400&gt;=40,"Good",J400&gt;=30,"Average",J400&lt;30,"Poor")</f>
        <v>Good</v>
      </c>
      <c r="M400" t="str">
        <f t="shared" si="41"/>
        <v>No</v>
      </c>
      <c r="N400" t="str">
        <f t="shared" si="37"/>
        <v>No</v>
      </c>
      <c r="O400" t="str">
        <f t="shared" si="38"/>
        <v>Not Marketing</v>
      </c>
      <c r="X400">
        <f t="shared" si="39"/>
        <v>41143</v>
      </c>
      <c r="Z400">
        <f t="shared" si="40"/>
        <v>26213</v>
      </c>
      <c r="AA400">
        <v>41143</v>
      </c>
    </row>
    <row r="401" spans="1:27" x14ac:dyDescent="0.35">
      <c r="A401">
        <v>400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1">
        <v>43974</v>
      </c>
      <c r="H401">
        <v>33457</v>
      </c>
      <c r="I401" t="s">
        <v>28</v>
      </c>
      <c r="J401">
        <v>28</v>
      </c>
      <c r="K401" t="str">
        <f t="shared" si="36"/>
        <v>Above</v>
      </c>
      <c r="L401" t="str" cm="1">
        <f t="array" ref="L401">_xlfn.IFS(J401&gt;=50,"Excellent",J401&gt;=40,"Good",J401&gt;=30,"Average",J401&lt;30,"Poor")</f>
        <v>Poor</v>
      </c>
      <c r="M401" t="str">
        <f t="shared" si="41"/>
        <v>No</v>
      </c>
      <c r="N401" t="str">
        <f t="shared" si="37"/>
        <v>Yes</v>
      </c>
      <c r="O401" t="str">
        <f t="shared" si="38"/>
        <v>Not Marketing</v>
      </c>
      <c r="X401">
        <f t="shared" si="39"/>
        <v>57419</v>
      </c>
      <c r="Z401">
        <f t="shared" si="40"/>
        <v>33457</v>
      </c>
      <c r="AA401">
        <v>57419</v>
      </c>
    </row>
    <row r="402" spans="1:27" x14ac:dyDescent="0.35">
      <c r="A402">
        <v>401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1">
        <v>42279</v>
      </c>
      <c r="H402">
        <v>18433</v>
      </c>
      <c r="I402" t="s">
        <v>28</v>
      </c>
      <c r="J402">
        <v>50</v>
      </c>
      <c r="K402" t="str">
        <f t="shared" si="36"/>
        <v>Below</v>
      </c>
      <c r="L402" t="str" cm="1">
        <f t="array" ref="L402">_xlfn.IFS(J402&gt;=50,"Excellent",J402&gt;=40,"Good",J402&gt;=30,"Average",J402&lt;30,"Poor")</f>
        <v>Excellent</v>
      </c>
      <c r="M402" t="str">
        <f t="shared" si="41"/>
        <v>No</v>
      </c>
      <c r="N402" t="str">
        <f t="shared" si="37"/>
        <v>Yes</v>
      </c>
      <c r="O402" t="str">
        <f t="shared" si="38"/>
        <v>Not Marketing</v>
      </c>
      <c r="X402">
        <f t="shared" si="39"/>
        <v>39155</v>
      </c>
      <c r="Z402">
        <f t="shared" si="40"/>
        <v>18433</v>
      </c>
      <c r="AA402">
        <v>39155</v>
      </c>
    </row>
    <row r="403" spans="1:27" x14ac:dyDescent="0.35">
      <c r="A403">
        <v>402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1">
        <v>42586</v>
      </c>
      <c r="H403">
        <v>25523</v>
      </c>
      <c r="I403" t="s">
        <v>20</v>
      </c>
      <c r="J403">
        <v>31</v>
      </c>
      <c r="K403" t="str">
        <f t="shared" si="36"/>
        <v>Above</v>
      </c>
      <c r="L403" t="str" cm="1">
        <f t="array" ref="L403">_xlfn.IFS(J403&gt;=50,"Excellent",J403&gt;=40,"Good",J403&gt;=30,"Average",J403&lt;30,"Poor")</f>
        <v>Average</v>
      </c>
      <c r="M403" t="str">
        <f t="shared" si="41"/>
        <v>No</v>
      </c>
      <c r="N403" t="str">
        <f t="shared" si="37"/>
        <v>Yes</v>
      </c>
      <c r="O403" t="str">
        <f t="shared" si="38"/>
        <v>Not Marketing</v>
      </c>
      <c r="X403">
        <f t="shared" si="39"/>
        <v>79481</v>
      </c>
      <c r="Z403">
        <f t="shared" si="40"/>
        <v>25523</v>
      </c>
      <c r="AA403">
        <v>79481</v>
      </c>
    </row>
    <row r="404" spans="1:27" x14ac:dyDescent="0.35">
      <c r="A404">
        <v>403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1">
        <v>44155</v>
      </c>
      <c r="H404">
        <v>14745</v>
      </c>
      <c r="I404" t="s">
        <v>28</v>
      </c>
      <c r="J404">
        <v>52</v>
      </c>
      <c r="K404" t="str">
        <f t="shared" si="36"/>
        <v>Below</v>
      </c>
      <c r="L404" t="str" cm="1">
        <f t="array" ref="L404">_xlfn.IFS(J404&gt;=50,"Excellent",J404&gt;=40,"Good",J404&gt;=30,"Average",J404&lt;30,"Poor")</f>
        <v>Excellent</v>
      </c>
      <c r="M404" t="str">
        <f t="shared" si="41"/>
        <v>No</v>
      </c>
      <c r="N404" t="str">
        <f t="shared" si="37"/>
        <v>No</v>
      </c>
      <c r="O404" t="str">
        <f t="shared" si="38"/>
        <v>Not Marketing</v>
      </c>
      <c r="X404">
        <f t="shared" si="39"/>
        <v>31392</v>
      </c>
      <c r="Z404">
        <f t="shared" si="40"/>
        <v>14745</v>
      </c>
      <c r="AA404">
        <v>31392</v>
      </c>
    </row>
    <row r="405" spans="1:27" x14ac:dyDescent="0.35">
      <c r="A405">
        <v>404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1">
        <v>43461</v>
      </c>
      <c r="H405">
        <v>28317</v>
      </c>
      <c r="I405" t="s">
        <v>28</v>
      </c>
      <c r="J405">
        <v>59</v>
      </c>
      <c r="K405" t="str">
        <f t="shared" si="36"/>
        <v>Above</v>
      </c>
      <c r="L405" t="str" cm="1">
        <f t="array" ref="L405">_xlfn.IFS(J405&gt;=50,"Excellent",J405&gt;=40,"Good",J405&gt;=30,"Average",J405&lt;30,"Poor")</f>
        <v>Excellent</v>
      </c>
      <c r="M405" t="str">
        <f t="shared" si="41"/>
        <v>No</v>
      </c>
      <c r="N405" t="str">
        <f t="shared" si="37"/>
        <v>Yes</v>
      </c>
      <c r="O405" t="str">
        <f t="shared" si="38"/>
        <v>Marketing</v>
      </c>
      <c r="X405">
        <f t="shared" si="39"/>
        <v>64763</v>
      </c>
      <c r="Z405">
        <f t="shared" si="40"/>
        <v>28317</v>
      </c>
      <c r="AA405">
        <v>64763</v>
      </c>
    </row>
    <row r="406" spans="1:27" x14ac:dyDescent="0.35">
      <c r="A406">
        <v>405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1">
        <v>43317</v>
      </c>
      <c r="H406">
        <v>17047</v>
      </c>
      <c r="I406" t="s">
        <v>20</v>
      </c>
      <c r="J406">
        <v>36</v>
      </c>
      <c r="K406" t="str">
        <f t="shared" si="36"/>
        <v>Above</v>
      </c>
      <c r="L406" t="str" cm="1">
        <f t="array" ref="L406">_xlfn.IFS(J406&gt;=50,"Excellent",J406&gt;=40,"Good",J406&gt;=30,"Average",J406&lt;30,"Poor")</f>
        <v>Average</v>
      </c>
      <c r="M406" t="str">
        <f t="shared" si="41"/>
        <v>No</v>
      </c>
      <c r="N406" t="str">
        <f t="shared" si="37"/>
        <v>Yes</v>
      </c>
      <c r="O406" t="str">
        <f t="shared" si="38"/>
        <v>Marketing</v>
      </c>
      <c r="X406">
        <f t="shared" si="39"/>
        <v>61157</v>
      </c>
      <c r="Z406">
        <f t="shared" si="40"/>
        <v>17047</v>
      </c>
      <c r="AA406">
        <v>61157</v>
      </c>
    </row>
    <row r="407" spans="1:27" x14ac:dyDescent="0.35">
      <c r="A407">
        <v>406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1">
        <v>44768</v>
      </c>
      <c r="H407">
        <v>10926</v>
      </c>
      <c r="I407" t="s">
        <v>13</v>
      </c>
      <c r="J407">
        <v>31</v>
      </c>
      <c r="K407" t="str">
        <f t="shared" si="36"/>
        <v>Below</v>
      </c>
      <c r="L407" t="str" cm="1">
        <f t="array" ref="L407">_xlfn.IFS(J407&gt;=50,"Excellent",J407&gt;=40,"Good",J407&gt;=30,"Average",J407&lt;30,"Poor")</f>
        <v>Average</v>
      </c>
      <c r="M407" t="str">
        <f t="shared" si="41"/>
        <v>No</v>
      </c>
      <c r="N407" t="str">
        <f t="shared" si="37"/>
        <v>No</v>
      </c>
      <c r="O407" t="str">
        <f t="shared" si="38"/>
        <v>Not Marketing</v>
      </c>
      <c r="X407">
        <f t="shared" si="39"/>
        <v>49443</v>
      </c>
      <c r="Z407">
        <f t="shared" si="40"/>
        <v>10926</v>
      </c>
      <c r="AA407">
        <v>49443</v>
      </c>
    </row>
    <row r="408" spans="1:27" x14ac:dyDescent="0.35">
      <c r="A408">
        <v>407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1">
        <v>42655</v>
      </c>
      <c r="H408">
        <v>38833</v>
      </c>
      <c r="I408" t="s">
        <v>18</v>
      </c>
      <c r="J408">
        <v>43</v>
      </c>
      <c r="K408" t="str">
        <f t="shared" si="36"/>
        <v>Above</v>
      </c>
      <c r="L408" t="str" cm="1">
        <f t="array" ref="L408">_xlfn.IFS(J408&gt;=50,"Excellent",J408&gt;=40,"Good",J408&gt;=30,"Average",J408&lt;30,"Poor")</f>
        <v>Good</v>
      </c>
      <c r="M408" t="str">
        <f t="shared" si="41"/>
        <v>No</v>
      </c>
      <c r="N408" t="str">
        <f t="shared" si="37"/>
        <v>Yes</v>
      </c>
      <c r="O408" t="str">
        <f t="shared" si="38"/>
        <v>Marketing</v>
      </c>
      <c r="X408">
        <f t="shared" si="39"/>
        <v>68480</v>
      </c>
      <c r="Z408">
        <f t="shared" si="40"/>
        <v>38833</v>
      </c>
      <c r="AA408">
        <v>68480</v>
      </c>
    </row>
    <row r="409" spans="1:27" x14ac:dyDescent="0.35">
      <c r="A409">
        <v>408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1">
        <v>45312</v>
      </c>
      <c r="H409">
        <v>36531</v>
      </c>
      <c r="I409" t="s">
        <v>13</v>
      </c>
      <c r="J409">
        <v>48</v>
      </c>
      <c r="K409" t="str">
        <f t="shared" si="36"/>
        <v>Above</v>
      </c>
      <c r="L409" t="str" cm="1">
        <f t="array" ref="L409">_xlfn.IFS(J409&gt;=50,"Excellent",J409&gt;=40,"Good",J409&gt;=30,"Average",J409&lt;30,"Poor")</f>
        <v>Good</v>
      </c>
      <c r="M409" t="str">
        <f t="shared" si="41"/>
        <v>No</v>
      </c>
      <c r="N409" t="str">
        <f t="shared" si="37"/>
        <v>No</v>
      </c>
      <c r="O409" t="str">
        <f t="shared" si="38"/>
        <v>Not Marketing</v>
      </c>
      <c r="X409">
        <f t="shared" si="39"/>
        <v>54087</v>
      </c>
      <c r="Z409">
        <f t="shared" si="40"/>
        <v>36531</v>
      </c>
      <c r="AA409">
        <v>54087</v>
      </c>
    </row>
    <row r="410" spans="1:27" x14ac:dyDescent="0.35">
      <c r="A410">
        <v>409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1">
        <v>42319</v>
      </c>
      <c r="H410">
        <v>20584</v>
      </c>
      <c r="I410" t="s">
        <v>18</v>
      </c>
      <c r="J410">
        <v>58</v>
      </c>
      <c r="K410" t="str">
        <f t="shared" si="36"/>
        <v>Below</v>
      </c>
      <c r="L410" t="str" cm="1">
        <f t="array" ref="L410">_xlfn.IFS(J410&gt;=50,"Excellent",J410&gt;=40,"Good",J410&gt;=30,"Average",J410&lt;30,"Poor")</f>
        <v>Excellent</v>
      </c>
      <c r="M410" t="str">
        <f t="shared" si="41"/>
        <v>No</v>
      </c>
      <c r="N410" t="str">
        <f t="shared" si="37"/>
        <v>No</v>
      </c>
      <c r="O410" t="str">
        <f t="shared" si="38"/>
        <v>Not Marketing</v>
      </c>
      <c r="X410">
        <f t="shared" si="39"/>
        <v>37145</v>
      </c>
      <c r="Z410">
        <f t="shared" si="40"/>
        <v>20584</v>
      </c>
      <c r="AA410">
        <v>37145</v>
      </c>
    </row>
    <row r="411" spans="1:27" x14ac:dyDescent="0.35">
      <c r="A411">
        <v>410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1">
        <v>43912</v>
      </c>
      <c r="H411">
        <v>23316</v>
      </c>
      <c r="I411" t="s">
        <v>13</v>
      </c>
      <c r="J411">
        <v>34</v>
      </c>
      <c r="K411" t="str">
        <f t="shared" si="36"/>
        <v>Above</v>
      </c>
      <c r="L411" t="str" cm="1">
        <f t="array" ref="L411">_xlfn.IFS(J411&gt;=50,"Excellent",J411&gt;=40,"Good",J411&gt;=30,"Average",J411&lt;30,"Poor")</f>
        <v>Average</v>
      </c>
      <c r="M411" t="str">
        <f t="shared" si="41"/>
        <v>No</v>
      </c>
      <c r="N411" t="str">
        <f t="shared" si="37"/>
        <v>Yes</v>
      </c>
      <c r="O411" t="str">
        <f t="shared" si="38"/>
        <v>Marketing</v>
      </c>
      <c r="X411">
        <f t="shared" si="39"/>
        <v>64477</v>
      </c>
      <c r="Z411">
        <f t="shared" si="40"/>
        <v>23316</v>
      </c>
      <c r="AA411">
        <v>64477</v>
      </c>
    </row>
    <row r="412" spans="1:27" x14ac:dyDescent="0.35">
      <c r="A412">
        <v>411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1">
        <v>43491</v>
      </c>
      <c r="H412">
        <v>38605</v>
      </c>
      <c r="I412" t="s">
        <v>18</v>
      </c>
      <c r="J412">
        <v>39</v>
      </c>
      <c r="K412" t="str">
        <f t="shared" si="36"/>
        <v>Below</v>
      </c>
      <c r="L412" t="str" cm="1">
        <f t="array" ref="L412">_xlfn.IFS(J412&gt;=50,"Excellent",J412&gt;=40,"Good",J412&gt;=30,"Average",J412&lt;30,"Poor")</f>
        <v>Average</v>
      </c>
      <c r="M412" t="str">
        <f t="shared" si="41"/>
        <v>No</v>
      </c>
      <c r="N412" t="str">
        <f t="shared" si="37"/>
        <v>No</v>
      </c>
      <c r="O412" t="str">
        <f t="shared" si="38"/>
        <v>Not Marketing</v>
      </c>
      <c r="X412">
        <f t="shared" si="39"/>
        <v>42008</v>
      </c>
      <c r="Z412">
        <f t="shared" si="40"/>
        <v>38605</v>
      </c>
      <c r="AA412">
        <v>42008</v>
      </c>
    </row>
    <row r="413" spans="1:27" x14ac:dyDescent="0.35">
      <c r="A413">
        <v>412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1">
        <v>41842</v>
      </c>
      <c r="H413">
        <v>32872</v>
      </c>
      <c r="I413" t="s">
        <v>13</v>
      </c>
      <c r="J413">
        <v>29</v>
      </c>
      <c r="K413" t="str">
        <f t="shared" si="36"/>
        <v>Below</v>
      </c>
      <c r="L413" t="str" cm="1">
        <f t="array" ref="L413">_xlfn.IFS(J413&gt;=50,"Excellent",J413&gt;=40,"Good",J413&gt;=30,"Average",J413&lt;30,"Poor")</f>
        <v>Poor</v>
      </c>
      <c r="M413" t="str">
        <f t="shared" si="41"/>
        <v>No</v>
      </c>
      <c r="N413" t="str">
        <f t="shared" si="37"/>
        <v>Yes</v>
      </c>
      <c r="O413" t="str">
        <f t="shared" si="38"/>
        <v>Not Marketing</v>
      </c>
      <c r="X413">
        <f t="shared" si="39"/>
        <v>47359</v>
      </c>
      <c r="Z413">
        <f t="shared" si="40"/>
        <v>32872</v>
      </c>
      <c r="AA413">
        <v>47359</v>
      </c>
    </row>
    <row r="414" spans="1:27" x14ac:dyDescent="0.35">
      <c r="A414">
        <v>413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1">
        <v>45418</v>
      </c>
      <c r="H414">
        <v>31143</v>
      </c>
      <c r="I414" t="s">
        <v>20</v>
      </c>
      <c r="J414">
        <v>44</v>
      </c>
      <c r="K414" t="str">
        <f t="shared" si="36"/>
        <v>Above</v>
      </c>
      <c r="L414" t="str" cm="1">
        <f t="array" ref="L414">_xlfn.IFS(J414&gt;=50,"Excellent",J414&gt;=40,"Good",J414&gt;=30,"Average",J414&lt;30,"Poor")</f>
        <v>Good</v>
      </c>
      <c r="M414" t="str">
        <f t="shared" si="41"/>
        <v>No</v>
      </c>
      <c r="N414" t="str">
        <f t="shared" si="37"/>
        <v>Yes</v>
      </c>
      <c r="O414" t="str">
        <f t="shared" si="38"/>
        <v>Not Marketing</v>
      </c>
      <c r="X414">
        <f t="shared" si="39"/>
        <v>61444</v>
      </c>
      <c r="Z414">
        <f t="shared" si="40"/>
        <v>31143</v>
      </c>
      <c r="AA414">
        <v>61444</v>
      </c>
    </row>
    <row r="415" spans="1:27" x14ac:dyDescent="0.35">
      <c r="A415">
        <v>414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1">
        <v>42144</v>
      </c>
      <c r="H415">
        <v>30171</v>
      </c>
      <c r="I415" t="s">
        <v>28</v>
      </c>
      <c r="J415">
        <v>36</v>
      </c>
      <c r="K415" t="str">
        <f t="shared" si="36"/>
        <v>Above</v>
      </c>
      <c r="L415" t="str" cm="1">
        <f t="array" ref="L415">_xlfn.IFS(J415&gt;=50,"Excellent",J415&gt;=40,"Good",J415&gt;=30,"Average",J415&lt;30,"Poor")</f>
        <v>Average</v>
      </c>
      <c r="M415" t="str">
        <f t="shared" si="41"/>
        <v>Yes</v>
      </c>
      <c r="N415" t="str">
        <f t="shared" si="37"/>
        <v>Yes</v>
      </c>
      <c r="O415" t="str">
        <f t="shared" si="38"/>
        <v>Marketing</v>
      </c>
      <c r="X415">
        <f t="shared" si="39"/>
        <v>71896</v>
      </c>
      <c r="Z415">
        <f t="shared" si="40"/>
        <v>30171</v>
      </c>
      <c r="AA415">
        <v>71896</v>
      </c>
    </row>
    <row r="416" spans="1:27" x14ac:dyDescent="0.35">
      <c r="A416">
        <v>415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1">
        <v>44313</v>
      </c>
      <c r="H416">
        <v>16005</v>
      </c>
      <c r="I416" t="s">
        <v>13</v>
      </c>
      <c r="J416">
        <v>42</v>
      </c>
      <c r="K416" t="str">
        <f t="shared" si="36"/>
        <v>Below</v>
      </c>
      <c r="L416" t="str" cm="1">
        <f t="array" ref="L416">_xlfn.IFS(J416&gt;=50,"Excellent",J416&gt;=40,"Good",J416&gt;=30,"Average",J416&lt;30,"Poor")</f>
        <v>Good</v>
      </c>
      <c r="M416" t="str">
        <f t="shared" si="41"/>
        <v>No</v>
      </c>
      <c r="N416" t="str">
        <f t="shared" si="37"/>
        <v>Yes</v>
      </c>
      <c r="O416" t="str">
        <f t="shared" si="38"/>
        <v>Not Marketing</v>
      </c>
      <c r="X416">
        <f t="shared" si="39"/>
        <v>48840</v>
      </c>
      <c r="Z416">
        <f t="shared" si="40"/>
        <v>16005</v>
      </c>
      <c r="AA416">
        <v>48840</v>
      </c>
    </row>
    <row r="417" spans="1:27" x14ac:dyDescent="0.35">
      <c r="A417">
        <v>416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1">
        <v>44082</v>
      </c>
      <c r="H417">
        <v>17938</v>
      </c>
      <c r="I417" t="s">
        <v>18</v>
      </c>
      <c r="J417">
        <v>49</v>
      </c>
      <c r="K417" t="str">
        <f t="shared" si="36"/>
        <v>Above</v>
      </c>
      <c r="L417" t="str" cm="1">
        <f t="array" ref="L417">_xlfn.IFS(J417&gt;=50,"Excellent",J417&gt;=40,"Good",J417&gt;=30,"Average",J417&lt;30,"Poor")</f>
        <v>Good</v>
      </c>
      <c r="M417" t="str">
        <f t="shared" si="41"/>
        <v>No</v>
      </c>
      <c r="N417" t="str">
        <f t="shared" si="37"/>
        <v>Yes</v>
      </c>
      <c r="O417" t="str">
        <f t="shared" si="38"/>
        <v>Not Marketing</v>
      </c>
      <c r="X417">
        <f t="shared" si="39"/>
        <v>66426</v>
      </c>
      <c r="Z417">
        <f t="shared" si="40"/>
        <v>17938</v>
      </c>
      <c r="AA417">
        <v>66426</v>
      </c>
    </row>
    <row r="418" spans="1:27" x14ac:dyDescent="0.35">
      <c r="A418">
        <v>417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1">
        <v>42060</v>
      </c>
      <c r="H418">
        <v>34638</v>
      </c>
      <c r="I418" t="s">
        <v>20</v>
      </c>
      <c r="J418">
        <v>28</v>
      </c>
      <c r="K418" t="str">
        <f t="shared" si="36"/>
        <v>Below</v>
      </c>
      <c r="L418" t="str" cm="1">
        <f t="array" ref="L418">_xlfn.IFS(J418&gt;=50,"Excellent",J418&gt;=40,"Good",J418&gt;=30,"Average",J418&lt;30,"Poor")</f>
        <v>Poor</v>
      </c>
      <c r="M418" t="str">
        <f t="shared" si="41"/>
        <v>No</v>
      </c>
      <c r="N418" t="str">
        <f t="shared" si="37"/>
        <v>No</v>
      </c>
      <c r="O418" t="str">
        <f t="shared" si="38"/>
        <v>Not Marketing</v>
      </c>
      <c r="X418">
        <f t="shared" si="39"/>
        <v>33288</v>
      </c>
      <c r="Z418">
        <f t="shared" si="40"/>
        <v>34638</v>
      </c>
      <c r="AA418">
        <v>33288</v>
      </c>
    </row>
    <row r="419" spans="1:27" x14ac:dyDescent="0.35">
      <c r="A419">
        <v>418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1">
        <v>42936</v>
      </c>
      <c r="H419">
        <v>36883</v>
      </c>
      <c r="I419" t="s">
        <v>18</v>
      </c>
      <c r="J419">
        <v>26</v>
      </c>
      <c r="K419" t="str">
        <f t="shared" si="36"/>
        <v>Above</v>
      </c>
      <c r="L419" t="str" cm="1">
        <f t="array" ref="L419">_xlfn.IFS(J419&gt;=50,"Excellent",J419&gt;=40,"Good",J419&gt;=30,"Average",J419&lt;30,"Poor")</f>
        <v>Poor</v>
      </c>
      <c r="M419" t="str">
        <f t="shared" si="41"/>
        <v>No</v>
      </c>
      <c r="N419" t="str">
        <f t="shared" si="37"/>
        <v>Yes</v>
      </c>
      <c r="O419" t="str">
        <f t="shared" si="38"/>
        <v>Not Marketing</v>
      </c>
      <c r="X419">
        <f t="shared" si="39"/>
        <v>75136</v>
      </c>
      <c r="Z419">
        <f t="shared" si="40"/>
        <v>36883</v>
      </c>
      <c r="AA419">
        <v>75136</v>
      </c>
    </row>
    <row r="420" spans="1:27" x14ac:dyDescent="0.35">
      <c r="A420">
        <v>419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1">
        <v>44940</v>
      </c>
      <c r="H420">
        <v>10374</v>
      </c>
      <c r="I420" t="s">
        <v>20</v>
      </c>
      <c r="J420">
        <v>42</v>
      </c>
      <c r="K420" t="str">
        <f t="shared" si="36"/>
        <v>Above</v>
      </c>
      <c r="L420" t="str" cm="1">
        <f t="array" ref="L420">_xlfn.IFS(J420&gt;=50,"Excellent",J420&gt;=40,"Good",J420&gt;=30,"Average",J420&lt;30,"Poor")</f>
        <v>Good</v>
      </c>
      <c r="M420" t="str">
        <f t="shared" si="41"/>
        <v>No</v>
      </c>
      <c r="N420" t="str">
        <f t="shared" si="37"/>
        <v>No</v>
      </c>
      <c r="O420" t="str">
        <f t="shared" si="38"/>
        <v>Not Marketing</v>
      </c>
      <c r="X420">
        <f t="shared" si="39"/>
        <v>57320</v>
      </c>
      <c r="Z420">
        <f t="shared" si="40"/>
        <v>10374</v>
      </c>
      <c r="AA420">
        <v>57320</v>
      </c>
    </row>
    <row r="421" spans="1:27" x14ac:dyDescent="0.35">
      <c r="A421">
        <v>420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1">
        <v>43480</v>
      </c>
      <c r="H421">
        <v>28007</v>
      </c>
      <c r="I421" t="s">
        <v>20</v>
      </c>
      <c r="J421">
        <v>47</v>
      </c>
      <c r="K421" t="str">
        <f t="shared" si="36"/>
        <v>Above</v>
      </c>
      <c r="L421" t="str" cm="1">
        <f t="array" ref="L421">_xlfn.IFS(J421&gt;=50,"Excellent",J421&gt;=40,"Good",J421&gt;=30,"Average",J421&lt;30,"Poor")</f>
        <v>Good</v>
      </c>
      <c r="M421" t="str">
        <f t="shared" si="41"/>
        <v>No</v>
      </c>
      <c r="N421" t="str">
        <f t="shared" si="37"/>
        <v>Yes</v>
      </c>
      <c r="O421" t="str">
        <f t="shared" si="38"/>
        <v>Not Marketing</v>
      </c>
      <c r="X421">
        <f t="shared" si="39"/>
        <v>66086</v>
      </c>
      <c r="Z421">
        <f t="shared" si="40"/>
        <v>28007</v>
      </c>
      <c r="AA421">
        <v>66086</v>
      </c>
    </row>
    <row r="422" spans="1:27" x14ac:dyDescent="0.35">
      <c r="A422">
        <v>421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1">
        <v>43749</v>
      </c>
      <c r="H422">
        <v>25072</v>
      </c>
      <c r="I422" t="s">
        <v>13</v>
      </c>
      <c r="J422">
        <v>60</v>
      </c>
      <c r="K422" t="str">
        <f t="shared" si="36"/>
        <v>Above</v>
      </c>
      <c r="L422" t="str" cm="1">
        <f t="array" ref="L422">_xlfn.IFS(J422&gt;=50,"Excellent",J422&gt;=40,"Good",J422&gt;=30,"Average",J422&lt;30,"Poor")</f>
        <v>Excellent</v>
      </c>
      <c r="M422" t="str">
        <f t="shared" si="41"/>
        <v>No</v>
      </c>
      <c r="N422" t="str">
        <f t="shared" si="37"/>
        <v>Yes</v>
      </c>
      <c r="O422" t="str">
        <f t="shared" si="38"/>
        <v>Not Marketing</v>
      </c>
      <c r="X422">
        <f t="shared" si="39"/>
        <v>72010</v>
      </c>
      <c r="Z422">
        <f t="shared" si="40"/>
        <v>25072</v>
      </c>
      <c r="AA422">
        <v>72010</v>
      </c>
    </row>
    <row r="423" spans="1:27" x14ac:dyDescent="0.35">
      <c r="A423">
        <v>422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1">
        <v>42997</v>
      </c>
      <c r="H423">
        <v>16571</v>
      </c>
      <c r="I423" t="s">
        <v>20</v>
      </c>
      <c r="J423">
        <v>57</v>
      </c>
      <c r="K423" t="str">
        <f t="shared" si="36"/>
        <v>Below</v>
      </c>
      <c r="L423" t="str" cm="1">
        <f t="array" ref="L423">_xlfn.IFS(J423&gt;=50,"Excellent",J423&gt;=40,"Good",J423&gt;=30,"Average",J423&lt;30,"Poor")</f>
        <v>Excellent</v>
      </c>
      <c r="M423" t="str">
        <f t="shared" si="41"/>
        <v>No</v>
      </c>
      <c r="N423" t="str">
        <f t="shared" si="37"/>
        <v>Yes</v>
      </c>
      <c r="O423" t="str">
        <f t="shared" si="38"/>
        <v>Not Marketing</v>
      </c>
      <c r="X423">
        <f t="shared" si="39"/>
        <v>43542</v>
      </c>
      <c r="Z423">
        <f t="shared" si="40"/>
        <v>16571</v>
      </c>
      <c r="AA423">
        <v>43542</v>
      </c>
    </row>
    <row r="424" spans="1:27" x14ac:dyDescent="0.35">
      <c r="A424">
        <v>423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1">
        <v>43835</v>
      </c>
      <c r="H424">
        <v>34942</v>
      </c>
      <c r="I424" t="s">
        <v>28</v>
      </c>
      <c r="J424">
        <v>55</v>
      </c>
      <c r="K424" t="str">
        <f t="shared" si="36"/>
        <v>Above</v>
      </c>
      <c r="L424" t="str" cm="1">
        <f t="array" ref="L424">_xlfn.IFS(J424&gt;=50,"Excellent",J424&gt;=40,"Good",J424&gt;=30,"Average",J424&lt;30,"Poor")</f>
        <v>Excellent</v>
      </c>
      <c r="M424" t="str">
        <f t="shared" si="41"/>
        <v>No</v>
      </c>
      <c r="N424" t="str">
        <f t="shared" si="37"/>
        <v>Yes</v>
      </c>
      <c r="O424" t="str">
        <f t="shared" si="38"/>
        <v>Not Marketing</v>
      </c>
      <c r="X424">
        <f t="shared" si="39"/>
        <v>52485</v>
      </c>
      <c r="Z424">
        <f t="shared" si="40"/>
        <v>34942</v>
      </c>
      <c r="AA424">
        <v>52485</v>
      </c>
    </row>
    <row r="425" spans="1:27" x14ac:dyDescent="0.35">
      <c r="A425">
        <v>424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1">
        <v>42769</v>
      </c>
      <c r="H425">
        <v>11328</v>
      </c>
      <c r="I425" t="s">
        <v>20</v>
      </c>
      <c r="J425">
        <v>29</v>
      </c>
      <c r="K425" t="str">
        <f t="shared" si="36"/>
        <v>Below</v>
      </c>
      <c r="L425" t="str" cm="1">
        <f t="array" ref="L425">_xlfn.IFS(J425&gt;=50,"Excellent",J425&gt;=40,"Good",J425&gt;=30,"Average",J425&lt;30,"Poor")</f>
        <v>Poor</v>
      </c>
      <c r="M425" t="str">
        <f t="shared" si="41"/>
        <v>No</v>
      </c>
      <c r="N425" t="str">
        <f t="shared" si="37"/>
        <v>No</v>
      </c>
      <c r="O425" t="str">
        <f t="shared" si="38"/>
        <v>Not Marketing</v>
      </c>
      <c r="X425">
        <f t="shared" si="39"/>
        <v>35490</v>
      </c>
      <c r="Z425">
        <f t="shared" si="40"/>
        <v>11328</v>
      </c>
      <c r="AA425">
        <v>35490</v>
      </c>
    </row>
    <row r="426" spans="1:27" x14ac:dyDescent="0.35">
      <c r="A426">
        <v>425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1">
        <v>41966</v>
      </c>
      <c r="H426">
        <v>30560</v>
      </c>
      <c r="I426" t="s">
        <v>18</v>
      </c>
      <c r="J426">
        <v>24</v>
      </c>
      <c r="K426" t="str">
        <f t="shared" si="36"/>
        <v>Above</v>
      </c>
      <c r="L426" t="str" cm="1">
        <f t="array" ref="L426">_xlfn.IFS(J426&gt;=50,"Excellent",J426&gt;=40,"Good",J426&gt;=30,"Average",J426&lt;30,"Poor")</f>
        <v>Poor</v>
      </c>
      <c r="M426" t="str">
        <f t="shared" si="41"/>
        <v>No</v>
      </c>
      <c r="N426" t="str">
        <f t="shared" si="37"/>
        <v>Yes</v>
      </c>
      <c r="O426" t="str">
        <f t="shared" si="38"/>
        <v>Not Marketing</v>
      </c>
      <c r="X426">
        <f t="shared" si="39"/>
        <v>63528</v>
      </c>
      <c r="Z426">
        <f t="shared" si="40"/>
        <v>30560</v>
      </c>
      <c r="AA426">
        <v>63528</v>
      </c>
    </row>
    <row r="427" spans="1:27" x14ac:dyDescent="0.35">
      <c r="A427">
        <v>426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1">
        <v>42904</v>
      </c>
      <c r="H427">
        <v>21382</v>
      </c>
      <c r="I427" t="s">
        <v>18</v>
      </c>
      <c r="J427">
        <v>49</v>
      </c>
      <c r="K427" t="str">
        <f t="shared" si="36"/>
        <v>Below</v>
      </c>
      <c r="L427" t="str" cm="1">
        <f t="array" ref="L427">_xlfn.IFS(J427&gt;=50,"Excellent",J427&gt;=40,"Good",J427&gt;=30,"Average",J427&lt;30,"Poor")</f>
        <v>Good</v>
      </c>
      <c r="M427" t="str">
        <f t="shared" si="41"/>
        <v>No</v>
      </c>
      <c r="N427" t="str">
        <f t="shared" si="37"/>
        <v>Yes</v>
      </c>
      <c r="O427" t="str">
        <f t="shared" si="38"/>
        <v>Not Marketing</v>
      </c>
      <c r="X427">
        <f t="shared" si="39"/>
        <v>44093</v>
      </c>
      <c r="Z427">
        <f t="shared" si="40"/>
        <v>21382</v>
      </c>
      <c r="AA427">
        <v>44093</v>
      </c>
    </row>
    <row r="428" spans="1:27" x14ac:dyDescent="0.35">
      <c r="A428">
        <v>427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1">
        <v>43826</v>
      </c>
      <c r="H428">
        <v>34269</v>
      </c>
      <c r="I428" t="s">
        <v>13</v>
      </c>
      <c r="J428">
        <v>26</v>
      </c>
      <c r="K428" t="str">
        <f t="shared" si="36"/>
        <v>Above</v>
      </c>
      <c r="L428" t="str" cm="1">
        <f t="array" ref="L428">_xlfn.IFS(J428&gt;=50,"Excellent",J428&gt;=40,"Good",J428&gt;=30,"Average",J428&lt;30,"Poor")</f>
        <v>Poor</v>
      </c>
      <c r="M428" t="str">
        <f t="shared" si="41"/>
        <v>No</v>
      </c>
      <c r="N428" t="str">
        <f t="shared" si="37"/>
        <v>Yes</v>
      </c>
      <c r="O428" t="str">
        <f t="shared" si="38"/>
        <v>Not Marketing</v>
      </c>
      <c r="X428">
        <f t="shared" si="39"/>
        <v>79846</v>
      </c>
      <c r="Z428">
        <f t="shared" si="40"/>
        <v>34269</v>
      </c>
      <c r="AA428">
        <v>79846</v>
      </c>
    </row>
    <row r="429" spans="1:27" x14ac:dyDescent="0.35">
      <c r="A429">
        <v>428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1">
        <v>42166</v>
      </c>
      <c r="H429">
        <v>13589</v>
      </c>
      <c r="I429" t="s">
        <v>20</v>
      </c>
      <c r="J429">
        <v>22</v>
      </c>
      <c r="K429" t="str">
        <f t="shared" si="36"/>
        <v>Below</v>
      </c>
      <c r="L429" t="str" cm="1">
        <f t="array" ref="L429">_xlfn.IFS(J429&gt;=50,"Excellent",J429&gt;=40,"Good",J429&gt;=30,"Average",J429&lt;30,"Poor")</f>
        <v>Poor</v>
      </c>
      <c r="M429" t="str">
        <f t="shared" si="41"/>
        <v>No</v>
      </c>
      <c r="N429" t="str">
        <f t="shared" si="37"/>
        <v>Yes</v>
      </c>
      <c r="O429" t="str">
        <f t="shared" si="38"/>
        <v>Not Marketing</v>
      </c>
      <c r="X429">
        <f t="shared" si="39"/>
        <v>35656</v>
      </c>
      <c r="Z429">
        <f t="shared" si="40"/>
        <v>13589</v>
      </c>
      <c r="AA429">
        <v>35656</v>
      </c>
    </row>
    <row r="430" spans="1:27" x14ac:dyDescent="0.35">
      <c r="A430">
        <v>429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1">
        <v>44594</v>
      </c>
      <c r="H430">
        <v>22562</v>
      </c>
      <c r="I430" t="s">
        <v>13</v>
      </c>
      <c r="J430">
        <v>40</v>
      </c>
      <c r="K430" t="str">
        <f t="shared" si="36"/>
        <v>Below</v>
      </c>
      <c r="L430" t="str" cm="1">
        <f t="array" ref="L430">_xlfn.IFS(J430&gt;=50,"Excellent",J430&gt;=40,"Good",J430&gt;=30,"Average",J430&lt;30,"Poor")</f>
        <v>Good</v>
      </c>
      <c r="M430" t="str">
        <f t="shared" si="41"/>
        <v>No</v>
      </c>
      <c r="N430" t="str">
        <f t="shared" si="37"/>
        <v>No</v>
      </c>
      <c r="O430" t="str">
        <f t="shared" si="38"/>
        <v>Not Marketing</v>
      </c>
      <c r="X430">
        <f t="shared" si="39"/>
        <v>40122</v>
      </c>
      <c r="Z430">
        <f t="shared" si="40"/>
        <v>22562</v>
      </c>
      <c r="AA430">
        <v>40122</v>
      </c>
    </row>
    <row r="431" spans="1:27" x14ac:dyDescent="0.35">
      <c r="A431">
        <v>430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1">
        <v>42214</v>
      </c>
      <c r="H431">
        <v>26057</v>
      </c>
      <c r="I431" t="s">
        <v>13</v>
      </c>
      <c r="J431">
        <v>28</v>
      </c>
      <c r="K431" t="str">
        <f t="shared" si="36"/>
        <v>Above</v>
      </c>
      <c r="L431" t="str" cm="1">
        <f t="array" ref="L431">_xlfn.IFS(J431&gt;=50,"Excellent",J431&gt;=40,"Good",J431&gt;=30,"Average",J431&lt;30,"Poor")</f>
        <v>Poor</v>
      </c>
      <c r="M431" t="str">
        <f t="shared" si="41"/>
        <v>No</v>
      </c>
      <c r="N431" t="str">
        <f t="shared" si="37"/>
        <v>Yes</v>
      </c>
      <c r="O431" t="str">
        <f t="shared" si="38"/>
        <v>Marketing</v>
      </c>
      <c r="X431">
        <f t="shared" si="39"/>
        <v>60322</v>
      </c>
      <c r="Z431">
        <f t="shared" si="40"/>
        <v>26057</v>
      </c>
      <c r="AA431">
        <v>60322</v>
      </c>
    </row>
    <row r="432" spans="1:27" x14ac:dyDescent="0.35">
      <c r="A432">
        <v>431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1">
        <v>42762</v>
      </c>
      <c r="H432">
        <v>36839</v>
      </c>
      <c r="I432" t="s">
        <v>18</v>
      </c>
      <c r="J432">
        <v>48</v>
      </c>
      <c r="K432" t="str">
        <f t="shared" si="36"/>
        <v>Above</v>
      </c>
      <c r="L432" t="str" cm="1">
        <f t="array" ref="L432">_xlfn.IFS(J432&gt;=50,"Excellent",J432&gt;=40,"Good",J432&gt;=30,"Average",J432&lt;30,"Poor")</f>
        <v>Good</v>
      </c>
      <c r="M432" t="str">
        <f t="shared" si="41"/>
        <v>No</v>
      </c>
      <c r="N432" t="str">
        <f t="shared" si="37"/>
        <v>No</v>
      </c>
      <c r="O432" t="str">
        <f t="shared" si="38"/>
        <v>Marketing</v>
      </c>
      <c r="X432">
        <f t="shared" si="39"/>
        <v>55188</v>
      </c>
      <c r="Z432">
        <f t="shared" si="40"/>
        <v>36839</v>
      </c>
      <c r="AA432">
        <v>55188</v>
      </c>
    </row>
    <row r="433" spans="1:27" x14ac:dyDescent="0.35">
      <c r="A433">
        <v>432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1">
        <v>42135</v>
      </c>
      <c r="H433">
        <v>25270</v>
      </c>
      <c r="I433" t="s">
        <v>18</v>
      </c>
      <c r="J433">
        <v>33</v>
      </c>
      <c r="K433" t="str">
        <f t="shared" si="36"/>
        <v>Below</v>
      </c>
      <c r="L433" t="str" cm="1">
        <f t="array" ref="L433">_xlfn.IFS(J433&gt;=50,"Excellent",J433&gt;=40,"Good",J433&gt;=30,"Average",J433&lt;30,"Poor")</f>
        <v>Average</v>
      </c>
      <c r="M433" t="str">
        <f t="shared" si="41"/>
        <v>No</v>
      </c>
      <c r="N433" t="str">
        <f t="shared" si="37"/>
        <v>No</v>
      </c>
      <c r="O433" t="str">
        <f t="shared" si="38"/>
        <v>Not Marketing</v>
      </c>
      <c r="X433">
        <f t="shared" si="39"/>
        <v>34664</v>
      </c>
      <c r="Z433">
        <f t="shared" si="40"/>
        <v>25270</v>
      </c>
      <c r="AA433">
        <v>34664</v>
      </c>
    </row>
    <row r="434" spans="1:27" x14ac:dyDescent="0.35">
      <c r="A434">
        <v>433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1">
        <v>44046</v>
      </c>
      <c r="H434">
        <v>35475</v>
      </c>
      <c r="I434" t="s">
        <v>28</v>
      </c>
      <c r="J434">
        <v>40</v>
      </c>
      <c r="K434" t="str">
        <f t="shared" si="36"/>
        <v>Below</v>
      </c>
      <c r="L434" t="str" cm="1">
        <f t="array" ref="L434">_xlfn.IFS(J434&gt;=50,"Excellent",J434&gt;=40,"Good",J434&gt;=30,"Average",J434&lt;30,"Poor")</f>
        <v>Good</v>
      </c>
      <c r="M434" t="str">
        <f t="shared" si="41"/>
        <v>No</v>
      </c>
      <c r="N434" t="str">
        <f t="shared" si="37"/>
        <v>No</v>
      </c>
      <c r="O434" t="str">
        <f t="shared" si="38"/>
        <v>Marketing</v>
      </c>
      <c r="X434">
        <f t="shared" si="39"/>
        <v>30327</v>
      </c>
      <c r="Z434">
        <f t="shared" si="40"/>
        <v>35475</v>
      </c>
      <c r="AA434">
        <v>30327</v>
      </c>
    </row>
    <row r="435" spans="1:27" x14ac:dyDescent="0.35">
      <c r="A435">
        <v>434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1">
        <v>44896</v>
      </c>
      <c r="H435">
        <v>29033</v>
      </c>
      <c r="I435" t="s">
        <v>13</v>
      </c>
      <c r="J435">
        <v>44</v>
      </c>
      <c r="K435" t="str">
        <f t="shared" si="36"/>
        <v>Below</v>
      </c>
      <c r="L435" t="str" cm="1">
        <f t="array" ref="L435">_xlfn.IFS(J435&gt;=50,"Excellent",J435&gt;=40,"Good",J435&gt;=30,"Average",J435&lt;30,"Poor")</f>
        <v>Good</v>
      </c>
      <c r="M435" t="str">
        <f t="shared" si="41"/>
        <v>No</v>
      </c>
      <c r="N435" t="str">
        <f t="shared" si="37"/>
        <v>No</v>
      </c>
      <c r="O435" t="str">
        <f t="shared" si="38"/>
        <v>Not Marketing</v>
      </c>
      <c r="X435">
        <f t="shared" si="39"/>
        <v>31072</v>
      </c>
      <c r="Z435">
        <f t="shared" si="40"/>
        <v>29033</v>
      </c>
      <c r="AA435">
        <v>31072</v>
      </c>
    </row>
    <row r="436" spans="1:27" x14ac:dyDescent="0.35">
      <c r="A436">
        <v>435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1">
        <v>42090</v>
      </c>
      <c r="H436">
        <v>15195</v>
      </c>
      <c r="I436" t="s">
        <v>18</v>
      </c>
      <c r="J436">
        <v>39</v>
      </c>
      <c r="K436" t="str">
        <f t="shared" si="36"/>
        <v>Below</v>
      </c>
      <c r="L436" t="str" cm="1">
        <f t="array" ref="L436">_xlfn.IFS(J436&gt;=50,"Excellent",J436&gt;=40,"Good",J436&gt;=30,"Average",J436&lt;30,"Poor")</f>
        <v>Average</v>
      </c>
      <c r="M436" t="str">
        <f t="shared" si="41"/>
        <v>No</v>
      </c>
      <c r="N436" t="str">
        <f t="shared" si="37"/>
        <v>Yes</v>
      </c>
      <c r="O436" t="str">
        <f t="shared" si="38"/>
        <v>Not Marketing</v>
      </c>
      <c r="X436">
        <f t="shared" si="39"/>
        <v>38105</v>
      </c>
      <c r="Z436">
        <f t="shared" si="40"/>
        <v>15195</v>
      </c>
      <c r="AA436">
        <v>38105</v>
      </c>
    </row>
    <row r="437" spans="1:27" x14ac:dyDescent="0.35">
      <c r="A437">
        <v>436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1">
        <v>42831</v>
      </c>
      <c r="H437">
        <v>13213</v>
      </c>
      <c r="I437" t="s">
        <v>18</v>
      </c>
      <c r="J437">
        <v>25</v>
      </c>
      <c r="K437" t="str">
        <f t="shared" si="36"/>
        <v>Below</v>
      </c>
      <c r="L437" t="str" cm="1">
        <f t="array" ref="L437">_xlfn.IFS(J437&gt;=50,"Excellent",J437&gt;=40,"Good",J437&gt;=30,"Average",J437&lt;30,"Poor")</f>
        <v>Poor</v>
      </c>
      <c r="M437" t="str">
        <f t="shared" si="41"/>
        <v>No</v>
      </c>
      <c r="N437" t="str">
        <f t="shared" si="37"/>
        <v>Yes</v>
      </c>
      <c r="O437" t="str">
        <f t="shared" si="38"/>
        <v>Not Marketing</v>
      </c>
      <c r="X437">
        <f t="shared" si="39"/>
        <v>42390</v>
      </c>
      <c r="Z437">
        <f t="shared" si="40"/>
        <v>13213</v>
      </c>
      <c r="AA437">
        <v>42390</v>
      </c>
    </row>
    <row r="438" spans="1:27" x14ac:dyDescent="0.35">
      <c r="A438">
        <v>437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1">
        <v>43560</v>
      </c>
      <c r="H438">
        <v>23528</v>
      </c>
      <c r="I438" t="s">
        <v>20</v>
      </c>
      <c r="J438">
        <v>29</v>
      </c>
      <c r="K438" t="str">
        <f t="shared" si="36"/>
        <v>Above</v>
      </c>
      <c r="L438" t="str" cm="1">
        <f t="array" ref="L438">_xlfn.IFS(J438&gt;=50,"Excellent",J438&gt;=40,"Good",J438&gt;=30,"Average",J438&lt;30,"Poor")</f>
        <v>Poor</v>
      </c>
      <c r="M438" t="str">
        <f t="shared" si="41"/>
        <v>No</v>
      </c>
      <c r="N438" t="str">
        <f t="shared" si="37"/>
        <v>Yes</v>
      </c>
      <c r="O438" t="str">
        <f t="shared" si="38"/>
        <v>Not Marketing</v>
      </c>
      <c r="X438">
        <f t="shared" si="39"/>
        <v>78174</v>
      </c>
      <c r="Z438">
        <f t="shared" si="40"/>
        <v>23528</v>
      </c>
      <c r="AA438">
        <v>78174</v>
      </c>
    </row>
    <row r="439" spans="1:27" x14ac:dyDescent="0.35">
      <c r="A439">
        <v>438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1">
        <v>43798</v>
      </c>
      <c r="H439">
        <v>21521</v>
      </c>
      <c r="I439" t="s">
        <v>18</v>
      </c>
      <c r="J439">
        <v>56</v>
      </c>
      <c r="K439" t="str">
        <f t="shared" si="36"/>
        <v>Above</v>
      </c>
      <c r="L439" t="str" cm="1">
        <f t="array" ref="L439">_xlfn.IFS(J439&gt;=50,"Excellent",J439&gt;=40,"Good",J439&gt;=30,"Average",J439&lt;30,"Poor")</f>
        <v>Excellent</v>
      </c>
      <c r="M439" t="str">
        <f t="shared" si="41"/>
        <v>No</v>
      </c>
      <c r="N439" t="str">
        <f t="shared" si="37"/>
        <v>Yes</v>
      </c>
      <c r="O439" t="str">
        <f t="shared" si="38"/>
        <v>Not Marketing</v>
      </c>
      <c r="X439">
        <f t="shared" si="39"/>
        <v>77677</v>
      </c>
      <c r="Z439">
        <f t="shared" si="40"/>
        <v>21521</v>
      </c>
      <c r="AA439">
        <v>77677</v>
      </c>
    </row>
    <row r="440" spans="1:27" x14ac:dyDescent="0.35">
      <c r="A440">
        <v>439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1">
        <v>45066</v>
      </c>
      <c r="H440">
        <v>31670</v>
      </c>
      <c r="I440" t="s">
        <v>28</v>
      </c>
      <c r="J440">
        <v>50</v>
      </c>
      <c r="K440" t="str">
        <f t="shared" si="36"/>
        <v>Below</v>
      </c>
      <c r="L440" t="str" cm="1">
        <f t="array" ref="L440">_xlfn.IFS(J440&gt;=50,"Excellent",J440&gt;=40,"Good",J440&gt;=30,"Average",J440&lt;30,"Poor")</f>
        <v>Excellent</v>
      </c>
      <c r="M440" t="str">
        <f t="shared" si="41"/>
        <v>No</v>
      </c>
      <c r="N440" t="str">
        <f t="shared" si="37"/>
        <v>No</v>
      </c>
      <c r="O440" t="str">
        <f t="shared" si="38"/>
        <v>Not Marketing</v>
      </c>
      <c r="X440">
        <f t="shared" si="39"/>
        <v>43001</v>
      </c>
      <c r="Z440">
        <f t="shared" si="40"/>
        <v>31670</v>
      </c>
      <c r="AA440">
        <v>43001</v>
      </c>
    </row>
    <row r="441" spans="1:27" x14ac:dyDescent="0.35">
      <c r="A441">
        <v>440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1">
        <v>43853</v>
      </c>
      <c r="H441">
        <v>34791</v>
      </c>
      <c r="I441" t="s">
        <v>18</v>
      </c>
      <c r="J441">
        <v>54</v>
      </c>
      <c r="K441" t="str">
        <f t="shared" si="36"/>
        <v>Below</v>
      </c>
      <c r="L441" t="str" cm="1">
        <f t="array" ref="L441">_xlfn.IFS(J441&gt;=50,"Excellent",J441&gt;=40,"Good",J441&gt;=30,"Average",J441&lt;30,"Poor")</f>
        <v>Excellent</v>
      </c>
      <c r="M441" t="str">
        <f t="shared" si="41"/>
        <v>No</v>
      </c>
      <c r="N441" t="str">
        <f t="shared" si="37"/>
        <v>No</v>
      </c>
      <c r="O441" t="str">
        <f t="shared" si="38"/>
        <v>Not Marketing</v>
      </c>
      <c r="X441">
        <f t="shared" si="39"/>
        <v>42415</v>
      </c>
      <c r="Z441">
        <f t="shared" si="40"/>
        <v>34791</v>
      </c>
      <c r="AA441">
        <v>42415</v>
      </c>
    </row>
    <row r="442" spans="1:27" x14ac:dyDescent="0.35">
      <c r="A442">
        <v>441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1">
        <v>44273</v>
      </c>
      <c r="H442">
        <v>37786</v>
      </c>
      <c r="I442" t="s">
        <v>13</v>
      </c>
      <c r="J442">
        <v>23</v>
      </c>
      <c r="K442" t="str">
        <f t="shared" si="36"/>
        <v>Above</v>
      </c>
      <c r="L442" t="str" cm="1">
        <f t="array" ref="L442">_xlfn.IFS(J442&gt;=50,"Excellent",J442&gt;=40,"Good",J442&gt;=30,"Average",J442&lt;30,"Poor")</f>
        <v>Poor</v>
      </c>
      <c r="M442" t="str">
        <f t="shared" si="41"/>
        <v>No</v>
      </c>
      <c r="N442" t="str">
        <f t="shared" si="37"/>
        <v>Yes</v>
      </c>
      <c r="O442" t="str">
        <f t="shared" si="38"/>
        <v>Not Marketing</v>
      </c>
      <c r="X442">
        <f t="shared" si="39"/>
        <v>61291</v>
      </c>
      <c r="Z442">
        <f t="shared" si="40"/>
        <v>37786</v>
      </c>
      <c r="AA442">
        <v>61291</v>
      </c>
    </row>
    <row r="443" spans="1:27" x14ac:dyDescent="0.35">
      <c r="A443">
        <v>442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1">
        <v>43475</v>
      </c>
      <c r="H443">
        <v>38296</v>
      </c>
      <c r="I443" t="s">
        <v>28</v>
      </c>
      <c r="J443">
        <v>25</v>
      </c>
      <c r="K443" t="str">
        <f t="shared" si="36"/>
        <v>Below</v>
      </c>
      <c r="L443" t="str" cm="1">
        <f t="array" ref="L443">_xlfn.IFS(J443&gt;=50,"Excellent",J443&gt;=40,"Good",J443&gt;=30,"Average",J443&lt;30,"Poor")</f>
        <v>Poor</v>
      </c>
      <c r="M443" t="str">
        <f t="shared" si="41"/>
        <v>No</v>
      </c>
      <c r="N443" t="str">
        <f t="shared" si="37"/>
        <v>No</v>
      </c>
      <c r="O443" t="str">
        <f t="shared" si="38"/>
        <v>Marketing</v>
      </c>
      <c r="X443">
        <f t="shared" si="39"/>
        <v>47007</v>
      </c>
      <c r="Z443">
        <f t="shared" si="40"/>
        <v>38296</v>
      </c>
      <c r="AA443">
        <v>47007</v>
      </c>
    </row>
    <row r="444" spans="1:27" x14ac:dyDescent="0.35">
      <c r="A444">
        <v>443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1">
        <v>44049</v>
      </c>
      <c r="H444">
        <v>16232</v>
      </c>
      <c r="I444" t="s">
        <v>20</v>
      </c>
      <c r="J444">
        <v>59</v>
      </c>
      <c r="K444" t="str">
        <f t="shared" si="36"/>
        <v>Above</v>
      </c>
      <c r="L444" t="str" cm="1">
        <f t="array" ref="L444">_xlfn.IFS(J444&gt;=50,"Excellent",J444&gt;=40,"Good",J444&gt;=30,"Average",J444&lt;30,"Poor")</f>
        <v>Excellent</v>
      </c>
      <c r="M444" t="str">
        <f t="shared" si="41"/>
        <v>No</v>
      </c>
      <c r="N444" t="str">
        <f t="shared" si="37"/>
        <v>Yes</v>
      </c>
      <c r="O444" t="str">
        <f t="shared" si="38"/>
        <v>Marketing</v>
      </c>
      <c r="X444">
        <f t="shared" si="39"/>
        <v>60706</v>
      </c>
      <c r="Z444">
        <f t="shared" si="40"/>
        <v>16232</v>
      </c>
      <c r="AA444">
        <v>60706</v>
      </c>
    </row>
    <row r="445" spans="1:27" x14ac:dyDescent="0.35">
      <c r="A445">
        <v>444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1">
        <v>44306</v>
      </c>
      <c r="H445">
        <v>33164</v>
      </c>
      <c r="I445" t="s">
        <v>20</v>
      </c>
      <c r="J445">
        <v>23</v>
      </c>
      <c r="K445" t="str">
        <f t="shared" si="36"/>
        <v>Above</v>
      </c>
      <c r="L445" t="str" cm="1">
        <f t="array" ref="L445">_xlfn.IFS(J445&gt;=50,"Excellent",J445&gt;=40,"Good",J445&gt;=30,"Average",J445&lt;30,"Poor")</f>
        <v>Poor</v>
      </c>
      <c r="M445" t="str">
        <f t="shared" si="41"/>
        <v>No</v>
      </c>
      <c r="N445" t="str">
        <f t="shared" si="37"/>
        <v>Yes</v>
      </c>
      <c r="O445" t="str">
        <f t="shared" si="38"/>
        <v>Not Marketing</v>
      </c>
      <c r="X445">
        <f t="shared" si="39"/>
        <v>74859</v>
      </c>
      <c r="Z445">
        <f t="shared" si="40"/>
        <v>33164</v>
      </c>
      <c r="AA445">
        <v>74859</v>
      </c>
    </row>
    <row r="446" spans="1:27" x14ac:dyDescent="0.35">
      <c r="A446">
        <v>445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1">
        <v>42482</v>
      </c>
      <c r="H446">
        <v>38312</v>
      </c>
      <c r="I446" t="s">
        <v>18</v>
      </c>
      <c r="J446">
        <v>47</v>
      </c>
      <c r="K446" t="str">
        <f t="shared" si="36"/>
        <v>Above</v>
      </c>
      <c r="L446" t="str" cm="1">
        <f t="array" ref="L446">_xlfn.IFS(J446&gt;=50,"Excellent",J446&gt;=40,"Good",J446&gt;=30,"Average",J446&lt;30,"Poor")</f>
        <v>Good</v>
      </c>
      <c r="M446" t="str">
        <f t="shared" si="41"/>
        <v>No</v>
      </c>
      <c r="N446" t="str">
        <f t="shared" si="37"/>
        <v>Yes</v>
      </c>
      <c r="O446" t="str">
        <f t="shared" si="38"/>
        <v>Not Marketing</v>
      </c>
      <c r="X446">
        <f t="shared" si="39"/>
        <v>78763</v>
      </c>
      <c r="Z446">
        <f t="shared" si="40"/>
        <v>38312</v>
      </c>
      <c r="AA446">
        <v>78763</v>
      </c>
    </row>
    <row r="447" spans="1:27" x14ac:dyDescent="0.35">
      <c r="A447">
        <v>446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1">
        <v>44709</v>
      </c>
      <c r="H447">
        <v>12115</v>
      </c>
      <c r="I447" t="s">
        <v>13</v>
      </c>
      <c r="J447">
        <v>44</v>
      </c>
      <c r="K447" t="str">
        <f t="shared" si="36"/>
        <v>Above</v>
      </c>
      <c r="L447" t="str" cm="1">
        <f t="array" ref="L447">_xlfn.IFS(J447&gt;=50,"Excellent",J447&gt;=40,"Good",J447&gt;=30,"Average",J447&lt;30,"Poor")</f>
        <v>Good</v>
      </c>
      <c r="M447" t="str">
        <f t="shared" si="41"/>
        <v>No</v>
      </c>
      <c r="N447" t="str">
        <f t="shared" si="37"/>
        <v>Yes</v>
      </c>
      <c r="O447" t="str">
        <f t="shared" si="38"/>
        <v>Not Marketing</v>
      </c>
      <c r="X447">
        <f t="shared" si="39"/>
        <v>77148</v>
      </c>
      <c r="Z447">
        <f t="shared" si="40"/>
        <v>12115</v>
      </c>
      <c r="AA447">
        <v>77148</v>
      </c>
    </row>
    <row r="448" spans="1:27" x14ac:dyDescent="0.35">
      <c r="A448">
        <v>447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1">
        <v>42708</v>
      </c>
      <c r="H448">
        <v>19691</v>
      </c>
      <c r="I448" t="s">
        <v>28</v>
      </c>
      <c r="J448">
        <v>45</v>
      </c>
      <c r="K448" t="str">
        <f t="shared" si="36"/>
        <v>Below</v>
      </c>
      <c r="L448" t="str" cm="1">
        <f t="array" ref="L448">_xlfn.IFS(J448&gt;=50,"Excellent",J448&gt;=40,"Good",J448&gt;=30,"Average",J448&lt;30,"Poor")</f>
        <v>Good</v>
      </c>
      <c r="M448" t="str">
        <f t="shared" si="41"/>
        <v>No</v>
      </c>
      <c r="N448" t="str">
        <f t="shared" si="37"/>
        <v>Yes</v>
      </c>
      <c r="O448" t="str">
        <f t="shared" si="38"/>
        <v>Not Marketing</v>
      </c>
      <c r="X448">
        <f t="shared" si="39"/>
        <v>47690</v>
      </c>
      <c r="Z448">
        <f t="shared" si="40"/>
        <v>19691</v>
      </c>
      <c r="AA448">
        <v>47690</v>
      </c>
    </row>
    <row r="449" spans="1:27" x14ac:dyDescent="0.35">
      <c r="A449">
        <v>448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1">
        <v>42542</v>
      </c>
      <c r="H449">
        <v>11044</v>
      </c>
      <c r="I449" t="s">
        <v>28</v>
      </c>
      <c r="J449">
        <v>35</v>
      </c>
      <c r="K449" t="str">
        <f t="shared" si="36"/>
        <v>Below</v>
      </c>
      <c r="L449" t="str" cm="1">
        <f t="array" ref="L449">_xlfn.IFS(J449&gt;=50,"Excellent",J449&gt;=40,"Good",J449&gt;=30,"Average",J449&lt;30,"Poor")</f>
        <v>Average</v>
      </c>
      <c r="M449" t="str">
        <f t="shared" si="41"/>
        <v>No</v>
      </c>
      <c r="N449" t="str">
        <f t="shared" si="37"/>
        <v>No</v>
      </c>
      <c r="O449" t="str">
        <f t="shared" si="38"/>
        <v>Not Marketing</v>
      </c>
      <c r="X449">
        <f t="shared" si="39"/>
        <v>46827</v>
      </c>
      <c r="Z449">
        <f t="shared" si="40"/>
        <v>11044</v>
      </c>
      <c r="AA449">
        <v>46827</v>
      </c>
    </row>
    <row r="450" spans="1:27" x14ac:dyDescent="0.35">
      <c r="A450">
        <v>449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1">
        <v>43685</v>
      </c>
      <c r="H450">
        <v>11555</v>
      </c>
      <c r="I450" t="s">
        <v>20</v>
      </c>
      <c r="J450">
        <v>52</v>
      </c>
      <c r="K450" t="str">
        <f t="shared" si="36"/>
        <v>Above</v>
      </c>
      <c r="L450" t="str" cm="1">
        <f t="array" ref="L450">_xlfn.IFS(J450&gt;=50,"Excellent",J450&gt;=40,"Good",J450&gt;=30,"Average",J450&lt;30,"Poor")</f>
        <v>Excellent</v>
      </c>
      <c r="M450" t="str">
        <f t="shared" si="41"/>
        <v>No</v>
      </c>
      <c r="N450" t="str">
        <f t="shared" si="37"/>
        <v>Yes</v>
      </c>
      <c r="O450" t="str">
        <f t="shared" si="38"/>
        <v>Not Marketing</v>
      </c>
      <c r="X450">
        <f t="shared" si="39"/>
        <v>53078</v>
      </c>
      <c r="Z450">
        <f t="shared" si="40"/>
        <v>11555</v>
      </c>
      <c r="AA450">
        <v>53078</v>
      </c>
    </row>
    <row r="451" spans="1:27" x14ac:dyDescent="0.35">
      <c r="A451">
        <v>450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1">
        <v>43220</v>
      </c>
      <c r="H451">
        <v>15529</v>
      </c>
      <c r="I451" t="s">
        <v>13</v>
      </c>
      <c r="J451">
        <v>29</v>
      </c>
      <c r="K451" t="str">
        <f t="shared" ref="K451:K514" si="42">IF(F451&gt;=50000,"Above","Below")</f>
        <v>Below</v>
      </c>
      <c r="L451" t="str" cm="1">
        <f t="array" ref="L451">_xlfn.IFS(J451&gt;=50,"Excellent",J451&gt;=40,"Good",J451&gt;=30,"Average",J451&lt;30,"Poor")</f>
        <v>Poor</v>
      </c>
      <c r="M451" t="str">
        <f t="shared" si="41"/>
        <v>No</v>
      </c>
      <c r="N451" t="str">
        <f t="shared" ref="N451:N514" si="43">IF(OR(E451="IT",F451&gt;60000),"Yes","No")</f>
        <v>No</v>
      </c>
      <c r="O451" t="str">
        <f t="shared" ref="O451:O514" si="44">IF(NOT(E451="Marketing"),"Not Marketing","Marketing")</f>
        <v>Marketing</v>
      </c>
      <c r="X451">
        <f t="shared" ref="X451:X514" si="45">VLOOKUP(A451,A451:F1450,6,FALSE)</f>
        <v>36060</v>
      </c>
      <c r="Z451">
        <f t="shared" ref="Z451:Z514" si="46">INDEX(H:H,MATCH(B451,B:B,0))</f>
        <v>15529</v>
      </c>
      <c r="AA451">
        <v>36060</v>
      </c>
    </row>
    <row r="452" spans="1:27" x14ac:dyDescent="0.35">
      <c r="A452">
        <v>451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1">
        <v>44551</v>
      </c>
      <c r="H452">
        <v>37013</v>
      </c>
      <c r="I452" t="s">
        <v>13</v>
      </c>
      <c r="J452">
        <v>20</v>
      </c>
      <c r="K452" t="str">
        <f t="shared" si="42"/>
        <v>Below</v>
      </c>
      <c r="L452" t="str" cm="1">
        <f t="array" ref="L452">_xlfn.IFS(J452&gt;=50,"Excellent",J452&gt;=40,"Good",J452&gt;=30,"Average",J452&lt;30,"Poor")</f>
        <v>Poor</v>
      </c>
      <c r="M452" t="str">
        <f t="shared" si="41"/>
        <v>No</v>
      </c>
      <c r="N452" t="str">
        <f t="shared" si="43"/>
        <v>No</v>
      </c>
      <c r="O452" t="str">
        <f t="shared" si="44"/>
        <v>Not Marketing</v>
      </c>
      <c r="X452">
        <f t="shared" si="45"/>
        <v>39404</v>
      </c>
      <c r="Z452">
        <f t="shared" si="46"/>
        <v>37013</v>
      </c>
      <c r="AA452">
        <v>39404</v>
      </c>
    </row>
    <row r="453" spans="1:27" x14ac:dyDescent="0.35">
      <c r="A453">
        <v>452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1">
        <v>43526</v>
      </c>
      <c r="H453">
        <v>12861</v>
      </c>
      <c r="I453" t="s">
        <v>18</v>
      </c>
      <c r="J453">
        <v>22</v>
      </c>
      <c r="K453" t="str">
        <f t="shared" si="42"/>
        <v>Above</v>
      </c>
      <c r="L453" t="str" cm="1">
        <f t="array" ref="L453">_xlfn.IFS(J453&gt;=50,"Excellent",J453&gt;=40,"Good",J453&gt;=30,"Average",J453&lt;30,"Poor")</f>
        <v>Poor</v>
      </c>
      <c r="M453" t="str">
        <f t="shared" si="41"/>
        <v>No</v>
      </c>
      <c r="N453" t="str">
        <f t="shared" si="43"/>
        <v>Yes</v>
      </c>
      <c r="O453" t="str">
        <f t="shared" si="44"/>
        <v>Not Marketing</v>
      </c>
      <c r="X453">
        <f t="shared" si="45"/>
        <v>64168</v>
      </c>
      <c r="Z453">
        <f t="shared" si="46"/>
        <v>12861</v>
      </c>
      <c r="AA453">
        <v>64168</v>
      </c>
    </row>
    <row r="454" spans="1:27" x14ac:dyDescent="0.35">
      <c r="A454">
        <v>453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1">
        <v>45334</v>
      </c>
      <c r="H454">
        <v>37016</v>
      </c>
      <c r="I454" t="s">
        <v>13</v>
      </c>
      <c r="J454">
        <v>57</v>
      </c>
      <c r="K454" t="str">
        <f t="shared" si="42"/>
        <v>Below</v>
      </c>
      <c r="L454" t="str" cm="1">
        <f t="array" ref="L454">_xlfn.IFS(J454&gt;=50,"Excellent",J454&gt;=40,"Good",J454&gt;=30,"Average",J454&lt;30,"Poor")</f>
        <v>Excellent</v>
      </c>
      <c r="M454" t="str">
        <f t="shared" si="41"/>
        <v>No</v>
      </c>
      <c r="N454" t="str">
        <f t="shared" si="43"/>
        <v>No</v>
      </c>
      <c r="O454" t="str">
        <f t="shared" si="44"/>
        <v>Not Marketing</v>
      </c>
      <c r="X454">
        <f t="shared" si="45"/>
        <v>32733</v>
      </c>
      <c r="Z454">
        <f t="shared" si="46"/>
        <v>37016</v>
      </c>
      <c r="AA454">
        <v>32733</v>
      </c>
    </row>
    <row r="455" spans="1:27" x14ac:dyDescent="0.35">
      <c r="A455">
        <v>454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1">
        <v>42930</v>
      </c>
      <c r="H455">
        <v>16766</v>
      </c>
      <c r="I455" t="s">
        <v>18</v>
      </c>
      <c r="J455">
        <v>53</v>
      </c>
      <c r="K455" t="str">
        <f t="shared" si="42"/>
        <v>Below</v>
      </c>
      <c r="L455" t="str" cm="1">
        <f t="array" ref="L455">_xlfn.IFS(J455&gt;=50,"Excellent",J455&gt;=40,"Good",J455&gt;=30,"Average",J455&lt;30,"Poor")</f>
        <v>Excellent</v>
      </c>
      <c r="M455" t="str">
        <f t="shared" ref="M455:M518" si="47">IF(AND(E437="HR",I437="North",F437&gt;15000),"Yes","No")</f>
        <v>No</v>
      </c>
      <c r="N455" t="str">
        <f t="shared" si="43"/>
        <v>No</v>
      </c>
      <c r="O455" t="str">
        <f t="shared" si="44"/>
        <v>Not Marketing</v>
      </c>
      <c r="X455">
        <f t="shared" si="45"/>
        <v>34325</v>
      </c>
      <c r="Z455">
        <f t="shared" si="46"/>
        <v>16766</v>
      </c>
      <c r="AA455">
        <v>34325</v>
      </c>
    </row>
    <row r="456" spans="1:27" x14ac:dyDescent="0.35">
      <c r="A456">
        <v>455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1">
        <v>42503</v>
      </c>
      <c r="H456">
        <v>12264</v>
      </c>
      <c r="I456" t="s">
        <v>13</v>
      </c>
      <c r="J456">
        <v>58</v>
      </c>
      <c r="K456" t="str">
        <f t="shared" si="42"/>
        <v>Above</v>
      </c>
      <c r="L456" t="str" cm="1">
        <f t="array" ref="L456">_xlfn.IFS(J456&gt;=50,"Excellent",J456&gt;=40,"Good",J456&gt;=30,"Average",J456&lt;30,"Poor")</f>
        <v>Excellent</v>
      </c>
      <c r="M456" t="str">
        <f t="shared" si="47"/>
        <v>No</v>
      </c>
      <c r="N456" t="str">
        <f t="shared" si="43"/>
        <v>No</v>
      </c>
      <c r="O456" t="str">
        <f t="shared" si="44"/>
        <v>Not Marketing</v>
      </c>
      <c r="X456">
        <f t="shared" si="45"/>
        <v>53742</v>
      </c>
      <c r="Z456">
        <f t="shared" si="46"/>
        <v>12264</v>
      </c>
      <c r="AA456">
        <v>53742</v>
      </c>
    </row>
    <row r="457" spans="1:27" x14ac:dyDescent="0.35">
      <c r="A457">
        <v>456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1">
        <v>44365</v>
      </c>
      <c r="H457">
        <v>38901</v>
      </c>
      <c r="I457" t="s">
        <v>20</v>
      </c>
      <c r="J457">
        <v>53</v>
      </c>
      <c r="K457" t="str">
        <f t="shared" si="42"/>
        <v>Above</v>
      </c>
      <c r="L457" t="str" cm="1">
        <f t="array" ref="L457">_xlfn.IFS(J457&gt;=50,"Excellent",J457&gt;=40,"Good",J457&gt;=30,"Average",J457&lt;30,"Poor")</f>
        <v>Excellent</v>
      </c>
      <c r="M457" t="str">
        <f t="shared" si="47"/>
        <v>No</v>
      </c>
      <c r="N457" t="str">
        <f t="shared" si="43"/>
        <v>Yes</v>
      </c>
      <c r="O457" t="str">
        <f t="shared" si="44"/>
        <v>Not Marketing</v>
      </c>
      <c r="X457">
        <f t="shared" si="45"/>
        <v>60073</v>
      </c>
      <c r="Z457">
        <f t="shared" si="46"/>
        <v>38901</v>
      </c>
      <c r="AA457">
        <v>60073</v>
      </c>
    </row>
    <row r="458" spans="1:27" x14ac:dyDescent="0.35">
      <c r="A458">
        <v>457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1">
        <v>42908</v>
      </c>
      <c r="H458">
        <v>37732</v>
      </c>
      <c r="I458" t="s">
        <v>20</v>
      </c>
      <c r="J458">
        <v>44</v>
      </c>
      <c r="K458" t="str">
        <f t="shared" si="42"/>
        <v>Above</v>
      </c>
      <c r="L458" t="str" cm="1">
        <f t="array" ref="L458">_xlfn.IFS(J458&gt;=50,"Excellent",J458&gt;=40,"Good",J458&gt;=30,"Average",J458&lt;30,"Poor")</f>
        <v>Good</v>
      </c>
      <c r="M458" t="str">
        <f t="shared" si="47"/>
        <v>No</v>
      </c>
      <c r="N458" t="str">
        <f t="shared" si="43"/>
        <v>Yes</v>
      </c>
      <c r="O458" t="str">
        <f t="shared" si="44"/>
        <v>Not Marketing</v>
      </c>
      <c r="X458">
        <f t="shared" si="45"/>
        <v>68868</v>
      </c>
      <c r="Z458">
        <f t="shared" si="46"/>
        <v>37732</v>
      </c>
      <c r="AA458">
        <v>68868</v>
      </c>
    </row>
    <row r="459" spans="1:27" x14ac:dyDescent="0.35">
      <c r="A459">
        <v>458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1">
        <v>42033</v>
      </c>
      <c r="H459">
        <v>17977</v>
      </c>
      <c r="I459" t="s">
        <v>20</v>
      </c>
      <c r="J459">
        <v>49</v>
      </c>
      <c r="K459" t="str">
        <f t="shared" si="42"/>
        <v>Above</v>
      </c>
      <c r="L459" t="str" cm="1">
        <f t="array" ref="L459">_xlfn.IFS(J459&gt;=50,"Excellent",J459&gt;=40,"Good",J459&gt;=30,"Average",J459&lt;30,"Poor")</f>
        <v>Good</v>
      </c>
      <c r="M459" t="str">
        <f t="shared" si="47"/>
        <v>No</v>
      </c>
      <c r="N459" t="str">
        <f t="shared" si="43"/>
        <v>Yes</v>
      </c>
      <c r="O459" t="str">
        <f t="shared" si="44"/>
        <v>Not Marketing</v>
      </c>
      <c r="X459">
        <f t="shared" si="45"/>
        <v>74355</v>
      </c>
      <c r="Z459">
        <f t="shared" si="46"/>
        <v>17977</v>
      </c>
      <c r="AA459">
        <v>74355</v>
      </c>
    </row>
    <row r="460" spans="1:27" x14ac:dyDescent="0.35">
      <c r="A460">
        <v>459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1">
        <v>43367</v>
      </c>
      <c r="H460">
        <v>20321</v>
      </c>
      <c r="I460" t="s">
        <v>18</v>
      </c>
      <c r="J460">
        <v>20</v>
      </c>
      <c r="K460" t="str">
        <f t="shared" si="42"/>
        <v>Below</v>
      </c>
      <c r="L460" t="str" cm="1">
        <f t="array" ref="L460">_xlfn.IFS(J460&gt;=50,"Excellent",J460&gt;=40,"Good",J460&gt;=30,"Average",J460&lt;30,"Poor")</f>
        <v>Poor</v>
      </c>
      <c r="M460" t="str">
        <f t="shared" si="47"/>
        <v>No</v>
      </c>
      <c r="N460" t="str">
        <f t="shared" si="43"/>
        <v>No</v>
      </c>
      <c r="O460" t="str">
        <f t="shared" si="44"/>
        <v>Not Marketing</v>
      </c>
      <c r="X460">
        <f t="shared" si="45"/>
        <v>46558</v>
      </c>
      <c r="Z460">
        <f t="shared" si="46"/>
        <v>20321</v>
      </c>
      <c r="AA460">
        <v>46558</v>
      </c>
    </row>
    <row r="461" spans="1:27" x14ac:dyDescent="0.35">
      <c r="A461">
        <v>460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1">
        <v>43739</v>
      </c>
      <c r="H461">
        <v>36072</v>
      </c>
      <c r="I461" t="s">
        <v>20</v>
      </c>
      <c r="J461">
        <v>37</v>
      </c>
      <c r="K461" t="str">
        <f t="shared" si="42"/>
        <v>Below</v>
      </c>
      <c r="L461" t="str" cm="1">
        <f t="array" ref="L461">_xlfn.IFS(J461&gt;=50,"Excellent",J461&gt;=40,"Good",J461&gt;=30,"Average",J461&lt;30,"Poor")</f>
        <v>Average</v>
      </c>
      <c r="M461" t="str">
        <f t="shared" si="47"/>
        <v>No</v>
      </c>
      <c r="N461" t="str">
        <f t="shared" si="43"/>
        <v>No</v>
      </c>
      <c r="O461" t="str">
        <f t="shared" si="44"/>
        <v>Not Marketing</v>
      </c>
      <c r="X461">
        <f t="shared" si="45"/>
        <v>38848</v>
      </c>
      <c r="Z461">
        <f t="shared" si="46"/>
        <v>36072</v>
      </c>
      <c r="AA461">
        <v>38848</v>
      </c>
    </row>
    <row r="462" spans="1:27" x14ac:dyDescent="0.35">
      <c r="A462">
        <v>461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1">
        <v>44914</v>
      </c>
      <c r="H462">
        <v>11654</v>
      </c>
      <c r="I462" t="s">
        <v>20</v>
      </c>
      <c r="J462">
        <v>37</v>
      </c>
      <c r="K462" t="str">
        <f t="shared" si="42"/>
        <v>Above</v>
      </c>
      <c r="L462" t="str" cm="1">
        <f t="array" ref="L462">_xlfn.IFS(J462&gt;=50,"Excellent",J462&gt;=40,"Good",J462&gt;=30,"Average",J462&lt;30,"Poor")</f>
        <v>Average</v>
      </c>
      <c r="M462" t="str">
        <f t="shared" si="47"/>
        <v>No</v>
      </c>
      <c r="N462" t="str">
        <f t="shared" si="43"/>
        <v>No</v>
      </c>
      <c r="O462" t="str">
        <f t="shared" si="44"/>
        <v>Not Marketing</v>
      </c>
      <c r="X462">
        <f t="shared" si="45"/>
        <v>57011</v>
      </c>
      <c r="Z462">
        <f t="shared" si="46"/>
        <v>11654</v>
      </c>
      <c r="AA462">
        <v>57011</v>
      </c>
    </row>
    <row r="463" spans="1:27" x14ac:dyDescent="0.35">
      <c r="A463">
        <v>462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1">
        <v>41846</v>
      </c>
      <c r="H463">
        <v>19010</v>
      </c>
      <c r="I463" t="s">
        <v>20</v>
      </c>
      <c r="J463">
        <v>51</v>
      </c>
      <c r="K463" t="str">
        <f t="shared" si="42"/>
        <v>Below</v>
      </c>
      <c r="L463" t="str" cm="1">
        <f t="array" ref="L463">_xlfn.IFS(J463&gt;=50,"Excellent",J463&gt;=40,"Good",J463&gt;=30,"Average",J463&lt;30,"Poor")</f>
        <v>Excellent</v>
      </c>
      <c r="M463" t="str">
        <f t="shared" si="47"/>
        <v>No</v>
      </c>
      <c r="N463" t="str">
        <f t="shared" si="43"/>
        <v>No</v>
      </c>
      <c r="O463" t="str">
        <f t="shared" si="44"/>
        <v>Not Marketing</v>
      </c>
      <c r="X463">
        <f t="shared" si="45"/>
        <v>38902</v>
      </c>
      <c r="Z463">
        <f t="shared" si="46"/>
        <v>19010</v>
      </c>
      <c r="AA463">
        <v>38902</v>
      </c>
    </row>
    <row r="464" spans="1:27" x14ac:dyDescent="0.35">
      <c r="A464">
        <v>463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1">
        <v>43846</v>
      </c>
      <c r="H464">
        <v>16464</v>
      </c>
      <c r="I464" t="s">
        <v>18</v>
      </c>
      <c r="J464">
        <v>41</v>
      </c>
      <c r="K464" t="str">
        <f t="shared" si="42"/>
        <v>Below</v>
      </c>
      <c r="L464" t="str" cm="1">
        <f t="array" ref="L464">_xlfn.IFS(J464&gt;=50,"Excellent",J464&gt;=40,"Good",J464&gt;=30,"Average",J464&lt;30,"Poor")</f>
        <v>Good</v>
      </c>
      <c r="M464" t="str">
        <f t="shared" si="47"/>
        <v>No</v>
      </c>
      <c r="N464" t="str">
        <f t="shared" si="43"/>
        <v>No</v>
      </c>
      <c r="O464" t="str">
        <f t="shared" si="44"/>
        <v>Not Marketing</v>
      </c>
      <c r="X464">
        <f t="shared" si="45"/>
        <v>37075</v>
      </c>
      <c r="Z464">
        <f t="shared" si="46"/>
        <v>16464</v>
      </c>
      <c r="AA464">
        <v>37075</v>
      </c>
    </row>
    <row r="465" spans="1:27" x14ac:dyDescent="0.35">
      <c r="A465">
        <v>464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1">
        <v>42835</v>
      </c>
      <c r="H465">
        <v>31005</v>
      </c>
      <c r="I465" t="s">
        <v>13</v>
      </c>
      <c r="J465">
        <v>34</v>
      </c>
      <c r="K465" t="str">
        <f t="shared" si="42"/>
        <v>Below</v>
      </c>
      <c r="L465" t="str" cm="1">
        <f t="array" ref="L465">_xlfn.IFS(J465&gt;=50,"Excellent",J465&gt;=40,"Good",J465&gt;=30,"Average",J465&lt;30,"Poor")</f>
        <v>Average</v>
      </c>
      <c r="M465" t="str">
        <f t="shared" si="47"/>
        <v>No</v>
      </c>
      <c r="N465" t="str">
        <f t="shared" si="43"/>
        <v>No</v>
      </c>
      <c r="O465" t="str">
        <f t="shared" si="44"/>
        <v>Not Marketing</v>
      </c>
      <c r="X465">
        <f t="shared" si="45"/>
        <v>34264</v>
      </c>
      <c r="Z465">
        <f t="shared" si="46"/>
        <v>31005</v>
      </c>
      <c r="AA465">
        <v>34264</v>
      </c>
    </row>
    <row r="466" spans="1:27" x14ac:dyDescent="0.35">
      <c r="A466">
        <v>465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1">
        <v>42206</v>
      </c>
      <c r="H466">
        <v>28608</v>
      </c>
      <c r="I466" t="s">
        <v>13</v>
      </c>
      <c r="J466">
        <v>50</v>
      </c>
      <c r="K466" t="str">
        <f t="shared" si="42"/>
        <v>Below</v>
      </c>
      <c r="L466" t="str" cm="1">
        <f t="array" ref="L466">_xlfn.IFS(J466&gt;=50,"Excellent",J466&gt;=40,"Good",J466&gt;=30,"Average",J466&lt;30,"Poor")</f>
        <v>Excellent</v>
      </c>
      <c r="M466" t="str">
        <f t="shared" si="47"/>
        <v>No</v>
      </c>
      <c r="N466" t="str">
        <f t="shared" si="43"/>
        <v>No</v>
      </c>
      <c r="O466" t="str">
        <f t="shared" si="44"/>
        <v>Not Marketing</v>
      </c>
      <c r="X466">
        <f t="shared" si="45"/>
        <v>35457</v>
      </c>
      <c r="Z466">
        <f t="shared" si="46"/>
        <v>28608</v>
      </c>
      <c r="AA466">
        <v>35457</v>
      </c>
    </row>
    <row r="467" spans="1:27" x14ac:dyDescent="0.35">
      <c r="A467">
        <v>466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1">
        <v>43007</v>
      </c>
      <c r="H467">
        <v>27483</v>
      </c>
      <c r="I467" t="s">
        <v>13</v>
      </c>
      <c r="J467">
        <v>43</v>
      </c>
      <c r="K467" t="str">
        <f t="shared" si="42"/>
        <v>Above</v>
      </c>
      <c r="L467" t="str" cm="1">
        <f t="array" ref="L467">_xlfn.IFS(J467&gt;=50,"Excellent",J467&gt;=40,"Good",J467&gt;=30,"Average",J467&lt;30,"Poor")</f>
        <v>Good</v>
      </c>
      <c r="M467" t="str">
        <f t="shared" si="47"/>
        <v>No</v>
      </c>
      <c r="N467" t="str">
        <f t="shared" si="43"/>
        <v>No</v>
      </c>
      <c r="O467" t="str">
        <f t="shared" si="44"/>
        <v>Marketing</v>
      </c>
      <c r="X467">
        <f t="shared" si="45"/>
        <v>55434</v>
      </c>
      <c r="Z467">
        <f t="shared" si="46"/>
        <v>27483</v>
      </c>
      <c r="AA467">
        <v>55434</v>
      </c>
    </row>
    <row r="468" spans="1:27" x14ac:dyDescent="0.35">
      <c r="A468">
        <v>467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1">
        <v>43474</v>
      </c>
      <c r="H468">
        <v>18273</v>
      </c>
      <c r="I468" t="s">
        <v>20</v>
      </c>
      <c r="J468">
        <v>40</v>
      </c>
      <c r="K468" t="str">
        <f t="shared" si="42"/>
        <v>Above</v>
      </c>
      <c r="L468" t="str" cm="1">
        <f t="array" ref="L468">_xlfn.IFS(J468&gt;=50,"Excellent",J468&gt;=40,"Good",J468&gt;=30,"Average",J468&lt;30,"Poor")</f>
        <v>Good</v>
      </c>
      <c r="M468" t="str">
        <f t="shared" si="47"/>
        <v>No</v>
      </c>
      <c r="N468" t="str">
        <f t="shared" si="43"/>
        <v>No</v>
      </c>
      <c r="O468" t="str">
        <f t="shared" si="44"/>
        <v>Not Marketing</v>
      </c>
      <c r="X468">
        <f t="shared" si="45"/>
        <v>55874</v>
      </c>
      <c r="Z468">
        <f t="shared" si="46"/>
        <v>18273</v>
      </c>
      <c r="AA468">
        <v>55874</v>
      </c>
    </row>
    <row r="469" spans="1:27" x14ac:dyDescent="0.35">
      <c r="A469">
        <v>468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1">
        <v>44581</v>
      </c>
      <c r="H469">
        <v>38428</v>
      </c>
      <c r="I469" t="s">
        <v>18</v>
      </c>
      <c r="J469">
        <v>30</v>
      </c>
      <c r="K469" t="str">
        <f t="shared" si="42"/>
        <v>Below</v>
      </c>
      <c r="L469" t="str" cm="1">
        <f t="array" ref="L469">_xlfn.IFS(J469&gt;=50,"Excellent",J469&gt;=40,"Good",J469&gt;=30,"Average",J469&lt;30,"Poor")</f>
        <v>Average</v>
      </c>
      <c r="M469" t="str">
        <f t="shared" si="47"/>
        <v>No</v>
      </c>
      <c r="N469" t="str">
        <f t="shared" si="43"/>
        <v>No</v>
      </c>
      <c r="O469" t="str">
        <f t="shared" si="44"/>
        <v>Not Marketing</v>
      </c>
      <c r="X469">
        <f t="shared" si="45"/>
        <v>34224</v>
      </c>
      <c r="Z469">
        <f t="shared" si="46"/>
        <v>38428</v>
      </c>
      <c r="AA469">
        <v>34224</v>
      </c>
    </row>
    <row r="470" spans="1:27" x14ac:dyDescent="0.35">
      <c r="A470">
        <v>469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1">
        <v>42181</v>
      </c>
      <c r="H470">
        <v>35852</v>
      </c>
      <c r="I470" t="s">
        <v>20</v>
      </c>
      <c r="J470">
        <v>38</v>
      </c>
      <c r="K470" t="str">
        <f t="shared" si="42"/>
        <v>Below</v>
      </c>
      <c r="L470" t="str" cm="1">
        <f t="array" ref="L470">_xlfn.IFS(J470&gt;=50,"Excellent",J470&gt;=40,"Good",J470&gt;=30,"Average",J470&lt;30,"Poor")</f>
        <v>Average</v>
      </c>
      <c r="M470" t="str">
        <f t="shared" si="47"/>
        <v>Yes</v>
      </c>
      <c r="N470" t="str">
        <f t="shared" si="43"/>
        <v>No</v>
      </c>
      <c r="O470" t="str">
        <f t="shared" si="44"/>
        <v>Not Marketing</v>
      </c>
      <c r="X470">
        <f t="shared" si="45"/>
        <v>36272</v>
      </c>
      <c r="Z470">
        <f t="shared" si="46"/>
        <v>35852</v>
      </c>
      <c r="AA470">
        <v>36272</v>
      </c>
    </row>
    <row r="471" spans="1:27" x14ac:dyDescent="0.35">
      <c r="A471">
        <v>470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1">
        <v>44379</v>
      </c>
      <c r="H471">
        <v>38992</v>
      </c>
      <c r="I471" t="s">
        <v>28</v>
      </c>
      <c r="J471">
        <v>28</v>
      </c>
      <c r="K471" t="str">
        <f t="shared" si="42"/>
        <v>Below</v>
      </c>
      <c r="L471" t="str" cm="1">
        <f t="array" ref="L471">_xlfn.IFS(J471&gt;=50,"Excellent",J471&gt;=40,"Good",J471&gt;=30,"Average",J471&lt;30,"Poor")</f>
        <v>Poor</v>
      </c>
      <c r="M471" t="str">
        <f t="shared" si="47"/>
        <v>No</v>
      </c>
      <c r="N471" t="str">
        <f t="shared" si="43"/>
        <v>Yes</v>
      </c>
      <c r="O471" t="str">
        <f t="shared" si="44"/>
        <v>Not Marketing</v>
      </c>
      <c r="X471">
        <f t="shared" si="45"/>
        <v>30219</v>
      </c>
      <c r="Z471">
        <f t="shared" si="46"/>
        <v>38992</v>
      </c>
      <c r="AA471">
        <v>30219</v>
      </c>
    </row>
    <row r="472" spans="1:27" x14ac:dyDescent="0.35">
      <c r="A472">
        <v>471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1">
        <v>43347</v>
      </c>
      <c r="H472">
        <v>29321</v>
      </c>
      <c r="I472" t="s">
        <v>28</v>
      </c>
      <c r="J472">
        <v>37</v>
      </c>
      <c r="K472" t="str">
        <f t="shared" si="42"/>
        <v>Below</v>
      </c>
      <c r="L472" t="str" cm="1">
        <f t="array" ref="L472">_xlfn.IFS(J472&gt;=50,"Excellent",J472&gt;=40,"Good",J472&gt;=30,"Average",J472&lt;30,"Poor")</f>
        <v>Average</v>
      </c>
      <c r="M472" t="str">
        <f t="shared" si="47"/>
        <v>No</v>
      </c>
      <c r="N472" t="str">
        <f t="shared" si="43"/>
        <v>No</v>
      </c>
      <c r="O472" t="str">
        <f t="shared" si="44"/>
        <v>Not Marketing</v>
      </c>
      <c r="X472">
        <f t="shared" si="45"/>
        <v>43963</v>
      </c>
      <c r="Z472">
        <f t="shared" si="46"/>
        <v>29321</v>
      </c>
      <c r="AA472">
        <v>43963</v>
      </c>
    </row>
    <row r="473" spans="1:27" x14ac:dyDescent="0.35">
      <c r="A473">
        <v>472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1">
        <v>42136</v>
      </c>
      <c r="H473">
        <v>20571</v>
      </c>
      <c r="I473" t="s">
        <v>18</v>
      </c>
      <c r="J473">
        <v>50</v>
      </c>
      <c r="K473" t="str">
        <f t="shared" si="42"/>
        <v>Below</v>
      </c>
      <c r="L473" t="str" cm="1">
        <f t="array" ref="L473">_xlfn.IFS(J473&gt;=50,"Excellent",J473&gt;=40,"Good",J473&gt;=30,"Average",J473&lt;30,"Poor")</f>
        <v>Excellent</v>
      </c>
      <c r="M473" t="str">
        <f t="shared" si="47"/>
        <v>No</v>
      </c>
      <c r="N473" t="str">
        <f t="shared" si="43"/>
        <v>No</v>
      </c>
      <c r="O473" t="str">
        <f t="shared" si="44"/>
        <v>Marketing</v>
      </c>
      <c r="X473">
        <f t="shared" si="45"/>
        <v>45322</v>
      </c>
      <c r="Z473">
        <f t="shared" si="46"/>
        <v>20571</v>
      </c>
      <c r="AA473">
        <v>45322</v>
      </c>
    </row>
    <row r="474" spans="1:27" x14ac:dyDescent="0.35">
      <c r="A474">
        <v>473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1">
        <v>41907</v>
      </c>
      <c r="H474">
        <v>25161</v>
      </c>
      <c r="I474" t="s">
        <v>20</v>
      </c>
      <c r="J474">
        <v>25</v>
      </c>
      <c r="K474" t="str">
        <f t="shared" si="42"/>
        <v>Below</v>
      </c>
      <c r="L474" t="str" cm="1">
        <f t="array" ref="L474">_xlfn.IFS(J474&gt;=50,"Excellent",J474&gt;=40,"Good",J474&gt;=30,"Average",J474&lt;30,"Poor")</f>
        <v>Poor</v>
      </c>
      <c r="M474" t="str">
        <f t="shared" si="47"/>
        <v>No</v>
      </c>
      <c r="N474" t="str">
        <f t="shared" si="43"/>
        <v>No</v>
      </c>
      <c r="O474" t="str">
        <f t="shared" si="44"/>
        <v>Not Marketing</v>
      </c>
      <c r="X474">
        <f t="shared" si="45"/>
        <v>40770</v>
      </c>
      <c r="Z474">
        <f t="shared" si="46"/>
        <v>25161</v>
      </c>
      <c r="AA474">
        <v>40770</v>
      </c>
    </row>
    <row r="475" spans="1:27" x14ac:dyDescent="0.35">
      <c r="A475">
        <v>474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1">
        <v>43744</v>
      </c>
      <c r="H475">
        <v>21654</v>
      </c>
      <c r="I475" t="s">
        <v>20</v>
      </c>
      <c r="J475">
        <v>46</v>
      </c>
      <c r="K475" t="str">
        <f t="shared" si="42"/>
        <v>Above</v>
      </c>
      <c r="L475" t="str" cm="1">
        <f t="array" ref="L475">_xlfn.IFS(J475&gt;=50,"Excellent",J475&gt;=40,"Good",J475&gt;=30,"Average",J475&lt;30,"Poor")</f>
        <v>Good</v>
      </c>
      <c r="M475" t="str">
        <f t="shared" si="47"/>
        <v>No</v>
      </c>
      <c r="N475" t="str">
        <f t="shared" si="43"/>
        <v>Yes</v>
      </c>
      <c r="O475" t="str">
        <f t="shared" si="44"/>
        <v>Not Marketing</v>
      </c>
      <c r="X475">
        <f t="shared" si="45"/>
        <v>57839</v>
      </c>
      <c r="Z475">
        <f t="shared" si="46"/>
        <v>21654</v>
      </c>
      <c r="AA475">
        <v>57839</v>
      </c>
    </row>
    <row r="476" spans="1:27" x14ac:dyDescent="0.35">
      <c r="A476">
        <v>475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1">
        <v>44018</v>
      </c>
      <c r="H476">
        <v>30890</v>
      </c>
      <c r="I476" t="s">
        <v>13</v>
      </c>
      <c r="J476">
        <v>33</v>
      </c>
      <c r="K476" t="str">
        <f t="shared" si="42"/>
        <v>Below</v>
      </c>
      <c r="L476" t="str" cm="1">
        <f t="array" ref="L476">_xlfn.IFS(J476&gt;=50,"Excellent",J476&gt;=40,"Good",J476&gt;=30,"Average",J476&lt;30,"Poor")</f>
        <v>Average</v>
      </c>
      <c r="M476" t="str">
        <f t="shared" si="47"/>
        <v>No</v>
      </c>
      <c r="N476" t="str">
        <f t="shared" si="43"/>
        <v>Yes</v>
      </c>
      <c r="O476" t="str">
        <f t="shared" si="44"/>
        <v>Not Marketing</v>
      </c>
      <c r="X476">
        <f t="shared" si="45"/>
        <v>35388</v>
      </c>
      <c r="Z476">
        <f t="shared" si="46"/>
        <v>30890</v>
      </c>
      <c r="AA476">
        <v>35388</v>
      </c>
    </row>
    <row r="477" spans="1:27" x14ac:dyDescent="0.35">
      <c r="A477">
        <v>476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1">
        <v>42088</v>
      </c>
      <c r="H477">
        <v>31821</v>
      </c>
      <c r="I477" t="s">
        <v>28</v>
      </c>
      <c r="J477">
        <v>51</v>
      </c>
      <c r="K477" t="str">
        <f t="shared" si="42"/>
        <v>Below</v>
      </c>
      <c r="L477" t="str" cm="1">
        <f t="array" ref="L477">_xlfn.IFS(J477&gt;=50,"Excellent",J477&gt;=40,"Good",J477&gt;=30,"Average",J477&lt;30,"Poor")</f>
        <v>Excellent</v>
      </c>
      <c r="M477" t="str">
        <f t="shared" si="47"/>
        <v>No</v>
      </c>
      <c r="N477" t="str">
        <f t="shared" si="43"/>
        <v>No</v>
      </c>
      <c r="O477" t="str">
        <f t="shared" si="44"/>
        <v>Marketing</v>
      </c>
      <c r="X477">
        <f t="shared" si="45"/>
        <v>32692</v>
      </c>
      <c r="Z477">
        <f t="shared" si="46"/>
        <v>31821</v>
      </c>
      <c r="AA477">
        <v>32692</v>
      </c>
    </row>
    <row r="478" spans="1:27" x14ac:dyDescent="0.35">
      <c r="A478">
        <v>477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1">
        <v>44518</v>
      </c>
      <c r="H478">
        <v>17194</v>
      </c>
      <c r="I478" t="s">
        <v>28</v>
      </c>
      <c r="J478">
        <v>50</v>
      </c>
      <c r="K478" t="str">
        <f t="shared" si="42"/>
        <v>Below</v>
      </c>
      <c r="L478" t="str" cm="1">
        <f t="array" ref="L478">_xlfn.IFS(J478&gt;=50,"Excellent",J478&gt;=40,"Good",J478&gt;=30,"Average",J478&lt;30,"Poor")</f>
        <v>Excellent</v>
      </c>
      <c r="M478" t="str">
        <f t="shared" si="47"/>
        <v>No</v>
      </c>
      <c r="N478" t="str">
        <f t="shared" si="43"/>
        <v>No</v>
      </c>
      <c r="O478" t="str">
        <f t="shared" si="44"/>
        <v>Marketing</v>
      </c>
      <c r="X478">
        <f t="shared" si="45"/>
        <v>37658</v>
      </c>
      <c r="Z478">
        <f t="shared" si="46"/>
        <v>17194</v>
      </c>
      <c r="AA478">
        <v>37658</v>
      </c>
    </row>
    <row r="479" spans="1:27" x14ac:dyDescent="0.35">
      <c r="A479">
        <v>478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1">
        <v>44844</v>
      </c>
      <c r="H479">
        <v>39639</v>
      </c>
      <c r="I479" t="s">
        <v>28</v>
      </c>
      <c r="J479">
        <v>50</v>
      </c>
      <c r="K479" t="str">
        <f t="shared" si="42"/>
        <v>Above</v>
      </c>
      <c r="L479" t="str" cm="1">
        <f t="array" ref="L479">_xlfn.IFS(J479&gt;=50,"Excellent",J479&gt;=40,"Good",J479&gt;=30,"Average",J479&lt;30,"Poor")</f>
        <v>Excellent</v>
      </c>
      <c r="M479" t="str">
        <f t="shared" si="47"/>
        <v>No</v>
      </c>
      <c r="N479" t="str">
        <f t="shared" si="43"/>
        <v>No</v>
      </c>
      <c r="O479" t="str">
        <f t="shared" si="44"/>
        <v>Marketing</v>
      </c>
      <c r="X479">
        <f t="shared" si="45"/>
        <v>55941</v>
      </c>
      <c r="Z479">
        <f t="shared" si="46"/>
        <v>39639</v>
      </c>
      <c r="AA479">
        <v>55941</v>
      </c>
    </row>
    <row r="480" spans="1:27" x14ac:dyDescent="0.35">
      <c r="A480">
        <v>479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1">
        <v>42589</v>
      </c>
      <c r="H480">
        <v>20715</v>
      </c>
      <c r="I480" t="s">
        <v>18</v>
      </c>
      <c r="J480">
        <v>21</v>
      </c>
      <c r="K480" t="str">
        <f t="shared" si="42"/>
        <v>Below</v>
      </c>
      <c r="L480" t="str" cm="1">
        <f t="array" ref="L480">_xlfn.IFS(J480&gt;=50,"Excellent",J480&gt;=40,"Good",J480&gt;=30,"Average",J480&lt;30,"Poor")</f>
        <v>Poor</v>
      </c>
      <c r="M480" t="str">
        <f t="shared" si="47"/>
        <v>No</v>
      </c>
      <c r="N480" t="str">
        <f t="shared" si="43"/>
        <v>Yes</v>
      </c>
      <c r="O480" t="str">
        <f t="shared" si="44"/>
        <v>Not Marketing</v>
      </c>
      <c r="X480">
        <f t="shared" si="45"/>
        <v>40673</v>
      </c>
      <c r="Z480">
        <f t="shared" si="46"/>
        <v>20715</v>
      </c>
      <c r="AA480">
        <v>40673</v>
      </c>
    </row>
    <row r="481" spans="1:27" x14ac:dyDescent="0.35">
      <c r="A481">
        <v>480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1">
        <v>43828</v>
      </c>
      <c r="H481">
        <v>11765</v>
      </c>
      <c r="I481" t="s">
        <v>18</v>
      </c>
      <c r="J481">
        <v>45</v>
      </c>
      <c r="K481" t="str">
        <f t="shared" si="42"/>
        <v>Above</v>
      </c>
      <c r="L481" t="str" cm="1">
        <f t="array" ref="L481">_xlfn.IFS(J481&gt;=50,"Excellent",J481&gt;=40,"Good",J481&gt;=30,"Average",J481&lt;30,"Poor")</f>
        <v>Good</v>
      </c>
      <c r="M481" t="str">
        <f t="shared" si="47"/>
        <v>No</v>
      </c>
      <c r="N481" t="str">
        <f t="shared" si="43"/>
        <v>Yes</v>
      </c>
      <c r="O481" t="str">
        <f t="shared" si="44"/>
        <v>Not Marketing</v>
      </c>
      <c r="X481">
        <f t="shared" si="45"/>
        <v>78783</v>
      </c>
      <c r="Z481">
        <f t="shared" si="46"/>
        <v>11765</v>
      </c>
      <c r="AA481">
        <v>78783</v>
      </c>
    </row>
    <row r="482" spans="1:27" x14ac:dyDescent="0.35">
      <c r="A482">
        <v>481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1">
        <v>43929</v>
      </c>
      <c r="H482">
        <v>13396</v>
      </c>
      <c r="I482" t="s">
        <v>20</v>
      </c>
      <c r="J482">
        <v>47</v>
      </c>
      <c r="K482" t="str">
        <f t="shared" si="42"/>
        <v>Below</v>
      </c>
      <c r="L482" t="str" cm="1">
        <f t="array" ref="L482">_xlfn.IFS(J482&gt;=50,"Excellent",J482&gt;=40,"Good",J482&gt;=30,"Average",J482&lt;30,"Poor")</f>
        <v>Good</v>
      </c>
      <c r="M482" t="str">
        <f t="shared" si="47"/>
        <v>No</v>
      </c>
      <c r="N482" t="str">
        <f t="shared" si="43"/>
        <v>No</v>
      </c>
      <c r="O482" t="str">
        <f t="shared" si="44"/>
        <v>Marketing</v>
      </c>
      <c r="X482">
        <f t="shared" si="45"/>
        <v>42378</v>
      </c>
      <c r="Z482">
        <f t="shared" si="46"/>
        <v>13396</v>
      </c>
      <c r="AA482">
        <v>42378</v>
      </c>
    </row>
    <row r="483" spans="1:27" x14ac:dyDescent="0.35">
      <c r="A483">
        <v>482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1">
        <v>45471</v>
      </c>
      <c r="H483">
        <v>18831</v>
      </c>
      <c r="I483" t="s">
        <v>13</v>
      </c>
      <c r="J483">
        <v>34</v>
      </c>
      <c r="K483" t="str">
        <f t="shared" si="42"/>
        <v>Above</v>
      </c>
      <c r="L483" t="str" cm="1">
        <f t="array" ref="L483">_xlfn.IFS(J483&gt;=50,"Excellent",J483&gt;=40,"Good",J483&gt;=30,"Average",J483&lt;30,"Poor")</f>
        <v>Average</v>
      </c>
      <c r="M483" t="str">
        <f t="shared" si="47"/>
        <v>No</v>
      </c>
      <c r="N483" t="str">
        <f t="shared" si="43"/>
        <v>Yes</v>
      </c>
      <c r="O483" t="str">
        <f t="shared" si="44"/>
        <v>Marketing</v>
      </c>
      <c r="X483">
        <f t="shared" si="45"/>
        <v>79607</v>
      </c>
      <c r="Z483">
        <f t="shared" si="46"/>
        <v>18831</v>
      </c>
      <c r="AA483">
        <v>79607</v>
      </c>
    </row>
    <row r="484" spans="1:27" x14ac:dyDescent="0.35">
      <c r="A484">
        <v>483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1">
        <v>43194</v>
      </c>
      <c r="H484">
        <v>17082</v>
      </c>
      <c r="I484" t="s">
        <v>13</v>
      </c>
      <c r="J484">
        <v>46</v>
      </c>
      <c r="K484" t="str">
        <f t="shared" si="42"/>
        <v>Above</v>
      </c>
      <c r="L484" t="str" cm="1">
        <f t="array" ref="L484">_xlfn.IFS(J484&gt;=50,"Excellent",J484&gt;=40,"Good",J484&gt;=30,"Average",J484&lt;30,"Poor")</f>
        <v>Good</v>
      </c>
      <c r="M484" t="str">
        <f t="shared" si="47"/>
        <v>No</v>
      </c>
      <c r="N484" t="str">
        <f t="shared" si="43"/>
        <v>Yes</v>
      </c>
      <c r="O484" t="str">
        <f t="shared" si="44"/>
        <v>Not Marketing</v>
      </c>
      <c r="X484">
        <f t="shared" si="45"/>
        <v>75086</v>
      </c>
      <c r="Z484">
        <f t="shared" si="46"/>
        <v>17082</v>
      </c>
      <c r="AA484">
        <v>75086</v>
      </c>
    </row>
    <row r="485" spans="1:27" x14ac:dyDescent="0.35">
      <c r="A485">
        <v>484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1">
        <v>44905</v>
      </c>
      <c r="H485">
        <v>18172</v>
      </c>
      <c r="I485" t="s">
        <v>20</v>
      </c>
      <c r="J485">
        <v>21</v>
      </c>
      <c r="K485" t="str">
        <f t="shared" si="42"/>
        <v>Above</v>
      </c>
      <c r="L485" t="str" cm="1">
        <f t="array" ref="L485">_xlfn.IFS(J485&gt;=50,"Excellent",J485&gt;=40,"Good",J485&gt;=30,"Average",J485&lt;30,"Poor")</f>
        <v>Poor</v>
      </c>
      <c r="M485" t="str">
        <f t="shared" si="47"/>
        <v>No</v>
      </c>
      <c r="N485" t="str">
        <f t="shared" si="43"/>
        <v>Yes</v>
      </c>
      <c r="O485" t="str">
        <f t="shared" si="44"/>
        <v>Not Marketing</v>
      </c>
      <c r="X485">
        <f t="shared" si="45"/>
        <v>58925</v>
      </c>
      <c r="Z485">
        <f t="shared" si="46"/>
        <v>18172</v>
      </c>
      <c r="AA485">
        <v>58925</v>
      </c>
    </row>
    <row r="486" spans="1:27" x14ac:dyDescent="0.35">
      <c r="A486">
        <v>485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1">
        <v>42866</v>
      </c>
      <c r="H486">
        <v>15299</v>
      </c>
      <c r="I486" t="s">
        <v>18</v>
      </c>
      <c r="J486">
        <v>30</v>
      </c>
      <c r="K486" t="str">
        <f t="shared" si="42"/>
        <v>Above</v>
      </c>
      <c r="L486" t="str" cm="1">
        <f t="array" ref="L486">_xlfn.IFS(J486&gt;=50,"Excellent",J486&gt;=40,"Good",J486&gt;=30,"Average",J486&lt;30,"Poor")</f>
        <v>Average</v>
      </c>
      <c r="M486" t="str">
        <f t="shared" si="47"/>
        <v>No</v>
      </c>
      <c r="N486" t="str">
        <f t="shared" si="43"/>
        <v>Yes</v>
      </c>
      <c r="O486" t="str">
        <f t="shared" si="44"/>
        <v>Not Marketing</v>
      </c>
      <c r="X486">
        <f t="shared" si="45"/>
        <v>67169</v>
      </c>
      <c r="Z486">
        <f t="shared" si="46"/>
        <v>15299</v>
      </c>
      <c r="AA486">
        <v>67169</v>
      </c>
    </row>
    <row r="487" spans="1:27" x14ac:dyDescent="0.35">
      <c r="A487">
        <v>486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1">
        <v>44825</v>
      </c>
      <c r="H487">
        <v>36384</v>
      </c>
      <c r="I487" t="s">
        <v>18</v>
      </c>
      <c r="J487">
        <v>52</v>
      </c>
      <c r="K487" t="str">
        <f t="shared" si="42"/>
        <v>Below</v>
      </c>
      <c r="L487" t="str" cm="1">
        <f t="array" ref="L487">_xlfn.IFS(J487&gt;=50,"Excellent",J487&gt;=40,"Good",J487&gt;=30,"Average",J487&lt;30,"Poor")</f>
        <v>Excellent</v>
      </c>
      <c r="M487" t="str">
        <f t="shared" si="47"/>
        <v>No</v>
      </c>
      <c r="N487" t="str">
        <f t="shared" si="43"/>
        <v>Yes</v>
      </c>
      <c r="O487" t="str">
        <f t="shared" si="44"/>
        <v>Not Marketing</v>
      </c>
      <c r="X487">
        <f t="shared" si="45"/>
        <v>40408</v>
      </c>
      <c r="Z487">
        <f t="shared" si="46"/>
        <v>36384</v>
      </c>
      <c r="AA487">
        <v>40408</v>
      </c>
    </row>
    <row r="488" spans="1:27" x14ac:dyDescent="0.35">
      <c r="A488">
        <v>487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1">
        <v>42762</v>
      </c>
      <c r="H488">
        <v>34294</v>
      </c>
      <c r="I488" t="s">
        <v>13</v>
      </c>
      <c r="J488">
        <v>56</v>
      </c>
      <c r="K488" t="str">
        <f t="shared" si="42"/>
        <v>Below</v>
      </c>
      <c r="L488" t="str" cm="1">
        <f t="array" ref="L488">_xlfn.IFS(J488&gt;=50,"Excellent",J488&gt;=40,"Good",J488&gt;=30,"Average",J488&lt;30,"Poor")</f>
        <v>Excellent</v>
      </c>
      <c r="M488" t="str">
        <f t="shared" si="47"/>
        <v>No</v>
      </c>
      <c r="N488" t="str">
        <f t="shared" si="43"/>
        <v>No</v>
      </c>
      <c r="O488" t="str">
        <f t="shared" si="44"/>
        <v>Not Marketing</v>
      </c>
      <c r="X488">
        <f t="shared" si="45"/>
        <v>39857</v>
      </c>
      <c r="Z488">
        <f t="shared" si="46"/>
        <v>34294</v>
      </c>
      <c r="AA488">
        <v>39857</v>
      </c>
    </row>
    <row r="489" spans="1:27" x14ac:dyDescent="0.35">
      <c r="A489">
        <v>488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1">
        <v>42791</v>
      </c>
      <c r="H489">
        <v>23696</v>
      </c>
      <c r="I489" t="s">
        <v>18</v>
      </c>
      <c r="J489">
        <v>38</v>
      </c>
      <c r="K489" t="str">
        <f t="shared" si="42"/>
        <v>Above</v>
      </c>
      <c r="L489" t="str" cm="1">
        <f t="array" ref="L489">_xlfn.IFS(J489&gt;=50,"Excellent",J489&gt;=40,"Good",J489&gt;=30,"Average",J489&lt;30,"Poor")</f>
        <v>Average</v>
      </c>
      <c r="M489" t="str">
        <f t="shared" si="47"/>
        <v>No</v>
      </c>
      <c r="N489" t="str">
        <f t="shared" si="43"/>
        <v>Yes</v>
      </c>
      <c r="O489" t="str">
        <f t="shared" si="44"/>
        <v>Not Marketing</v>
      </c>
      <c r="X489">
        <f t="shared" si="45"/>
        <v>75946</v>
      </c>
      <c r="Z489">
        <f t="shared" si="46"/>
        <v>23696</v>
      </c>
      <c r="AA489">
        <v>75946</v>
      </c>
    </row>
    <row r="490" spans="1:27" x14ac:dyDescent="0.35">
      <c r="A490">
        <v>489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1">
        <v>42641</v>
      </c>
      <c r="H490">
        <v>13057</v>
      </c>
      <c r="I490" t="s">
        <v>20</v>
      </c>
      <c r="J490">
        <v>44</v>
      </c>
      <c r="K490" t="str">
        <f t="shared" si="42"/>
        <v>Below</v>
      </c>
      <c r="L490" t="str" cm="1">
        <f t="array" ref="L490">_xlfn.IFS(J490&gt;=50,"Excellent",J490&gt;=40,"Good",J490&gt;=30,"Average",J490&lt;30,"Poor")</f>
        <v>Good</v>
      </c>
      <c r="M490" t="str">
        <f t="shared" si="47"/>
        <v>No</v>
      </c>
      <c r="N490" t="str">
        <f t="shared" si="43"/>
        <v>No</v>
      </c>
      <c r="O490" t="str">
        <f t="shared" si="44"/>
        <v>Not Marketing</v>
      </c>
      <c r="X490">
        <f t="shared" si="45"/>
        <v>47044</v>
      </c>
      <c r="Z490">
        <f t="shared" si="46"/>
        <v>13057</v>
      </c>
      <c r="AA490">
        <v>47044</v>
      </c>
    </row>
    <row r="491" spans="1:27" x14ac:dyDescent="0.35">
      <c r="A491">
        <v>490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1">
        <v>41851</v>
      </c>
      <c r="H491">
        <v>24689</v>
      </c>
      <c r="I491" t="s">
        <v>20</v>
      </c>
      <c r="J491">
        <v>36</v>
      </c>
      <c r="K491" t="str">
        <f t="shared" si="42"/>
        <v>Above</v>
      </c>
      <c r="L491" t="str" cm="1">
        <f t="array" ref="L491">_xlfn.IFS(J491&gt;=50,"Excellent",J491&gt;=40,"Good",J491&gt;=30,"Average",J491&lt;30,"Poor")</f>
        <v>Average</v>
      </c>
      <c r="M491" t="str">
        <f t="shared" si="47"/>
        <v>No</v>
      </c>
      <c r="N491" t="str">
        <f t="shared" si="43"/>
        <v>Yes</v>
      </c>
      <c r="O491" t="str">
        <f t="shared" si="44"/>
        <v>Not Marketing</v>
      </c>
      <c r="X491">
        <f t="shared" si="45"/>
        <v>58503</v>
      </c>
      <c r="Z491">
        <f t="shared" si="46"/>
        <v>24689</v>
      </c>
      <c r="AA491">
        <v>58503</v>
      </c>
    </row>
    <row r="492" spans="1:27" x14ac:dyDescent="0.35">
      <c r="A492">
        <v>491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1">
        <v>42907</v>
      </c>
      <c r="H492">
        <v>22421</v>
      </c>
      <c r="I492" t="s">
        <v>18</v>
      </c>
      <c r="J492">
        <v>26</v>
      </c>
      <c r="K492" t="str">
        <f t="shared" si="42"/>
        <v>Below</v>
      </c>
      <c r="L492" t="str" cm="1">
        <f t="array" ref="L492">_xlfn.IFS(J492&gt;=50,"Excellent",J492&gt;=40,"Good",J492&gt;=30,"Average",J492&lt;30,"Poor")</f>
        <v>Poor</v>
      </c>
      <c r="M492" t="str">
        <f t="shared" si="47"/>
        <v>No</v>
      </c>
      <c r="N492" t="str">
        <f t="shared" si="43"/>
        <v>No</v>
      </c>
      <c r="O492" t="str">
        <f t="shared" si="44"/>
        <v>Marketing</v>
      </c>
      <c r="X492">
        <f t="shared" si="45"/>
        <v>32000</v>
      </c>
      <c r="Z492">
        <f t="shared" si="46"/>
        <v>22421</v>
      </c>
      <c r="AA492">
        <v>32000</v>
      </c>
    </row>
    <row r="493" spans="1:27" x14ac:dyDescent="0.35">
      <c r="A493">
        <v>492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1">
        <v>45473</v>
      </c>
      <c r="H493">
        <v>36724</v>
      </c>
      <c r="I493" t="s">
        <v>18</v>
      </c>
      <c r="J493">
        <v>37</v>
      </c>
      <c r="K493" t="str">
        <f t="shared" si="42"/>
        <v>Below</v>
      </c>
      <c r="L493" t="str" cm="1">
        <f t="array" ref="L493">_xlfn.IFS(J493&gt;=50,"Excellent",J493&gt;=40,"Good",J493&gt;=30,"Average",J493&lt;30,"Poor")</f>
        <v>Average</v>
      </c>
      <c r="M493" t="str">
        <f t="shared" si="47"/>
        <v>No</v>
      </c>
      <c r="N493" t="str">
        <f t="shared" si="43"/>
        <v>No</v>
      </c>
      <c r="O493" t="str">
        <f t="shared" si="44"/>
        <v>Not Marketing</v>
      </c>
      <c r="X493">
        <f t="shared" si="45"/>
        <v>46585</v>
      </c>
      <c r="Z493">
        <f t="shared" si="46"/>
        <v>36724</v>
      </c>
      <c r="AA493">
        <v>46585</v>
      </c>
    </row>
    <row r="494" spans="1:27" x14ac:dyDescent="0.35">
      <c r="A494">
        <v>493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1">
        <v>43793</v>
      </c>
      <c r="H494">
        <v>33526</v>
      </c>
      <c r="I494" t="s">
        <v>20</v>
      </c>
      <c r="J494">
        <v>60</v>
      </c>
      <c r="K494" t="str">
        <f t="shared" si="42"/>
        <v>Above</v>
      </c>
      <c r="L494" t="str" cm="1">
        <f t="array" ref="L494">_xlfn.IFS(J494&gt;=50,"Excellent",J494&gt;=40,"Good",J494&gt;=30,"Average",J494&lt;30,"Poor")</f>
        <v>Excellent</v>
      </c>
      <c r="M494" t="str">
        <f t="shared" si="47"/>
        <v>No</v>
      </c>
      <c r="N494" t="str">
        <f t="shared" si="43"/>
        <v>Yes</v>
      </c>
      <c r="O494" t="str">
        <f t="shared" si="44"/>
        <v>Not Marketing</v>
      </c>
      <c r="X494">
        <f t="shared" si="45"/>
        <v>76078</v>
      </c>
      <c r="Z494">
        <f t="shared" si="46"/>
        <v>33526</v>
      </c>
      <c r="AA494">
        <v>76078</v>
      </c>
    </row>
    <row r="495" spans="1:27" x14ac:dyDescent="0.35">
      <c r="A495">
        <v>494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1">
        <v>42279</v>
      </c>
      <c r="H495">
        <v>19940</v>
      </c>
      <c r="I495" t="s">
        <v>18</v>
      </c>
      <c r="J495">
        <v>59</v>
      </c>
      <c r="K495" t="str">
        <f t="shared" si="42"/>
        <v>Above</v>
      </c>
      <c r="L495" t="str" cm="1">
        <f t="array" ref="L495">_xlfn.IFS(J495&gt;=50,"Excellent",J495&gt;=40,"Good",J495&gt;=30,"Average",J495&lt;30,"Poor")</f>
        <v>Excellent</v>
      </c>
      <c r="M495" t="str">
        <f t="shared" si="47"/>
        <v>No</v>
      </c>
      <c r="N495" t="str">
        <f t="shared" si="43"/>
        <v>No</v>
      </c>
      <c r="O495" t="str">
        <f t="shared" si="44"/>
        <v>Marketing</v>
      </c>
      <c r="X495">
        <f t="shared" si="45"/>
        <v>59350</v>
      </c>
      <c r="Z495">
        <f t="shared" si="46"/>
        <v>19940</v>
      </c>
      <c r="AA495">
        <v>59350</v>
      </c>
    </row>
    <row r="496" spans="1:27" x14ac:dyDescent="0.35">
      <c r="A496">
        <v>495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1">
        <v>45061</v>
      </c>
      <c r="H496">
        <v>34848</v>
      </c>
      <c r="I496" t="s">
        <v>28</v>
      </c>
      <c r="J496">
        <v>58</v>
      </c>
      <c r="K496" t="str">
        <f t="shared" si="42"/>
        <v>Below</v>
      </c>
      <c r="L496" t="str" cm="1">
        <f t="array" ref="L496">_xlfn.IFS(J496&gt;=50,"Excellent",J496&gt;=40,"Good",J496&gt;=30,"Average",J496&lt;30,"Poor")</f>
        <v>Excellent</v>
      </c>
      <c r="M496" t="str">
        <f t="shared" si="47"/>
        <v>No</v>
      </c>
      <c r="N496" t="str">
        <f t="shared" si="43"/>
        <v>Yes</v>
      </c>
      <c r="O496" t="str">
        <f t="shared" si="44"/>
        <v>Not Marketing</v>
      </c>
      <c r="X496">
        <f t="shared" si="45"/>
        <v>30461</v>
      </c>
      <c r="Z496">
        <f t="shared" si="46"/>
        <v>34848</v>
      </c>
      <c r="AA496">
        <v>30461</v>
      </c>
    </row>
    <row r="497" spans="1:27" x14ac:dyDescent="0.35">
      <c r="A497">
        <v>496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1">
        <v>44269</v>
      </c>
      <c r="H497">
        <v>13395</v>
      </c>
      <c r="I497" t="s">
        <v>20</v>
      </c>
      <c r="J497">
        <v>60</v>
      </c>
      <c r="K497" t="str">
        <f t="shared" si="42"/>
        <v>Above</v>
      </c>
      <c r="L497" t="str" cm="1">
        <f t="array" ref="L497">_xlfn.IFS(J497&gt;=50,"Excellent",J497&gt;=40,"Good",J497&gt;=30,"Average",J497&lt;30,"Poor")</f>
        <v>Excellent</v>
      </c>
      <c r="M497" t="str">
        <f t="shared" si="47"/>
        <v>No</v>
      </c>
      <c r="N497" t="str">
        <f t="shared" si="43"/>
        <v>Yes</v>
      </c>
      <c r="O497" t="str">
        <f t="shared" si="44"/>
        <v>Marketing</v>
      </c>
      <c r="X497">
        <f t="shared" si="45"/>
        <v>78918</v>
      </c>
      <c r="Z497">
        <f t="shared" si="46"/>
        <v>13395</v>
      </c>
      <c r="AA497">
        <v>78918</v>
      </c>
    </row>
    <row r="498" spans="1:27" x14ac:dyDescent="0.35">
      <c r="A498">
        <v>497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1">
        <v>44380</v>
      </c>
      <c r="H498">
        <v>24979</v>
      </c>
      <c r="I498" t="s">
        <v>28</v>
      </c>
      <c r="J498">
        <v>30</v>
      </c>
      <c r="K498" t="str">
        <f t="shared" si="42"/>
        <v>Below</v>
      </c>
      <c r="L498" t="str" cm="1">
        <f t="array" ref="L498">_xlfn.IFS(J498&gt;=50,"Excellent",J498&gt;=40,"Good",J498&gt;=30,"Average",J498&lt;30,"Poor")</f>
        <v>Average</v>
      </c>
      <c r="M498" t="str">
        <f t="shared" si="47"/>
        <v>No</v>
      </c>
      <c r="N498" t="str">
        <f t="shared" si="43"/>
        <v>No</v>
      </c>
      <c r="O498" t="str">
        <f t="shared" si="44"/>
        <v>Not Marketing</v>
      </c>
      <c r="X498">
        <f t="shared" si="45"/>
        <v>34114</v>
      </c>
      <c r="Z498">
        <f t="shared" si="46"/>
        <v>24979</v>
      </c>
      <c r="AA498">
        <v>34114</v>
      </c>
    </row>
    <row r="499" spans="1:27" x14ac:dyDescent="0.35">
      <c r="A499">
        <v>498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1">
        <v>43544</v>
      </c>
      <c r="H499">
        <v>36153</v>
      </c>
      <c r="I499" t="s">
        <v>13</v>
      </c>
      <c r="J499">
        <v>44</v>
      </c>
      <c r="K499" t="str">
        <f t="shared" si="42"/>
        <v>Below</v>
      </c>
      <c r="L499" t="str" cm="1">
        <f t="array" ref="L499">_xlfn.IFS(J499&gt;=50,"Excellent",J499&gt;=40,"Good",J499&gt;=30,"Average",J499&lt;30,"Poor")</f>
        <v>Good</v>
      </c>
      <c r="M499" t="str">
        <f t="shared" si="47"/>
        <v>No</v>
      </c>
      <c r="N499" t="str">
        <f t="shared" si="43"/>
        <v>No</v>
      </c>
      <c r="O499" t="str">
        <f t="shared" si="44"/>
        <v>Not Marketing</v>
      </c>
      <c r="X499">
        <f t="shared" si="45"/>
        <v>39820</v>
      </c>
      <c r="Z499">
        <f t="shared" si="46"/>
        <v>36153</v>
      </c>
      <c r="AA499">
        <v>39820</v>
      </c>
    </row>
    <row r="500" spans="1:27" x14ac:dyDescent="0.35">
      <c r="A500">
        <v>499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1">
        <v>45010</v>
      </c>
      <c r="H500">
        <v>16700</v>
      </c>
      <c r="I500" t="s">
        <v>20</v>
      </c>
      <c r="J500">
        <v>53</v>
      </c>
      <c r="K500" t="str">
        <f t="shared" si="42"/>
        <v>Above</v>
      </c>
      <c r="L500" t="str" cm="1">
        <f t="array" ref="L500">_xlfn.IFS(J500&gt;=50,"Excellent",J500&gt;=40,"Good",J500&gt;=30,"Average",J500&lt;30,"Poor")</f>
        <v>Excellent</v>
      </c>
      <c r="M500" t="str">
        <f t="shared" si="47"/>
        <v>No</v>
      </c>
      <c r="N500" t="str">
        <f t="shared" si="43"/>
        <v>Yes</v>
      </c>
      <c r="O500" t="str">
        <f t="shared" si="44"/>
        <v>Not Marketing</v>
      </c>
      <c r="X500">
        <f t="shared" si="45"/>
        <v>53055</v>
      </c>
      <c r="Z500">
        <f t="shared" si="46"/>
        <v>16700</v>
      </c>
      <c r="AA500">
        <v>53055</v>
      </c>
    </row>
    <row r="501" spans="1:27" x14ac:dyDescent="0.35">
      <c r="A501">
        <v>500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1">
        <v>43289</v>
      </c>
      <c r="H501">
        <v>39653</v>
      </c>
      <c r="I501" t="s">
        <v>28</v>
      </c>
      <c r="J501">
        <v>35</v>
      </c>
      <c r="K501" t="str">
        <f t="shared" si="42"/>
        <v>Below</v>
      </c>
      <c r="L501" t="str" cm="1">
        <f t="array" ref="L501">_xlfn.IFS(J501&gt;=50,"Excellent",J501&gt;=40,"Good",J501&gt;=30,"Average",J501&lt;30,"Poor")</f>
        <v>Average</v>
      </c>
      <c r="M501" t="str">
        <f t="shared" si="47"/>
        <v>No</v>
      </c>
      <c r="N501" t="str">
        <f t="shared" si="43"/>
        <v>No</v>
      </c>
      <c r="O501" t="str">
        <f t="shared" si="44"/>
        <v>Not Marketing</v>
      </c>
      <c r="X501">
        <f t="shared" si="45"/>
        <v>42383</v>
      </c>
      <c r="Z501">
        <f t="shared" si="46"/>
        <v>39653</v>
      </c>
      <c r="AA501">
        <v>42383</v>
      </c>
    </row>
    <row r="502" spans="1:27" x14ac:dyDescent="0.35">
      <c r="A502">
        <v>501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1">
        <v>44997</v>
      </c>
      <c r="H502">
        <v>26389</v>
      </c>
      <c r="I502" t="s">
        <v>13</v>
      </c>
      <c r="J502">
        <v>40</v>
      </c>
      <c r="K502" t="str">
        <f t="shared" si="42"/>
        <v>Below</v>
      </c>
      <c r="L502" t="str" cm="1">
        <f t="array" ref="L502">_xlfn.IFS(J502&gt;=50,"Excellent",J502&gt;=40,"Good",J502&gt;=30,"Average",J502&lt;30,"Poor")</f>
        <v>Good</v>
      </c>
      <c r="M502" t="str">
        <f t="shared" si="47"/>
        <v>No</v>
      </c>
      <c r="N502" t="str">
        <f t="shared" si="43"/>
        <v>Yes</v>
      </c>
      <c r="O502" t="str">
        <f t="shared" si="44"/>
        <v>Not Marketing</v>
      </c>
      <c r="X502">
        <f t="shared" si="45"/>
        <v>45164</v>
      </c>
      <c r="Z502">
        <f t="shared" si="46"/>
        <v>26389</v>
      </c>
      <c r="AA502">
        <v>45164</v>
      </c>
    </row>
    <row r="503" spans="1:27" x14ac:dyDescent="0.35">
      <c r="A503">
        <v>502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1">
        <v>42818</v>
      </c>
      <c r="H503">
        <v>32195</v>
      </c>
      <c r="I503" t="s">
        <v>18</v>
      </c>
      <c r="J503">
        <v>60</v>
      </c>
      <c r="K503" t="str">
        <f t="shared" si="42"/>
        <v>Above</v>
      </c>
      <c r="L503" t="str" cm="1">
        <f t="array" ref="L503">_xlfn.IFS(J503&gt;=50,"Excellent",J503&gt;=40,"Good",J503&gt;=30,"Average",J503&lt;30,"Poor")</f>
        <v>Excellent</v>
      </c>
      <c r="M503" t="str">
        <f t="shared" si="47"/>
        <v>No</v>
      </c>
      <c r="N503" t="str">
        <f t="shared" si="43"/>
        <v>Yes</v>
      </c>
      <c r="O503" t="str">
        <f t="shared" si="44"/>
        <v>Not Marketing</v>
      </c>
      <c r="X503">
        <f t="shared" si="45"/>
        <v>65035</v>
      </c>
      <c r="Z503">
        <f t="shared" si="46"/>
        <v>32195</v>
      </c>
      <c r="AA503">
        <v>65035</v>
      </c>
    </row>
    <row r="504" spans="1:27" x14ac:dyDescent="0.35">
      <c r="A504">
        <v>503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1">
        <v>42598</v>
      </c>
      <c r="H504">
        <v>12588</v>
      </c>
      <c r="I504" t="s">
        <v>20</v>
      </c>
      <c r="J504">
        <v>46</v>
      </c>
      <c r="K504" t="str">
        <f t="shared" si="42"/>
        <v>Above</v>
      </c>
      <c r="L504" t="str" cm="1">
        <f t="array" ref="L504">_xlfn.IFS(J504&gt;=50,"Excellent",J504&gt;=40,"Good",J504&gt;=30,"Average",J504&lt;30,"Poor")</f>
        <v>Good</v>
      </c>
      <c r="M504" t="str">
        <f t="shared" si="47"/>
        <v>No</v>
      </c>
      <c r="N504" t="str">
        <f t="shared" si="43"/>
        <v>No</v>
      </c>
      <c r="O504" t="str">
        <f t="shared" si="44"/>
        <v>Not Marketing</v>
      </c>
      <c r="X504">
        <f t="shared" si="45"/>
        <v>54745</v>
      </c>
      <c r="Z504">
        <f t="shared" si="46"/>
        <v>12588</v>
      </c>
      <c r="AA504">
        <v>54745</v>
      </c>
    </row>
    <row r="505" spans="1:27" x14ac:dyDescent="0.35">
      <c r="A505">
        <v>504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1">
        <v>43122</v>
      </c>
      <c r="H505">
        <v>32904</v>
      </c>
      <c r="I505" t="s">
        <v>20</v>
      </c>
      <c r="J505">
        <v>38</v>
      </c>
      <c r="K505" t="str">
        <f t="shared" si="42"/>
        <v>Above</v>
      </c>
      <c r="L505" t="str" cm="1">
        <f t="array" ref="L505">_xlfn.IFS(J505&gt;=50,"Excellent",J505&gt;=40,"Good",J505&gt;=30,"Average",J505&lt;30,"Poor")</f>
        <v>Average</v>
      </c>
      <c r="M505" t="str">
        <f t="shared" si="47"/>
        <v>No</v>
      </c>
      <c r="N505" t="str">
        <f t="shared" si="43"/>
        <v>No</v>
      </c>
      <c r="O505" t="str">
        <f t="shared" si="44"/>
        <v>Not Marketing</v>
      </c>
      <c r="X505">
        <f t="shared" si="45"/>
        <v>56092</v>
      </c>
      <c r="Z505">
        <f t="shared" si="46"/>
        <v>32904</v>
      </c>
      <c r="AA505">
        <v>56092</v>
      </c>
    </row>
    <row r="506" spans="1:27" x14ac:dyDescent="0.35">
      <c r="A506">
        <v>505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1">
        <v>44053</v>
      </c>
      <c r="H506">
        <v>31266</v>
      </c>
      <c r="I506" t="s">
        <v>28</v>
      </c>
      <c r="J506">
        <v>47</v>
      </c>
      <c r="K506" t="str">
        <f t="shared" si="42"/>
        <v>Above</v>
      </c>
      <c r="L506" t="str" cm="1">
        <f t="array" ref="L506">_xlfn.IFS(J506&gt;=50,"Excellent",J506&gt;=40,"Good",J506&gt;=30,"Average",J506&lt;30,"Poor")</f>
        <v>Good</v>
      </c>
      <c r="M506" t="str">
        <f t="shared" si="47"/>
        <v>No</v>
      </c>
      <c r="N506" t="str">
        <f t="shared" si="43"/>
        <v>Yes</v>
      </c>
      <c r="O506" t="str">
        <f t="shared" si="44"/>
        <v>Not Marketing</v>
      </c>
      <c r="X506">
        <f t="shared" si="45"/>
        <v>74865</v>
      </c>
      <c r="Z506">
        <f t="shared" si="46"/>
        <v>31266</v>
      </c>
      <c r="AA506">
        <v>74865</v>
      </c>
    </row>
    <row r="507" spans="1:27" x14ac:dyDescent="0.35">
      <c r="A507">
        <v>506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1">
        <v>41995</v>
      </c>
      <c r="H507">
        <v>36900</v>
      </c>
      <c r="I507" t="s">
        <v>13</v>
      </c>
      <c r="J507">
        <v>29</v>
      </c>
      <c r="K507" t="str">
        <f t="shared" si="42"/>
        <v>Above</v>
      </c>
      <c r="L507" t="str" cm="1">
        <f t="array" ref="L507">_xlfn.IFS(J507&gt;=50,"Excellent",J507&gt;=40,"Good",J507&gt;=30,"Average",J507&lt;30,"Poor")</f>
        <v>Poor</v>
      </c>
      <c r="M507" t="str">
        <f t="shared" si="47"/>
        <v>No</v>
      </c>
      <c r="N507" t="str">
        <f t="shared" si="43"/>
        <v>Yes</v>
      </c>
      <c r="O507" t="str">
        <f t="shared" si="44"/>
        <v>Marketing</v>
      </c>
      <c r="X507">
        <f t="shared" si="45"/>
        <v>72015</v>
      </c>
      <c r="Z507">
        <f t="shared" si="46"/>
        <v>36900</v>
      </c>
      <c r="AA507">
        <v>72015</v>
      </c>
    </row>
    <row r="508" spans="1:27" x14ac:dyDescent="0.35">
      <c r="A508">
        <v>507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1">
        <v>43650</v>
      </c>
      <c r="H508">
        <v>31076</v>
      </c>
      <c r="I508" t="s">
        <v>28</v>
      </c>
      <c r="J508">
        <v>37</v>
      </c>
      <c r="K508" t="str">
        <f t="shared" si="42"/>
        <v>Above</v>
      </c>
      <c r="L508" t="str" cm="1">
        <f t="array" ref="L508">_xlfn.IFS(J508&gt;=50,"Excellent",J508&gt;=40,"Good",J508&gt;=30,"Average",J508&lt;30,"Poor")</f>
        <v>Average</v>
      </c>
      <c r="M508" t="str">
        <f t="shared" si="47"/>
        <v>No</v>
      </c>
      <c r="N508" t="str">
        <f t="shared" si="43"/>
        <v>Yes</v>
      </c>
      <c r="O508" t="str">
        <f t="shared" si="44"/>
        <v>Not Marketing</v>
      </c>
      <c r="X508">
        <f t="shared" si="45"/>
        <v>63108</v>
      </c>
      <c r="Z508">
        <f t="shared" si="46"/>
        <v>31076</v>
      </c>
      <c r="AA508">
        <v>63108</v>
      </c>
    </row>
    <row r="509" spans="1:27" x14ac:dyDescent="0.35">
      <c r="A509">
        <v>508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1">
        <v>44332</v>
      </c>
      <c r="H509">
        <v>17173</v>
      </c>
      <c r="I509" t="s">
        <v>13</v>
      </c>
      <c r="J509">
        <v>20</v>
      </c>
      <c r="K509" t="str">
        <f t="shared" si="42"/>
        <v>Above</v>
      </c>
      <c r="L509" t="str" cm="1">
        <f t="array" ref="L509">_xlfn.IFS(J509&gt;=50,"Excellent",J509&gt;=40,"Good",J509&gt;=30,"Average",J509&lt;30,"Poor")</f>
        <v>Poor</v>
      </c>
      <c r="M509" t="str">
        <f t="shared" si="47"/>
        <v>No</v>
      </c>
      <c r="N509" t="str">
        <f t="shared" si="43"/>
        <v>Yes</v>
      </c>
      <c r="O509" t="str">
        <f t="shared" si="44"/>
        <v>Not Marketing</v>
      </c>
      <c r="X509">
        <f t="shared" si="45"/>
        <v>76046</v>
      </c>
      <c r="Z509">
        <f t="shared" si="46"/>
        <v>17173</v>
      </c>
      <c r="AA509">
        <v>76046</v>
      </c>
    </row>
    <row r="510" spans="1:27" x14ac:dyDescent="0.35">
      <c r="A510">
        <v>509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1">
        <v>42062</v>
      </c>
      <c r="H510">
        <v>24637</v>
      </c>
      <c r="I510" t="s">
        <v>28</v>
      </c>
      <c r="J510">
        <v>58</v>
      </c>
      <c r="K510" t="str">
        <f t="shared" si="42"/>
        <v>Below</v>
      </c>
      <c r="L510" t="str" cm="1">
        <f t="array" ref="L510">_xlfn.IFS(J510&gt;=50,"Excellent",J510&gt;=40,"Good",J510&gt;=30,"Average",J510&lt;30,"Poor")</f>
        <v>Excellent</v>
      </c>
      <c r="M510" t="str">
        <f t="shared" si="47"/>
        <v>No</v>
      </c>
      <c r="N510" t="str">
        <f t="shared" si="43"/>
        <v>Yes</v>
      </c>
      <c r="O510" t="str">
        <f t="shared" si="44"/>
        <v>Not Marketing</v>
      </c>
      <c r="X510">
        <f t="shared" si="45"/>
        <v>32120</v>
      </c>
      <c r="Z510">
        <f t="shared" si="46"/>
        <v>24637</v>
      </c>
      <c r="AA510">
        <v>32120</v>
      </c>
    </row>
    <row r="511" spans="1:27" x14ac:dyDescent="0.35">
      <c r="A511">
        <v>510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1">
        <v>43299</v>
      </c>
      <c r="H511">
        <v>39563</v>
      </c>
      <c r="I511" t="s">
        <v>20</v>
      </c>
      <c r="J511">
        <v>43</v>
      </c>
      <c r="K511" t="str">
        <f t="shared" si="42"/>
        <v>Above</v>
      </c>
      <c r="L511" t="str" cm="1">
        <f t="array" ref="L511">_xlfn.IFS(J511&gt;=50,"Excellent",J511&gt;=40,"Good",J511&gt;=30,"Average",J511&lt;30,"Poor")</f>
        <v>Good</v>
      </c>
      <c r="M511" t="str">
        <f t="shared" si="47"/>
        <v>No</v>
      </c>
      <c r="N511" t="str">
        <f t="shared" si="43"/>
        <v>Yes</v>
      </c>
      <c r="O511" t="str">
        <f t="shared" si="44"/>
        <v>Not Marketing</v>
      </c>
      <c r="X511">
        <f t="shared" si="45"/>
        <v>72463</v>
      </c>
      <c r="Z511">
        <f t="shared" si="46"/>
        <v>39563</v>
      </c>
      <c r="AA511">
        <v>72463</v>
      </c>
    </row>
    <row r="512" spans="1:27" x14ac:dyDescent="0.35">
      <c r="A512">
        <v>511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1">
        <v>43323</v>
      </c>
      <c r="H512">
        <v>26184</v>
      </c>
      <c r="I512" t="s">
        <v>13</v>
      </c>
      <c r="J512">
        <v>39</v>
      </c>
      <c r="K512" t="str">
        <f t="shared" si="42"/>
        <v>Above</v>
      </c>
      <c r="L512" t="str" cm="1">
        <f t="array" ref="L512">_xlfn.IFS(J512&gt;=50,"Excellent",J512&gt;=40,"Good",J512&gt;=30,"Average",J512&lt;30,"Poor")</f>
        <v>Average</v>
      </c>
      <c r="M512" t="str">
        <f t="shared" si="47"/>
        <v>No</v>
      </c>
      <c r="N512" t="str">
        <f t="shared" si="43"/>
        <v>Yes</v>
      </c>
      <c r="O512" t="str">
        <f t="shared" si="44"/>
        <v>Not Marketing</v>
      </c>
      <c r="X512">
        <f t="shared" si="45"/>
        <v>74989</v>
      </c>
      <c r="Z512">
        <f t="shared" si="46"/>
        <v>26184</v>
      </c>
      <c r="AA512">
        <v>74989</v>
      </c>
    </row>
    <row r="513" spans="1:27" x14ac:dyDescent="0.35">
      <c r="A513">
        <v>512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1">
        <v>45285</v>
      </c>
      <c r="H513">
        <v>14879</v>
      </c>
      <c r="I513" t="s">
        <v>28</v>
      </c>
      <c r="J513">
        <v>55</v>
      </c>
      <c r="K513" t="str">
        <f t="shared" si="42"/>
        <v>Above</v>
      </c>
      <c r="L513" t="str" cm="1">
        <f t="array" ref="L513">_xlfn.IFS(J513&gt;=50,"Excellent",J513&gt;=40,"Good",J513&gt;=30,"Average",J513&lt;30,"Poor")</f>
        <v>Excellent</v>
      </c>
      <c r="M513" t="str">
        <f t="shared" si="47"/>
        <v>No</v>
      </c>
      <c r="N513" t="str">
        <f t="shared" si="43"/>
        <v>Yes</v>
      </c>
      <c r="O513" t="str">
        <f t="shared" si="44"/>
        <v>Not Marketing</v>
      </c>
      <c r="X513">
        <f t="shared" si="45"/>
        <v>70589</v>
      </c>
      <c r="Z513">
        <f t="shared" si="46"/>
        <v>14879</v>
      </c>
      <c r="AA513">
        <v>70589</v>
      </c>
    </row>
    <row r="514" spans="1:27" x14ac:dyDescent="0.35">
      <c r="A514">
        <v>513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1">
        <v>42986</v>
      </c>
      <c r="H514">
        <v>38322</v>
      </c>
      <c r="I514" t="s">
        <v>18</v>
      </c>
      <c r="J514">
        <v>32</v>
      </c>
      <c r="K514" t="str">
        <f t="shared" si="42"/>
        <v>Above</v>
      </c>
      <c r="L514" t="str" cm="1">
        <f t="array" ref="L514">_xlfn.IFS(J514&gt;=50,"Excellent",J514&gt;=40,"Good",J514&gt;=30,"Average",J514&lt;30,"Poor")</f>
        <v>Average</v>
      </c>
      <c r="M514" t="str">
        <f t="shared" si="47"/>
        <v>No</v>
      </c>
      <c r="N514" t="str">
        <f t="shared" si="43"/>
        <v>Yes</v>
      </c>
      <c r="O514" t="str">
        <f t="shared" si="44"/>
        <v>Not Marketing</v>
      </c>
      <c r="X514">
        <f t="shared" si="45"/>
        <v>57572</v>
      </c>
      <c r="Z514">
        <f t="shared" si="46"/>
        <v>38322</v>
      </c>
      <c r="AA514">
        <v>57572</v>
      </c>
    </row>
    <row r="515" spans="1:27" x14ac:dyDescent="0.35">
      <c r="A515">
        <v>514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1">
        <v>42913</v>
      </c>
      <c r="H515">
        <v>34434</v>
      </c>
      <c r="I515" t="s">
        <v>20</v>
      </c>
      <c r="J515">
        <v>40</v>
      </c>
      <c r="K515" t="str">
        <f t="shared" ref="K515:K578" si="48">IF(F515&gt;=50000,"Above","Below")</f>
        <v>Above</v>
      </c>
      <c r="L515" t="str" cm="1">
        <f t="array" ref="L515">_xlfn.IFS(J515&gt;=50,"Excellent",J515&gt;=40,"Good",J515&gt;=30,"Average",J515&lt;30,"Poor")</f>
        <v>Good</v>
      </c>
      <c r="M515" t="str">
        <f t="shared" si="47"/>
        <v>No</v>
      </c>
      <c r="N515" t="str">
        <f t="shared" ref="N515:N578" si="49">IF(OR(E515="IT",F515&gt;60000),"Yes","No")</f>
        <v>Yes</v>
      </c>
      <c r="O515" t="str">
        <f t="shared" ref="O515:O578" si="50">IF(NOT(E515="Marketing"),"Not Marketing","Marketing")</f>
        <v>Not Marketing</v>
      </c>
      <c r="X515">
        <f t="shared" ref="X515:X566" si="51">VLOOKUP(A515,A515:F1514,6,FALSE)</f>
        <v>76581</v>
      </c>
      <c r="Z515">
        <f t="shared" ref="Z515:Z578" si="52">INDEX(H:H,MATCH(B515,B:B,0))</f>
        <v>34434</v>
      </c>
      <c r="AA515">
        <v>76581</v>
      </c>
    </row>
    <row r="516" spans="1:27" x14ac:dyDescent="0.35">
      <c r="A516">
        <v>515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1">
        <v>42123</v>
      </c>
      <c r="H516">
        <v>14920</v>
      </c>
      <c r="I516" t="s">
        <v>20</v>
      </c>
      <c r="J516">
        <v>36</v>
      </c>
      <c r="K516" t="str">
        <f t="shared" si="48"/>
        <v>Below</v>
      </c>
      <c r="L516" t="str" cm="1">
        <f t="array" ref="L516">_xlfn.IFS(J516&gt;=50,"Excellent",J516&gt;=40,"Good",J516&gt;=30,"Average",J516&lt;30,"Poor")</f>
        <v>Average</v>
      </c>
      <c r="M516" t="str">
        <f t="shared" si="47"/>
        <v>No</v>
      </c>
      <c r="N516" t="str">
        <f t="shared" si="49"/>
        <v>No</v>
      </c>
      <c r="O516" t="str">
        <f t="shared" si="50"/>
        <v>Not Marketing</v>
      </c>
      <c r="X516">
        <f t="shared" si="51"/>
        <v>38505</v>
      </c>
      <c r="Z516">
        <f t="shared" si="52"/>
        <v>14920</v>
      </c>
      <c r="AA516">
        <v>38505</v>
      </c>
    </row>
    <row r="517" spans="1:27" x14ac:dyDescent="0.35">
      <c r="A517">
        <v>516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1">
        <v>42679</v>
      </c>
      <c r="H517">
        <v>31365</v>
      </c>
      <c r="I517" t="s">
        <v>13</v>
      </c>
      <c r="J517">
        <v>48</v>
      </c>
      <c r="K517" t="str">
        <f t="shared" si="48"/>
        <v>Below</v>
      </c>
      <c r="L517" t="str" cm="1">
        <f t="array" ref="L517">_xlfn.IFS(J517&gt;=50,"Excellent",J517&gt;=40,"Good",J517&gt;=30,"Average",J517&lt;30,"Poor")</f>
        <v>Good</v>
      </c>
      <c r="M517" t="str">
        <f t="shared" si="47"/>
        <v>No</v>
      </c>
      <c r="N517" t="str">
        <f t="shared" si="49"/>
        <v>No</v>
      </c>
      <c r="O517" t="str">
        <f t="shared" si="50"/>
        <v>Not Marketing</v>
      </c>
      <c r="X517">
        <f t="shared" si="51"/>
        <v>40093</v>
      </c>
      <c r="Z517">
        <f t="shared" si="52"/>
        <v>31365</v>
      </c>
      <c r="AA517">
        <v>40093</v>
      </c>
    </row>
    <row r="518" spans="1:27" x14ac:dyDescent="0.35">
      <c r="A518">
        <v>517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1">
        <v>44199</v>
      </c>
      <c r="H518">
        <v>39404</v>
      </c>
      <c r="I518" t="s">
        <v>13</v>
      </c>
      <c r="J518">
        <v>59</v>
      </c>
      <c r="K518" t="str">
        <f t="shared" si="48"/>
        <v>Below</v>
      </c>
      <c r="L518" t="str" cm="1">
        <f t="array" ref="L518">_xlfn.IFS(J518&gt;=50,"Excellent",J518&gt;=40,"Good",J518&gt;=30,"Average",J518&lt;30,"Poor")</f>
        <v>Excellent</v>
      </c>
      <c r="M518" t="str">
        <f t="shared" si="47"/>
        <v>No</v>
      </c>
      <c r="N518" t="str">
        <f t="shared" si="49"/>
        <v>No</v>
      </c>
      <c r="O518" t="str">
        <f t="shared" si="50"/>
        <v>Not Marketing</v>
      </c>
      <c r="X518">
        <f t="shared" si="51"/>
        <v>30264</v>
      </c>
      <c r="Z518">
        <f t="shared" si="52"/>
        <v>39404</v>
      </c>
      <c r="AA518">
        <v>30264</v>
      </c>
    </row>
    <row r="519" spans="1:27" x14ac:dyDescent="0.35">
      <c r="A519">
        <v>518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1">
        <v>44008</v>
      </c>
      <c r="H519">
        <v>20556</v>
      </c>
      <c r="I519" t="s">
        <v>18</v>
      </c>
      <c r="J519">
        <v>21</v>
      </c>
      <c r="K519" t="str">
        <f t="shared" si="48"/>
        <v>Above</v>
      </c>
      <c r="L519" t="str" cm="1">
        <f t="array" ref="L519">_xlfn.IFS(J519&gt;=50,"Excellent",J519&gt;=40,"Good",J519&gt;=30,"Average",J519&lt;30,"Poor")</f>
        <v>Poor</v>
      </c>
      <c r="M519" t="str">
        <f t="shared" ref="M519:M582" si="53">IF(AND(E501="HR",I501="North",F501&gt;15000),"Yes","No")</f>
        <v>No</v>
      </c>
      <c r="N519" t="str">
        <f t="shared" si="49"/>
        <v>No</v>
      </c>
      <c r="O519" t="str">
        <f t="shared" si="50"/>
        <v>Marketing</v>
      </c>
      <c r="X519">
        <f t="shared" si="51"/>
        <v>51990</v>
      </c>
      <c r="Z519">
        <f t="shared" si="52"/>
        <v>20556</v>
      </c>
      <c r="AA519">
        <v>51990</v>
      </c>
    </row>
    <row r="520" spans="1:27" x14ac:dyDescent="0.35">
      <c r="A520">
        <v>519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1">
        <v>45233</v>
      </c>
      <c r="H520">
        <v>18757</v>
      </c>
      <c r="I520" t="s">
        <v>13</v>
      </c>
      <c r="J520">
        <v>60</v>
      </c>
      <c r="K520" t="str">
        <f t="shared" si="48"/>
        <v>Above</v>
      </c>
      <c r="L520" t="str" cm="1">
        <f t="array" ref="L520">_xlfn.IFS(J520&gt;=50,"Excellent",J520&gt;=40,"Good",J520&gt;=30,"Average",J520&lt;30,"Poor")</f>
        <v>Excellent</v>
      </c>
      <c r="M520" t="str">
        <f t="shared" si="53"/>
        <v>No</v>
      </c>
      <c r="N520" t="str">
        <f t="shared" si="49"/>
        <v>Yes</v>
      </c>
      <c r="O520" t="str">
        <f t="shared" si="50"/>
        <v>Not Marketing</v>
      </c>
      <c r="X520">
        <f t="shared" si="51"/>
        <v>61215</v>
      </c>
      <c r="Z520">
        <f t="shared" si="52"/>
        <v>18757</v>
      </c>
      <c r="AA520">
        <v>61215</v>
      </c>
    </row>
    <row r="521" spans="1:27" x14ac:dyDescent="0.35">
      <c r="A521">
        <v>520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1">
        <v>42164</v>
      </c>
      <c r="H521">
        <v>21549</v>
      </c>
      <c r="I521" t="s">
        <v>28</v>
      </c>
      <c r="J521">
        <v>40</v>
      </c>
      <c r="K521" t="str">
        <f t="shared" si="48"/>
        <v>Below</v>
      </c>
      <c r="L521" t="str" cm="1">
        <f t="array" ref="L521">_xlfn.IFS(J521&gt;=50,"Excellent",J521&gt;=40,"Good",J521&gt;=30,"Average",J521&lt;30,"Poor")</f>
        <v>Good</v>
      </c>
      <c r="M521" t="str">
        <f t="shared" si="53"/>
        <v>No</v>
      </c>
      <c r="N521" t="str">
        <f t="shared" si="49"/>
        <v>No</v>
      </c>
      <c r="O521" t="str">
        <f t="shared" si="50"/>
        <v>Marketing</v>
      </c>
      <c r="X521">
        <f t="shared" si="51"/>
        <v>46812</v>
      </c>
      <c r="Z521">
        <f t="shared" si="52"/>
        <v>21549</v>
      </c>
      <c r="AA521">
        <v>46812</v>
      </c>
    </row>
    <row r="522" spans="1:27" x14ac:dyDescent="0.35">
      <c r="A522">
        <v>521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1">
        <v>43670</v>
      </c>
      <c r="H522">
        <v>28436</v>
      </c>
      <c r="I522" t="s">
        <v>18</v>
      </c>
      <c r="J522">
        <v>59</v>
      </c>
      <c r="K522" t="str">
        <f t="shared" si="48"/>
        <v>Above</v>
      </c>
      <c r="L522" t="str" cm="1">
        <f t="array" ref="L522">_xlfn.IFS(J522&gt;=50,"Excellent",J522&gt;=40,"Good",J522&gt;=30,"Average",J522&lt;30,"Poor")</f>
        <v>Excellent</v>
      </c>
      <c r="M522" t="str">
        <f t="shared" si="53"/>
        <v>No</v>
      </c>
      <c r="N522" t="str">
        <f t="shared" si="49"/>
        <v>No</v>
      </c>
      <c r="O522" t="str">
        <f t="shared" si="50"/>
        <v>Not Marketing</v>
      </c>
      <c r="X522">
        <f t="shared" si="51"/>
        <v>53857</v>
      </c>
      <c r="Z522">
        <f t="shared" si="52"/>
        <v>28436</v>
      </c>
      <c r="AA522">
        <v>53857</v>
      </c>
    </row>
    <row r="523" spans="1:27" x14ac:dyDescent="0.35">
      <c r="A523">
        <v>522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1">
        <v>43785</v>
      </c>
      <c r="H523">
        <v>19075</v>
      </c>
      <c r="I523" t="s">
        <v>13</v>
      </c>
      <c r="J523">
        <v>54</v>
      </c>
      <c r="K523" t="str">
        <f t="shared" si="48"/>
        <v>Below</v>
      </c>
      <c r="L523" t="str" cm="1">
        <f t="array" ref="L523">_xlfn.IFS(J523&gt;=50,"Excellent",J523&gt;=40,"Good",J523&gt;=30,"Average",J523&lt;30,"Poor")</f>
        <v>Excellent</v>
      </c>
      <c r="M523" t="str">
        <f t="shared" si="53"/>
        <v>No</v>
      </c>
      <c r="N523" t="str">
        <f t="shared" si="49"/>
        <v>No</v>
      </c>
      <c r="O523" t="str">
        <f t="shared" si="50"/>
        <v>Marketing</v>
      </c>
      <c r="X523">
        <f t="shared" si="51"/>
        <v>34214</v>
      </c>
      <c r="Z523">
        <f t="shared" si="52"/>
        <v>19075</v>
      </c>
      <c r="AA523">
        <v>34214</v>
      </c>
    </row>
    <row r="524" spans="1:27" x14ac:dyDescent="0.35">
      <c r="A524">
        <v>523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1">
        <v>45455</v>
      </c>
      <c r="H524">
        <v>26775</v>
      </c>
      <c r="I524" t="s">
        <v>13</v>
      </c>
      <c r="J524">
        <v>49</v>
      </c>
      <c r="K524" t="str">
        <f t="shared" si="48"/>
        <v>Below</v>
      </c>
      <c r="L524" t="str" cm="1">
        <f t="array" ref="L524">_xlfn.IFS(J524&gt;=50,"Excellent",J524&gt;=40,"Good",J524&gt;=30,"Average",J524&lt;30,"Poor")</f>
        <v>Good</v>
      </c>
      <c r="M524" t="str">
        <f t="shared" si="53"/>
        <v>No</v>
      </c>
      <c r="N524" t="str">
        <f t="shared" si="49"/>
        <v>No</v>
      </c>
      <c r="O524" t="str">
        <f t="shared" si="50"/>
        <v>Not Marketing</v>
      </c>
      <c r="X524">
        <f t="shared" si="51"/>
        <v>31255</v>
      </c>
      <c r="Z524">
        <f t="shared" si="52"/>
        <v>26775</v>
      </c>
      <c r="AA524">
        <v>31255</v>
      </c>
    </row>
    <row r="525" spans="1:27" x14ac:dyDescent="0.35">
      <c r="A525">
        <v>524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1">
        <v>45135</v>
      </c>
      <c r="H525">
        <v>32355</v>
      </c>
      <c r="I525" t="s">
        <v>18</v>
      </c>
      <c r="J525">
        <v>56</v>
      </c>
      <c r="K525" t="str">
        <f t="shared" si="48"/>
        <v>Above</v>
      </c>
      <c r="L525" t="str" cm="1">
        <f t="array" ref="L525">_xlfn.IFS(J525&gt;=50,"Excellent",J525&gt;=40,"Good",J525&gt;=30,"Average",J525&lt;30,"Poor")</f>
        <v>Excellent</v>
      </c>
      <c r="M525" t="str">
        <f t="shared" si="53"/>
        <v>No</v>
      </c>
      <c r="N525" t="str">
        <f t="shared" si="49"/>
        <v>Yes</v>
      </c>
      <c r="O525" t="str">
        <f t="shared" si="50"/>
        <v>Not Marketing</v>
      </c>
      <c r="X525">
        <f t="shared" si="51"/>
        <v>67927</v>
      </c>
      <c r="Z525">
        <f t="shared" si="52"/>
        <v>32355</v>
      </c>
      <c r="AA525">
        <v>67927</v>
      </c>
    </row>
    <row r="526" spans="1:27" x14ac:dyDescent="0.35">
      <c r="A526">
        <v>525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1">
        <v>41882</v>
      </c>
      <c r="H526">
        <v>25585</v>
      </c>
      <c r="I526" t="s">
        <v>13</v>
      </c>
      <c r="J526">
        <v>42</v>
      </c>
      <c r="K526" t="str">
        <f t="shared" si="48"/>
        <v>Above</v>
      </c>
      <c r="L526" t="str" cm="1">
        <f t="array" ref="L526">_xlfn.IFS(J526&gt;=50,"Excellent",J526&gt;=40,"Good",J526&gt;=30,"Average",J526&lt;30,"Poor")</f>
        <v>Good</v>
      </c>
      <c r="M526" t="str">
        <f t="shared" si="53"/>
        <v>No</v>
      </c>
      <c r="N526" t="str">
        <f t="shared" si="49"/>
        <v>Yes</v>
      </c>
      <c r="O526" t="str">
        <f t="shared" si="50"/>
        <v>Not Marketing</v>
      </c>
      <c r="X526">
        <f t="shared" si="51"/>
        <v>60867</v>
      </c>
      <c r="Z526">
        <f t="shared" si="52"/>
        <v>25585</v>
      </c>
      <c r="AA526">
        <v>60867</v>
      </c>
    </row>
    <row r="527" spans="1:27" x14ac:dyDescent="0.35">
      <c r="A527">
        <v>526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1">
        <v>42716</v>
      </c>
      <c r="H527">
        <v>25929</v>
      </c>
      <c r="I527" t="s">
        <v>28</v>
      </c>
      <c r="J527">
        <v>43</v>
      </c>
      <c r="K527" t="str">
        <f t="shared" si="48"/>
        <v>Below</v>
      </c>
      <c r="L527" t="str" cm="1">
        <f t="array" ref="L527">_xlfn.IFS(J527&gt;=50,"Excellent",J527&gt;=40,"Good",J527&gt;=30,"Average",J527&lt;30,"Poor")</f>
        <v>Good</v>
      </c>
      <c r="M527" t="str">
        <f t="shared" si="53"/>
        <v>Yes</v>
      </c>
      <c r="N527" t="str">
        <f t="shared" si="49"/>
        <v>No</v>
      </c>
      <c r="O527" t="str">
        <f t="shared" si="50"/>
        <v>Not Marketing</v>
      </c>
      <c r="X527">
        <f t="shared" si="51"/>
        <v>31135</v>
      </c>
      <c r="Z527">
        <f t="shared" si="52"/>
        <v>25929</v>
      </c>
      <c r="AA527">
        <v>31135</v>
      </c>
    </row>
    <row r="528" spans="1:27" x14ac:dyDescent="0.35">
      <c r="A528">
        <v>527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1">
        <v>44953</v>
      </c>
      <c r="H528">
        <v>20896</v>
      </c>
      <c r="I528" t="s">
        <v>18</v>
      </c>
      <c r="J528">
        <v>21</v>
      </c>
      <c r="K528" t="str">
        <f t="shared" si="48"/>
        <v>Above</v>
      </c>
      <c r="L528" t="str" cm="1">
        <f t="array" ref="L528">_xlfn.IFS(J528&gt;=50,"Excellent",J528&gt;=40,"Good",J528&gt;=30,"Average",J528&lt;30,"Poor")</f>
        <v>Poor</v>
      </c>
      <c r="M528" t="str">
        <f t="shared" si="53"/>
        <v>No</v>
      </c>
      <c r="N528" t="str">
        <f t="shared" si="49"/>
        <v>No</v>
      </c>
      <c r="O528" t="str">
        <f t="shared" si="50"/>
        <v>Not Marketing</v>
      </c>
      <c r="X528">
        <f t="shared" si="51"/>
        <v>55827</v>
      </c>
      <c r="Z528">
        <f t="shared" si="52"/>
        <v>20896</v>
      </c>
      <c r="AA528">
        <v>55827</v>
      </c>
    </row>
    <row r="529" spans="1:27" x14ac:dyDescent="0.35">
      <c r="A529">
        <v>528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1">
        <v>42182</v>
      </c>
      <c r="H529">
        <v>38748</v>
      </c>
      <c r="I529" t="s">
        <v>13</v>
      </c>
      <c r="J529">
        <v>44</v>
      </c>
      <c r="K529" t="str">
        <f t="shared" si="48"/>
        <v>Below</v>
      </c>
      <c r="L529" t="str" cm="1">
        <f t="array" ref="L529">_xlfn.IFS(J529&gt;=50,"Excellent",J529&gt;=40,"Good",J529&gt;=30,"Average",J529&lt;30,"Poor")</f>
        <v>Good</v>
      </c>
      <c r="M529" t="str">
        <f t="shared" si="53"/>
        <v>No</v>
      </c>
      <c r="N529" t="str">
        <f t="shared" si="49"/>
        <v>No</v>
      </c>
      <c r="O529" t="str">
        <f t="shared" si="50"/>
        <v>Not Marketing</v>
      </c>
      <c r="X529">
        <f t="shared" si="51"/>
        <v>49968</v>
      </c>
      <c r="Z529">
        <f t="shared" si="52"/>
        <v>38748</v>
      </c>
      <c r="AA529">
        <v>49968</v>
      </c>
    </row>
    <row r="530" spans="1:27" x14ac:dyDescent="0.35">
      <c r="A530">
        <v>529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1">
        <v>44403</v>
      </c>
      <c r="H530">
        <v>22924</v>
      </c>
      <c r="I530" t="s">
        <v>20</v>
      </c>
      <c r="J530">
        <v>28</v>
      </c>
      <c r="K530" t="str">
        <f t="shared" si="48"/>
        <v>Above</v>
      </c>
      <c r="L530" t="str" cm="1">
        <f t="array" ref="L530">_xlfn.IFS(J530&gt;=50,"Excellent",J530&gt;=40,"Good",J530&gt;=30,"Average",J530&lt;30,"Poor")</f>
        <v>Poor</v>
      </c>
      <c r="M530" t="str">
        <f t="shared" si="53"/>
        <v>No</v>
      </c>
      <c r="N530" t="str">
        <f t="shared" si="49"/>
        <v>Yes</v>
      </c>
      <c r="O530" t="str">
        <f t="shared" si="50"/>
        <v>Not Marketing</v>
      </c>
      <c r="X530">
        <f t="shared" si="51"/>
        <v>74376</v>
      </c>
      <c r="Z530">
        <f t="shared" si="52"/>
        <v>22924</v>
      </c>
      <c r="AA530">
        <v>74376</v>
      </c>
    </row>
    <row r="531" spans="1:27" x14ac:dyDescent="0.35">
      <c r="A531">
        <v>530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1">
        <v>44511</v>
      </c>
      <c r="H531">
        <v>35000</v>
      </c>
      <c r="I531" t="s">
        <v>28</v>
      </c>
      <c r="J531">
        <v>48</v>
      </c>
      <c r="K531" t="str">
        <f t="shared" si="48"/>
        <v>Below</v>
      </c>
      <c r="L531" t="str" cm="1">
        <f t="array" ref="L531">_xlfn.IFS(J531&gt;=50,"Excellent",J531&gt;=40,"Good",J531&gt;=30,"Average",J531&lt;30,"Poor")</f>
        <v>Good</v>
      </c>
      <c r="M531" t="str">
        <f t="shared" si="53"/>
        <v>No</v>
      </c>
      <c r="N531" t="str">
        <f t="shared" si="49"/>
        <v>No</v>
      </c>
      <c r="O531" t="str">
        <f t="shared" si="50"/>
        <v>Marketing</v>
      </c>
      <c r="X531">
        <f t="shared" si="51"/>
        <v>47674</v>
      </c>
      <c r="Z531">
        <f t="shared" si="52"/>
        <v>35000</v>
      </c>
      <c r="AA531">
        <v>47674</v>
      </c>
    </row>
    <row r="532" spans="1:27" x14ac:dyDescent="0.35">
      <c r="A532">
        <v>531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1">
        <v>43080</v>
      </c>
      <c r="H532">
        <v>16186</v>
      </c>
      <c r="I532" t="s">
        <v>20</v>
      </c>
      <c r="J532">
        <v>44</v>
      </c>
      <c r="K532" t="str">
        <f t="shared" si="48"/>
        <v>Below</v>
      </c>
      <c r="L532" t="str" cm="1">
        <f t="array" ref="L532">_xlfn.IFS(J532&gt;=50,"Excellent",J532&gt;=40,"Good",J532&gt;=30,"Average",J532&lt;30,"Poor")</f>
        <v>Good</v>
      </c>
      <c r="M532" t="str">
        <f t="shared" si="53"/>
        <v>No</v>
      </c>
      <c r="N532" t="str">
        <f t="shared" si="49"/>
        <v>No</v>
      </c>
      <c r="O532" t="str">
        <f t="shared" si="50"/>
        <v>Not Marketing</v>
      </c>
      <c r="X532">
        <f t="shared" si="51"/>
        <v>36787</v>
      </c>
      <c r="Z532">
        <f t="shared" si="52"/>
        <v>16186</v>
      </c>
      <c r="AA532">
        <v>36787</v>
      </c>
    </row>
    <row r="533" spans="1:27" x14ac:dyDescent="0.35">
      <c r="A533">
        <v>532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1">
        <v>44980</v>
      </c>
      <c r="H533">
        <v>35103</v>
      </c>
      <c r="I533" t="s">
        <v>13</v>
      </c>
      <c r="J533">
        <v>59</v>
      </c>
      <c r="K533" t="str">
        <f t="shared" si="48"/>
        <v>Above</v>
      </c>
      <c r="L533" t="str" cm="1">
        <f t="array" ref="L533">_xlfn.IFS(J533&gt;=50,"Excellent",J533&gt;=40,"Good",J533&gt;=30,"Average",J533&lt;30,"Poor")</f>
        <v>Excellent</v>
      </c>
      <c r="M533" t="str">
        <f t="shared" si="53"/>
        <v>No</v>
      </c>
      <c r="N533" t="str">
        <f t="shared" si="49"/>
        <v>No</v>
      </c>
      <c r="O533" t="str">
        <f t="shared" si="50"/>
        <v>Not Marketing</v>
      </c>
      <c r="X533">
        <f t="shared" si="51"/>
        <v>56370</v>
      </c>
      <c r="Z533">
        <f t="shared" si="52"/>
        <v>35103</v>
      </c>
      <c r="AA533">
        <v>56370</v>
      </c>
    </row>
    <row r="534" spans="1:27" x14ac:dyDescent="0.35">
      <c r="A534">
        <v>533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1">
        <v>44641</v>
      </c>
      <c r="H534">
        <v>31896</v>
      </c>
      <c r="I534" t="s">
        <v>13</v>
      </c>
      <c r="J534">
        <v>36</v>
      </c>
      <c r="K534" t="str">
        <f t="shared" si="48"/>
        <v>Below</v>
      </c>
      <c r="L534" t="str" cm="1">
        <f t="array" ref="L534">_xlfn.IFS(J534&gt;=50,"Excellent",J534&gt;=40,"Good",J534&gt;=30,"Average",J534&lt;30,"Poor")</f>
        <v>Average</v>
      </c>
      <c r="M534" t="str">
        <f t="shared" si="53"/>
        <v>No</v>
      </c>
      <c r="N534" t="str">
        <f t="shared" si="49"/>
        <v>No</v>
      </c>
      <c r="O534" t="str">
        <f t="shared" si="50"/>
        <v>Not Marketing</v>
      </c>
      <c r="X534">
        <f t="shared" si="51"/>
        <v>34386</v>
      </c>
      <c r="Z534">
        <f t="shared" si="52"/>
        <v>31896</v>
      </c>
      <c r="AA534">
        <v>34386</v>
      </c>
    </row>
    <row r="535" spans="1:27" x14ac:dyDescent="0.35">
      <c r="A535">
        <v>534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1">
        <v>43188</v>
      </c>
      <c r="H535">
        <v>15486</v>
      </c>
      <c r="I535" t="s">
        <v>18</v>
      </c>
      <c r="J535">
        <v>46</v>
      </c>
      <c r="K535" t="str">
        <f t="shared" si="48"/>
        <v>Above</v>
      </c>
      <c r="L535" t="str" cm="1">
        <f t="array" ref="L535">_xlfn.IFS(J535&gt;=50,"Excellent",J535&gt;=40,"Good",J535&gt;=30,"Average",J535&lt;30,"Poor")</f>
        <v>Good</v>
      </c>
      <c r="M535" t="str">
        <f t="shared" si="53"/>
        <v>Yes</v>
      </c>
      <c r="N535" t="str">
        <f t="shared" si="49"/>
        <v>Yes</v>
      </c>
      <c r="O535" t="str">
        <f t="shared" si="50"/>
        <v>Not Marketing</v>
      </c>
      <c r="X535">
        <f t="shared" si="51"/>
        <v>69630</v>
      </c>
      <c r="Z535">
        <f t="shared" si="52"/>
        <v>15486</v>
      </c>
      <c r="AA535">
        <v>69630</v>
      </c>
    </row>
    <row r="536" spans="1:27" x14ac:dyDescent="0.35">
      <c r="A536">
        <v>535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1">
        <v>43534</v>
      </c>
      <c r="H536">
        <v>22016</v>
      </c>
      <c r="I536" t="s">
        <v>13</v>
      </c>
      <c r="J536">
        <v>38</v>
      </c>
      <c r="K536" t="str">
        <f t="shared" si="48"/>
        <v>Below</v>
      </c>
      <c r="L536" t="str" cm="1">
        <f t="array" ref="L536">_xlfn.IFS(J536&gt;=50,"Excellent",J536&gt;=40,"Good",J536&gt;=30,"Average",J536&lt;30,"Poor")</f>
        <v>Average</v>
      </c>
      <c r="M536" t="str">
        <f t="shared" si="53"/>
        <v>Yes</v>
      </c>
      <c r="N536" t="str">
        <f t="shared" si="49"/>
        <v>No</v>
      </c>
      <c r="O536" t="str">
        <f t="shared" si="50"/>
        <v>Not Marketing</v>
      </c>
      <c r="X536">
        <f t="shared" si="51"/>
        <v>31426</v>
      </c>
      <c r="Z536">
        <f t="shared" si="52"/>
        <v>22016</v>
      </c>
      <c r="AA536">
        <v>31426</v>
      </c>
    </row>
    <row r="537" spans="1:27" x14ac:dyDescent="0.35">
      <c r="A537">
        <v>536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1">
        <v>43770</v>
      </c>
      <c r="H537">
        <v>17765</v>
      </c>
      <c r="I537" t="s">
        <v>28</v>
      </c>
      <c r="J537">
        <v>50</v>
      </c>
      <c r="K537" t="str">
        <f t="shared" si="48"/>
        <v>Above</v>
      </c>
      <c r="L537" t="str" cm="1">
        <f t="array" ref="L537">_xlfn.IFS(J537&gt;=50,"Excellent",J537&gt;=40,"Good",J537&gt;=30,"Average",J537&lt;30,"Poor")</f>
        <v>Excellent</v>
      </c>
      <c r="M537" t="str">
        <f t="shared" si="53"/>
        <v>No</v>
      </c>
      <c r="N537" t="str">
        <f t="shared" si="49"/>
        <v>Yes</v>
      </c>
      <c r="O537" t="str">
        <f t="shared" si="50"/>
        <v>Marketing</v>
      </c>
      <c r="X537">
        <f t="shared" si="51"/>
        <v>70530</v>
      </c>
      <c r="Z537">
        <f t="shared" si="52"/>
        <v>17765</v>
      </c>
      <c r="AA537">
        <v>70530</v>
      </c>
    </row>
    <row r="538" spans="1:27" x14ac:dyDescent="0.35">
      <c r="A538">
        <v>537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1">
        <v>45051</v>
      </c>
      <c r="H538">
        <v>35507</v>
      </c>
      <c r="I538" t="s">
        <v>13</v>
      </c>
      <c r="J538">
        <v>50</v>
      </c>
      <c r="K538" t="str">
        <f t="shared" si="48"/>
        <v>Below</v>
      </c>
      <c r="L538" t="str" cm="1">
        <f t="array" ref="L538">_xlfn.IFS(J538&gt;=50,"Excellent",J538&gt;=40,"Good",J538&gt;=30,"Average",J538&lt;30,"Poor")</f>
        <v>Excellent</v>
      </c>
      <c r="M538" t="str">
        <f t="shared" si="53"/>
        <v>Yes</v>
      </c>
      <c r="N538" t="str">
        <f t="shared" si="49"/>
        <v>No</v>
      </c>
      <c r="O538" t="str">
        <f t="shared" si="50"/>
        <v>Not Marketing</v>
      </c>
      <c r="X538">
        <f t="shared" si="51"/>
        <v>32949</v>
      </c>
      <c r="Z538">
        <f t="shared" si="52"/>
        <v>35507</v>
      </c>
      <c r="AA538">
        <v>32949</v>
      </c>
    </row>
    <row r="539" spans="1:27" x14ac:dyDescent="0.35">
      <c r="A539">
        <v>538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1">
        <v>44171</v>
      </c>
      <c r="H539">
        <v>31903</v>
      </c>
      <c r="I539" t="s">
        <v>18</v>
      </c>
      <c r="J539">
        <v>46</v>
      </c>
      <c r="K539" t="str">
        <f t="shared" si="48"/>
        <v>Above</v>
      </c>
      <c r="L539" t="str" cm="1">
        <f t="array" ref="L539">_xlfn.IFS(J539&gt;=50,"Excellent",J539&gt;=40,"Good",J539&gt;=30,"Average",J539&lt;30,"Poor")</f>
        <v>Good</v>
      </c>
      <c r="M539" t="str">
        <f t="shared" si="53"/>
        <v>No</v>
      </c>
      <c r="N539" t="str">
        <f t="shared" si="49"/>
        <v>Yes</v>
      </c>
      <c r="O539" t="str">
        <f t="shared" si="50"/>
        <v>Not Marketing</v>
      </c>
      <c r="X539">
        <f t="shared" si="51"/>
        <v>68898</v>
      </c>
      <c r="Z539">
        <f t="shared" si="52"/>
        <v>31903</v>
      </c>
      <c r="AA539">
        <v>68898</v>
      </c>
    </row>
    <row r="540" spans="1:27" x14ac:dyDescent="0.35">
      <c r="A540">
        <v>539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1">
        <v>44777</v>
      </c>
      <c r="H540">
        <v>12155</v>
      </c>
      <c r="I540" t="s">
        <v>20</v>
      </c>
      <c r="J540">
        <v>27</v>
      </c>
      <c r="K540" t="str">
        <f t="shared" si="48"/>
        <v>Below</v>
      </c>
      <c r="L540" t="str" cm="1">
        <f t="array" ref="L540">_xlfn.IFS(J540&gt;=50,"Excellent",J540&gt;=40,"Good",J540&gt;=30,"Average",J540&lt;30,"Poor")</f>
        <v>Poor</v>
      </c>
      <c r="M540" t="str">
        <f t="shared" si="53"/>
        <v>No</v>
      </c>
      <c r="N540" t="str">
        <f t="shared" si="49"/>
        <v>Yes</v>
      </c>
      <c r="O540" t="str">
        <f t="shared" si="50"/>
        <v>Not Marketing</v>
      </c>
      <c r="X540">
        <f t="shared" si="51"/>
        <v>37587</v>
      </c>
      <c r="Z540">
        <f t="shared" si="52"/>
        <v>12155</v>
      </c>
      <c r="AA540">
        <v>37587</v>
      </c>
    </row>
    <row r="541" spans="1:27" x14ac:dyDescent="0.35">
      <c r="A541">
        <v>540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1">
        <v>45449</v>
      </c>
      <c r="H541">
        <v>15057</v>
      </c>
      <c r="I541" t="s">
        <v>28</v>
      </c>
      <c r="J541">
        <v>29</v>
      </c>
      <c r="K541" t="str">
        <f t="shared" si="48"/>
        <v>Above</v>
      </c>
      <c r="L541" t="str" cm="1">
        <f t="array" ref="L541">_xlfn.IFS(J541&gt;=50,"Excellent",J541&gt;=40,"Good",J541&gt;=30,"Average",J541&lt;30,"Poor")</f>
        <v>Poor</v>
      </c>
      <c r="M541" t="str">
        <f t="shared" si="53"/>
        <v>No</v>
      </c>
      <c r="N541" t="str">
        <f t="shared" si="49"/>
        <v>Yes</v>
      </c>
      <c r="O541" t="str">
        <f t="shared" si="50"/>
        <v>Not Marketing</v>
      </c>
      <c r="X541">
        <f t="shared" si="51"/>
        <v>79451</v>
      </c>
      <c r="Z541">
        <f t="shared" si="52"/>
        <v>15057</v>
      </c>
      <c r="AA541">
        <v>79451</v>
      </c>
    </row>
    <row r="542" spans="1:27" x14ac:dyDescent="0.35">
      <c r="A542">
        <v>541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1">
        <v>43410</v>
      </c>
      <c r="H542">
        <v>20411</v>
      </c>
      <c r="I542" t="s">
        <v>20</v>
      </c>
      <c r="J542">
        <v>46</v>
      </c>
      <c r="K542" t="str">
        <f t="shared" si="48"/>
        <v>Above</v>
      </c>
      <c r="L542" t="str" cm="1">
        <f t="array" ref="L542">_xlfn.IFS(J542&gt;=50,"Excellent",J542&gt;=40,"Good",J542&gt;=30,"Average",J542&lt;30,"Poor")</f>
        <v>Good</v>
      </c>
      <c r="M542" t="str">
        <f t="shared" si="53"/>
        <v>No</v>
      </c>
      <c r="N542" t="str">
        <f t="shared" si="49"/>
        <v>Yes</v>
      </c>
      <c r="O542" t="str">
        <f t="shared" si="50"/>
        <v>Not Marketing</v>
      </c>
      <c r="X542">
        <f t="shared" si="51"/>
        <v>54034</v>
      </c>
      <c r="Z542">
        <f t="shared" si="52"/>
        <v>20411</v>
      </c>
      <c r="AA542">
        <v>54034</v>
      </c>
    </row>
    <row r="543" spans="1:27" x14ac:dyDescent="0.35">
      <c r="A543">
        <v>542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1">
        <v>43336</v>
      </c>
      <c r="H543">
        <v>33506</v>
      </c>
      <c r="I543" t="s">
        <v>18</v>
      </c>
      <c r="J543">
        <v>28</v>
      </c>
      <c r="K543" t="str">
        <f t="shared" si="48"/>
        <v>Below</v>
      </c>
      <c r="L543" t="str" cm="1">
        <f t="array" ref="L543">_xlfn.IFS(J543&gt;=50,"Excellent",J543&gt;=40,"Good",J543&gt;=30,"Average",J543&lt;30,"Poor")</f>
        <v>Poor</v>
      </c>
      <c r="M543" t="str">
        <f t="shared" si="53"/>
        <v>No</v>
      </c>
      <c r="N543" t="str">
        <f t="shared" si="49"/>
        <v>No</v>
      </c>
      <c r="O543" t="str">
        <f t="shared" si="50"/>
        <v>Not Marketing</v>
      </c>
      <c r="X543">
        <f t="shared" si="51"/>
        <v>46521</v>
      </c>
      <c r="Z543">
        <f t="shared" si="52"/>
        <v>33506</v>
      </c>
      <c r="AA543">
        <v>46521</v>
      </c>
    </row>
    <row r="544" spans="1:27" x14ac:dyDescent="0.35">
      <c r="A544">
        <v>543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1">
        <v>42918</v>
      </c>
      <c r="H544">
        <v>14424</v>
      </c>
      <c r="I544" t="s">
        <v>20</v>
      </c>
      <c r="J544">
        <v>30</v>
      </c>
      <c r="K544" t="str">
        <f t="shared" si="48"/>
        <v>Above</v>
      </c>
      <c r="L544" t="str" cm="1">
        <f t="array" ref="L544">_xlfn.IFS(J544&gt;=50,"Excellent",J544&gt;=40,"Good",J544&gt;=30,"Average",J544&lt;30,"Poor")</f>
        <v>Average</v>
      </c>
      <c r="M544" t="str">
        <f t="shared" si="53"/>
        <v>No</v>
      </c>
      <c r="N544" t="str">
        <f t="shared" si="49"/>
        <v>Yes</v>
      </c>
      <c r="O544" t="str">
        <f t="shared" si="50"/>
        <v>Not Marketing</v>
      </c>
      <c r="X544">
        <f t="shared" si="51"/>
        <v>53862</v>
      </c>
      <c r="Z544">
        <f t="shared" si="52"/>
        <v>14424</v>
      </c>
      <c r="AA544">
        <v>53862</v>
      </c>
    </row>
    <row r="545" spans="1:27" x14ac:dyDescent="0.35">
      <c r="A545">
        <v>544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1">
        <v>42137</v>
      </c>
      <c r="H545">
        <v>19033</v>
      </c>
      <c r="I545" t="s">
        <v>18</v>
      </c>
      <c r="J545">
        <v>58</v>
      </c>
      <c r="K545" t="str">
        <f t="shared" si="48"/>
        <v>Above</v>
      </c>
      <c r="L545" t="str" cm="1">
        <f t="array" ref="L545">_xlfn.IFS(J545&gt;=50,"Excellent",J545&gt;=40,"Good",J545&gt;=30,"Average",J545&lt;30,"Poor")</f>
        <v>Excellent</v>
      </c>
      <c r="M545" t="str">
        <f t="shared" si="53"/>
        <v>No</v>
      </c>
      <c r="N545" t="str">
        <f t="shared" si="49"/>
        <v>Yes</v>
      </c>
      <c r="O545" t="str">
        <f t="shared" si="50"/>
        <v>Not Marketing</v>
      </c>
      <c r="X545">
        <f t="shared" si="51"/>
        <v>75897</v>
      </c>
      <c r="Z545">
        <f t="shared" si="52"/>
        <v>19033</v>
      </c>
      <c r="AA545">
        <v>75897</v>
      </c>
    </row>
    <row r="546" spans="1:27" x14ac:dyDescent="0.35">
      <c r="A546">
        <v>545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1">
        <v>44340</v>
      </c>
      <c r="H546">
        <v>23706</v>
      </c>
      <c r="I546" t="s">
        <v>13</v>
      </c>
      <c r="J546">
        <v>58</v>
      </c>
      <c r="K546" t="str">
        <f t="shared" si="48"/>
        <v>Above</v>
      </c>
      <c r="L546" t="str" cm="1">
        <f t="array" ref="L546">_xlfn.IFS(J546&gt;=50,"Excellent",J546&gt;=40,"Good",J546&gt;=30,"Average",J546&lt;30,"Poor")</f>
        <v>Excellent</v>
      </c>
      <c r="M546" t="str">
        <f t="shared" si="53"/>
        <v>No</v>
      </c>
      <c r="N546" t="str">
        <f t="shared" si="49"/>
        <v>Yes</v>
      </c>
      <c r="O546" t="str">
        <f t="shared" si="50"/>
        <v>Not Marketing</v>
      </c>
      <c r="X546">
        <f t="shared" si="51"/>
        <v>75210</v>
      </c>
      <c r="Z546">
        <f t="shared" si="52"/>
        <v>23706</v>
      </c>
      <c r="AA546">
        <v>75210</v>
      </c>
    </row>
    <row r="547" spans="1:27" x14ac:dyDescent="0.35">
      <c r="A547">
        <v>546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1">
        <v>44249</v>
      </c>
      <c r="H547">
        <v>36636</v>
      </c>
      <c r="I547" t="s">
        <v>28</v>
      </c>
      <c r="J547">
        <v>52</v>
      </c>
      <c r="K547" t="str">
        <f t="shared" si="48"/>
        <v>Below</v>
      </c>
      <c r="L547" t="str" cm="1">
        <f t="array" ref="L547">_xlfn.IFS(J547&gt;=50,"Excellent",J547&gt;=40,"Good",J547&gt;=30,"Average",J547&lt;30,"Poor")</f>
        <v>Excellent</v>
      </c>
      <c r="M547" t="str">
        <f t="shared" si="53"/>
        <v>No</v>
      </c>
      <c r="N547" t="str">
        <f t="shared" si="49"/>
        <v>Yes</v>
      </c>
      <c r="O547" t="str">
        <f t="shared" si="50"/>
        <v>Not Marketing</v>
      </c>
      <c r="X547">
        <f t="shared" si="51"/>
        <v>33275</v>
      </c>
      <c r="Z547">
        <f t="shared" si="52"/>
        <v>36636</v>
      </c>
      <c r="AA547">
        <v>33275</v>
      </c>
    </row>
    <row r="548" spans="1:27" x14ac:dyDescent="0.35">
      <c r="A548">
        <v>547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1">
        <v>44451</v>
      </c>
      <c r="H548">
        <v>30430</v>
      </c>
      <c r="I548" t="s">
        <v>20</v>
      </c>
      <c r="J548">
        <v>45</v>
      </c>
      <c r="K548" t="str">
        <f t="shared" si="48"/>
        <v>Above</v>
      </c>
      <c r="L548" t="str" cm="1">
        <f t="array" ref="L548">_xlfn.IFS(J548&gt;=50,"Excellent",J548&gt;=40,"Good",J548&gt;=30,"Average",J548&lt;30,"Poor")</f>
        <v>Good</v>
      </c>
      <c r="M548" t="str">
        <f t="shared" si="53"/>
        <v>No</v>
      </c>
      <c r="N548" t="str">
        <f t="shared" si="49"/>
        <v>Yes</v>
      </c>
      <c r="O548" t="str">
        <f t="shared" si="50"/>
        <v>Not Marketing</v>
      </c>
      <c r="X548">
        <f t="shared" si="51"/>
        <v>64792</v>
      </c>
      <c r="Z548">
        <f t="shared" si="52"/>
        <v>30430</v>
      </c>
      <c r="AA548">
        <v>64792</v>
      </c>
    </row>
    <row r="549" spans="1:27" x14ac:dyDescent="0.35">
      <c r="A549">
        <v>548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1">
        <v>42797</v>
      </c>
      <c r="H549">
        <v>32450</v>
      </c>
      <c r="I549" t="s">
        <v>18</v>
      </c>
      <c r="J549">
        <v>27</v>
      </c>
      <c r="K549" t="str">
        <f t="shared" si="48"/>
        <v>Below</v>
      </c>
      <c r="L549" t="str" cm="1">
        <f t="array" ref="L549">_xlfn.IFS(J549&gt;=50,"Excellent",J549&gt;=40,"Good",J549&gt;=30,"Average",J549&lt;30,"Poor")</f>
        <v>Poor</v>
      </c>
      <c r="M549" t="str">
        <f t="shared" si="53"/>
        <v>No</v>
      </c>
      <c r="N549" t="str">
        <f t="shared" si="49"/>
        <v>No</v>
      </c>
      <c r="O549" t="str">
        <f t="shared" si="50"/>
        <v>Not Marketing</v>
      </c>
      <c r="X549">
        <f t="shared" si="51"/>
        <v>31260</v>
      </c>
      <c r="Z549">
        <f t="shared" si="52"/>
        <v>32450</v>
      </c>
      <c r="AA549">
        <v>31260</v>
      </c>
    </row>
    <row r="550" spans="1:27" x14ac:dyDescent="0.35">
      <c r="A550">
        <v>549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1">
        <v>43303</v>
      </c>
      <c r="H550">
        <v>28008</v>
      </c>
      <c r="I550" t="s">
        <v>18</v>
      </c>
      <c r="J550">
        <v>45</v>
      </c>
      <c r="K550" t="str">
        <f t="shared" si="48"/>
        <v>Above</v>
      </c>
      <c r="L550" t="str" cm="1">
        <f t="array" ref="L550">_xlfn.IFS(J550&gt;=50,"Excellent",J550&gt;=40,"Good",J550&gt;=30,"Average",J550&lt;30,"Poor")</f>
        <v>Good</v>
      </c>
      <c r="M550" t="str">
        <f t="shared" si="53"/>
        <v>No</v>
      </c>
      <c r="N550" t="str">
        <f t="shared" si="49"/>
        <v>Yes</v>
      </c>
      <c r="O550" t="str">
        <f t="shared" si="50"/>
        <v>Not Marketing</v>
      </c>
      <c r="X550">
        <f t="shared" si="51"/>
        <v>61587</v>
      </c>
      <c r="Z550">
        <f t="shared" si="52"/>
        <v>28008</v>
      </c>
      <c r="AA550">
        <v>61587</v>
      </c>
    </row>
    <row r="551" spans="1:27" x14ac:dyDescent="0.35">
      <c r="A551">
        <v>550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1">
        <v>43684</v>
      </c>
      <c r="H551">
        <v>29741</v>
      </c>
      <c r="I551" t="s">
        <v>28</v>
      </c>
      <c r="J551">
        <v>33</v>
      </c>
      <c r="K551" t="str">
        <f t="shared" si="48"/>
        <v>Above</v>
      </c>
      <c r="L551" t="str" cm="1">
        <f t="array" ref="L551">_xlfn.IFS(J551&gt;=50,"Excellent",J551&gt;=40,"Good",J551&gt;=30,"Average",J551&lt;30,"Poor")</f>
        <v>Average</v>
      </c>
      <c r="M551" t="str">
        <f t="shared" si="53"/>
        <v>No</v>
      </c>
      <c r="N551" t="str">
        <f t="shared" si="49"/>
        <v>No</v>
      </c>
      <c r="O551" t="str">
        <f t="shared" si="50"/>
        <v>Marketing</v>
      </c>
      <c r="X551">
        <f t="shared" si="51"/>
        <v>52811</v>
      </c>
      <c r="Z551">
        <f t="shared" si="52"/>
        <v>29741</v>
      </c>
      <c r="AA551">
        <v>52811</v>
      </c>
    </row>
    <row r="552" spans="1:27" x14ac:dyDescent="0.35">
      <c r="A552">
        <v>551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1">
        <v>43873</v>
      </c>
      <c r="H552">
        <v>21329</v>
      </c>
      <c r="I552" t="s">
        <v>18</v>
      </c>
      <c r="J552">
        <v>42</v>
      </c>
      <c r="K552" t="str">
        <f t="shared" si="48"/>
        <v>Below</v>
      </c>
      <c r="L552" t="str" cm="1">
        <f t="array" ref="L552">_xlfn.IFS(J552&gt;=50,"Excellent",J552&gt;=40,"Good",J552&gt;=30,"Average",J552&lt;30,"Poor")</f>
        <v>Good</v>
      </c>
      <c r="M552" t="str">
        <f t="shared" si="53"/>
        <v>Yes</v>
      </c>
      <c r="N552" t="str">
        <f t="shared" si="49"/>
        <v>No</v>
      </c>
      <c r="O552" t="str">
        <f t="shared" si="50"/>
        <v>Not Marketing</v>
      </c>
      <c r="X552">
        <f t="shared" si="51"/>
        <v>46256</v>
      </c>
      <c r="Z552">
        <f t="shared" si="52"/>
        <v>21329</v>
      </c>
      <c r="AA552">
        <v>46256</v>
      </c>
    </row>
    <row r="553" spans="1:27" x14ac:dyDescent="0.35">
      <c r="A553">
        <v>552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1">
        <v>44780</v>
      </c>
      <c r="H553">
        <v>34095</v>
      </c>
      <c r="I553" t="s">
        <v>20</v>
      </c>
      <c r="J553">
        <v>38</v>
      </c>
      <c r="K553" t="str">
        <f t="shared" si="48"/>
        <v>Below</v>
      </c>
      <c r="L553" t="str" cm="1">
        <f t="array" ref="L553">_xlfn.IFS(J553&gt;=50,"Excellent",J553&gt;=40,"Good",J553&gt;=30,"Average",J553&lt;30,"Poor")</f>
        <v>Average</v>
      </c>
      <c r="M553" t="str">
        <f t="shared" si="53"/>
        <v>No</v>
      </c>
      <c r="N553" t="str">
        <f t="shared" si="49"/>
        <v>Yes</v>
      </c>
      <c r="O553" t="str">
        <f t="shared" si="50"/>
        <v>Not Marketing</v>
      </c>
      <c r="X553">
        <f t="shared" si="51"/>
        <v>36934</v>
      </c>
      <c r="Z553">
        <f t="shared" si="52"/>
        <v>34095</v>
      </c>
      <c r="AA553">
        <v>36934</v>
      </c>
    </row>
    <row r="554" spans="1:27" x14ac:dyDescent="0.35">
      <c r="A554">
        <v>553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1">
        <v>42372</v>
      </c>
      <c r="H554">
        <v>11404</v>
      </c>
      <c r="I554" t="s">
        <v>20</v>
      </c>
      <c r="J554">
        <v>37</v>
      </c>
      <c r="K554" t="str">
        <f t="shared" si="48"/>
        <v>Below</v>
      </c>
      <c r="L554" t="str" cm="1">
        <f t="array" ref="L554">_xlfn.IFS(J554&gt;=50,"Excellent",J554&gt;=40,"Good",J554&gt;=30,"Average",J554&lt;30,"Poor")</f>
        <v>Average</v>
      </c>
      <c r="M554" t="str">
        <f t="shared" si="53"/>
        <v>Yes</v>
      </c>
      <c r="N554" t="str">
        <f t="shared" si="49"/>
        <v>No</v>
      </c>
      <c r="O554" t="str">
        <f t="shared" si="50"/>
        <v>Not Marketing</v>
      </c>
      <c r="X554">
        <f t="shared" si="51"/>
        <v>34284</v>
      </c>
      <c r="Z554">
        <f t="shared" si="52"/>
        <v>11404</v>
      </c>
      <c r="AA554">
        <v>34284</v>
      </c>
    </row>
    <row r="555" spans="1:27" x14ac:dyDescent="0.35">
      <c r="A555">
        <v>554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1">
        <v>44876</v>
      </c>
      <c r="H555">
        <v>35134</v>
      </c>
      <c r="I555" t="s">
        <v>13</v>
      </c>
      <c r="J555">
        <v>21</v>
      </c>
      <c r="K555" t="str">
        <f t="shared" si="48"/>
        <v>Below</v>
      </c>
      <c r="L555" t="str" cm="1">
        <f t="array" ref="L555">_xlfn.IFS(J555&gt;=50,"Excellent",J555&gt;=40,"Good",J555&gt;=30,"Average",J555&lt;30,"Poor")</f>
        <v>Poor</v>
      </c>
      <c r="M555" t="str">
        <f t="shared" si="53"/>
        <v>No</v>
      </c>
      <c r="N555" t="str">
        <f t="shared" si="49"/>
        <v>No</v>
      </c>
      <c r="O555" t="str">
        <f t="shared" si="50"/>
        <v>Not Marketing</v>
      </c>
      <c r="X555">
        <f t="shared" si="51"/>
        <v>35117</v>
      </c>
      <c r="Z555">
        <f t="shared" si="52"/>
        <v>35134</v>
      </c>
      <c r="AA555">
        <v>35117</v>
      </c>
    </row>
    <row r="556" spans="1:27" x14ac:dyDescent="0.35">
      <c r="A556">
        <v>555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1">
        <v>42230</v>
      </c>
      <c r="H556">
        <v>19965</v>
      </c>
      <c r="I556" t="s">
        <v>13</v>
      </c>
      <c r="J556">
        <v>52</v>
      </c>
      <c r="K556" t="str">
        <f t="shared" si="48"/>
        <v>Above</v>
      </c>
      <c r="L556" t="str" cm="1">
        <f t="array" ref="L556">_xlfn.IFS(J556&gt;=50,"Excellent",J556&gt;=40,"Good",J556&gt;=30,"Average",J556&lt;30,"Poor")</f>
        <v>Excellent</v>
      </c>
      <c r="M556" t="str">
        <f t="shared" si="53"/>
        <v>No</v>
      </c>
      <c r="N556" t="str">
        <f t="shared" si="49"/>
        <v>Yes</v>
      </c>
      <c r="O556" t="str">
        <f t="shared" si="50"/>
        <v>Not Marketing</v>
      </c>
      <c r="X556">
        <f t="shared" si="51"/>
        <v>71674</v>
      </c>
      <c r="Z556">
        <f t="shared" si="52"/>
        <v>19965</v>
      </c>
      <c r="AA556">
        <v>71674</v>
      </c>
    </row>
    <row r="557" spans="1:27" x14ac:dyDescent="0.35">
      <c r="A557">
        <v>556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1">
        <v>42424</v>
      </c>
      <c r="H557">
        <v>17531</v>
      </c>
      <c r="I557" t="s">
        <v>13</v>
      </c>
      <c r="J557">
        <v>51</v>
      </c>
      <c r="K557" t="str">
        <f t="shared" si="48"/>
        <v>Below</v>
      </c>
      <c r="L557" t="str" cm="1">
        <f t="array" ref="L557">_xlfn.IFS(J557&gt;=50,"Excellent",J557&gt;=40,"Good",J557&gt;=30,"Average",J557&lt;30,"Poor")</f>
        <v>Excellent</v>
      </c>
      <c r="M557" t="str">
        <f t="shared" si="53"/>
        <v>No</v>
      </c>
      <c r="N557" t="str">
        <f t="shared" si="49"/>
        <v>No</v>
      </c>
      <c r="O557" t="str">
        <f t="shared" si="50"/>
        <v>Not Marketing</v>
      </c>
      <c r="X557">
        <f t="shared" si="51"/>
        <v>43084</v>
      </c>
      <c r="Z557">
        <f t="shared" si="52"/>
        <v>17531</v>
      </c>
      <c r="AA557">
        <v>43084</v>
      </c>
    </row>
    <row r="558" spans="1:27" x14ac:dyDescent="0.35">
      <c r="A558">
        <v>557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1">
        <v>43557</v>
      </c>
      <c r="H558">
        <v>13311</v>
      </c>
      <c r="I558" t="s">
        <v>20</v>
      </c>
      <c r="J558">
        <v>32</v>
      </c>
      <c r="K558" t="str">
        <f t="shared" si="48"/>
        <v>Above</v>
      </c>
      <c r="L558" t="str" cm="1">
        <f t="array" ref="L558">_xlfn.IFS(J558&gt;=50,"Excellent",J558&gt;=40,"Good",J558&gt;=30,"Average",J558&lt;30,"Poor")</f>
        <v>Average</v>
      </c>
      <c r="M558" t="str">
        <f t="shared" si="53"/>
        <v>No</v>
      </c>
      <c r="N558" t="str">
        <f t="shared" si="49"/>
        <v>Yes</v>
      </c>
      <c r="O558" t="str">
        <f t="shared" si="50"/>
        <v>Not Marketing</v>
      </c>
      <c r="X558">
        <f t="shared" si="51"/>
        <v>57617</v>
      </c>
      <c r="Z558">
        <f t="shared" si="52"/>
        <v>13311</v>
      </c>
      <c r="AA558">
        <v>57617</v>
      </c>
    </row>
    <row r="559" spans="1:27" x14ac:dyDescent="0.35">
      <c r="A559">
        <v>558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1">
        <v>44267</v>
      </c>
      <c r="H559">
        <v>37473</v>
      </c>
      <c r="I559" t="s">
        <v>18</v>
      </c>
      <c r="J559">
        <v>22</v>
      </c>
      <c r="K559" t="str">
        <f t="shared" si="48"/>
        <v>Above</v>
      </c>
      <c r="L559" t="str" cm="1">
        <f t="array" ref="L559">_xlfn.IFS(J559&gt;=50,"Excellent",J559&gt;=40,"Good",J559&gt;=30,"Average",J559&lt;30,"Poor")</f>
        <v>Poor</v>
      </c>
      <c r="M559" t="str">
        <f t="shared" si="53"/>
        <v>No</v>
      </c>
      <c r="N559" t="str">
        <f t="shared" si="49"/>
        <v>Yes</v>
      </c>
      <c r="O559" t="str">
        <f t="shared" si="50"/>
        <v>Not Marketing</v>
      </c>
      <c r="X559">
        <f t="shared" si="51"/>
        <v>68368</v>
      </c>
      <c r="Z559">
        <f t="shared" si="52"/>
        <v>37473</v>
      </c>
      <c r="AA559">
        <v>68368</v>
      </c>
    </row>
    <row r="560" spans="1:27" x14ac:dyDescent="0.35">
      <c r="A560">
        <v>559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1">
        <v>42738</v>
      </c>
      <c r="H560">
        <v>33265</v>
      </c>
      <c r="I560" t="s">
        <v>20</v>
      </c>
      <c r="J560">
        <v>51</v>
      </c>
      <c r="K560" t="str">
        <f t="shared" si="48"/>
        <v>Above</v>
      </c>
      <c r="L560" t="str" cm="1">
        <f t="array" ref="L560">_xlfn.IFS(J560&gt;=50,"Excellent",J560&gt;=40,"Good",J560&gt;=30,"Average",J560&lt;30,"Poor")</f>
        <v>Excellent</v>
      </c>
      <c r="M560" t="str">
        <f t="shared" si="53"/>
        <v>No</v>
      </c>
      <c r="N560" t="str">
        <f t="shared" si="49"/>
        <v>Yes</v>
      </c>
      <c r="O560" t="str">
        <f t="shared" si="50"/>
        <v>Not Marketing</v>
      </c>
      <c r="X560">
        <f t="shared" si="51"/>
        <v>70489</v>
      </c>
      <c r="Z560">
        <f t="shared" si="52"/>
        <v>33265</v>
      </c>
      <c r="AA560">
        <v>70489</v>
      </c>
    </row>
    <row r="561" spans="1:27" x14ac:dyDescent="0.35">
      <c r="A561">
        <v>560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1">
        <v>43596</v>
      </c>
      <c r="H561">
        <v>11479</v>
      </c>
      <c r="I561" t="s">
        <v>20</v>
      </c>
      <c r="J561">
        <v>38</v>
      </c>
      <c r="K561" t="str">
        <f t="shared" si="48"/>
        <v>Below</v>
      </c>
      <c r="L561" t="str" cm="1">
        <f t="array" ref="L561">_xlfn.IFS(J561&gt;=50,"Excellent",J561&gt;=40,"Good",J561&gt;=30,"Average",J561&lt;30,"Poor")</f>
        <v>Average</v>
      </c>
      <c r="M561" t="str">
        <f t="shared" si="53"/>
        <v>No</v>
      </c>
      <c r="N561" t="str">
        <f t="shared" si="49"/>
        <v>No</v>
      </c>
      <c r="O561" t="str">
        <f t="shared" si="50"/>
        <v>Not Marketing</v>
      </c>
      <c r="X561">
        <f t="shared" si="51"/>
        <v>36335</v>
      </c>
      <c r="Z561">
        <f t="shared" si="52"/>
        <v>11479</v>
      </c>
      <c r="AA561">
        <v>36335</v>
      </c>
    </row>
    <row r="562" spans="1:27" x14ac:dyDescent="0.35">
      <c r="A562">
        <v>561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1">
        <v>42037</v>
      </c>
      <c r="H562">
        <v>38554</v>
      </c>
      <c r="I562" t="s">
        <v>13</v>
      </c>
      <c r="J562">
        <v>31</v>
      </c>
      <c r="K562" t="str">
        <f t="shared" si="48"/>
        <v>Below</v>
      </c>
      <c r="L562" t="str" cm="1">
        <f t="array" ref="L562">_xlfn.IFS(J562&gt;=50,"Excellent",J562&gt;=40,"Good",J562&gt;=30,"Average",J562&lt;30,"Poor")</f>
        <v>Average</v>
      </c>
      <c r="M562" t="str">
        <f t="shared" si="53"/>
        <v>No</v>
      </c>
      <c r="N562" t="str">
        <f t="shared" si="49"/>
        <v>No</v>
      </c>
      <c r="O562" t="str">
        <f t="shared" si="50"/>
        <v>Marketing</v>
      </c>
      <c r="X562">
        <f t="shared" si="51"/>
        <v>45414</v>
      </c>
      <c r="Z562">
        <f t="shared" si="52"/>
        <v>38554</v>
      </c>
      <c r="AA562">
        <v>45414</v>
      </c>
    </row>
    <row r="563" spans="1:27" x14ac:dyDescent="0.35">
      <c r="A563">
        <v>562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1">
        <v>42026</v>
      </c>
      <c r="H563">
        <v>30106</v>
      </c>
      <c r="I563" t="s">
        <v>20</v>
      </c>
      <c r="J563">
        <v>46</v>
      </c>
      <c r="K563" t="str">
        <f t="shared" si="48"/>
        <v>Above</v>
      </c>
      <c r="L563" t="str" cm="1">
        <f t="array" ref="L563">_xlfn.IFS(J563&gt;=50,"Excellent",J563&gt;=40,"Good",J563&gt;=30,"Average",J563&lt;30,"Poor")</f>
        <v>Good</v>
      </c>
      <c r="M563" t="str">
        <f t="shared" si="53"/>
        <v>No</v>
      </c>
      <c r="N563" t="str">
        <f t="shared" si="49"/>
        <v>Yes</v>
      </c>
      <c r="O563" t="str">
        <f t="shared" si="50"/>
        <v>Not Marketing</v>
      </c>
      <c r="X563">
        <f t="shared" si="51"/>
        <v>70481</v>
      </c>
      <c r="Z563">
        <f t="shared" si="52"/>
        <v>30106</v>
      </c>
      <c r="AA563">
        <v>70481</v>
      </c>
    </row>
    <row r="564" spans="1:27" x14ac:dyDescent="0.35">
      <c r="A564">
        <v>563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1">
        <v>44135</v>
      </c>
      <c r="H564">
        <v>21349</v>
      </c>
      <c r="I564" t="s">
        <v>20</v>
      </c>
      <c r="J564">
        <v>20</v>
      </c>
      <c r="K564" t="str">
        <f t="shared" si="48"/>
        <v>Below</v>
      </c>
      <c r="L564" t="str" cm="1">
        <f t="array" ref="L564">_xlfn.IFS(J564&gt;=50,"Excellent",J564&gt;=40,"Good",J564&gt;=30,"Average",J564&lt;30,"Poor")</f>
        <v>Poor</v>
      </c>
      <c r="M564" t="str">
        <f t="shared" si="53"/>
        <v>Yes</v>
      </c>
      <c r="N564" t="str">
        <f t="shared" si="49"/>
        <v>Yes</v>
      </c>
      <c r="O564" t="str">
        <f t="shared" si="50"/>
        <v>Not Marketing</v>
      </c>
      <c r="X564">
        <f t="shared" si="51"/>
        <v>39588</v>
      </c>
      <c r="Z564">
        <f t="shared" si="52"/>
        <v>21349</v>
      </c>
      <c r="AA564">
        <v>39588</v>
      </c>
    </row>
    <row r="565" spans="1:27" x14ac:dyDescent="0.35">
      <c r="A565">
        <v>564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1">
        <v>44657</v>
      </c>
      <c r="H565">
        <v>23354</v>
      </c>
      <c r="I565" t="s">
        <v>13</v>
      </c>
      <c r="J565">
        <v>30</v>
      </c>
      <c r="K565" t="str">
        <f t="shared" si="48"/>
        <v>Above</v>
      </c>
      <c r="L565" t="str" cm="1">
        <f t="array" ref="L565">_xlfn.IFS(J565&gt;=50,"Excellent",J565&gt;=40,"Good",J565&gt;=30,"Average",J565&lt;30,"Poor")</f>
        <v>Average</v>
      </c>
      <c r="M565" t="str">
        <f t="shared" si="53"/>
        <v>No</v>
      </c>
      <c r="N565" t="str">
        <f t="shared" si="49"/>
        <v>Yes</v>
      </c>
      <c r="O565" t="str">
        <f t="shared" si="50"/>
        <v>Marketing</v>
      </c>
      <c r="X565">
        <f t="shared" si="51"/>
        <v>73466</v>
      </c>
      <c r="Z565">
        <f t="shared" si="52"/>
        <v>23354</v>
      </c>
      <c r="AA565">
        <v>73466</v>
      </c>
    </row>
    <row r="566" spans="1:27" x14ac:dyDescent="0.35">
      <c r="A566">
        <v>565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1">
        <v>44909</v>
      </c>
      <c r="H566">
        <v>14394</v>
      </c>
      <c r="I566" t="s">
        <v>13</v>
      </c>
      <c r="J566">
        <v>34</v>
      </c>
      <c r="K566" t="str">
        <f t="shared" si="48"/>
        <v>Above</v>
      </c>
      <c r="L566" t="str" cm="1">
        <f t="array" ref="L566">_xlfn.IFS(J566&gt;=50,"Excellent",J566&gt;=40,"Good",J566&gt;=30,"Average",J566&lt;30,"Poor")</f>
        <v>Average</v>
      </c>
      <c r="M566" t="str">
        <f t="shared" si="53"/>
        <v>No</v>
      </c>
      <c r="N566" t="str">
        <f t="shared" si="49"/>
        <v>Yes</v>
      </c>
      <c r="O566" t="str">
        <f t="shared" si="50"/>
        <v>Marketing</v>
      </c>
      <c r="X566">
        <f t="shared" si="51"/>
        <v>73548</v>
      </c>
      <c r="Z566">
        <f t="shared" si="52"/>
        <v>14394</v>
      </c>
      <c r="AA566">
        <v>73548</v>
      </c>
    </row>
    <row r="567" spans="1:27" x14ac:dyDescent="0.35">
      <c r="A567">
        <v>566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1">
        <v>44964</v>
      </c>
      <c r="H567">
        <v>31142</v>
      </c>
      <c r="I567" t="s">
        <v>18</v>
      </c>
      <c r="J567">
        <v>38</v>
      </c>
      <c r="K567" t="str">
        <f t="shared" si="48"/>
        <v>Above</v>
      </c>
      <c r="L567" t="str" cm="1">
        <f t="array" ref="L567">_xlfn.IFS(J567&gt;=50,"Excellent",J567&gt;=40,"Good",J567&gt;=30,"Average",J567&lt;30,"Poor")</f>
        <v>Average</v>
      </c>
      <c r="M567" t="str">
        <f t="shared" si="53"/>
        <v>No</v>
      </c>
      <c r="N567" t="str">
        <f t="shared" si="49"/>
        <v>Yes</v>
      </c>
      <c r="O567" t="str">
        <f t="shared" si="50"/>
        <v>Marketing</v>
      </c>
      <c r="X567">
        <f>VLOOKUP(A567,A567:F1566,6,FALSE)</f>
        <v>72728</v>
      </c>
      <c r="Z567">
        <f t="shared" si="52"/>
        <v>31142</v>
      </c>
      <c r="AA567">
        <v>72728</v>
      </c>
    </row>
    <row r="568" spans="1:27" x14ac:dyDescent="0.35">
      <c r="A568">
        <v>567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1">
        <v>44270</v>
      </c>
      <c r="H568">
        <v>21580</v>
      </c>
      <c r="I568" t="s">
        <v>20</v>
      </c>
      <c r="J568">
        <v>54</v>
      </c>
      <c r="K568" t="str">
        <f t="shared" si="48"/>
        <v>Below</v>
      </c>
      <c r="L568" t="str" cm="1">
        <f t="array" ref="L568">_xlfn.IFS(J568&gt;=50,"Excellent",J568&gt;=40,"Good",J568&gt;=30,"Average",J568&lt;30,"Poor")</f>
        <v>Excellent</v>
      </c>
      <c r="M568" t="str">
        <f t="shared" si="53"/>
        <v>No</v>
      </c>
      <c r="N568" t="str">
        <f t="shared" si="49"/>
        <v>No</v>
      </c>
      <c r="O568" t="str">
        <f t="shared" si="50"/>
        <v>Not Marketing</v>
      </c>
      <c r="X568">
        <f t="shared" ref="X568:X631" si="54">VLOOKUP(A568,A568:F1567,6,FALSE)</f>
        <v>39406</v>
      </c>
      <c r="Z568">
        <f t="shared" si="52"/>
        <v>21580</v>
      </c>
      <c r="AA568">
        <v>39406</v>
      </c>
    </row>
    <row r="569" spans="1:27" x14ac:dyDescent="0.35">
      <c r="A569">
        <v>568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1">
        <v>43761</v>
      </c>
      <c r="H569">
        <v>19737</v>
      </c>
      <c r="I569" t="s">
        <v>28</v>
      </c>
      <c r="J569">
        <v>57</v>
      </c>
      <c r="K569" t="str">
        <f t="shared" si="48"/>
        <v>Below</v>
      </c>
      <c r="L569" t="str" cm="1">
        <f t="array" ref="L569">_xlfn.IFS(J569&gt;=50,"Excellent",J569&gt;=40,"Good",J569&gt;=30,"Average",J569&lt;30,"Poor")</f>
        <v>Excellent</v>
      </c>
      <c r="M569" t="str">
        <f t="shared" si="53"/>
        <v>No</v>
      </c>
      <c r="N569" t="str">
        <f t="shared" si="49"/>
        <v>No</v>
      </c>
      <c r="O569" t="str">
        <f t="shared" si="50"/>
        <v>Not Marketing</v>
      </c>
      <c r="X569">
        <f t="shared" si="54"/>
        <v>42868</v>
      </c>
      <c r="Z569">
        <f t="shared" si="52"/>
        <v>19737</v>
      </c>
      <c r="AA569">
        <v>42868</v>
      </c>
    </row>
    <row r="570" spans="1:27" x14ac:dyDescent="0.35">
      <c r="A570">
        <v>569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1">
        <v>42088</v>
      </c>
      <c r="H570">
        <v>25673</v>
      </c>
      <c r="I570" t="s">
        <v>18</v>
      </c>
      <c r="J570">
        <v>27</v>
      </c>
      <c r="K570" t="str">
        <f t="shared" si="48"/>
        <v>Below</v>
      </c>
      <c r="L570" t="str" cm="1">
        <f t="array" ref="L570">_xlfn.IFS(J570&gt;=50,"Excellent",J570&gt;=40,"Good",J570&gt;=30,"Average",J570&lt;30,"Poor")</f>
        <v>Poor</v>
      </c>
      <c r="M570" t="str">
        <f t="shared" si="53"/>
        <v>No</v>
      </c>
      <c r="N570" t="str">
        <f t="shared" si="49"/>
        <v>No</v>
      </c>
      <c r="O570" t="str">
        <f t="shared" si="50"/>
        <v>Not Marketing</v>
      </c>
      <c r="X570">
        <f t="shared" si="54"/>
        <v>34898</v>
      </c>
      <c r="Z570">
        <f t="shared" si="52"/>
        <v>25673</v>
      </c>
      <c r="AA570">
        <v>34898</v>
      </c>
    </row>
    <row r="571" spans="1:27" x14ac:dyDescent="0.35">
      <c r="A571">
        <v>570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1">
        <v>43251</v>
      </c>
      <c r="H571">
        <v>30420</v>
      </c>
      <c r="I571" t="s">
        <v>18</v>
      </c>
      <c r="J571">
        <v>59</v>
      </c>
      <c r="K571" t="str">
        <f t="shared" si="48"/>
        <v>Below</v>
      </c>
      <c r="L571" t="str" cm="1">
        <f t="array" ref="L571">_xlfn.IFS(J571&gt;=50,"Excellent",J571&gt;=40,"Good",J571&gt;=30,"Average",J571&lt;30,"Poor")</f>
        <v>Excellent</v>
      </c>
      <c r="M571" t="str">
        <f t="shared" si="53"/>
        <v>No</v>
      </c>
      <c r="N571" t="str">
        <f t="shared" si="49"/>
        <v>No</v>
      </c>
      <c r="O571" t="str">
        <f t="shared" si="50"/>
        <v>Not Marketing</v>
      </c>
      <c r="X571">
        <f t="shared" si="54"/>
        <v>37707</v>
      </c>
      <c r="Z571">
        <f t="shared" si="52"/>
        <v>30420</v>
      </c>
      <c r="AA571">
        <v>37707</v>
      </c>
    </row>
    <row r="572" spans="1:27" x14ac:dyDescent="0.35">
      <c r="A572">
        <v>571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1">
        <v>43316</v>
      </c>
      <c r="H572">
        <v>39048</v>
      </c>
      <c r="I572" t="s">
        <v>13</v>
      </c>
      <c r="J572">
        <v>25</v>
      </c>
      <c r="K572" t="str">
        <f t="shared" si="48"/>
        <v>Above</v>
      </c>
      <c r="L572" t="str" cm="1">
        <f t="array" ref="L572">_xlfn.IFS(J572&gt;=50,"Excellent",J572&gt;=40,"Good",J572&gt;=30,"Average",J572&lt;30,"Poor")</f>
        <v>Poor</v>
      </c>
      <c r="M572" t="str">
        <f t="shared" si="53"/>
        <v>No</v>
      </c>
      <c r="N572" t="str">
        <f t="shared" si="49"/>
        <v>No</v>
      </c>
      <c r="O572" t="str">
        <f t="shared" si="50"/>
        <v>Not Marketing</v>
      </c>
      <c r="X572">
        <f t="shared" si="54"/>
        <v>58809</v>
      </c>
      <c r="Z572">
        <f t="shared" si="52"/>
        <v>39048</v>
      </c>
      <c r="AA572">
        <v>58809</v>
      </c>
    </row>
    <row r="573" spans="1:27" x14ac:dyDescent="0.35">
      <c r="A573">
        <v>572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1">
        <v>43874</v>
      </c>
      <c r="H573">
        <v>21932</v>
      </c>
      <c r="I573" t="s">
        <v>20</v>
      </c>
      <c r="J573">
        <v>48</v>
      </c>
      <c r="K573" t="str">
        <f t="shared" si="48"/>
        <v>Below</v>
      </c>
      <c r="L573" t="str" cm="1">
        <f t="array" ref="L573">_xlfn.IFS(J573&gt;=50,"Excellent",J573&gt;=40,"Good",J573&gt;=30,"Average",J573&lt;30,"Poor")</f>
        <v>Good</v>
      </c>
      <c r="M573" t="str">
        <f t="shared" si="53"/>
        <v>No</v>
      </c>
      <c r="N573" t="str">
        <f t="shared" si="49"/>
        <v>No</v>
      </c>
      <c r="O573" t="str">
        <f t="shared" si="50"/>
        <v>Not Marketing</v>
      </c>
      <c r="X573">
        <f t="shared" si="54"/>
        <v>36689</v>
      </c>
      <c r="Z573">
        <f t="shared" si="52"/>
        <v>21932</v>
      </c>
      <c r="AA573">
        <v>36689</v>
      </c>
    </row>
    <row r="574" spans="1:27" x14ac:dyDescent="0.35">
      <c r="A574">
        <v>573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1">
        <v>42207</v>
      </c>
      <c r="H574">
        <v>22922</v>
      </c>
      <c r="I574" t="s">
        <v>20</v>
      </c>
      <c r="J574">
        <v>22</v>
      </c>
      <c r="K574" t="str">
        <f t="shared" si="48"/>
        <v>Below</v>
      </c>
      <c r="L574" t="str" cm="1">
        <f t="array" ref="L574">_xlfn.IFS(J574&gt;=50,"Excellent",J574&gt;=40,"Good",J574&gt;=30,"Average",J574&lt;30,"Poor")</f>
        <v>Poor</v>
      </c>
      <c r="M574" t="str">
        <f t="shared" si="53"/>
        <v>No</v>
      </c>
      <c r="N574" t="str">
        <f t="shared" si="49"/>
        <v>Yes</v>
      </c>
      <c r="O574" t="str">
        <f t="shared" si="50"/>
        <v>Not Marketing</v>
      </c>
      <c r="X574">
        <f t="shared" si="54"/>
        <v>41099</v>
      </c>
      <c r="Z574">
        <f t="shared" si="52"/>
        <v>22922</v>
      </c>
      <c r="AA574">
        <v>41099</v>
      </c>
    </row>
    <row r="575" spans="1:27" x14ac:dyDescent="0.35">
      <c r="A575">
        <v>574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1">
        <v>43477</v>
      </c>
      <c r="H575">
        <v>15835</v>
      </c>
      <c r="I575" t="s">
        <v>20</v>
      </c>
      <c r="J575">
        <v>38</v>
      </c>
      <c r="K575" t="str">
        <f t="shared" si="48"/>
        <v>Above</v>
      </c>
      <c r="L575" t="str" cm="1">
        <f t="array" ref="L575">_xlfn.IFS(J575&gt;=50,"Excellent",J575&gt;=40,"Good",J575&gt;=30,"Average",J575&lt;30,"Poor")</f>
        <v>Average</v>
      </c>
      <c r="M575" t="str">
        <f t="shared" si="53"/>
        <v>Yes</v>
      </c>
      <c r="N575" t="str">
        <f t="shared" si="49"/>
        <v>No</v>
      </c>
      <c r="O575" t="str">
        <f t="shared" si="50"/>
        <v>Not Marketing</v>
      </c>
      <c r="X575">
        <f t="shared" si="54"/>
        <v>55491</v>
      </c>
      <c r="Z575">
        <f t="shared" si="52"/>
        <v>15835</v>
      </c>
      <c r="AA575">
        <v>55491</v>
      </c>
    </row>
    <row r="576" spans="1:27" x14ac:dyDescent="0.35">
      <c r="A576">
        <v>575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1">
        <v>42027</v>
      </c>
      <c r="H576">
        <v>35946</v>
      </c>
      <c r="I576" t="s">
        <v>20</v>
      </c>
      <c r="J576">
        <v>48</v>
      </c>
      <c r="K576" t="str">
        <f t="shared" si="48"/>
        <v>Below</v>
      </c>
      <c r="L576" t="str" cm="1">
        <f t="array" ref="L576">_xlfn.IFS(J576&gt;=50,"Excellent",J576&gt;=40,"Good",J576&gt;=30,"Average",J576&lt;30,"Poor")</f>
        <v>Good</v>
      </c>
      <c r="M576" t="str">
        <f t="shared" si="53"/>
        <v>No</v>
      </c>
      <c r="N576" t="str">
        <f t="shared" si="49"/>
        <v>No</v>
      </c>
      <c r="O576" t="str">
        <f t="shared" si="50"/>
        <v>Not Marketing</v>
      </c>
      <c r="X576">
        <f t="shared" si="54"/>
        <v>35019</v>
      </c>
      <c r="Z576">
        <f t="shared" si="52"/>
        <v>35946</v>
      </c>
      <c r="AA576">
        <v>35019</v>
      </c>
    </row>
    <row r="577" spans="1:27" x14ac:dyDescent="0.35">
      <c r="A577">
        <v>576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1">
        <v>43585</v>
      </c>
      <c r="H577">
        <v>38765</v>
      </c>
      <c r="I577" t="s">
        <v>13</v>
      </c>
      <c r="J577">
        <v>26</v>
      </c>
      <c r="K577" t="str">
        <f t="shared" si="48"/>
        <v>Below</v>
      </c>
      <c r="L577" t="str" cm="1">
        <f t="array" ref="L577">_xlfn.IFS(J577&gt;=50,"Excellent",J577&gt;=40,"Good",J577&gt;=30,"Average",J577&lt;30,"Poor")</f>
        <v>Poor</v>
      </c>
      <c r="M577" t="str">
        <f t="shared" si="53"/>
        <v>No</v>
      </c>
      <c r="N577" t="str">
        <f t="shared" si="49"/>
        <v>No</v>
      </c>
      <c r="O577" t="str">
        <f t="shared" si="50"/>
        <v>Not Marketing</v>
      </c>
      <c r="X577">
        <f t="shared" si="54"/>
        <v>46993</v>
      </c>
      <c r="Z577">
        <f t="shared" si="52"/>
        <v>38765</v>
      </c>
      <c r="AA577">
        <v>46993</v>
      </c>
    </row>
    <row r="578" spans="1:27" x14ac:dyDescent="0.35">
      <c r="A578">
        <v>577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1">
        <v>43178</v>
      </c>
      <c r="H578">
        <v>37767</v>
      </c>
      <c r="I578" t="s">
        <v>20</v>
      </c>
      <c r="J578">
        <v>54</v>
      </c>
      <c r="K578" t="str">
        <f t="shared" si="48"/>
        <v>Above</v>
      </c>
      <c r="L578" t="str" cm="1">
        <f t="array" ref="L578">_xlfn.IFS(J578&gt;=50,"Excellent",J578&gt;=40,"Good",J578&gt;=30,"Average",J578&lt;30,"Poor")</f>
        <v>Excellent</v>
      </c>
      <c r="M578" t="str">
        <f t="shared" si="53"/>
        <v>No</v>
      </c>
      <c r="N578" t="str">
        <f t="shared" si="49"/>
        <v>Yes</v>
      </c>
      <c r="O578" t="str">
        <f t="shared" si="50"/>
        <v>Not Marketing</v>
      </c>
      <c r="X578">
        <f t="shared" si="54"/>
        <v>57843</v>
      </c>
      <c r="Z578">
        <f t="shared" si="52"/>
        <v>37767</v>
      </c>
      <c r="AA578">
        <v>57843</v>
      </c>
    </row>
    <row r="579" spans="1:27" x14ac:dyDescent="0.35">
      <c r="A579">
        <v>578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1">
        <v>45092</v>
      </c>
      <c r="H579">
        <v>19275</v>
      </c>
      <c r="I579" t="s">
        <v>28</v>
      </c>
      <c r="J579">
        <v>60</v>
      </c>
      <c r="K579" t="str">
        <f t="shared" ref="K579:K642" si="55">IF(F579&gt;=50000,"Above","Below")</f>
        <v>Above</v>
      </c>
      <c r="L579" t="str" cm="1">
        <f t="array" ref="L579">_xlfn.IFS(J579&gt;=50,"Excellent",J579&gt;=40,"Good",J579&gt;=30,"Average",J579&lt;30,"Poor")</f>
        <v>Excellent</v>
      </c>
      <c r="M579" t="str">
        <f t="shared" si="53"/>
        <v>No</v>
      </c>
      <c r="N579" t="str">
        <f t="shared" ref="N579:N642" si="56">IF(OR(E579="IT",F579&gt;60000),"Yes","No")</f>
        <v>Yes</v>
      </c>
      <c r="O579" t="str">
        <f t="shared" ref="O579:O642" si="57">IF(NOT(E579="Marketing"),"Not Marketing","Marketing")</f>
        <v>Not Marketing</v>
      </c>
      <c r="X579">
        <f t="shared" si="54"/>
        <v>78159</v>
      </c>
      <c r="Z579">
        <f t="shared" ref="Z579:Z642" si="58">INDEX(H:H,MATCH(B579,B:B,0))</f>
        <v>19275</v>
      </c>
      <c r="AA579">
        <v>78159</v>
      </c>
    </row>
    <row r="580" spans="1:27" x14ac:dyDescent="0.35">
      <c r="A580">
        <v>579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1">
        <v>42387</v>
      </c>
      <c r="H580">
        <v>10945</v>
      </c>
      <c r="I580" t="s">
        <v>20</v>
      </c>
      <c r="J580">
        <v>57</v>
      </c>
      <c r="K580" t="str">
        <f t="shared" si="55"/>
        <v>Above</v>
      </c>
      <c r="L580" t="str" cm="1">
        <f t="array" ref="L580">_xlfn.IFS(J580&gt;=50,"Excellent",J580&gt;=40,"Good",J580&gt;=30,"Average",J580&lt;30,"Poor")</f>
        <v>Excellent</v>
      </c>
      <c r="M580" t="str">
        <f t="shared" si="53"/>
        <v>No</v>
      </c>
      <c r="N580" t="str">
        <f t="shared" si="56"/>
        <v>Yes</v>
      </c>
      <c r="O580" t="str">
        <f t="shared" si="57"/>
        <v>Not Marketing</v>
      </c>
      <c r="X580">
        <f t="shared" si="54"/>
        <v>75339</v>
      </c>
      <c r="Z580">
        <f t="shared" si="58"/>
        <v>10945</v>
      </c>
      <c r="AA580">
        <v>75339</v>
      </c>
    </row>
    <row r="581" spans="1:27" x14ac:dyDescent="0.35">
      <c r="A581">
        <v>580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1">
        <v>42083</v>
      </c>
      <c r="H581">
        <v>38371</v>
      </c>
      <c r="I581" t="s">
        <v>20</v>
      </c>
      <c r="J581">
        <v>22</v>
      </c>
      <c r="K581" t="str">
        <f t="shared" si="55"/>
        <v>Below</v>
      </c>
      <c r="L581" t="str" cm="1">
        <f t="array" ref="L581">_xlfn.IFS(J581&gt;=50,"Excellent",J581&gt;=40,"Good",J581&gt;=30,"Average",J581&lt;30,"Poor")</f>
        <v>Poor</v>
      </c>
      <c r="M581" t="str">
        <f t="shared" si="53"/>
        <v>No</v>
      </c>
      <c r="N581" t="str">
        <f t="shared" si="56"/>
        <v>Yes</v>
      </c>
      <c r="O581" t="str">
        <f t="shared" si="57"/>
        <v>Not Marketing</v>
      </c>
      <c r="X581">
        <f t="shared" si="54"/>
        <v>37437</v>
      </c>
      <c r="Z581">
        <f t="shared" si="58"/>
        <v>38371</v>
      </c>
      <c r="AA581">
        <v>37437</v>
      </c>
    </row>
    <row r="582" spans="1:27" x14ac:dyDescent="0.35">
      <c r="A582">
        <v>581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1">
        <v>42020</v>
      </c>
      <c r="H582">
        <v>13341</v>
      </c>
      <c r="I582" t="s">
        <v>20</v>
      </c>
      <c r="J582">
        <v>25</v>
      </c>
      <c r="K582" t="str">
        <f t="shared" si="55"/>
        <v>Below</v>
      </c>
      <c r="L582" t="str" cm="1">
        <f t="array" ref="L582">_xlfn.IFS(J582&gt;=50,"Excellent",J582&gt;=40,"Good",J582&gt;=30,"Average",J582&lt;30,"Poor")</f>
        <v>Poor</v>
      </c>
      <c r="M582" t="str">
        <f t="shared" si="53"/>
        <v>No</v>
      </c>
      <c r="N582" t="str">
        <f t="shared" si="56"/>
        <v>No</v>
      </c>
      <c r="O582" t="str">
        <f t="shared" si="57"/>
        <v>Marketing</v>
      </c>
      <c r="X582">
        <f t="shared" si="54"/>
        <v>34681</v>
      </c>
      <c r="Z582">
        <f t="shared" si="58"/>
        <v>13341</v>
      </c>
      <c r="AA582">
        <v>34681</v>
      </c>
    </row>
    <row r="583" spans="1:27" x14ac:dyDescent="0.35">
      <c r="A583">
        <v>582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1">
        <v>44657</v>
      </c>
      <c r="H583">
        <v>13496</v>
      </c>
      <c r="I583" t="s">
        <v>18</v>
      </c>
      <c r="J583">
        <v>30</v>
      </c>
      <c r="K583" t="str">
        <f t="shared" si="55"/>
        <v>Below</v>
      </c>
      <c r="L583" t="str" cm="1">
        <f t="array" ref="L583">_xlfn.IFS(J583&gt;=50,"Excellent",J583&gt;=40,"Good",J583&gt;=30,"Average",J583&lt;30,"Poor")</f>
        <v>Average</v>
      </c>
      <c r="M583" t="str">
        <f t="shared" ref="M583:M646" si="59">IF(AND(E565="HR",I565="North",F565&gt;15000),"Yes","No")</f>
        <v>No</v>
      </c>
      <c r="N583" t="str">
        <f t="shared" si="56"/>
        <v>No</v>
      </c>
      <c r="O583" t="str">
        <f t="shared" si="57"/>
        <v>Marketing</v>
      </c>
      <c r="X583">
        <f t="shared" si="54"/>
        <v>35233</v>
      </c>
      <c r="Z583">
        <f t="shared" si="58"/>
        <v>13496</v>
      </c>
      <c r="AA583">
        <v>35233</v>
      </c>
    </row>
    <row r="584" spans="1:27" x14ac:dyDescent="0.35">
      <c r="A584">
        <v>583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1">
        <v>42499</v>
      </c>
      <c r="H584">
        <v>39100</v>
      </c>
      <c r="I584" t="s">
        <v>13</v>
      </c>
      <c r="J584">
        <v>58</v>
      </c>
      <c r="K584" t="str">
        <f t="shared" si="55"/>
        <v>Below</v>
      </c>
      <c r="L584" t="str" cm="1">
        <f t="array" ref="L584">_xlfn.IFS(J584&gt;=50,"Excellent",J584&gt;=40,"Good",J584&gt;=30,"Average",J584&lt;30,"Poor")</f>
        <v>Excellent</v>
      </c>
      <c r="M584" t="str">
        <f t="shared" si="59"/>
        <v>No</v>
      </c>
      <c r="N584" t="str">
        <f t="shared" si="56"/>
        <v>Yes</v>
      </c>
      <c r="O584" t="str">
        <f t="shared" si="57"/>
        <v>Not Marketing</v>
      </c>
      <c r="X584">
        <f t="shared" si="54"/>
        <v>39591</v>
      </c>
      <c r="Z584">
        <f t="shared" si="58"/>
        <v>39100</v>
      </c>
      <c r="AA584">
        <v>39591</v>
      </c>
    </row>
    <row r="585" spans="1:27" x14ac:dyDescent="0.35">
      <c r="A585">
        <v>584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1">
        <v>43061</v>
      </c>
      <c r="H585">
        <v>35062</v>
      </c>
      <c r="I585" t="s">
        <v>13</v>
      </c>
      <c r="J585">
        <v>55</v>
      </c>
      <c r="K585" t="str">
        <f t="shared" si="55"/>
        <v>Above</v>
      </c>
      <c r="L585" t="str" cm="1">
        <f t="array" ref="L585">_xlfn.IFS(J585&gt;=50,"Excellent",J585&gt;=40,"Good",J585&gt;=30,"Average",J585&lt;30,"Poor")</f>
        <v>Excellent</v>
      </c>
      <c r="M585" t="str">
        <f t="shared" si="59"/>
        <v>No</v>
      </c>
      <c r="N585" t="str">
        <f t="shared" si="56"/>
        <v>No</v>
      </c>
      <c r="O585" t="str">
        <f t="shared" si="57"/>
        <v>Not Marketing</v>
      </c>
      <c r="X585">
        <f t="shared" si="54"/>
        <v>54649</v>
      </c>
      <c r="Z585">
        <f t="shared" si="58"/>
        <v>35062</v>
      </c>
      <c r="AA585">
        <v>54649</v>
      </c>
    </row>
    <row r="586" spans="1:27" x14ac:dyDescent="0.35">
      <c r="A586">
        <v>585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1">
        <v>42621</v>
      </c>
      <c r="H586">
        <v>28882</v>
      </c>
      <c r="I586" t="s">
        <v>20</v>
      </c>
      <c r="J586">
        <v>30</v>
      </c>
      <c r="K586" t="str">
        <f t="shared" si="55"/>
        <v>Below</v>
      </c>
      <c r="L586" t="str" cm="1">
        <f t="array" ref="L586">_xlfn.IFS(J586&gt;=50,"Excellent",J586&gt;=40,"Good",J586&gt;=30,"Average",J586&lt;30,"Poor")</f>
        <v>Average</v>
      </c>
      <c r="M586" t="str">
        <f t="shared" si="59"/>
        <v>No</v>
      </c>
      <c r="N586" t="str">
        <f t="shared" si="56"/>
        <v>No</v>
      </c>
      <c r="O586" t="str">
        <f t="shared" si="57"/>
        <v>Marketing</v>
      </c>
      <c r="X586">
        <f t="shared" si="54"/>
        <v>48617</v>
      </c>
      <c r="Z586">
        <f t="shared" si="58"/>
        <v>28882</v>
      </c>
      <c r="AA586">
        <v>48617</v>
      </c>
    </row>
    <row r="587" spans="1:27" x14ac:dyDescent="0.35">
      <c r="A587">
        <v>586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1">
        <v>44958</v>
      </c>
      <c r="H587">
        <v>25323</v>
      </c>
      <c r="I587" t="s">
        <v>28</v>
      </c>
      <c r="J587">
        <v>27</v>
      </c>
      <c r="K587" t="str">
        <f t="shared" si="55"/>
        <v>Above</v>
      </c>
      <c r="L587" t="str" cm="1">
        <f t="array" ref="L587">_xlfn.IFS(J587&gt;=50,"Excellent",J587&gt;=40,"Good",J587&gt;=30,"Average",J587&lt;30,"Poor")</f>
        <v>Poor</v>
      </c>
      <c r="M587" t="str">
        <f t="shared" si="59"/>
        <v>No</v>
      </c>
      <c r="N587" t="str">
        <f t="shared" si="56"/>
        <v>No</v>
      </c>
      <c r="O587" t="str">
        <f t="shared" si="57"/>
        <v>Marketing</v>
      </c>
      <c r="X587">
        <f t="shared" si="54"/>
        <v>58269</v>
      </c>
      <c r="Z587">
        <f t="shared" si="58"/>
        <v>25323</v>
      </c>
      <c r="AA587">
        <v>58269</v>
      </c>
    </row>
    <row r="588" spans="1:27" x14ac:dyDescent="0.35">
      <c r="A588">
        <v>587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1">
        <v>43178</v>
      </c>
      <c r="H588">
        <v>19986</v>
      </c>
      <c r="I588" t="s">
        <v>13</v>
      </c>
      <c r="J588">
        <v>41</v>
      </c>
      <c r="K588" t="str">
        <f t="shared" si="55"/>
        <v>Above</v>
      </c>
      <c r="L588" t="str" cm="1">
        <f t="array" ref="L588">_xlfn.IFS(J588&gt;=50,"Excellent",J588&gt;=40,"Good",J588&gt;=30,"Average",J588&lt;30,"Poor")</f>
        <v>Good</v>
      </c>
      <c r="M588" t="str">
        <f t="shared" si="59"/>
        <v>No</v>
      </c>
      <c r="N588" t="str">
        <f t="shared" si="56"/>
        <v>No</v>
      </c>
      <c r="O588" t="str">
        <f t="shared" si="57"/>
        <v>Not Marketing</v>
      </c>
      <c r="X588">
        <f t="shared" si="54"/>
        <v>55511</v>
      </c>
      <c r="Z588">
        <f t="shared" si="58"/>
        <v>19986</v>
      </c>
      <c r="AA588">
        <v>55511</v>
      </c>
    </row>
    <row r="589" spans="1:27" x14ac:dyDescent="0.35">
      <c r="A589">
        <v>588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1">
        <v>45216</v>
      </c>
      <c r="H589">
        <v>20620</v>
      </c>
      <c r="I589" t="s">
        <v>13</v>
      </c>
      <c r="J589">
        <v>20</v>
      </c>
      <c r="K589" t="str">
        <f t="shared" si="55"/>
        <v>Above</v>
      </c>
      <c r="L589" t="str" cm="1">
        <f t="array" ref="L589">_xlfn.IFS(J589&gt;=50,"Excellent",J589&gt;=40,"Good",J589&gt;=30,"Average",J589&lt;30,"Poor")</f>
        <v>Poor</v>
      </c>
      <c r="M589" t="str">
        <f t="shared" si="59"/>
        <v>No</v>
      </c>
      <c r="N589" t="str">
        <f t="shared" si="56"/>
        <v>Yes</v>
      </c>
      <c r="O589" t="str">
        <f t="shared" si="57"/>
        <v>Not Marketing</v>
      </c>
      <c r="X589">
        <f t="shared" si="54"/>
        <v>58130</v>
      </c>
      <c r="Z589">
        <f t="shared" si="58"/>
        <v>20620</v>
      </c>
      <c r="AA589">
        <v>58130</v>
      </c>
    </row>
    <row r="590" spans="1:27" x14ac:dyDescent="0.35">
      <c r="A590">
        <v>589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1">
        <v>42275</v>
      </c>
      <c r="H590">
        <v>27044</v>
      </c>
      <c r="I590" t="s">
        <v>20</v>
      </c>
      <c r="J590">
        <v>31</v>
      </c>
      <c r="K590" t="str">
        <f t="shared" si="55"/>
        <v>Below</v>
      </c>
      <c r="L590" t="str" cm="1">
        <f t="array" ref="L590">_xlfn.IFS(J590&gt;=50,"Excellent",J590&gt;=40,"Good",J590&gt;=30,"Average",J590&lt;30,"Poor")</f>
        <v>Average</v>
      </c>
      <c r="M590" t="str">
        <f t="shared" si="59"/>
        <v>No</v>
      </c>
      <c r="N590" t="str">
        <f t="shared" si="56"/>
        <v>No</v>
      </c>
      <c r="O590" t="str">
        <f t="shared" si="57"/>
        <v>Not Marketing</v>
      </c>
      <c r="X590">
        <f t="shared" si="54"/>
        <v>31282</v>
      </c>
      <c r="Z590">
        <f t="shared" si="58"/>
        <v>27044</v>
      </c>
      <c r="AA590">
        <v>31282</v>
      </c>
    </row>
    <row r="591" spans="1:27" x14ac:dyDescent="0.35">
      <c r="A591">
        <v>590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1">
        <v>42091</v>
      </c>
      <c r="H591">
        <v>20310</v>
      </c>
      <c r="I591" t="s">
        <v>13</v>
      </c>
      <c r="J591">
        <v>47</v>
      </c>
      <c r="K591" t="str">
        <f t="shared" si="55"/>
        <v>Below</v>
      </c>
      <c r="L591" t="str" cm="1">
        <f t="array" ref="L591">_xlfn.IFS(J591&gt;=50,"Excellent",J591&gt;=40,"Good",J591&gt;=30,"Average",J591&lt;30,"Poor")</f>
        <v>Good</v>
      </c>
      <c r="M591" t="str">
        <f t="shared" si="59"/>
        <v>No</v>
      </c>
      <c r="N591" t="str">
        <f t="shared" si="56"/>
        <v>No</v>
      </c>
      <c r="O591" t="str">
        <f t="shared" si="57"/>
        <v>Marketing</v>
      </c>
      <c r="X591">
        <f t="shared" si="54"/>
        <v>46867</v>
      </c>
      <c r="Z591">
        <f t="shared" si="58"/>
        <v>20310</v>
      </c>
      <c r="AA591">
        <v>46867</v>
      </c>
    </row>
    <row r="592" spans="1:27" x14ac:dyDescent="0.35">
      <c r="A592">
        <v>591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1">
        <v>44654</v>
      </c>
      <c r="H592">
        <v>13227</v>
      </c>
      <c r="I592" t="s">
        <v>20</v>
      </c>
      <c r="J592">
        <v>59</v>
      </c>
      <c r="K592" t="str">
        <f t="shared" si="55"/>
        <v>Below</v>
      </c>
      <c r="L592" t="str" cm="1">
        <f t="array" ref="L592">_xlfn.IFS(J592&gt;=50,"Excellent",J592&gt;=40,"Good",J592&gt;=30,"Average",J592&lt;30,"Poor")</f>
        <v>Excellent</v>
      </c>
      <c r="M592" t="str">
        <f t="shared" si="59"/>
        <v>No</v>
      </c>
      <c r="N592" t="str">
        <f t="shared" si="56"/>
        <v>No</v>
      </c>
      <c r="O592" t="str">
        <f t="shared" si="57"/>
        <v>Not Marketing</v>
      </c>
      <c r="X592">
        <f t="shared" si="54"/>
        <v>45024</v>
      </c>
      <c r="Z592">
        <f t="shared" si="58"/>
        <v>13227</v>
      </c>
      <c r="AA592">
        <v>45024</v>
      </c>
    </row>
    <row r="593" spans="1:27" x14ac:dyDescent="0.35">
      <c r="A593">
        <v>592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1">
        <v>44874</v>
      </c>
      <c r="H593">
        <v>37745</v>
      </c>
      <c r="I593" t="s">
        <v>13</v>
      </c>
      <c r="J593">
        <v>35</v>
      </c>
      <c r="K593" t="str">
        <f t="shared" si="55"/>
        <v>Below</v>
      </c>
      <c r="L593" t="str" cm="1">
        <f t="array" ref="L593">_xlfn.IFS(J593&gt;=50,"Excellent",J593&gt;=40,"Good",J593&gt;=30,"Average",J593&lt;30,"Poor")</f>
        <v>Average</v>
      </c>
      <c r="M593" t="str">
        <f t="shared" si="59"/>
        <v>No</v>
      </c>
      <c r="N593" t="str">
        <f t="shared" si="56"/>
        <v>Yes</v>
      </c>
      <c r="O593" t="str">
        <f t="shared" si="57"/>
        <v>Not Marketing</v>
      </c>
      <c r="X593">
        <f t="shared" si="54"/>
        <v>32104</v>
      </c>
      <c r="Z593">
        <f t="shared" si="58"/>
        <v>37745</v>
      </c>
      <c r="AA593">
        <v>32104</v>
      </c>
    </row>
    <row r="594" spans="1:27" x14ac:dyDescent="0.35">
      <c r="A594">
        <v>593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1">
        <v>43071</v>
      </c>
      <c r="H594">
        <v>23120</v>
      </c>
      <c r="I594" t="s">
        <v>18</v>
      </c>
      <c r="J594">
        <v>40</v>
      </c>
      <c r="K594" t="str">
        <f t="shared" si="55"/>
        <v>Below</v>
      </c>
      <c r="L594" t="str" cm="1">
        <f t="array" ref="L594">_xlfn.IFS(J594&gt;=50,"Excellent",J594&gt;=40,"Good",J594&gt;=30,"Average",J594&lt;30,"Poor")</f>
        <v>Good</v>
      </c>
      <c r="M594" t="str">
        <f t="shared" si="59"/>
        <v>No</v>
      </c>
      <c r="N594" t="str">
        <f t="shared" si="56"/>
        <v>No</v>
      </c>
      <c r="O594" t="str">
        <f t="shared" si="57"/>
        <v>Not Marketing</v>
      </c>
      <c r="X594">
        <f t="shared" si="54"/>
        <v>41885</v>
      </c>
      <c r="Z594">
        <f t="shared" si="58"/>
        <v>23120</v>
      </c>
      <c r="AA594">
        <v>41885</v>
      </c>
    </row>
    <row r="595" spans="1:27" x14ac:dyDescent="0.35">
      <c r="A595">
        <v>594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1">
        <v>44147</v>
      </c>
      <c r="H595">
        <v>35460</v>
      </c>
      <c r="I595" t="s">
        <v>20</v>
      </c>
      <c r="J595">
        <v>32</v>
      </c>
      <c r="K595" t="str">
        <f t="shared" si="55"/>
        <v>Below</v>
      </c>
      <c r="L595" t="str" cm="1">
        <f t="array" ref="L595">_xlfn.IFS(J595&gt;=50,"Excellent",J595&gt;=40,"Good",J595&gt;=30,"Average",J595&lt;30,"Poor")</f>
        <v>Average</v>
      </c>
      <c r="M595" t="str">
        <f t="shared" si="59"/>
        <v>Yes</v>
      </c>
      <c r="N595" t="str">
        <f t="shared" si="56"/>
        <v>No</v>
      </c>
      <c r="O595" t="str">
        <f t="shared" si="57"/>
        <v>Not Marketing</v>
      </c>
      <c r="X595">
        <f t="shared" si="54"/>
        <v>49921</v>
      </c>
      <c r="Z595">
        <f t="shared" si="58"/>
        <v>35460</v>
      </c>
      <c r="AA595">
        <v>49921</v>
      </c>
    </row>
    <row r="596" spans="1:27" x14ac:dyDescent="0.35">
      <c r="A596">
        <v>595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1">
        <v>42534</v>
      </c>
      <c r="H596">
        <v>20733</v>
      </c>
      <c r="I596" t="s">
        <v>28</v>
      </c>
      <c r="J596">
        <v>56</v>
      </c>
      <c r="K596" t="str">
        <f t="shared" si="55"/>
        <v>Above</v>
      </c>
      <c r="L596" t="str" cm="1">
        <f t="array" ref="L596">_xlfn.IFS(J596&gt;=50,"Excellent",J596&gt;=40,"Good",J596&gt;=30,"Average",J596&lt;30,"Poor")</f>
        <v>Excellent</v>
      </c>
      <c r="M596" t="str">
        <f t="shared" si="59"/>
        <v>No</v>
      </c>
      <c r="N596" t="str">
        <f t="shared" si="56"/>
        <v>Yes</v>
      </c>
      <c r="O596" t="str">
        <f t="shared" si="57"/>
        <v>Not Marketing</v>
      </c>
      <c r="X596">
        <f t="shared" si="54"/>
        <v>64650</v>
      </c>
      <c r="Z596">
        <f t="shared" si="58"/>
        <v>20733</v>
      </c>
      <c r="AA596">
        <v>64650</v>
      </c>
    </row>
    <row r="597" spans="1:27" x14ac:dyDescent="0.35">
      <c r="A597">
        <v>596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1">
        <v>45028</v>
      </c>
      <c r="H597">
        <v>22219</v>
      </c>
      <c r="I597" t="s">
        <v>13</v>
      </c>
      <c r="J597">
        <v>24</v>
      </c>
      <c r="K597" t="str">
        <f t="shared" si="55"/>
        <v>Below</v>
      </c>
      <c r="L597" t="str" cm="1">
        <f t="array" ref="L597">_xlfn.IFS(J597&gt;=50,"Excellent",J597&gt;=40,"Good",J597&gt;=30,"Average",J597&lt;30,"Poor")</f>
        <v>Poor</v>
      </c>
      <c r="M597" t="str">
        <f t="shared" si="59"/>
        <v>No</v>
      </c>
      <c r="N597" t="str">
        <f t="shared" si="56"/>
        <v>No</v>
      </c>
      <c r="O597" t="str">
        <f t="shared" si="57"/>
        <v>Not Marketing</v>
      </c>
      <c r="X597">
        <f t="shared" si="54"/>
        <v>31805</v>
      </c>
      <c r="Z597">
        <f t="shared" si="58"/>
        <v>22219</v>
      </c>
      <c r="AA597">
        <v>31805</v>
      </c>
    </row>
    <row r="598" spans="1:27" x14ac:dyDescent="0.35">
      <c r="A598">
        <v>597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1">
        <v>43058</v>
      </c>
      <c r="H598">
        <v>37662</v>
      </c>
      <c r="I598" t="s">
        <v>28</v>
      </c>
      <c r="J598">
        <v>41</v>
      </c>
      <c r="K598" t="str">
        <f t="shared" si="55"/>
        <v>Above</v>
      </c>
      <c r="L598" t="str" cm="1">
        <f t="array" ref="L598">_xlfn.IFS(J598&gt;=50,"Excellent",J598&gt;=40,"Good",J598&gt;=30,"Average",J598&lt;30,"Poor")</f>
        <v>Good</v>
      </c>
      <c r="M598" t="str">
        <f t="shared" si="59"/>
        <v>No</v>
      </c>
      <c r="N598" t="str">
        <f t="shared" si="56"/>
        <v>Yes</v>
      </c>
      <c r="O598" t="str">
        <f t="shared" si="57"/>
        <v>Not Marketing</v>
      </c>
      <c r="X598">
        <f t="shared" si="54"/>
        <v>60430</v>
      </c>
      <c r="Z598">
        <f t="shared" si="58"/>
        <v>37662</v>
      </c>
      <c r="AA598">
        <v>60430</v>
      </c>
    </row>
    <row r="599" spans="1:27" x14ac:dyDescent="0.35">
      <c r="A599">
        <v>598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1">
        <v>43916</v>
      </c>
      <c r="H599">
        <v>36358</v>
      </c>
      <c r="I599" t="s">
        <v>13</v>
      </c>
      <c r="J599">
        <v>28</v>
      </c>
      <c r="K599" t="str">
        <f t="shared" si="55"/>
        <v>Below</v>
      </c>
      <c r="L599" t="str" cm="1">
        <f t="array" ref="L599">_xlfn.IFS(J599&gt;=50,"Excellent",J599&gt;=40,"Good",J599&gt;=30,"Average",J599&lt;30,"Poor")</f>
        <v>Poor</v>
      </c>
      <c r="M599" t="str">
        <f t="shared" si="59"/>
        <v>No</v>
      </c>
      <c r="N599" t="str">
        <f t="shared" si="56"/>
        <v>No</v>
      </c>
      <c r="O599" t="str">
        <f t="shared" si="57"/>
        <v>Marketing</v>
      </c>
      <c r="X599">
        <f t="shared" si="54"/>
        <v>47109</v>
      </c>
      <c r="Z599">
        <f t="shared" si="58"/>
        <v>36358</v>
      </c>
      <c r="AA599">
        <v>47109</v>
      </c>
    </row>
    <row r="600" spans="1:27" x14ac:dyDescent="0.35">
      <c r="A600">
        <v>599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1">
        <v>42480</v>
      </c>
      <c r="H600">
        <v>11581</v>
      </c>
      <c r="I600" t="s">
        <v>13</v>
      </c>
      <c r="J600">
        <v>40</v>
      </c>
      <c r="K600" t="str">
        <f t="shared" si="55"/>
        <v>Above</v>
      </c>
      <c r="L600" t="str" cm="1">
        <f t="array" ref="L600">_xlfn.IFS(J600&gt;=50,"Excellent",J600&gt;=40,"Good",J600&gt;=30,"Average",J600&lt;30,"Poor")</f>
        <v>Good</v>
      </c>
      <c r="M600" t="str">
        <f t="shared" si="59"/>
        <v>No</v>
      </c>
      <c r="N600" t="str">
        <f t="shared" si="56"/>
        <v>Yes</v>
      </c>
      <c r="O600" t="str">
        <f t="shared" si="57"/>
        <v>Not Marketing</v>
      </c>
      <c r="X600">
        <f t="shared" si="54"/>
        <v>75409</v>
      </c>
      <c r="Z600">
        <f t="shared" si="58"/>
        <v>11581</v>
      </c>
      <c r="AA600">
        <v>75409</v>
      </c>
    </row>
    <row r="601" spans="1:27" x14ac:dyDescent="0.35">
      <c r="A601">
        <v>600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1">
        <v>42907</v>
      </c>
      <c r="H601">
        <v>10003</v>
      </c>
      <c r="I601" t="s">
        <v>20</v>
      </c>
      <c r="J601">
        <v>20</v>
      </c>
      <c r="K601" t="str">
        <f t="shared" si="55"/>
        <v>Above</v>
      </c>
      <c r="L601" t="str" cm="1">
        <f t="array" ref="L601">_xlfn.IFS(J601&gt;=50,"Excellent",J601&gt;=40,"Good",J601&gt;=30,"Average",J601&lt;30,"Poor")</f>
        <v>Poor</v>
      </c>
      <c r="M601" t="str">
        <f t="shared" si="59"/>
        <v>No</v>
      </c>
      <c r="N601" t="str">
        <f t="shared" si="56"/>
        <v>Yes</v>
      </c>
      <c r="O601" t="str">
        <f t="shared" si="57"/>
        <v>Not Marketing</v>
      </c>
      <c r="X601">
        <f t="shared" si="54"/>
        <v>63852</v>
      </c>
      <c r="Z601">
        <f t="shared" si="58"/>
        <v>23976</v>
      </c>
      <c r="AA601">
        <v>63852</v>
      </c>
    </row>
    <row r="602" spans="1:27" x14ac:dyDescent="0.35">
      <c r="A602">
        <v>601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1">
        <v>45288</v>
      </c>
      <c r="H602">
        <v>36665</v>
      </c>
      <c r="I602" t="s">
        <v>13</v>
      </c>
      <c r="J602">
        <v>60</v>
      </c>
      <c r="K602" t="str">
        <f t="shared" si="55"/>
        <v>Below</v>
      </c>
      <c r="L602" t="str" cm="1">
        <f t="array" ref="L602">_xlfn.IFS(J602&gt;=50,"Excellent",J602&gt;=40,"Good",J602&gt;=30,"Average",J602&lt;30,"Poor")</f>
        <v>Excellent</v>
      </c>
      <c r="M602" t="str">
        <f t="shared" si="59"/>
        <v>No</v>
      </c>
      <c r="N602" t="str">
        <f t="shared" si="56"/>
        <v>Yes</v>
      </c>
      <c r="O602" t="str">
        <f t="shared" si="57"/>
        <v>Not Marketing</v>
      </c>
      <c r="X602">
        <f t="shared" si="54"/>
        <v>41367</v>
      </c>
      <c r="Z602">
        <f t="shared" si="58"/>
        <v>36665</v>
      </c>
      <c r="AA602">
        <v>41367</v>
      </c>
    </row>
    <row r="603" spans="1:27" x14ac:dyDescent="0.35">
      <c r="A603">
        <v>602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1">
        <v>43027</v>
      </c>
      <c r="H603">
        <v>25924</v>
      </c>
      <c r="I603" t="s">
        <v>28</v>
      </c>
      <c r="J603">
        <v>55</v>
      </c>
      <c r="K603" t="str">
        <f t="shared" si="55"/>
        <v>Above</v>
      </c>
      <c r="L603" t="str" cm="1">
        <f t="array" ref="L603">_xlfn.IFS(J603&gt;=50,"Excellent",J603&gt;=40,"Good",J603&gt;=30,"Average",J603&lt;30,"Poor")</f>
        <v>Excellent</v>
      </c>
      <c r="M603" t="str">
        <f t="shared" si="59"/>
        <v>No</v>
      </c>
      <c r="N603" t="str">
        <f t="shared" si="56"/>
        <v>Yes</v>
      </c>
      <c r="O603" t="str">
        <f t="shared" si="57"/>
        <v>Marketing</v>
      </c>
      <c r="X603">
        <f t="shared" si="54"/>
        <v>66406</v>
      </c>
      <c r="Z603">
        <f t="shared" si="58"/>
        <v>25924</v>
      </c>
      <c r="AA603">
        <v>66406</v>
      </c>
    </row>
    <row r="604" spans="1:27" x14ac:dyDescent="0.35">
      <c r="A604">
        <v>603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1">
        <v>42291</v>
      </c>
      <c r="H604">
        <v>35272</v>
      </c>
      <c r="I604" t="s">
        <v>18</v>
      </c>
      <c r="J604">
        <v>28</v>
      </c>
      <c r="K604" t="str">
        <f t="shared" si="55"/>
        <v>Below</v>
      </c>
      <c r="L604" t="str" cm="1">
        <f t="array" ref="L604">_xlfn.IFS(J604&gt;=50,"Excellent",J604&gt;=40,"Good",J604&gt;=30,"Average",J604&lt;30,"Poor")</f>
        <v>Poor</v>
      </c>
      <c r="M604" t="str">
        <f t="shared" si="59"/>
        <v>No</v>
      </c>
      <c r="N604" t="str">
        <f t="shared" si="56"/>
        <v>Yes</v>
      </c>
      <c r="O604" t="str">
        <f t="shared" si="57"/>
        <v>Not Marketing</v>
      </c>
      <c r="X604">
        <f t="shared" si="54"/>
        <v>45914</v>
      </c>
      <c r="Z604">
        <f t="shared" si="58"/>
        <v>35272</v>
      </c>
      <c r="AA604">
        <v>45914</v>
      </c>
    </row>
    <row r="605" spans="1:27" x14ac:dyDescent="0.35">
      <c r="A605">
        <v>604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1">
        <v>43796</v>
      </c>
      <c r="H605">
        <v>35987</v>
      </c>
      <c r="I605" t="s">
        <v>20</v>
      </c>
      <c r="J605">
        <v>35</v>
      </c>
      <c r="K605" t="str">
        <f t="shared" si="55"/>
        <v>Above</v>
      </c>
      <c r="L605" t="str" cm="1">
        <f t="array" ref="L605">_xlfn.IFS(J605&gt;=50,"Excellent",J605&gt;=40,"Good",J605&gt;=30,"Average",J605&lt;30,"Poor")</f>
        <v>Average</v>
      </c>
      <c r="M605" t="str">
        <f t="shared" si="59"/>
        <v>No</v>
      </c>
      <c r="N605" t="str">
        <f t="shared" si="56"/>
        <v>Yes</v>
      </c>
      <c r="O605" t="str">
        <f t="shared" si="57"/>
        <v>Not Marketing</v>
      </c>
      <c r="X605">
        <f t="shared" si="54"/>
        <v>65249</v>
      </c>
      <c r="Z605">
        <f t="shared" si="58"/>
        <v>35987</v>
      </c>
      <c r="AA605">
        <v>65249</v>
      </c>
    </row>
    <row r="606" spans="1:27" x14ac:dyDescent="0.35">
      <c r="A606">
        <v>605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1">
        <v>43466</v>
      </c>
      <c r="H606">
        <v>20166</v>
      </c>
      <c r="I606" t="s">
        <v>13</v>
      </c>
      <c r="J606">
        <v>60</v>
      </c>
      <c r="K606" t="str">
        <f t="shared" si="55"/>
        <v>Above</v>
      </c>
      <c r="L606" t="str" cm="1">
        <f t="array" ref="L606">_xlfn.IFS(J606&gt;=50,"Excellent",J606&gt;=40,"Good",J606&gt;=30,"Average",J606&lt;30,"Poor")</f>
        <v>Excellent</v>
      </c>
      <c r="M606" t="str">
        <f t="shared" si="59"/>
        <v>No</v>
      </c>
      <c r="N606" t="str">
        <f t="shared" si="56"/>
        <v>Yes</v>
      </c>
      <c r="O606" t="str">
        <f t="shared" si="57"/>
        <v>Not Marketing</v>
      </c>
      <c r="X606">
        <f t="shared" si="54"/>
        <v>65433</v>
      </c>
      <c r="Z606">
        <f t="shared" si="58"/>
        <v>20166</v>
      </c>
      <c r="AA606">
        <v>65433</v>
      </c>
    </row>
    <row r="607" spans="1:27" x14ac:dyDescent="0.35">
      <c r="A607">
        <v>606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1">
        <v>41853</v>
      </c>
      <c r="H607">
        <v>12737</v>
      </c>
      <c r="I607" t="s">
        <v>20</v>
      </c>
      <c r="J607">
        <v>52</v>
      </c>
      <c r="K607" t="str">
        <f t="shared" si="55"/>
        <v>Below</v>
      </c>
      <c r="L607" t="str" cm="1">
        <f t="array" ref="L607">_xlfn.IFS(J607&gt;=50,"Excellent",J607&gt;=40,"Good",J607&gt;=30,"Average",J607&lt;30,"Poor")</f>
        <v>Excellent</v>
      </c>
      <c r="M607" t="str">
        <f t="shared" si="59"/>
        <v>No</v>
      </c>
      <c r="N607" t="str">
        <f t="shared" si="56"/>
        <v>Yes</v>
      </c>
      <c r="O607" t="str">
        <f t="shared" si="57"/>
        <v>Not Marketing</v>
      </c>
      <c r="X607">
        <f t="shared" si="54"/>
        <v>34185</v>
      </c>
      <c r="Z607">
        <f t="shared" si="58"/>
        <v>12737</v>
      </c>
      <c r="AA607">
        <v>34185</v>
      </c>
    </row>
    <row r="608" spans="1:27" x14ac:dyDescent="0.35">
      <c r="A608">
        <v>607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1">
        <v>42924</v>
      </c>
      <c r="H608">
        <v>39470</v>
      </c>
      <c r="I608" t="s">
        <v>13</v>
      </c>
      <c r="J608">
        <v>39</v>
      </c>
      <c r="K608" t="str">
        <f t="shared" si="55"/>
        <v>Above</v>
      </c>
      <c r="L608" t="str" cm="1">
        <f t="array" ref="L608">_xlfn.IFS(J608&gt;=50,"Excellent",J608&gt;=40,"Good",J608&gt;=30,"Average",J608&lt;30,"Poor")</f>
        <v>Average</v>
      </c>
      <c r="M608" t="str">
        <f t="shared" si="59"/>
        <v>No</v>
      </c>
      <c r="N608" t="str">
        <f t="shared" si="56"/>
        <v>Yes</v>
      </c>
      <c r="O608" t="str">
        <f t="shared" si="57"/>
        <v>Not Marketing</v>
      </c>
      <c r="X608">
        <f t="shared" si="54"/>
        <v>72399</v>
      </c>
      <c r="Z608">
        <f t="shared" si="58"/>
        <v>39470</v>
      </c>
      <c r="AA608">
        <v>72399</v>
      </c>
    </row>
    <row r="609" spans="1:27" x14ac:dyDescent="0.35">
      <c r="A609">
        <v>608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1">
        <v>45206</v>
      </c>
      <c r="H609">
        <v>26866</v>
      </c>
      <c r="I609" t="s">
        <v>28</v>
      </c>
      <c r="J609">
        <v>24</v>
      </c>
      <c r="K609" t="str">
        <f t="shared" si="55"/>
        <v>Below</v>
      </c>
      <c r="L609" t="str" cm="1">
        <f t="array" ref="L609">_xlfn.IFS(J609&gt;=50,"Excellent",J609&gt;=40,"Good",J609&gt;=30,"Average",J609&lt;30,"Poor")</f>
        <v>Poor</v>
      </c>
      <c r="M609" t="str">
        <f t="shared" si="59"/>
        <v>No</v>
      </c>
      <c r="N609" t="str">
        <f t="shared" si="56"/>
        <v>Yes</v>
      </c>
      <c r="O609" t="str">
        <f t="shared" si="57"/>
        <v>Not Marketing</v>
      </c>
      <c r="X609">
        <f t="shared" si="54"/>
        <v>40509</v>
      </c>
      <c r="Z609">
        <f t="shared" si="58"/>
        <v>26866</v>
      </c>
      <c r="AA609">
        <v>40509</v>
      </c>
    </row>
    <row r="610" spans="1:27" x14ac:dyDescent="0.35">
      <c r="A610">
        <v>609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1">
        <v>43731</v>
      </c>
      <c r="H610">
        <v>33897</v>
      </c>
      <c r="I610" t="s">
        <v>18</v>
      </c>
      <c r="J610">
        <v>60</v>
      </c>
      <c r="K610" t="str">
        <f t="shared" si="55"/>
        <v>Above</v>
      </c>
      <c r="L610" t="str" cm="1">
        <f t="array" ref="L610">_xlfn.IFS(J610&gt;=50,"Excellent",J610&gt;=40,"Good",J610&gt;=30,"Average",J610&lt;30,"Poor")</f>
        <v>Excellent</v>
      </c>
      <c r="M610" t="str">
        <f t="shared" si="59"/>
        <v>No</v>
      </c>
      <c r="N610" t="str">
        <f t="shared" si="56"/>
        <v>No</v>
      </c>
      <c r="O610" t="str">
        <f t="shared" si="57"/>
        <v>Not Marketing</v>
      </c>
      <c r="X610">
        <f t="shared" si="54"/>
        <v>50638</v>
      </c>
      <c r="Z610">
        <f t="shared" si="58"/>
        <v>33897</v>
      </c>
      <c r="AA610">
        <v>50638</v>
      </c>
    </row>
    <row r="611" spans="1:27" x14ac:dyDescent="0.35">
      <c r="A611">
        <v>610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1">
        <v>43691</v>
      </c>
      <c r="H611">
        <v>14105</v>
      </c>
      <c r="I611" t="s">
        <v>18</v>
      </c>
      <c r="J611">
        <v>57</v>
      </c>
      <c r="K611" t="str">
        <f t="shared" si="55"/>
        <v>Below</v>
      </c>
      <c r="L611" t="str" cm="1">
        <f t="array" ref="L611">_xlfn.IFS(J611&gt;=50,"Excellent",J611&gt;=40,"Good",J611&gt;=30,"Average",J611&lt;30,"Poor")</f>
        <v>Excellent</v>
      </c>
      <c r="M611" t="str">
        <f t="shared" si="59"/>
        <v>No</v>
      </c>
      <c r="N611" t="str">
        <f t="shared" si="56"/>
        <v>No</v>
      </c>
      <c r="O611" t="str">
        <f t="shared" si="57"/>
        <v>Not Marketing</v>
      </c>
      <c r="X611">
        <f t="shared" si="54"/>
        <v>35633</v>
      </c>
      <c r="Z611">
        <f t="shared" si="58"/>
        <v>14105</v>
      </c>
      <c r="AA611">
        <v>35633</v>
      </c>
    </row>
    <row r="612" spans="1:27" x14ac:dyDescent="0.35">
      <c r="A612">
        <v>611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1">
        <v>45093</v>
      </c>
      <c r="H612">
        <v>27716</v>
      </c>
      <c r="I612" t="s">
        <v>18</v>
      </c>
      <c r="J612">
        <v>51</v>
      </c>
      <c r="K612" t="str">
        <f t="shared" si="55"/>
        <v>Below</v>
      </c>
      <c r="L612" t="str" cm="1">
        <f t="array" ref="L612">_xlfn.IFS(J612&gt;=50,"Excellent",J612&gt;=40,"Good",J612&gt;=30,"Average",J612&lt;30,"Poor")</f>
        <v>Excellent</v>
      </c>
      <c r="M612" t="str">
        <f t="shared" si="59"/>
        <v>No</v>
      </c>
      <c r="N612" t="str">
        <f t="shared" si="56"/>
        <v>No</v>
      </c>
      <c r="O612" t="str">
        <f t="shared" si="57"/>
        <v>Not Marketing</v>
      </c>
      <c r="X612">
        <f t="shared" si="54"/>
        <v>40236</v>
      </c>
      <c r="Z612">
        <f t="shared" si="58"/>
        <v>27716</v>
      </c>
      <c r="AA612">
        <v>40236</v>
      </c>
    </row>
    <row r="613" spans="1:27" x14ac:dyDescent="0.35">
      <c r="A613">
        <v>612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1">
        <v>43715</v>
      </c>
      <c r="H613">
        <v>20522</v>
      </c>
      <c r="I613" t="s">
        <v>20</v>
      </c>
      <c r="J613">
        <v>56</v>
      </c>
      <c r="K613" t="str">
        <f t="shared" si="55"/>
        <v>Above</v>
      </c>
      <c r="L613" t="str" cm="1">
        <f t="array" ref="L613">_xlfn.IFS(J613&gt;=50,"Excellent",J613&gt;=40,"Good",J613&gt;=30,"Average",J613&lt;30,"Poor")</f>
        <v>Excellent</v>
      </c>
      <c r="M613" t="str">
        <f t="shared" si="59"/>
        <v>No</v>
      </c>
      <c r="N613" t="str">
        <f t="shared" si="56"/>
        <v>Yes</v>
      </c>
      <c r="O613" t="str">
        <f t="shared" si="57"/>
        <v>Not Marketing</v>
      </c>
      <c r="X613">
        <f t="shared" si="54"/>
        <v>68347</v>
      </c>
      <c r="Z613">
        <f t="shared" si="58"/>
        <v>20522</v>
      </c>
      <c r="AA613">
        <v>68347</v>
      </c>
    </row>
    <row r="614" spans="1:27" x14ac:dyDescent="0.35">
      <c r="A614">
        <v>613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1">
        <v>44145</v>
      </c>
      <c r="H614">
        <v>36164</v>
      </c>
      <c r="I614" t="s">
        <v>28</v>
      </c>
      <c r="J614">
        <v>32</v>
      </c>
      <c r="K614" t="str">
        <f t="shared" si="55"/>
        <v>Below</v>
      </c>
      <c r="L614" t="str" cm="1">
        <f t="array" ref="L614">_xlfn.IFS(J614&gt;=50,"Excellent",J614&gt;=40,"Good",J614&gt;=30,"Average",J614&lt;30,"Poor")</f>
        <v>Average</v>
      </c>
      <c r="M614" t="str">
        <f t="shared" si="59"/>
        <v>No</v>
      </c>
      <c r="N614" t="str">
        <f t="shared" si="56"/>
        <v>No</v>
      </c>
      <c r="O614" t="str">
        <f t="shared" si="57"/>
        <v>Marketing</v>
      </c>
      <c r="X614">
        <f t="shared" si="54"/>
        <v>38841</v>
      </c>
      <c r="Z614">
        <f t="shared" si="58"/>
        <v>36164</v>
      </c>
      <c r="AA614">
        <v>38841</v>
      </c>
    </row>
    <row r="615" spans="1:27" x14ac:dyDescent="0.35">
      <c r="A615">
        <v>614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1">
        <v>45399</v>
      </c>
      <c r="H615">
        <v>23818</v>
      </c>
      <c r="I615" t="s">
        <v>18</v>
      </c>
      <c r="J615">
        <v>39</v>
      </c>
      <c r="K615" t="str">
        <f t="shared" si="55"/>
        <v>Above</v>
      </c>
      <c r="L615" t="str" cm="1">
        <f t="array" ref="L615">_xlfn.IFS(J615&gt;=50,"Excellent",J615&gt;=40,"Good",J615&gt;=30,"Average",J615&lt;30,"Poor")</f>
        <v>Average</v>
      </c>
      <c r="M615" t="str">
        <f t="shared" si="59"/>
        <v>Yes</v>
      </c>
      <c r="N615" t="str">
        <f t="shared" si="56"/>
        <v>No</v>
      </c>
      <c r="O615" t="str">
        <f t="shared" si="57"/>
        <v>Not Marketing</v>
      </c>
      <c r="X615">
        <f t="shared" si="54"/>
        <v>59863</v>
      </c>
      <c r="Z615">
        <f t="shared" si="58"/>
        <v>23818</v>
      </c>
      <c r="AA615">
        <v>59863</v>
      </c>
    </row>
    <row r="616" spans="1:27" x14ac:dyDescent="0.35">
      <c r="A616">
        <v>615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1">
        <v>44943</v>
      </c>
      <c r="H616">
        <v>26812</v>
      </c>
      <c r="I616" t="s">
        <v>28</v>
      </c>
      <c r="J616">
        <v>31</v>
      </c>
      <c r="K616" t="str">
        <f t="shared" si="55"/>
        <v>Below</v>
      </c>
      <c r="L616" t="str" cm="1">
        <f t="array" ref="L616">_xlfn.IFS(J616&gt;=50,"Excellent",J616&gt;=40,"Good",J616&gt;=30,"Average",J616&lt;30,"Poor")</f>
        <v>Average</v>
      </c>
      <c r="M616" t="str">
        <f t="shared" si="59"/>
        <v>No</v>
      </c>
      <c r="N616" t="str">
        <f t="shared" si="56"/>
        <v>No</v>
      </c>
      <c r="O616" t="str">
        <f t="shared" si="57"/>
        <v>Marketing</v>
      </c>
      <c r="X616">
        <f t="shared" si="54"/>
        <v>37418</v>
      </c>
      <c r="Z616">
        <f t="shared" si="58"/>
        <v>26812</v>
      </c>
      <c r="AA616">
        <v>37418</v>
      </c>
    </row>
    <row r="617" spans="1:27" x14ac:dyDescent="0.35">
      <c r="A617">
        <v>616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1">
        <v>43204</v>
      </c>
      <c r="H617">
        <v>13182</v>
      </c>
      <c r="I617" t="s">
        <v>18</v>
      </c>
      <c r="J617">
        <v>28</v>
      </c>
      <c r="K617" t="str">
        <f t="shared" si="55"/>
        <v>Above</v>
      </c>
      <c r="L617" t="str" cm="1">
        <f t="array" ref="L617">_xlfn.IFS(J617&gt;=50,"Excellent",J617&gt;=40,"Good",J617&gt;=30,"Average",J617&lt;30,"Poor")</f>
        <v>Poor</v>
      </c>
      <c r="M617" t="str">
        <f t="shared" si="59"/>
        <v>No</v>
      </c>
      <c r="N617" t="str">
        <f t="shared" si="56"/>
        <v>Yes</v>
      </c>
      <c r="O617" t="str">
        <f t="shared" si="57"/>
        <v>Not Marketing</v>
      </c>
      <c r="X617">
        <f t="shared" si="54"/>
        <v>79553</v>
      </c>
      <c r="Z617">
        <f t="shared" si="58"/>
        <v>13182</v>
      </c>
      <c r="AA617">
        <v>79553</v>
      </c>
    </row>
    <row r="618" spans="1:27" x14ac:dyDescent="0.35">
      <c r="A618">
        <v>617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1">
        <v>42953</v>
      </c>
      <c r="H618">
        <v>26740</v>
      </c>
      <c r="I618" t="s">
        <v>13</v>
      </c>
      <c r="J618">
        <v>39</v>
      </c>
      <c r="K618" t="str">
        <f t="shared" si="55"/>
        <v>Below</v>
      </c>
      <c r="L618" t="str" cm="1">
        <f t="array" ref="L618">_xlfn.IFS(J618&gt;=50,"Excellent",J618&gt;=40,"Good",J618&gt;=30,"Average",J618&lt;30,"Poor")</f>
        <v>Average</v>
      </c>
      <c r="M618" t="str">
        <f t="shared" si="59"/>
        <v>No</v>
      </c>
      <c r="N618" t="str">
        <f t="shared" si="56"/>
        <v>No</v>
      </c>
      <c r="O618" t="str">
        <f t="shared" si="57"/>
        <v>Not Marketing</v>
      </c>
      <c r="X618">
        <f t="shared" si="54"/>
        <v>32253</v>
      </c>
      <c r="Z618">
        <f t="shared" si="58"/>
        <v>26740</v>
      </c>
      <c r="AA618">
        <v>32253</v>
      </c>
    </row>
    <row r="619" spans="1:27" x14ac:dyDescent="0.35">
      <c r="A619">
        <v>618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1">
        <v>43431</v>
      </c>
      <c r="H619">
        <v>12153</v>
      </c>
      <c r="I619" t="s">
        <v>13</v>
      </c>
      <c r="J619">
        <v>36</v>
      </c>
      <c r="K619" t="str">
        <f t="shared" si="55"/>
        <v>Below</v>
      </c>
      <c r="L619" t="str" cm="1">
        <f t="array" ref="L619">_xlfn.IFS(J619&gt;=50,"Excellent",J619&gt;=40,"Good",J619&gt;=30,"Average",J619&lt;30,"Poor")</f>
        <v>Average</v>
      </c>
      <c r="M619" t="str">
        <f t="shared" si="59"/>
        <v>No</v>
      </c>
      <c r="N619" t="str">
        <f t="shared" si="56"/>
        <v>No</v>
      </c>
      <c r="O619" t="str">
        <f t="shared" si="57"/>
        <v>Not Marketing</v>
      </c>
      <c r="X619">
        <f t="shared" si="54"/>
        <v>30413</v>
      </c>
      <c r="Z619">
        <f t="shared" si="58"/>
        <v>12153</v>
      </c>
      <c r="AA619">
        <v>30413</v>
      </c>
    </row>
    <row r="620" spans="1:27" x14ac:dyDescent="0.35">
      <c r="A620">
        <v>619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1">
        <v>45266</v>
      </c>
      <c r="H620">
        <v>12168</v>
      </c>
      <c r="I620" t="s">
        <v>13</v>
      </c>
      <c r="J620">
        <v>51</v>
      </c>
      <c r="K620" t="str">
        <f t="shared" si="55"/>
        <v>Above</v>
      </c>
      <c r="L620" t="str" cm="1">
        <f t="array" ref="L620">_xlfn.IFS(J620&gt;=50,"Excellent",J620&gt;=40,"Good",J620&gt;=30,"Average",J620&lt;30,"Poor")</f>
        <v>Excellent</v>
      </c>
      <c r="M620" t="str">
        <f t="shared" si="59"/>
        <v>No</v>
      </c>
      <c r="N620" t="str">
        <f t="shared" si="56"/>
        <v>Yes</v>
      </c>
      <c r="O620" t="str">
        <f t="shared" si="57"/>
        <v>Not Marketing</v>
      </c>
      <c r="X620">
        <f t="shared" si="54"/>
        <v>58125</v>
      </c>
      <c r="Z620">
        <f t="shared" si="58"/>
        <v>12168</v>
      </c>
      <c r="AA620">
        <v>58125</v>
      </c>
    </row>
    <row r="621" spans="1:27" x14ac:dyDescent="0.35">
      <c r="A621">
        <v>620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1">
        <v>42708</v>
      </c>
      <c r="H621">
        <v>25609</v>
      </c>
      <c r="I621" t="s">
        <v>18</v>
      </c>
      <c r="J621">
        <v>24</v>
      </c>
      <c r="K621" t="str">
        <f t="shared" si="55"/>
        <v>Above</v>
      </c>
      <c r="L621" t="str" cm="1">
        <f t="array" ref="L621">_xlfn.IFS(J621&gt;=50,"Excellent",J621&gt;=40,"Good",J621&gt;=30,"Average",J621&lt;30,"Poor")</f>
        <v>Poor</v>
      </c>
      <c r="M621" t="str">
        <f t="shared" si="59"/>
        <v>No</v>
      </c>
      <c r="N621" t="str">
        <f t="shared" si="56"/>
        <v>Yes</v>
      </c>
      <c r="O621" t="str">
        <f t="shared" si="57"/>
        <v>Marketing</v>
      </c>
      <c r="X621">
        <f t="shared" si="54"/>
        <v>76298</v>
      </c>
      <c r="Z621">
        <f t="shared" si="58"/>
        <v>25609</v>
      </c>
      <c r="AA621">
        <v>76298</v>
      </c>
    </row>
    <row r="622" spans="1:27" x14ac:dyDescent="0.35">
      <c r="A622">
        <v>621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1">
        <v>41888</v>
      </c>
      <c r="H622">
        <v>36224</v>
      </c>
      <c r="I622" t="s">
        <v>18</v>
      </c>
      <c r="J622">
        <v>59</v>
      </c>
      <c r="K622" t="str">
        <f t="shared" si="55"/>
        <v>Above</v>
      </c>
      <c r="L622" t="str" cm="1">
        <f t="array" ref="L622">_xlfn.IFS(J622&gt;=50,"Excellent",J622&gt;=40,"Good",J622&gt;=30,"Average",J622&lt;30,"Poor")</f>
        <v>Excellent</v>
      </c>
      <c r="M622" t="str">
        <f t="shared" si="59"/>
        <v>No</v>
      </c>
      <c r="N622" t="str">
        <f t="shared" si="56"/>
        <v>No</v>
      </c>
      <c r="O622" t="str">
        <f t="shared" si="57"/>
        <v>Not Marketing</v>
      </c>
      <c r="X622">
        <f t="shared" si="54"/>
        <v>53018</v>
      </c>
      <c r="Z622">
        <f t="shared" si="58"/>
        <v>36224</v>
      </c>
      <c r="AA622">
        <v>53018</v>
      </c>
    </row>
    <row r="623" spans="1:27" x14ac:dyDescent="0.35">
      <c r="A623">
        <v>622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1">
        <v>45470</v>
      </c>
      <c r="H623">
        <v>25054</v>
      </c>
      <c r="I623" t="s">
        <v>13</v>
      </c>
      <c r="J623">
        <v>34</v>
      </c>
      <c r="K623" t="str">
        <f t="shared" si="55"/>
        <v>Above</v>
      </c>
      <c r="L623" t="str" cm="1">
        <f t="array" ref="L623">_xlfn.IFS(J623&gt;=50,"Excellent",J623&gt;=40,"Good",J623&gt;=30,"Average",J623&lt;30,"Poor")</f>
        <v>Average</v>
      </c>
      <c r="M623" t="str">
        <f t="shared" si="59"/>
        <v>No</v>
      </c>
      <c r="N623" t="str">
        <f t="shared" si="56"/>
        <v>Yes</v>
      </c>
      <c r="O623" t="str">
        <f t="shared" si="57"/>
        <v>Not Marketing</v>
      </c>
      <c r="X623">
        <f t="shared" si="54"/>
        <v>77016</v>
      </c>
      <c r="Z623">
        <f t="shared" si="58"/>
        <v>25054</v>
      </c>
      <c r="AA623">
        <v>77016</v>
      </c>
    </row>
    <row r="624" spans="1:27" x14ac:dyDescent="0.35">
      <c r="A624">
        <v>623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1">
        <v>43315</v>
      </c>
      <c r="H624">
        <v>17174</v>
      </c>
      <c r="I624" t="s">
        <v>28</v>
      </c>
      <c r="J624">
        <v>52</v>
      </c>
      <c r="K624" t="str">
        <f t="shared" si="55"/>
        <v>Above</v>
      </c>
      <c r="L624" t="str" cm="1">
        <f t="array" ref="L624">_xlfn.IFS(J624&gt;=50,"Excellent",J624&gt;=40,"Good",J624&gt;=30,"Average",J624&lt;30,"Poor")</f>
        <v>Excellent</v>
      </c>
      <c r="M624" t="str">
        <f t="shared" si="59"/>
        <v>Yes</v>
      </c>
      <c r="N624" t="str">
        <f t="shared" si="56"/>
        <v>Yes</v>
      </c>
      <c r="O624" t="str">
        <f t="shared" si="57"/>
        <v>Not Marketing</v>
      </c>
      <c r="X624">
        <f t="shared" si="54"/>
        <v>53511</v>
      </c>
      <c r="Z624">
        <f t="shared" si="58"/>
        <v>17174</v>
      </c>
      <c r="AA624">
        <v>53511</v>
      </c>
    </row>
    <row r="625" spans="1:27" x14ac:dyDescent="0.35">
      <c r="A625">
        <v>624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1">
        <v>43570</v>
      </c>
      <c r="H625">
        <v>33356</v>
      </c>
      <c r="I625" t="s">
        <v>28</v>
      </c>
      <c r="J625">
        <v>50</v>
      </c>
      <c r="K625" t="str">
        <f t="shared" si="55"/>
        <v>Above</v>
      </c>
      <c r="L625" t="str" cm="1">
        <f t="array" ref="L625">_xlfn.IFS(J625&gt;=50,"Excellent",J625&gt;=40,"Good",J625&gt;=30,"Average",J625&lt;30,"Poor")</f>
        <v>Excellent</v>
      </c>
      <c r="M625" t="str">
        <f t="shared" si="59"/>
        <v>No</v>
      </c>
      <c r="N625" t="str">
        <f t="shared" si="56"/>
        <v>Yes</v>
      </c>
      <c r="O625" t="str">
        <f t="shared" si="57"/>
        <v>Not Marketing</v>
      </c>
      <c r="X625">
        <f t="shared" si="54"/>
        <v>60842</v>
      </c>
      <c r="Z625">
        <f t="shared" si="58"/>
        <v>33356</v>
      </c>
      <c r="AA625">
        <v>60842</v>
      </c>
    </row>
    <row r="626" spans="1:27" x14ac:dyDescent="0.35">
      <c r="A626">
        <v>625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1">
        <v>43466</v>
      </c>
      <c r="H626">
        <v>32998</v>
      </c>
      <c r="I626" t="s">
        <v>13</v>
      </c>
      <c r="J626">
        <v>38</v>
      </c>
      <c r="K626" t="str">
        <f t="shared" si="55"/>
        <v>Below</v>
      </c>
      <c r="L626" t="str" cm="1">
        <f t="array" ref="L626">_xlfn.IFS(J626&gt;=50,"Excellent",J626&gt;=40,"Good",J626&gt;=30,"Average",J626&lt;30,"Poor")</f>
        <v>Average</v>
      </c>
      <c r="M626" t="str">
        <f t="shared" si="59"/>
        <v>No</v>
      </c>
      <c r="N626" t="str">
        <f t="shared" si="56"/>
        <v>No</v>
      </c>
      <c r="O626" t="str">
        <f t="shared" si="57"/>
        <v>Not Marketing</v>
      </c>
      <c r="X626">
        <f t="shared" si="54"/>
        <v>30181</v>
      </c>
      <c r="Z626">
        <f t="shared" si="58"/>
        <v>32998</v>
      </c>
      <c r="AA626">
        <v>30181</v>
      </c>
    </row>
    <row r="627" spans="1:27" x14ac:dyDescent="0.35">
      <c r="A627">
        <v>626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1">
        <v>42582</v>
      </c>
      <c r="H627">
        <v>25176</v>
      </c>
      <c r="I627" t="s">
        <v>18</v>
      </c>
      <c r="J627">
        <v>42</v>
      </c>
      <c r="K627" t="str">
        <f t="shared" si="55"/>
        <v>Above</v>
      </c>
      <c r="L627" t="str" cm="1">
        <f t="array" ref="L627">_xlfn.IFS(J627&gt;=50,"Excellent",J627&gt;=40,"Good",J627&gt;=30,"Average",J627&lt;30,"Poor")</f>
        <v>Good</v>
      </c>
      <c r="M627" t="str">
        <f t="shared" si="59"/>
        <v>No</v>
      </c>
      <c r="N627" t="str">
        <f t="shared" si="56"/>
        <v>Yes</v>
      </c>
      <c r="O627" t="str">
        <f t="shared" si="57"/>
        <v>Not Marketing</v>
      </c>
      <c r="X627">
        <f t="shared" si="54"/>
        <v>75713</v>
      </c>
      <c r="Z627">
        <f t="shared" si="58"/>
        <v>25176</v>
      </c>
      <c r="AA627">
        <v>75713</v>
      </c>
    </row>
    <row r="628" spans="1:27" x14ac:dyDescent="0.35">
      <c r="A628">
        <v>627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1">
        <v>43670</v>
      </c>
      <c r="H628">
        <v>34208</v>
      </c>
      <c r="I628" t="s">
        <v>20</v>
      </c>
      <c r="J628">
        <v>37</v>
      </c>
      <c r="K628" t="str">
        <f t="shared" si="55"/>
        <v>Above</v>
      </c>
      <c r="L628" t="str" cm="1">
        <f t="array" ref="L628">_xlfn.IFS(J628&gt;=50,"Excellent",J628&gt;=40,"Good",J628&gt;=30,"Average",J628&lt;30,"Poor")</f>
        <v>Average</v>
      </c>
      <c r="M628" t="str">
        <f t="shared" si="59"/>
        <v>No</v>
      </c>
      <c r="N628" t="str">
        <f t="shared" si="56"/>
        <v>No</v>
      </c>
      <c r="O628" t="str">
        <f t="shared" si="57"/>
        <v>Not Marketing</v>
      </c>
      <c r="X628">
        <f t="shared" si="54"/>
        <v>50135</v>
      </c>
      <c r="Z628">
        <f t="shared" si="58"/>
        <v>34208</v>
      </c>
      <c r="AA628">
        <v>50135</v>
      </c>
    </row>
    <row r="629" spans="1:27" x14ac:dyDescent="0.35">
      <c r="A629">
        <v>628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1">
        <v>42283</v>
      </c>
      <c r="H629">
        <v>29058</v>
      </c>
      <c r="I629" t="s">
        <v>20</v>
      </c>
      <c r="J629">
        <v>52</v>
      </c>
      <c r="K629" t="str">
        <f t="shared" si="55"/>
        <v>Above</v>
      </c>
      <c r="L629" t="str" cm="1">
        <f t="array" ref="L629">_xlfn.IFS(J629&gt;=50,"Excellent",J629&gt;=40,"Good",J629&gt;=30,"Average",J629&lt;30,"Poor")</f>
        <v>Excellent</v>
      </c>
      <c r="M629" t="str">
        <f t="shared" si="59"/>
        <v>No</v>
      </c>
      <c r="N629" t="str">
        <f t="shared" si="56"/>
        <v>Yes</v>
      </c>
      <c r="O629" t="str">
        <f t="shared" si="57"/>
        <v>Not Marketing</v>
      </c>
      <c r="X629">
        <f t="shared" si="54"/>
        <v>68062</v>
      </c>
      <c r="Z629">
        <f t="shared" si="58"/>
        <v>29058</v>
      </c>
      <c r="AA629">
        <v>68062</v>
      </c>
    </row>
    <row r="630" spans="1:27" x14ac:dyDescent="0.35">
      <c r="A630">
        <v>629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1">
        <v>43006</v>
      </c>
      <c r="H630">
        <v>15867</v>
      </c>
      <c r="I630" t="s">
        <v>20</v>
      </c>
      <c r="J630">
        <v>40</v>
      </c>
      <c r="K630" t="str">
        <f t="shared" si="55"/>
        <v>Above</v>
      </c>
      <c r="L630" t="str" cm="1">
        <f t="array" ref="L630">_xlfn.IFS(J630&gt;=50,"Excellent",J630&gt;=40,"Good",J630&gt;=30,"Average",J630&lt;30,"Poor")</f>
        <v>Good</v>
      </c>
      <c r="M630" t="str">
        <f t="shared" si="59"/>
        <v>No</v>
      </c>
      <c r="N630" t="str">
        <f t="shared" si="56"/>
        <v>Yes</v>
      </c>
      <c r="O630" t="str">
        <f t="shared" si="57"/>
        <v>Not Marketing</v>
      </c>
      <c r="X630">
        <f t="shared" si="54"/>
        <v>68235</v>
      </c>
      <c r="Z630">
        <f t="shared" si="58"/>
        <v>15867</v>
      </c>
      <c r="AA630">
        <v>68235</v>
      </c>
    </row>
    <row r="631" spans="1:27" x14ac:dyDescent="0.35">
      <c r="A631">
        <v>630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1">
        <v>43136</v>
      </c>
      <c r="H631">
        <v>27893</v>
      </c>
      <c r="I631" t="s">
        <v>13</v>
      </c>
      <c r="J631">
        <v>39</v>
      </c>
      <c r="K631" t="str">
        <f t="shared" si="55"/>
        <v>Above</v>
      </c>
      <c r="L631" t="str" cm="1">
        <f t="array" ref="L631">_xlfn.IFS(J631&gt;=50,"Excellent",J631&gt;=40,"Good",J631&gt;=30,"Average",J631&lt;30,"Poor")</f>
        <v>Average</v>
      </c>
      <c r="M631" t="str">
        <f t="shared" si="59"/>
        <v>No</v>
      </c>
      <c r="N631" t="str">
        <f t="shared" si="56"/>
        <v>No</v>
      </c>
      <c r="O631" t="str">
        <f t="shared" si="57"/>
        <v>Not Marketing</v>
      </c>
      <c r="X631">
        <f t="shared" si="54"/>
        <v>58263</v>
      </c>
      <c r="Z631">
        <f t="shared" si="58"/>
        <v>27893</v>
      </c>
      <c r="AA631">
        <v>58263</v>
      </c>
    </row>
    <row r="632" spans="1:27" x14ac:dyDescent="0.35">
      <c r="A632">
        <v>631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1">
        <v>43372</v>
      </c>
      <c r="H632">
        <v>31504</v>
      </c>
      <c r="I632" t="s">
        <v>28</v>
      </c>
      <c r="J632">
        <v>30</v>
      </c>
      <c r="K632" t="str">
        <f t="shared" si="55"/>
        <v>Above</v>
      </c>
      <c r="L632" t="str" cm="1">
        <f t="array" ref="L632">_xlfn.IFS(J632&gt;=50,"Excellent",J632&gt;=40,"Good",J632&gt;=30,"Average",J632&lt;30,"Poor")</f>
        <v>Average</v>
      </c>
      <c r="M632" t="str">
        <f t="shared" si="59"/>
        <v>No</v>
      </c>
      <c r="N632" t="str">
        <f t="shared" si="56"/>
        <v>Yes</v>
      </c>
      <c r="O632" t="str">
        <f t="shared" si="57"/>
        <v>Not Marketing</v>
      </c>
      <c r="X632">
        <f t="shared" ref="X632:X695" si="60">VLOOKUP(A632,A632:F1631,6,FALSE)</f>
        <v>60341</v>
      </c>
      <c r="Z632">
        <f t="shared" si="58"/>
        <v>31504</v>
      </c>
      <c r="AA632">
        <v>60341</v>
      </c>
    </row>
    <row r="633" spans="1:27" x14ac:dyDescent="0.35">
      <c r="A633">
        <v>632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1">
        <v>45041</v>
      </c>
      <c r="H633">
        <v>33607</v>
      </c>
      <c r="I633" t="s">
        <v>13</v>
      </c>
      <c r="J633">
        <v>28</v>
      </c>
      <c r="K633" t="str">
        <f t="shared" si="55"/>
        <v>Above</v>
      </c>
      <c r="L633" t="str" cm="1">
        <f t="array" ref="L633">_xlfn.IFS(J633&gt;=50,"Excellent",J633&gt;=40,"Good",J633&gt;=30,"Average",J633&lt;30,"Poor")</f>
        <v>Poor</v>
      </c>
      <c r="M633" t="str">
        <f t="shared" si="59"/>
        <v>No</v>
      </c>
      <c r="N633" t="str">
        <f t="shared" si="56"/>
        <v>Yes</v>
      </c>
      <c r="O633" t="str">
        <f t="shared" si="57"/>
        <v>Not Marketing</v>
      </c>
      <c r="X633">
        <f t="shared" si="60"/>
        <v>60806</v>
      </c>
      <c r="Z633">
        <f t="shared" si="58"/>
        <v>33607</v>
      </c>
      <c r="AA633">
        <v>60806</v>
      </c>
    </row>
    <row r="634" spans="1:27" x14ac:dyDescent="0.35">
      <c r="A634">
        <v>633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1">
        <v>43112</v>
      </c>
      <c r="H634">
        <v>23456</v>
      </c>
      <c r="I634" t="s">
        <v>13</v>
      </c>
      <c r="J634">
        <v>39</v>
      </c>
      <c r="K634" t="str">
        <f t="shared" si="55"/>
        <v>Above</v>
      </c>
      <c r="L634" t="str" cm="1">
        <f t="array" ref="L634">_xlfn.IFS(J634&gt;=50,"Excellent",J634&gt;=40,"Good",J634&gt;=30,"Average",J634&lt;30,"Poor")</f>
        <v>Average</v>
      </c>
      <c r="M634" t="str">
        <f t="shared" si="59"/>
        <v>No</v>
      </c>
      <c r="N634" t="str">
        <f t="shared" si="56"/>
        <v>Yes</v>
      </c>
      <c r="O634" t="str">
        <f t="shared" si="57"/>
        <v>Marketing</v>
      </c>
      <c r="X634">
        <f t="shared" si="60"/>
        <v>66212</v>
      </c>
      <c r="Z634">
        <f t="shared" si="58"/>
        <v>23456</v>
      </c>
      <c r="AA634">
        <v>66212</v>
      </c>
    </row>
    <row r="635" spans="1:27" x14ac:dyDescent="0.35">
      <c r="A635">
        <v>634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1">
        <v>42409</v>
      </c>
      <c r="H635">
        <v>25222</v>
      </c>
      <c r="I635" t="s">
        <v>28</v>
      </c>
      <c r="J635">
        <v>42</v>
      </c>
      <c r="K635" t="str">
        <f t="shared" si="55"/>
        <v>Above</v>
      </c>
      <c r="L635" t="str" cm="1">
        <f t="array" ref="L635">_xlfn.IFS(J635&gt;=50,"Excellent",J635&gt;=40,"Good",J635&gt;=30,"Average",J635&lt;30,"Poor")</f>
        <v>Good</v>
      </c>
      <c r="M635" t="str">
        <f t="shared" si="59"/>
        <v>No</v>
      </c>
      <c r="N635" t="str">
        <f t="shared" si="56"/>
        <v>Yes</v>
      </c>
      <c r="O635" t="str">
        <f t="shared" si="57"/>
        <v>Not Marketing</v>
      </c>
      <c r="X635">
        <f t="shared" si="60"/>
        <v>69655</v>
      </c>
      <c r="Z635">
        <f t="shared" si="58"/>
        <v>25222</v>
      </c>
      <c r="AA635">
        <v>69655</v>
      </c>
    </row>
    <row r="636" spans="1:27" x14ac:dyDescent="0.35">
      <c r="A636">
        <v>635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1">
        <v>44201</v>
      </c>
      <c r="H636">
        <v>27992</v>
      </c>
      <c r="I636" t="s">
        <v>28</v>
      </c>
      <c r="J636">
        <v>48</v>
      </c>
      <c r="K636" t="str">
        <f t="shared" si="55"/>
        <v>Below</v>
      </c>
      <c r="L636" t="str" cm="1">
        <f t="array" ref="L636">_xlfn.IFS(J636&gt;=50,"Excellent",J636&gt;=40,"Good",J636&gt;=30,"Average",J636&lt;30,"Poor")</f>
        <v>Good</v>
      </c>
      <c r="M636" t="str">
        <f t="shared" si="59"/>
        <v>No</v>
      </c>
      <c r="N636" t="str">
        <f t="shared" si="56"/>
        <v>No</v>
      </c>
      <c r="O636" t="str">
        <f t="shared" si="57"/>
        <v>Not Marketing</v>
      </c>
      <c r="X636">
        <f t="shared" si="60"/>
        <v>46571</v>
      </c>
      <c r="Z636">
        <f t="shared" si="58"/>
        <v>27992</v>
      </c>
      <c r="AA636">
        <v>46571</v>
      </c>
    </row>
    <row r="637" spans="1:27" x14ac:dyDescent="0.35">
      <c r="A637">
        <v>636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1">
        <v>43563</v>
      </c>
      <c r="H637">
        <v>25478</v>
      </c>
      <c r="I637" t="s">
        <v>18</v>
      </c>
      <c r="J637">
        <v>54</v>
      </c>
      <c r="K637" t="str">
        <f t="shared" si="55"/>
        <v>Above</v>
      </c>
      <c r="L637" t="str" cm="1">
        <f t="array" ref="L637">_xlfn.IFS(J637&gt;=50,"Excellent",J637&gt;=40,"Good",J637&gt;=30,"Average",J637&lt;30,"Poor")</f>
        <v>Excellent</v>
      </c>
      <c r="M637" t="str">
        <f t="shared" si="59"/>
        <v>No</v>
      </c>
      <c r="N637" t="str">
        <f t="shared" si="56"/>
        <v>No</v>
      </c>
      <c r="O637" t="str">
        <f t="shared" si="57"/>
        <v>Not Marketing</v>
      </c>
      <c r="X637">
        <f t="shared" si="60"/>
        <v>53533</v>
      </c>
      <c r="Z637">
        <f t="shared" si="58"/>
        <v>25478</v>
      </c>
      <c r="AA637">
        <v>53533</v>
      </c>
    </row>
    <row r="638" spans="1:27" x14ac:dyDescent="0.35">
      <c r="A638">
        <v>637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1">
        <v>43918</v>
      </c>
      <c r="H638">
        <v>30260</v>
      </c>
      <c r="I638" t="s">
        <v>20</v>
      </c>
      <c r="J638">
        <v>56</v>
      </c>
      <c r="K638" t="str">
        <f t="shared" si="55"/>
        <v>Below</v>
      </c>
      <c r="L638" t="str" cm="1">
        <f t="array" ref="L638">_xlfn.IFS(J638&gt;=50,"Excellent",J638&gt;=40,"Good",J638&gt;=30,"Average",J638&lt;30,"Poor")</f>
        <v>Excellent</v>
      </c>
      <c r="M638" t="str">
        <f t="shared" si="59"/>
        <v>No</v>
      </c>
      <c r="N638" t="str">
        <f t="shared" si="56"/>
        <v>No</v>
      </c>
      <c r="O638" t="str">
        <f t="shared" si="57"/>
        <v>Marketing</v>
      </c>
      <c r="X638">
        <f t="shared" si="60"/>
        <v>47024</v>
      </c>
      <c r="Z638">
        <f t="shared" si="58"/>
        <v>30260</v>
      </c>
      <c r="AA638">
        <v>47024</v>
      </c>
    </row>
    <row r="639" spans="1:27" x14ac:dyDescent="0.35">
      <c r="A639">
        <v>638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1">
        <v>44605</v>
      </c>
      <c r="H639">
        <v>34812</v>
      </c>
      <c r="I639" t="s">
        <v>13</v>
      </c>
      <c r="J639">
        <v>42</v>
      </c>
      <c r="K639" t="str">
        <f t="shared" si="55"/>
        <v>Below</v>
      </c>
      <c r="L639" t="str" cm="1">
        <f t="array" ref="L639">_xlfn.IFS(J639&gt;=50,"Excellent",J639&gt;=40,"Good",J639&gt;=30,"Average",J639&lt;30,"Poor")</f>
        <v>Good</v>
      </c>
      <c r="M639" t="str">
        <f t="shared" si="59"/>
        <v>No</v>
      </c>
      <c r="N639" t="str">
        <f t="shared" si="56"/>
        <v>Yes</v>
      </c>
      <c r="O639" t="str">
        <f t="shared" si="57"/>
        <v>Not Marketing</v>
      </c>
      <c r="X639">
        <f t="shared" si="60"/>
        <v>39192</v>
      </c>
      <c r="Z639">
        <f t="shared" si="58"/>
        <v>34812</v>
      </c>
      <c r="AA639">
        <v>39192</v>
      </c>
    </row>
    <row r="640" spans="1:27" x14ac:dyDescent="0.35">
      <c r="A640">
        <v>639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1">
        <v>45054</v>
      </c>
      <c r="H640">
        <v>15227</v>
      </c>
      <c r="I640" t="s">
        <v>13</v>
      </c>
      <c r="J640">
        <v>36</v>
      </c>
      <c r="K640" t="str">
        <f t="shared" si="55"/>
        <v>Above</v>
      </c>
      <c r="L640" t="str" cm="1">
        <f t="array" ref="L640">_xlfn.IFS(J640&gt;=50,"Excellent",J640&gt;=40,"Good",J640&gt;=30,"Average",J640&lt;30,"Poor")</f>
        <v>Average</v>
      </c>
      <c r="M640" t="str">
        <f t="shared" si="59"/>
        <v>No</v>
      </c>
      <c r="N640" t="str">
        <f t="shared" si="56"/>
        <v>No</v>
      </c>
      <c r="O640" t="str">
        <f t="shared" si="57"/>
        <v>Not Marketing</v>
      </c>
      <c r="X640">
        <f t="shared" si="60"/>
        <v>59622</v>
      </c>
      <c r="Z640">
        <f t="shared" si="58"/>
        <v>15227</v>
      </c>
      <c r="AA640">
        <v>59622</v>
      </c>
    </row>
    <row r="641" spans="1:27" x14ac:dyDescent="0.35">
      <c r="A641">
        <v>640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1">
        <v>42422</v>
      </c>
      <c r="H641">
        <v>10120</v>
      </c>
      <c r="I641" t="s">
        <v>13</v>
      </c>
      <c r="J641">
        <v>50</v>
      </c>
      <c r="K641" t="str">
        <f t="shared" si="55"/>
        <v>Above</v>
      </c>
      <c r="L641" t="str" cm="1">
        <f t="array" ref="L641">_xlfn.IFS(J641&gt;=50,"Excellent",J641&gt;=40,"Good",J641&gt;=30,"Average",J641&lt;30,"Poor")</f>
        <v>Excellent</v>
      </c>
      <c r="M641" t="str">
        <f t="shared" si="59"/>
        <v>Yes</v>
      </c>
      <c r="N641" t="str">
        <f t="shared" si="56"/>
        <v>Yes</v>
      </c>
      <c r="O641" t="str">
        <f t="shared" si="57"/>
        <v>Not Marketing</v>
      </c>
      <c r="X641">
        <f t="shared" si="60"/>
        <v>73121</v>
      </c>
      <c r="Z641">
        <f t="shared" si="58"/>
        <v>10120</v>
      </c>
      <c r="AA641">
        <v>73121</v>
      </c>
    </row>
    <row r="642" spans="1:27" x14ac:dyDescent="0.35">
      <c r="A642">
        <v>641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1">
        <v>44339</v>
      </c>
      <c r="H642">
        <v>38680</v>
      </c>
      <c r="I642" t="s">
        <v>20</v>
      </c>
      <c r="J642">
        <v>44</v>
      </c>
      <c r="K642" t="str">
        <f t="shared" si="55"/>
        <v>Below</v>
      </c>
      <c r="L642" t="str" cm="1">
        <f t="array" ref="L642">_xlfn.IFS(J642&gt;=50,"Excellent",J642&gt;=40,"Good",J642&gt;=30,"Average",J642&lt;30,"Poor")</f>
        <v>Good</v>
      </c>
      <c r="M642" t="str">
        <f t="shared" si="59"/>
        <v>No</v>
      </c>
      <c r="N642" t="str">
        <f t="shared" si="56"/>
        <v>Yes</v>
      </c>
      <c r="O642" t="str">
        <f t="shared" si="57"/>
        <v>Not Marketing</v>
      </c>
      <c r="X642">
        <f t="shared" si="60"/>
        <v>30279</v>
      </c>
      <c r="Z642">
        <f t="shared" si="58"/>
        <v>38680</v>
      </c>
      <c r="AA642">
        <v>30279</v>
      </c>
    </row>
    <row r="643" spans="1:27" x14ac:dyDescent="0.35">
      <c r="A643">
        <v>642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1">
        <v>43250</v>
      </c>
      <c r="H643">
        <v>29606</v>
      </c>
      <c r="I643" t="s">
        <v>28</v>
      </c>
      <c r="J643">
        <v>43</v>
      </c>
      <c r="K643" t="str">
        <f t="shared" ref="K643:K706" si="61">IF(F643&gt;=50000,"Above","Below")</f>
        <v>Below</v>
      </c>
      <c r="L643" t="str" cm="1">
        <f t="array" ref="L643">_xlfn.IFS(J643&gt;=50,"Excellent",J643&gt;=40,"Good",J643&gt;=30,"Average",J643&lt;30,"Poor")</f>
        <v>Good</v>
      </c>
      <c r="M643" t="str">
        <f t="shared" si="59"/>
        <v>No</v>
      </c>
      <c r="N643" t="str">
        <f t="shared" ref="N643:N706" si="62">IF(OR(E643="IT",F643&gt;60000),"Yes","No")</f>
        <v>Yes</v>
      </c>
      <c r="O643" t="str">
        <f t="shared" ref="O643:O706" si="63">IF(NOT(E643="Marketing"),"Not Marketing","Marketing")</f>
        <v>Not Marketing</v>
      </c>
      <c r="X643">
        <f t="shared" si="60"/>
        <v>30740</v>
      </c>
      <c r="Z643">
        <f t="shared" ref="Z643:Z706" si="64">INDEX(H:H,MATCH(B643,B:B,0))</f>
        <v>29606</v>
      </c>
      <c r="AA643">
        <v>30740</v>
      </c>
    </row>
    <row r="644" spans="1:27" x14ac:dyDescent="0.35">
      <c r="A644">
        <v>643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1">
        <v>44884</v>
      </c>
      <c r="H644">
        <v>32521</v>
      </c>
      <c r="I644" t="s">
        <v>18</v>
      </c>
      <c r="J644">
        <v>26</v>
      </c>
      <c r="K644" t="str">
        <f t="shared" si="61"/>
        <v>Above</v>
      </c>
      <c r="L644" t="str" cm="1">
        <f t="array" ref="L644">_xlfn.IFS(J644&gt;=50,"Excellent",J644&gt;=40,"Good",J644&gt;=30,"Average",J644&lt;30,"Poor")</f>
        <v>Poor</v>
      </c>
      <c r="M644" t="str">
        <f t="shared" si="59"/>
        <v>No</v>
      </c>
      <c r="N644" t="str">
        <f t="shared" si="62"/>
        <v>Yes</v>
      </c>
      <c r="O644" t="str">
        <f t="shared" si="63"/>
        <v>Not Marketing</v>
      </c>
      <c r="X644">
        <f t="shared" si="60"/>
        <v>65743</v>
      </c>
      <c r="Z644">
        <f t="shared" si="64"/>
        <v>32521</v>
      </c>
      <c r="AA644">
        <v>65743</v>
      </c>
    </row>
    <row r="645" spans="1:27" x14ac:dyDescent="0.35">
      <c r="A645">
        <v>644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1">
        <v>44190</v>
      </c>
      <c r="H645">
        <v>34056</v>
      </c>
      <c r="I645" t="s">
        <v>20</v>
      </c>
      <c r="J645">
        <v>43</v>
      </c>
      <c r="K645" t="str">
        <f t="shared" si="61"/>
        <v>Above</v>
      </c>
      <c r="L645" t="str" cm="1">
        <f t="array" ref="L645">_xlfn.IFS(J645&gt;=50,"Excellent",J645&gt;=40,"Good",J645&gt;=30,"Average",J645&lt;30,"Poor")</f>
        <v>Good</v>
      </c>
      <c r="M645" t="str">
        <f t="shared" si="59"/>
        <v>No</v>
      </c>
      <c r="N645" t="str">
        <f t="shared" si="62"/>
        <v>Yes</v>
      </c>
      <c r="O645" t="str">
        <f t="shared" si="63"/>
        <v>Not Marketing</v>
      </c>
      <c r="X645">
        <f t="shared" si="60"/>
        <v>70801</v>
      </c>
      <c r="Z645">
        <f t="shared" si="64"/>
        <v>34056</v>
      </c>
      <c r="AA645">
        <v>70801</v>
      </c>
    </row>
    <row r="646" spans="1:27" x14ac:dyDescent="0.35">
      <c r="A646">
        <v>645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1">
        <v>45473</v>
      </c>
      <c r="H646">
        <v>31511</v>
      </c>
      <c r="I646" t="s">
        <v>20</v>
      </c>
      <c r="J646">
        <v>44</v>
      </c>
      <c r="K646" t="str">
        <f t="shared" si="61"/>
        <v>Above</v>
      </c>
      <c r="L646" t="str" cm="1">
        <f t="array" ref="L646">_xlfn.IFS(J646&gt;=50,"Excellent",J646&gt;=40,"Good",J646&gt;=30,"Average",J646&lt;30,"Poor")</f>
        <v>Good</v>
      </c>
      <c r="M646" t="str">
        <f t="shared" si="59"/>
        <v>No</v>
      </c>
      <c r="N646" t="str">
        <f t="shared" si="62"/>
        <v>No</v>
      </c>
      <c r="O646" t="str">
        <f t="shared" si="63"/>
        <v>Not Marketing</v>
      </c>
      <c r="X646">
        <f t="shared" si="60"/>
        <v>54801</v>
      </c>
      <c r="Z646">
        <f t="shared" si="64"/>
        <v>31511</v>
      </c>
      <c r="AA646">
        <v>54801</v>
      </c>
    </row>
    <row r="647" spans="1:27" x14ac:dyDescent="0.35">
      <c r="A647">
        <v>646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1">
        <v>43772</v>
      </c>
      <c r="H647">
        <v>33816</v>
      </c>
      <c r="I647" t="s">
        <v>28</v>
      </c>
      <c r="J647">
        <v>41</v>
      </c>
      <c r="K647" t="str">
        <f t="shared" si="61"/>
        <v>Above</v>
      </c>
      <c r="L647" t="str" cm="1">
        <f t="array" ref="L647">_xlfn.IFS(J647&gt;=50,"Excellent",J647&gt;=40,"Good",J647&gt;=30,"Average",J647&lt;30,"Poor")</f>
        <v>Good</v>
      </c>
      <c r="M647" t="str">
        <f t="shared" ref="M647:M710" si="65">IF(AND(E629="HR",I629="North",F629&gt;15000),"Yes","No")</f>
        <v>No</v>
      </c>
      <c r="N647" t="str">
        <f t="shared" si="62"/>
        <v>No</v>
      </c>
      <c r="O647" t="str">
        <f t="shared" si="63"/>
        <v>Marketing</v>
      </c>
      <c r="X647">
        <f t="shared" si="60"/>
        <v>55353</v>
      </c>
      <c r="Z647">
        <f t="shared" si="64"/>
        <v>33816</v>
      </c>
      <c r="AA647">
        <v>55353</v>
      </c>
    </row>
    <row r="648" spans="1:27" x14ac:dyDescent="0.35">
      <c r="A648">
        <v>647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1">
        <v>45246</v>
      </c>
      <c r="H648">
        <v>23190</v>
      </c>
      <c r="I648" t="s">
        <v>28</v>
      </c>
      <c r="J648">
        <v>43</v>
      </c>
      <c r="K648" t="str">
        <f t="shared" si="61"/>
        <v>Above</v>
      </c>
      <c r="L648" t="str" cm="1">
        <f t="array" ref="L648">_xlfn.IFS(J648&gt;=50,"Excellent",J648&gt;=40,"Good",J648&gt;=30,"Average",J648&lt;30,"Poor")</f>
        <v>Good</v>
      </c>
      <c r="M648" t="str">
        <f t="shared" si="65"/>
        <v>No</v>
      </c>
      <c r="N648" t="str">
        <f t="shared" si="62"/>
        <v>Yes</v>
      </c>
      <c r="O648" t="str">
        <f t="shared" si="63"/>
        <v>Not Marketing</v>
      </c>
      <c r="X648">
        <f t="shared" si="60"/>
        <v>60992</v>
      </c>
      <c r="Z648">
        <f t="shared" si="64"/>
        <v>23190</v>
      </c>
      <c r="AA648">
        <v>60992</v>
      </c>
    </row>
    <row r="649" spans="1:27" x14ac:dyDescent="0.35">
      <c r="A649">
        <v>648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1">
        <v>43578</v>
      </c>
      <c r="H649">
        <v>21345</v>
      </c>
      <c r="I649" t="s">
        <v>18</v>
      </c>
      <c r="J649">
        <v>29</v>
      </c>
      <c r="K649" t="str">
        <f t="shared" si="61"/>
        <v>Below</v>
      </c>
      <c r="L649" t="str" cm="1">
        <f t="array" ref="L649">_xlfn.IFS(J649&gt;=50,"Excellent",J649&gt;=40,"Good",J649&gt;=30,"Average",J649&lt;30,"Poor")</f>
        <v>Poor</v>
      </c>
      <c r="M649" t="str">
        <f t="shared" si="65"/>
        <v>No</v>
      </c>
      <c r="N649" t="str">
        <f t="shared" si="62"/>
        <v>Yes</v>
      </c>
      <c r="O649" t="str">
        <f t="shared" si="63"/>
        <v>Not Marketing</v>
      </c>
      <c r="X649">
        <f t="shared" si="60"/>
        <v>42012</v>
      </c>
      <c r="Z649">
        <f t="shared" si="64"/>
        <v>21345</v>
      </c>
      <c r="AA649">
        <v>42012</v>
      </c>
    </row>
    <row r="650" spans="1:27" x14ac:dyDescent="0.35">
      <c r="A650">
        <v>649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1">
        <v>42427</v>
      </c>
      <c r="H650">
        <v>35030</v>
      </c>
      <c r="I650" t="s">
        <v>28</v>
      </c>
      <c r="J650">
        <v>43</v>
      </c>
      <c r="K650" t="str">
        <f t="shared" si="61"/>
        <v>Below</v>
      </c>
      <c r="L650" t="str" cm="1">
        <f t="array" ref="L650">_xlfn.IFS(J650&gt;=50,"Excellent",J650&gt;=40,"Good",J650&gt;=30,"Average",J650&lt;30,"Poor")</f>
        <v>Good</v>
      </c>
      <c r="M650" t="str">
        <f t="shared" si="65"/>
        <v>No</v>
      </c>
      <c r="N650" t="str">
        <f t="shared" si="62"/>
        <v>No</v>
      </c>
      <c r="O650" t="str">
        <f t="shared" si="63"/>
        <v>Not Marketing</v>
      </c>
      <c r="X650">
        <f t="shared" si="60"/>
        <v>34740</v>
      </c>
      <c r="Z650">
        <f t="shared" si="64"/>
        <v>35030</v>
      </c>
      <c r="AA650">
        <v>34740</v>
      </c>
    </row>
    <row r="651" spans="1:27" x14ac:dyDescent="0.35">
      <c r="A651">
        <v>650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1">
        <v>45462</v>
      </c>
      <c r="H651">
        <v>17672</v>
      </c>
      <c r="I651" t="s">
        <v>18</v>
      </c>
      <c r="J651">
        <v>51</v>
      </c>
      <c r="K651" t="str">
        <f t="shared" si="61"/>
        <v>Below</v>
      </c>
      <c r="L651" t="str" cm="1">
        <f t="array" ref="L651">_xlfn.IFS(J651&gt;=50,"Excellent",J651&gt;=40,"Good",J651&gt;=30,"Average",J651&lt;30,"Poor")</f>
        <v>Excellent</v>
      </c>
      <c r="M651" t="str">
        <f t="shared" si="65"/>
        <v>No</v>
      </c>
      <c r="N651" t="str">
        <f t="shared" si="62"/>
        <v>Yes</v>
      </c>
      <c r="O651" t="str">
        <f t="shared" si="63"/>
        <v>Not Marketing</v>
      </c>
      <c r="X651">
        <f t="shared" si="60"/>
        <v>43609</v>
      </c>
      <c r="Z651">
        <f t="shared" si="64"/>
        <v>17672</v>
      </c>
      <c r="AA651">
        <v>43609</v>
      </c>
    </row>
    <row r="652" spans="1:27" x14ac:dyDescent="0.35">
      <c r="A652">
        <v>651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1">
        <v>44423</v>
      </c>
      <c r="H652">
        <v>20453</v>
      </c>
      <c r="I652" t="s">
        <v>18</v>
      </c>
      <c r="J652">
        <v>46</v>
      </c>
      <c r="K652" t="str">
        <f t="shared" si="61"/>
        <v>Above</v>
      </c>
      <c r="L652" t="str" cm="1">
        <f t="array" ref="L652">_xlfn.IFS(J652&gt;=50,"Excellent",J652&gt;=40,"Good",J652&gt;=30,"Average",J652&lt;30,"Poor")</f>
        <v>Good</v>
      </c>
      <c r="M652" t="str">
        <f t="shared" si="65"/>
        <v>No</v>
      </c>
      <c r="N652" t="str">
        <f t="shared" si="62"/>
        <v>Yes</v>
      </c>
      <c r="O652" t="str">
        <f t="shared" si="63"/>
        <v>Not Marketing</v>
      </c>
      <c r="X652">
        <f t="shared" si="60"/>
        <v>69377</v>
      </c>
      <c r="Z652">
        <f t="shared" si="64"/>
        <v>20453</v>
      </c>
      <c r="AA652">
        <v>69377</v>
      </c>
    </row>
    <row r="653" spans="1:27" x14ac:dyDescent="0.35">
      <c r="A653">
        <v>652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1">
        <v>45011</v>
      </c>
      <c r="H653">
        <v>21890</v>
      </c>
      <c r="I653" t="s">
        <v>28</v>
      </c>
      <c r="J653">
        <v>33</v>
      </c>
      <c r="K653" t="str">
        <f t="shared" si="61"/>
        <v>Above</v>
      </c>
      <c r="L653" t="str" cm="1">
        <f t="array" ref="L653">_xlfn.IFS(J653&gt;=50,"Excellent",J653&gt;=40,"Good",J653&gt;=30,"Average",J653&lt;30,"Poor")</f>
        <v>Average</v>
      </c>
      <c r="M653" t="str">
        <f t="shared" si="65"/>
        <v>No</v>
      </c>
      <c r="N653" t="str">
        <f t="shared" si="62"/>
        <v>Yes</v>
      </c>
      <c r="O653" t="str">
        <f t="shared" si="63"/>
        <v>Not Marketing</v>
      </c>
      <c r="X653">
        <f t="shared" si="60"/>
        <v>72458</v>
      </c>
      <c r="Z653">
        <f t="shared" si="64"/>
        <v>21890</v>
      </c>
      <c r="AA653">
        <v>72458</v>
      </c>
    </row>
    <row r="654" spans="1:27" x14ac:dyDescent="0.35">
      <c r="A654">
        <v>653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1">
        <v>43448</v>
      </c>
      <c r="H654">
        <v>29626</v>
      </c>
      <c r="I654" t="s">
        <v>18</v>
      </c>
      <c r="J654">
        <v>25</v>
      </c>
      <c r="K654" t="str">
        <f t="shared" si="61"/>
        <v>Below</v>
      </c>
      <c r="L654" t="str" cm="1">
        <f t="array" ref="L654">_xlfn.IFS(J654&gt;=50,"Excellent",J654&gt;=40,"Good",J654&gt;=30,"Average",J654&lt;30,"Poor")</f>
        <v>Poor</v>
      </c>
      <c r="M654" t="str">
        <f t="shared" si="65"/>
        <v>No</v>
      </c>
      <c r="N654" t="str">
        <f t="shared" si="62"/>
        <v>Yes</v>
      </c>
      <c r="O654" t="str">
        <f t="shared" si="63"/>
        <v>Not Marketing</v>
      </c>
      <c r="X654">
        <f t="shared" si="60"/>
        <v>46203</v>
      </c>
      <c r="Z654">
        <f t="shared" si="64"/>
        <v>29626</v>
      </c>
      <c r="AA654">
        <v>46203</v>
      </c>
    </row>
    <row r="655" spans="1:27" x14ac:dyDescent="0.35">
      <c r="A655">
        <v>654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1">
        <v>42042</v>
      </c>
      <c r="H655">
        <v>24225</v>
      </c>
      <c r="I655" t="s">
        <v>28</v>
      </c>
      <c r="J655">
        <v>31</v>
      </c>
      <c r="K655" t="str">
        <f t="shared" si="61"/>
        <v>Above</v>
      </c>
      <c r="L655" t="str" cm="1">
        <f t="array" ref="L655">_xlfn.IFS(J655&gt;=50,"Excellent",J655&gt;=40,"Good",J655&gt;=30,"Average",J655&lt;30,"Poor")</f>
        <v>Average</v>
      </c>
      <c r="M655" t="str">
        <f t="shared" si="65"/>
        <v>No</v>
      </c>
      <c r="N655" t="str">
        <f t="shared" si="62"/>
        <v>Yes</v>
      </c>
      <c r="O655" t="str">
        <f t="shared" si="63"/>
        <v>Not Marketing</v>
      </c>
      <c r="X655">
        <f t="shared" si="60"/>
        <v>60654</v>
      </c>
      <c r="Z655">
        <f t="shared" si="64"/>
        <v>24225</v>
      </c>
      <c r="AA655">
        <v>60654</v>
      </c>
    </row>
    <row r="656" spans="1:27" x14ac:dyDescent="0.35">
      <c r="A656">
        <v>655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1">
        <v>42901</v>
      </c>
      <c r="H656">
        <v>39044</v>
      </c>
      <c r="I656" t="s">
        <v>28</v>
      </c>
      <c r="J656">
        <v>32</v>
      </c>
      <c r="K656" t="str">
        <f t="shared" si="61"/>
        <v>Below</v>
      </c>
      <c r="L656" t="str" cm="1">
        <f t="array" ref="L656">_xlfn.IFS(J656&gt;=50,"Excellent",J656&gt;=40,"Good",J656&gt;=30,"Average",J656&lt;30,"Poor")</f>
        <v>Average</v>
      </c>
      <c r="M656" t="str">
        <f t="shared" si="65"/>
        <v>No</v>
      </c>
      <c r="N656" t="str">
        <f t="shared" si="62"/>
        <v>No</v>
      </c>
      <c r="O656" t="str">
        <f t="shared" si="63"/>
        <v>Not Marketing</v>
      </c>
      <c r="X656">
        <f t="shared" si="60"/>
        <v>48759</v>
      </c>
      <c r="Z656">
        <f t="shared" si="64"/>
        <v>39044</v>
      </c>
      <c r="AA656">
        <v>48759</v>
      </c>
    </row>
    <row r="657" spans="1:27" x14ac:dyDescent="0.35">
      <c r="A657">
        <v>656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1">
        <v>44293</v>
      </c>
      <c r="H657">
        <v>27375</v>
      </c>
      <c r="I657" t="s">
        <v>13</v>
      </c>
      <c r="J657">
        <v>50</v>
      </c>
      <c r="K657" t="str">
        <f t="shared" si="61"/>
        <v>Above</v>
      </c>
      <c r="L657" t="str" cm="1">
        <f t="array" ref="L657">_xlfn.IFS(J657&gt;=50,"Excellent",J657&gt;=40,"Good",J657&gt;=30,"Average",J657&lt;30,"Poor")</f>
        <v>Excellent</v>
      </c>
      <c r="M657" t="str">
        <f t="shared" si="65"/>
        <v>No</v>
      </c>
      <c r="N657" t="str">
        <f t="shared" si="62"/>
        <v>No</v>
      </c>
      <c r="O657" t="str">
        <f t="shared" si="63"/>
        <v>Not Marketing</v>
      </c>
      <c r="X657">
        <f t="shared" si="60"/>
        <v>52132</v>
      </c>
      <c r="Z657">
        <f t="shared" si="64"/>
        <v>27375</v>
      </c>
      <c r="AA657">
        <v>52132</v>
      </c>
    </row>
    <row r="658" spans="1:27" x14ac:dyDescent="0.35">
      <c r="A658">
        <v>657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1">
        <v>43902</v>
      </c>
      <c r="H658">
        <v>30062</v>
      </c>
      <c r="I658" t="s">
        <v>20</v>
      </c>
      <c r="J658">
        <v>35</v>
      </c>
      <c r="K658" t="str">
        <f t="shared" si="61"/>
        <v>Below</v>
      </c>
      <c r="L658" t="str" cm="1">
        <f t="array" ref="L658">_xlfn.IFS(J658&gt;=50,"Excellent",J658&gt;=40,"Good",J658&gt;=30,"Average",J658&lt;30,"Poor")</f>
        <v>Average</v>
      </c>
      <c r="M658" t="str">
        <f t="shared" si="65"/>
        <v>No</v>
      </c>
      <c r="N658" t="str">
        <f t="shared" si="62"/>
        <v>Yes</v>
      </c>
      <c r="O658" t="str">
        <f t="shared" si="63"/>
        <v>Not Marketing</v>
      </c>
      <c r="X658">
        <f t="shared" si="60"/>
        <v>40254</v>
      </c>
      <c r="Z658">
        <f t="shared" si="64"/>
        <v>30062</v>
      </c>
      <c r="AA658">
        <v>40254</v>
      </c>
    </row>
    <row r="659" spans="1:27" x14ac:dyDescent="0.35">
      <c r="A659">
        <v>658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1">
        <v>44887</v>
      </c>
      <c r="H659">
        <v>25003</v>
      </c>
      <c r="I659" t="s">
        <v>13</v>
      </c>
      <c r="J659">
        <v>50</v>
      </c>
      <c r="K659" t="str">
        <f t="shared" si="61"/>
        <v>Below</v>
      </c>
      <c r="L659" t="str" cm="1">
        <f t="array" ref="L659">_xlfn.IFS(J659&gt;=50,"Excellent",J659&gt;=40,"Good",J659&gt;=30,"Average",J659&lt;30,"Poor")</f>
        <v>Excellent</v>
      </c>
      <c r="M659" t="str">
        <f t="shared" si="65"/>
        <v>Yes</v>
      </c>
      <c r="N659" t="str">
        <f t="shared" si="62"/>
        <v>No</v>
      </c>
      <c r="O659" t="str">
        <f t="shared" si="63"/>
        <v>Marketing</v>
      </c>
      <c r="X659">
        <f t="shared" si="60"/>
        <v>44472</v>
      </c>
      <c r="Z659">
        <f t="shared" si="64"/>
        <v>25003</v>
      </c>
      <c r="AA659">
        <v>44472</v>
      </c>
    </row>
    <row r="660" spans="1:27" x14ac:dyDescent="0.35">
      <c r="A660">
        <v>659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1">
        <v>42739</v>
      </c>
      <c r="H660">
        <v>18658</v>
      </c>
      <c r="I660" t="s">
        <v>13</v>
      </c>
      <c r="J660">
        <v>30</v>
      </c>
      <c r="K660" t="str">
        <f t="shared" si="61"/>
        <v>Above</v>
      </c>
      <c r="L660" t="str" cm="1">
        <f t="array" ref="L660">_xlfn.IFS(J660&gt;=50,"Excellent",J660&gt;=40,"Good",J660&gt;=30,"Average",J660&lt;30,"Poor")</f>
        <v>Average</v>
      </c>
      <c r="M660" t="str">
        <f t="shared" si="65"/>
        <v>No</v>
      </c>
      <c r="N660" t="str">
        <f t="shared" si="62"/>
        <v>No</v>
      </c>
      <c r="O660" t="str">
        <f t="shared" si="63"/>
        <v>Not Marketing</v>
      </c>
      <c r="X660">
        <f t="shared" si="60"/>
        <v>52938</v>
      </c>
      <c r="Z660">
        <f t="shared" si="64"/>
        <v>18658</v>
      </c>
      <c r="AA660">
        <v>52938</v>
      </c>
    </row>
    <row r="661" spans="1:27" x14ac:dyDescent="0.35">
      <c r="A661">
        <v>660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1">
        <v>43326</v>
      </c>
      <c r="H661">
        <v>17461</v>
      </c>
      <c r="I661" t="s">
        <v>20</v>
      </c>
      <c r="J661">
        <v>21</v>
      </c>
      <c r="K661" t="str">
        <f t="shared" si="61"/>
        <v>Below</v>
      </c>
      <c r="L661" t="str" cm="1">
        <f t="array" ref="L661">_xlfn.IFS(J661&gt;=50,"Excellent",J661&gt;=40,"Good",J661&gt;=30,"Average",J661&lt;30,"Poor")</f>
        <v>Poor</v>
      </c>
      <c r="M661" t="str">
        <f t="shared" si="65"/>
        <v>No</v>
      </c>
      <c r="N661" t="str">
        <f t="shared" si="62"/>
        <v>No</v>
      </c>
      <c r="O661" t="str">
        <f t="shared" si="63"/>
        <v>Not Marketing</v>
      </c>
      <c r="X661">
        <f t="shared" si="60"/>
        <v>39277</v>
      </c>
      <c r="Z661">
        <f t="shared" si="64"/>
        <v>17461</v>
      </c>
      <c r="AA661">
        <v>39277</v>
      </c>
    </row>
    <row r="662" spans="1:27" x14ac:dyDescent="0.35">
      <c r="A662">
        <v>661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1">
        <v>42118</v>
      </c>
      <c r="H662">
        <v>23683</v>
      </c>
      <c r="I662" t="s">
        <v>13</v>
      </c>
      <c r="J662">
        <v>34</v>
      </c>
      <c r="K662" t="str">
        <f t="shared" si="61"/>
        <v>Below</v>
      </c>
      <c r="L662" t="str" cm="1">
        <f t="array" ref="L662">_xlfn.IFS(J662&gt;=50,"Excellent",J662&gt;=40,"Good",J662&gt;=30,"Average",J662&lt;30,"Poor")</f>
        <v>Average</v>
      </c>
      <c r="M662" t="str">
        <f t="shared" si="65"/>
        <v>No</v>
      </c>
      <c r="N662" t="str">
        <f t="shared" si="62"/>
        <v>Yes</v>
      </c>
      <c r="O662" t="str">
        <f t="shared" si="63"/>
        <v>Not Marketing</v>
      </c>
      <c r="X662">
        <f t="shared" si="60"/>
        <v>36845</v>
      </c>
      <c r="Z662">
        <f t="shared" si="64"/>
        <v>23683</v>
      </c>
      <c r="AA662">
        <v>36845</v>
      </c>
    </row>
    <row r="663" spans="1:27" x14ac:dyDescent="0.35">
      <c r="A663">
        <v>662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1">
        <v>42097</v>
      </c>
      <c r="H663">
        <v>34262</v>
      </c>
      <c r="I663" t="s">
        <v>18</v>
      </c>
      <c r="J663">
        <v>39</v>
      </c>
      <c r="K663" t="str">
        <f t="shared" si="61"/>
        <v>Below</v>
      </c>
      <c r="L663" t="str" cm="1">
        <f t="array" ref="L663">_xlfn.IFS(J663&gt;=50,"Excellent",J663&gt;=40,"Good",J663&gt;=30,"Average",J663&lt;30,"Poor")</f>
        <v>Average</v>
      </c>
      <c r="M663" t="str">
        <f t="shared" si="65"/>
        <v>No</v>
      </c>
      <c r="N663" t="str">
        <f t="shared" si="62"/>
        <v>Yes</v>
      </c>
      <c r="O663" t="str">
        <f t="shared" si="63"/>
        <v>Not Marketing</v>
      </c>
      <c r="X663">
        <f t="shared" si="60"/>
        <v>46227</v>
      </c>
      <c r="Z663">
        <f t="shared" si="64"/>
        <v>34262</v>
      </c>
      <c r="AA663">
        <v>46227</v>
      </c>
    </row>
    <row r="664" spans="1:27" x14ac:dyDescent="0.35">
      <c r="A664">
        <v>663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1">
        <v>43513</v>
      </c>
      <c r="H664">
        <v>38278</v>
      </c>
      <c r="I664" t="s">
        <v>20</v>
      </c>
      <c r="J664">
        <v>27</v>
      </c>
      <c r="K664" t="str">
        <f t="shared" si="61"/>
        <v>Above</v>
      </c>
      <c r="L664" t="str" cm="1">
        <f t="array" ref="L664">_xlfn.IFS(J664&gt;=50,"Excellent",J664&gt;=40,"Good",J664&gt;=30,"Average",J664&lt;30,"Poor")</f>
        <v>Poor</v>
      </c>
      <c r="M664" t="str">
        <f t="shared" si="65"/>
        <v>No</v>
      </c>
      <c r="N664" t="str">
        <f t="shared" si="62"/>
        <v>Yes</v>
      </c>
      <c r="O664" t="str">
        <f t="shared" si="63"/>
        <v>Not Marketing</v>
      </c>
      <c r="X664">
        <f t="shared" si="60"/>
        <v>74220</v>
      </c>
      <c r="Z664">
        <f t="shared" si="64"/>
        <v>38278</v>
      </c>
      <c r="AA664">
        <v>74220</v>
      </c>
    </row>
    <row r="665" spans="1:27" x14ac:dyDescent="0.35">
      <c r="A665">
        <v>664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1">
        <v>42038</v>
      </c>
      <c r="H665">
        <v>38883</v>
      </c>
      <c r="I665" t="s">
        <v>13</v>
      </c>
      <c r="J665">
        <v>43</v>
      </c>
      <c r="K665" t="str">
        <f t="shared" si="61"/>
        <v>Above</v>
      </c>
      <c r="L665" t="str" cm="1">
        <f t="array" ref="L665">_xlfn.IFS(J665&gt;=50,"Excellent",J665&gt;=40,"Good",J665&gt;=30,"Average",J665&lt;30,"Poor")</f>
        <v>Good</v>
      </c>
      <c r="M665" t="str">
        <f t="shared" si="65"/>
        <v>No</v>
      </c>
      <c r="N665" t="str">
        <f t="shared" si="62"/>
        <v>Yes</v>
      </c>
      <c r="O665" t="str">
        <f t="shared" si="63"/>
        <v>Not Marketing</v>
      </c>
      <c r="X665">
        <f t="shared" si="60"/>
        <v>71242</v>
      </c>
      <c r="Z665">
        <f t="shared" si="64"/>
        <v>38883</v>
      </c>
      <c r="AA665">
        <v>71242</v>
      </c>
    </row>
    <row r="666" spans="1:27" x14ac:dyDescent="0.35">
      <c r="A666">
        <v>665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1">
        <v>44392</v>
      </c>
      <c r="H666">
        <v>34957</v>
      </c>
      <c r="I666" t="s">
        <v>28</v>
      </c>
      <c r="J666">
        <v>53</v>
      </c>
      <c r="K666" t="str">
        <f t="shared" si="61"/>
        <v>Above</v>
      </c>
      <c r="L666" t="str" cm="1">
        <f t="array" ref="L666">_xlfn.IFS(J666&gt;=50,"Excellent",J666&gt;=40,"Good",J666&gt;=30,"Average",J666&lt;30,"Poor")</f>
        <v>Excellent</v>
      </c>
      <c r="M666" t="str">
        <f t="shared" si="65"/>
        <v>No</v>
      </c>
      <c r="N666" t="str">
        <f t="shared" si="62"/>
        <v>Yes</v>
      </c>
      <c r="O666" t="str">
        <f t="shared" si="63"/>
        <v>Not Marketing</v>
      </c>
      <c r="X666">
        <f t="shared" si="60"/>
        <v>67598</v>
      </c>
      <c r="Z666">
        <f t="shared" si="64"/>
        <v>34957</v>
      </c>
      <c r="AA666">
        <v>67598</v>
      </c>
    </row>
    <row r="667" spans="1:27" x14ac:dyDescent="0.35">
      <c r="A667">
        <v>666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1">
        <v>43991</v>
      </c>
      <c r="H667">
        <v>20460</v>
      </c>
      <c r="I667" t="s">
        <v>18</v>
      </c>
      <c r="J667">
        <v>37</v>
      </c>
      <c r="K667" t="str">
        <f t="shared" si="61"/>
        <v>Below</v>
      </c>
      <c r="L667" t="str" cm="1">
        <f t="array" ref="L667">_xlfn.IFS(J667&gt;=50,"Excellent",J667&gt;=40,"Good",J667&gt;=30,"Average",J667&lt;30,"Poor")</f>
        <v>Average</v>
      </c>
      <c r="M667" t="str">
        <f t="shared" si="65"/>
        <v>No</v>
      </c>
      <c r="N667" t="str">
        <f t="shared" si="62"/>
        <v>Yes</v>
      </c>
      <c r="O667" t="str">
        <f t="shared" si="63"/>
        <v>Not Marketing</v>
      </c>
      <c r="X667">
        <f t="shared" si="60"/>
        <v>45540</v>
      </c>
      <c r="Z667">
        <f t="shared" si="64"/>
        <v>20460</v>
      </c>
      <c r="AA667">
        <v>45540</v>
      </c>
    </row>
    <row r="668" spans="1:27" x14ac:dyDescent="0.35">
      <c r="A668">
        <v>667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1">
        <v>44549</v>
      </c>
      <c r="H668">
        <v>29496</v>
      </c>
      <c r="I668" t="s">
        <v>28</v>
      </c>
      <c r="J668">
        <v>48</v>
      </c>
      <c r="K668" t="str">
        <f t="shared" si="61"/>
        <v>Above</v>
      </c>
      <c r="L668" t="str" cm="1">
        <f t="array" ref="L668">_xlfn.IFS(J668&gt;=50,"Excellent",J668&gt;=40,"Good",J668&gt;=30,"Average",J668&lt;30,"Poor")</f>
        <v>Good</v>
      </c>
      <c r="M668" t="str">
        <f t="shared" si="65"/>
        <v>No</v>
      </c>
      <c r="N668" t="str">
        <f t="shared" si="62"/>
        <v>Yes</v>
      </c>
      <c r="O668" t="str">
        <f t="shared" si="63"/>
        <v>Marketing</v>
      </c>
      <c r="X668">
        <f t="shared" si="60"/>
        <v>72032</v>
      </c>
      <c r="Z668">
        <f t="shared" si="64"/>
        <v>29496</v>
      </c>
      <c r="AA668">
        <v>72032</v>
      </c>
    </row>
    <row r="669" spans="1:27" x14ac:dyDescent="0.35">
      <c r="A669">
        <v>668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1">
        <v>42607</v>
      </c>
      <c r="H669">
        <v>18041</v>
      </c>
      <c r="I669" t="s">
        <v>28</v>
      </c>
      <c r="J669">
        <v>41</v>
      </c>
      <c r="K669" t="str">
        <f t="shared" si="61"/>
        <v>Above</v>
      </c>
      <c r="L669" t="str" cm="1">
        <f t="array" ref="L669">_xlfn.IFS(J669&gt;=50,"Excellent",J669&gt;=40,"Good",J669&gt;=30,"Average",J669&lt;30,"Poor")</f>
        <v>Good</v>
      </c>
      <c r="M669" t="str">
        <f t="shared" si="65"/>
        <v>No</v>
      </c>
      <c r="N669" t="str">
        <f t="shared" si="62"/>
        <v>No</v>
      </c>
      <c r="O669" t="str">
        <f t="shared" si="63"/>
        <v>Not Marketing</v>
      </c>
      <c r="X669">
        <f t="shared" si="60"/>
        <v>54239</v>
      </c>
      <c r="Z669">
        <f t="shared" si="64"/>
        <v>18041</v>
      </c>
      <c r="AA669">
        <v>54239</v>
      </c>
    </row>
    <row r="670" spans="1:27" x14ac:dyDescent="0.35">
      <c r="A670">
        <v>669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1">
        <v>44198</v>
      </c>
      <c r="H670">
        <v>30985</v>
      </c>
      <c r="I670" t="s">
        <v>13</v>
      </c>
      <c r="J670">
        <v>60</v>
      </c>
      <c r="K670" t="str">
        <f t="shared" si="61"/>
        <v>Below</v>
      </c>
      <c r="L670" t="str" cm="1">
        <f t="array" ref="L670">_xlfn.IFS(J670&gt;=50,"Excellent",J670&gt;=40,"Good",J670&gt;=30,"Average",J670&lt;30,"Poor")</f>
        <v>Excellent</v>
      </c>
      <c r="M670" t="str">
        <f t="shared" si="65"/>
        <v>No</v>
      </c>
      <c r="N670" t="str">
        <f t="shared" si="62"/>
        <v>Yes</v>
      </c>
      <c r="O670" t="str">
        <f t="shared" si="63"/>
        <v>Not Marketing</v>
      </c>
      <c r="X670">
        <f t="shared" si="60"/>
        <v>42952</v>
      </c>
      <c r="Z670">
        <f t="shared" si="64"/>
        <v>30985</v>
      </c>
      <c r="AA670">
        <v>42952</v>
      </c>
    </row>
    <row r="671" spans="1:27" x14ac:dyDescent="0.35">
      <c r="A671">
        <v>670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1">
        <v>43989</v>
      </c>
      <c r="H671">
        <v>36072</v>
      </c>
      <c r="I671" t="s">
        <v>28</v>
      </c>
      <c r="J671">
        <v>29</v>
      </c>
      <c r="K671" t="str">
        <f t="shared" si="61"/>
        <v>Above</v>
      </c>
      <c r="L671" t="str" cm="1">
        <f t="array" ref="L671">_xlfn.IFS(J671&gt;=50,"Excellent",J671&gt;=40,"Good",J671&gt;=30,"Average",J671&lt;30,"Poor")</f>
        <v>Poor</v>
      </c>
      <c r="M671" t="str">
        <f t="shared" si="65"/>
        <v>No</v>
      </c>
      <c r="N671" t="str">
        <f t="shared" si="62"/>
        <v>Yes</v>
      </c>
      <c r="O671" t="str">
        <f t="shared" si="63"/>
        <v>Not Marketing</v>
      </c>
      <c r="X671">
        <f t="shared" si="60"/>
        <v>63615</v>
      </c>
      <c r="Z671">
        <f t="shared" si="64"/>
        <v>36072</v>
      </c>
      <c r="AA671">
        <v>63615</v>
      </c>
    </row>
    <row r="672" spans="1:27" x14ac:dyDescent="0.35">
      <c r="A672">
        <v>671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1">
        <v>44993</v>
      </c>
      <c r="H672">
        <v>10917</v>
      </c>
      <c r="I672" t="s">
        <v>13</v>
      </c>
      <c r="J672">
        <v>44</v>
      </c>
      <c r="K672" t="str">
        <f t="shared" si="61"/>
        <v>Above</v>
      </c>
      <c r="L672" t="str" cm="1">
        <f t="array" ref="L672">_xlfn.IFS(J672&gt;=50,"Excellent",J672&gt;=40,"Good",J672&gt;=30,"Average",J672&lt;30,"Poor")</f>
        <v>Good</v>
      </c>
      <c r="M672" t="str">
        <f t="shared" si="65"/>
        <v>No</v>
      </c>
      <c r="N672" t="str">
        <f t="shared" si="62"/>
        <v>Yes</v>
      </c>
      <c r="O672" t="str">
        <f t="shared" si="63"/>
        <v>Marketing</v>
      </c>
      <c r="X672">
        <f t="shared" si="60"/>
        <v>67050</v>
      </c>
      <c r="Z672">
        <f t="shared" si="64"/>
        <v>10917</v>
      </c>
      <c r="AA672">
        <v>67050</v>
      </c>
    </row>
    <row r="673" spans="1:27" x14ac:dyDescent="0.35">
      <c r="A673">
        <v>672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1">
        <v>44630</v>
      </c>
      <c r="H673">
        <v>31645</v>
      </c>
      <c r="I673" t="s">
        <v>18</v>
      </c>
      <c r="J673">
        <v>56</v>
      </c>
      <c r="K673" t="str">
        <f t="shared" si="61"/>
        <v>Below</v>
      </c>
      <c r="L673" t="str" cm="1">
        <f t="array" ref="L673">_xlfn.IFS(J673&gt;=50,"Excellent",J673&gt;=40,"Good",J673&gt;=30,"Average",J673&lt;30,"Poor")</f>
        <v>Excellent</v>
      </c>
      <c r="M673" t="str">
        <f t="shared" si="65"/>
        <v>No</v>
      </c>
      <c r="N673" t="str">
        <f t="shared" si="62"/>
        <v>No</v>
      </c>
      <c r="O673" t="str">
        <f t="shared" si="63"/>
        <v>Not Marketing</v>
      </c>
      <c r="X673">
        <f t="shared" si="60"/>
        <v>32922</v>
      </c>
      <c r="Z673">
        <f t="shared" si="64"/>
        <v>31645</v>
      </c>
      <c r="AA673">
        <v>32922</v>
      </c>
    </row>
    <row r="674" spans="1:27" x14ac:dyDescent="0.35">
      <c r="A674">
        <v>673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1">
        <v>42076</v>
      </c>
      <c r="H674">
        <v>35798</v>
      </c>
      <c r="I674" t="s">
        <v>18</v>
      </c>
      <c r="J674">
        <v>30</v>
      </c>
      <c r="K674" t="str">
        <f t="shared" si="61"/>
        <v>Below</v>
      </c>
      <c r="L674" t="str" cm="1">
        <f t="array" ref="L674">_xlfn.IFS(J674&gt;=50,"Excellent",J674&gt;=40,"Good",J674&gt;=30,"Average",J674&lt;30,"Poor")</f>
        <v>Average</v>
      </c>
      <c r="M674" t="str">
        <f t="shared" si="65"/>
        <v>No</v>
      </c>
      <c r="N674" t="str">
        <f t="shared" si="62"/>
        <v>No</v>
      </c>
      <c r="O674" t="str">
        <f t="shared" si="63"/>
        <v>Not Marketing</v>
      </c>
      <c r="X674">
        <f t="shared" si="60"/>
        <v>48670</v>
      </c>
      <c r="Z674">
        <f t="shared" si="64"/>
        <v>35798</v>
      </c>
      <c r="AA674">
        <v>48670</v>
      </c>
    </row>
    <row r="675" spans="1:27" x14ac:dyDescent="0.35">
      <c r="A675">
        <v>674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1">
        <v>42522</v>
      </c>
      <c r="H675">
        <v>35265</v>
      </c>
      <c r="I675" t="s">
        <v>20</v>
      </c>
      <c r="J675">
        <v>26</v>
      </c>
      <c r="K675" t="str">
        <f t="shared" si="61"/>
        <v>Below</v>
      </c>
      <c r="L675" t="str" cm="1">
        <f t="array" ref="L675">_xlfn.IFS(J675&gt;=50,"Excellent",J675&gt;=40,"Good",J675&gt;=30,"Average",J675&lt;30,"Poor")</f>
        <v>Poor</v>
      </c>
      <c r="M675" t="str">
        <f t="shared" si="65"/>
        <v>No</v>
      </c>
      <c r="N675" t="str">
        <f t="shared" si="62"/>
        <v>No</v>
      </c>
      <c r="O675" t="str">
        <f t="shared" si="63"/>
        <v>Marketing</v>
      </c>
      <c r="X675">
        <f t="shared" si="60"/>
        <v>30893</v>
      </c>
      <c r="Z675">
        <f t="shared" si="64"/>
        <v>35265</v>
      </c>
      <c r="AA675">
        <v>30893</v>
      </c>
    </row>
    <row r="676" spans="1:27" x14ac:dyDescent="0.35">
      <c r="A676">
        <v>675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1">
        <v>42409</v>
      </c>
      <c r="H676">
        <v>26853</v>
      </c>
      <c r="I676" t="s">
        <v>28</v>
      </c>
      <c r="J676">
        <v>47</v>
      </c>
      <c r="K676" t="str">
        <f t="shared" si="61"/>
        <v>Above</v>
      </c>
      <c r="L676" t="str" cm="1">
        <f t="array" ref="L676">_xlfn.IFS(J676&gt;=50,"Excellent",J676&gt;=40,"Good",J676&gt;=30,"Average",J676&lt;30,"Poor")</f>
        <v>Good</v>
      </c>
      <c r="M676" t="str">
        <f t="shared" si="65"/>
        <v>No</v>
      </c>
      <c r="N676" t="str">
        <f t="shared" si="62"/>
        <v>No</v>
      </c>
      <c r="O676" t="str">
        <f t="shared" si="63"/>
        <v>Marketing</v>
      </c>
      <c r="X676">
        <f t="shared" si="60"/>
        <v>53316</v>
      </c>
      <c r="Z676">
        <f t="shared" si="64"/>
        <v>26853</v>
      </c>
      <c r="AA676">
        <v>53316</v>
      </c>
    </row>
    <row r="677" spans="1:27" x14ac:dyDescent="0.35">
      <c r="A677">
        <v>676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1">
        <v>43711</v>
      </c>
      <c r="H677">
        <v>36743</v>
      </c>
      <c r="I677" t="s">
        <v>18</v>
      </c>
      <c r="J677">
        <v>54</v>
      </c>
      <c r="K677" t="str">
        <f t="shared" si="61"/>
        <v>Below</v>
      </c>
      <c r="L677" t="str" cm="1">
        <f t="array" ref="L677">_xlfn.IFS(J677&gt;=50,"Excellent",J677&gt;=40,"Good",J677&gt;=30,"Average",J677&lt;30,"Poor")</f>
        <v>Excellent</v>
      </c>
      <c r="M677" t="str">
        <f t="shared" si="65"/>
        <v>No</v>
      </c>
      <c r="N677" t="str">
        <f t="shared" si="62"/>
        <v>No</v>
      </c>
      <c r="O677" t="str">
        <f t="shared" si="63"/>
        <v>Not Marketing</v>
      </c>
      <c r="X677">
        <f t="shared" si="60"/>
        <v>47974</v>
      </c>
      <c r="Z677">
        <f t="shared" si="64"/>
        <v>36743</v>
      </c>
      <c r="AA677">
        <v>47974</v>
      </c>
    </row>
    <row r="678" spans="1:27" x14ac:dyDescent="0.35">
      <c r="A678">
        <v>677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1">
        <v>44722</v>
      </c>
      <c r="H678">
        <v>34434</v>
      </c>
      <c r="I678" t="s">
        <v>28</v>
      </c>
      <c r="J678">
        <v>43</v>
      </c>
      <c r="K678" t="str">
        <f t="shared" si="61"/>
        <v>Above</v>
      </c>
      <c r="L678" t="str" cm="1">
        <f t="array" ref="L678">_xlfn.IFS(J678&gt;=50,"Excellent",J678&gt;=40,"Good",J678&gt;=30,"Average",J678&lt;30,"Poor")</f>
        <v>Good</v>
      </c>
      <c r="M678" t="str">
        <f t="shared" si="65"/>
        <v>No</v>
      </c>
      <c r="N678" t="str">
        <f t="shared" si="62"/>
        <v>No</v>
      </c>
      <c r="O678" t="str">
        <f t="shared" si="63"/>
        <v>Not Marketing</v>
      </c>
      <c r="X678">
        <f t="shared" si="60"/>
        <v>50940</v>
      </c>
      <c r="Z678">
        <f t="shared" si="64"/>
        <v>34434</v>
      </c>
      <c r="AA678">
        <v>50940</v>
      </c>
    </row>
    <row r="679" spans="1:27" x14ac:dyDescent="0.35">
      <c r="A679">
        <v>678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1">
        <v>44064</v>
      </c>
      <c r="H679">
        <v>21796</v>
      </c>
      <c r="I679" t="s">
        <v>28</v>
      </c>
      <c r="J679">
        <v>45</v>
      </c>
      <c r="K679" t="str">
        <f t="shared" si="61"/>
        <v>Below</v>
      </c>
      <c r="L679" t="str" cm="1">
        <f t="array" ref="L679">_xlfn.IFS(J679&gt;=50,"Excellent",J679&gt;=40,"Good",J679&gt;=30,"Average",J679&lt;30,"Poor")</f>
        <v>Good</v>
      </c>
      <c r="M679" t="str">
        <f t="shared" si="65"/>
        <v>No</v>
      </c>
      <c r="N679" t="str">
        <f t="shared" si="62"/>
        <v>Yes</v>
      </c>
      <c r="O679" t="str">
        <f t="shared" si="63"/>
        <v>Not Marketing</v>
      </c>
      <c r="X679">
        <f t="shared" si="60"/>
        <v>45667</v>
      </c>
      <c r="Z679">
        <f t="shared" si="64"/>
        <v>21796</v>
      </c>
      <c r="AA679">
        <v>45667</v>
      </c>
    </row>
    <row r="680" spans="1:27" x14ac:dyDescent="0.35">
      <c r="A680">
        <v>679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1">
        <v>41947</v>
      </c>
      <c r="H680">
        <v>29360</v>
      </c>
      <c r="I680" t="s">
        <v>13</v>
      </c>
      <c r="J680">
        <v>38</v>
      </c>
      <c r="K680" t="str">
        <f t="shared" si="61"/>
        <v>Above</v>
      </c>
      <c r="L680" t="str" cm="1">
        <f t="array" ref="L680">_xlfn.IFS(J680&gt;=50,"Excellent",J680&gt;=40,"Good",J680&gt;=30,"Average",J680&lt;30,"Poor")</f>
        <v>Average</v>
      </c>
      <c r="M680" t="str">
        <f t="shared" si="65"/>
        <v>No</v>
      </c>
      <c r="N680" t="str">
        <f t="shared" si="62"/>
        <v>Yes</v>
      </c>
      <c r="O680" t="str">
        <f t="shared" si="63"/>
        <v>Not Marketing</v>
      </c>
      <c r="X680">
        <f t="shared" si="60"/>
        <v>64778</v>
      </c>
      <c r="Z680">
        <f t="shared" si="64"/>
        <v>29360</v>
      </c>
      <c r="AA680">
        <v>64778</v>
      </c>
    </row>
    <row r="681" spans="1:27" x14ac:dyDescent="0.35">
      <c r="A681">
        <v>680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1">
        <v>44036</v>
      </c>
      <c r="H681">
        <v>29543</v>
      </c>
      <c r="I681" t="s">
        <v>20</v>
      </c>
      <c r="J681">
        <v>45</v>
      </c>
      <c r="K681" t="str">
        <f t="shared" si="61"/>
        <v>Above</v>
      </c>
      <c r="L681" t="str" cm="1">
        <f t="array" ref="L681">_xlfn.IFS(J681&gt;=50,"Excellent",J681&gt;=40,"Good",J681&gt;=30,"Average",J681&lt;30,"Poor")</f>
        <v>Good</v>
      </c>
      <c r="M681" t="str">
        <f t="shared" si="65"/>
        <v>No</v>
      </c>
      <c r="N681" t="str">
        <f t="shared" si="62"/>
        <v>Yes</v>
      </c>
      <c r="O681" t="str">
        <f t="shared" si="63"/>
        <v>Not Marketing</v>
      </c>
      <c r="X681">
        <f t="shared" si="60"/>
        <v>71520</v>
      </c>
      <c r="Z681">
        <f t="shared" si="64"/>
        <v>29543</v>
      </c>
      <c r="AA681">
        <v>71520</v>
      </c>
    </row>
    <row r="682" spans="1:27" x14ac:dyDescent="0.35">
      <c r="A682">
        <v>681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1">
        <v>43382</v>
      </c>
      <c r="H682">
        <v>36410</v>
      </c>
      <c r="I682" t="s">
        <v>20</v>
      </c>
      <c r="J682">
        <v>26</v>
      </c>
      <c r="K682" t="str">
        <f t="shared" si="61"/>
        <v>Above</v>
      </c>
      <c r="L682" t="str" cm="1">
        <f t="array" ref="L682">_xlfn.IFS(J682&gt;=50,"Excellent",J682&gt;=40,"Good",J682&gt;=30,"Average",J682&lt;30,"Poor")</f>
        <v>Poor</v>
      </c>
      <c r="M682" t="str">
        <f t="shared" si="65"/>
        <v>No</v>
      </c>
      <c r="N682" t="str">
        <f t="shared" si="62"/>
        <v>Yes</v>
      </c>
      <c r="O682" t="str">
        <f t="shared" si="63"/>
        <v>Not Marketing</v>
      </c>
      <c r="X682">
        <f t="shared" si="60"/>
        <v>62106</v>
      </c>
      <c r="Z682">
        <f t="shared" si="64"/>
        <v>36410</v>
      </c>
      <c r="AA682">
        <v>62106</v>
      </c>
    </row>
    <row r="683" spans="1:27" x14ac:dyDescent="0.35">
      <c r="A683">
        <v>682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1">
        <v>43236</v>
      </c>
      <c r="H683">
        <v>26816</v>
      </c>
      <c r="I683" t="s">
        <v>18</v>
      </c>
      <c r="J683">
        <v>40</v>
      </c>
      <c r="K683" t="str">
        <f t="shared" si="61"/>
        <v>Above</v>
      </c>
      <c r="L683" t="str" cm="1">
        <f t="array" ref="L683">_xlfn.IFS(J683&gt;=50,"Excellent",J683&gt;=40,"Good",J683&gt;=30,"Average",J683&lt;30,"Poor")</f>
        <v>Good</v>
      </c>
      <c r="M683" t="str">
        <f t="shared" si="65"/>
        <v>No</v>
      </c>
      <c r="N683" t="str">
        <f t="shared" si="62"/>
        <v>No</v>
      </c>
      <c r="O683" t="str">
        <f t="shared" si="63"/>
        <v>Marketing</v>
      </c>
      <c r="X683">
        <f t="shared" si="60"/>
        <v>50215</v>
      </c>
      <c r="Z683">
        <f t="shared" si="64"/>
        <v>26816</v>
      </c>
      <c r="AA683">
        <v>50215</v>
      </c>
    </row>
    <row r="684" spans="1:27" x14ac:dyDescent="0.35">
      <c r="A684">
        <v>683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1">
        <v>43472</v>
      </c>
      <c r="H684">
        <v>15528</v>
      </c>
      <c r="I684" t="s">
        <v>18</v>
      </c>
      <c r="J684">
        <v>24</v>
      </c>
      <c r="K684" t="str">
        <f t="shared" si="61"/>
        <v>Above</v>
      </c>
      <c r="L684" t="str" cm="1">
        <f t="array" ref="L684">_xlfn.IFS(J684&gt;=50,"Excellent",J684&gt;=40,"Good",J684&gt;=30,"Average",J684&lt;30,"Poor")</f>
        <v>Poor</v>
      </c>
      <c r="M684" t="str">
        <f t="shared" si="65"/>
        <v>No</v>
      </c>
      <c r="N684" t="str">
        <f t="shared" si="62"/>
        <v>Yes</v>
      </c>
      <c r="O684" t="str">
        <f t="shared" si="63"/>
        <v>Not Marketing</v>
      </c>
      <c r="X684">
        <f t="shared" si="60"/>
        <v>79595</v>
      </c>
      <c r="Z684">
        <f t="shared" si="64"/>
        <v>15528</v>
      </c>
      <c r="AA684">
        <v>79595</v>
      </c>
    </row>
    <row r="685" spans="1:27" x14ac:dyDescent="0.35">
      <c r="A685">
        <v>684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1">
        <v>45253</v>
      </c>
      <c r="H685">
        <v>24396</v>
      </c>
      <c r="I685" t="s">
        <v>28</v>
      </c>
      <c r="J685">
        <v>31</v>
      </c>
      <c r="K685" t="str">
        <f t="shared" si="61"/>
        <v>Below</v>
      </c>
      <c r="L685" t="str" cm="1">
        <f t="array" ref="L685">_xlfn.IFS(J685&gt;=50,"Excellent",J685&gt;=40,"Good",J685&gt;=30,"Average",J685&lt;30,"Poor")</f>
        <v>Average</v>
      </c>
      <c r="M685" t="str">
        <f t="shared" si="65"/>
        <v>No</v>
      </c>
      <c r="N685" t="str">
        <f t="shared" si="62"/>
        <v>Yes</v>
      </c>
      <c r="O685" t="str">
        <f t="shared" si="63"/>
        <v>Not Marketing</v>
      </c>
      <c r="X685">
        <f t="shared" si="60"/>
        <v>48493</v>
      </c>
      <c r="Z685">
        <f t="shared" si="64"/>
        <v>24396</v>
      </c>
      <c r="AA685">
        <v>48493</v>
      </c>
    </row>
    <row r="686" spans="1:27" x14ac:dyDescent="0.35">
      <c r="A686">
        <v>685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1">
        <v>44036</v>
      </c>
      <c r="H686">
        <v>27466</v>
      </c>
      <c r="I686" t="s">
        <v>13</v>
      </c>
      <c r="J686">
        <v>26</v>
      </c>
      <c r="K686" t="str">
        <f t="shared" si="61"/>
        <v>Above</v>
      </c>
      <c r="L686" t="str" cm="1">
        <f t="array" ref="L686">_xlfn.IFS(J686&gt;=50,"Excellent",J686&gt;=40,"Good",J686&gt;=30,"Average",J686&lt;30,"Poor")</f>
        <v>Poor</v>
      </c>
      <c r="M686" t="str">
        <f t="shared" si="65"/>
        <v>No</v>
      </c>
      <c r="N686" t="str">
        <f t="shared" si="62"/>
        <v>Yes</v>
      </c>
      <c r="O686" t="str">
        <f t="shared" si="63"/>
        <v>Marketing</v>
      </c>
      <c r="X686">
        <f t="shared" si="60"/>
        <v>70838</v>
      </c>
      <c r="Z686">
        <f t="shared" si="64"/>
        <v>27466</v>
      </c>
      <c r="AA686">
        <v>70838</v>
      </c>
    </row>
    <row r="687" spans="1:27" x14ac:dyDescent="0.35">
      <c r="A687">
        <v>686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1">
        <v>41956</v>
      </c>
      <c r="H687">
        <v>25236</v>
      </c>
      <c r="I687" t="s">
        <v>20</v>
      </c>
      <c r="J687">
        <v>33</v>
      </c>
      <c r="K687" t="str">
        <f t="shared" si="61"/>
        <v>Above</v>
      </c>
      <c r="L687" t="str" cm="1">
        <f t="array" ref="L687">_xlfn.IFS(J687&gt;=50,"Excellent",J687&gt;=40,"Good",J687&gt;=30,"Average",J687&lt;30,"Poor")</f>
        <v>Average</v>
      </c>
      <c r="M687" t="str">
        <f t="shared" si="65"/>
        <v>No</v>
      </c>
      <c r="N687" t="str">
        <f t="shared" si="62"/>
        <v>No</v>
      </c>
      <c r="O687" t="str">
        <f t="shared" si="63"/>
        <v>Not Marketing</v>
      </c>
      <c r="X687">
        <f t="shared" si="60"/>
        <v>52372</v>
      </c>
      <c r="Z687">
        <f t="shared" si="64"/>
        <v>25236</v>
      </c>
      <c r="AA687">
        <v>52372</v>
      </c>
    </row>
    <row r="688" spans="1:27" x14ac:dyDescent="0.35">
      <c r="A688">
        <v>687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1">
        <v>42521</v>
      </c>
      <c r="H688">
        <v>33430</v>
      </c>
      <c r="I688" t="s">
        <v>28</v>
      </c>
      <c r="J688">
        <v>25</v>
      </c>
      <c r="K688" t="str">
        <f t="shared" si="61"/>
        <v>Above</v>
      </c>
      <c r="L688" t="str" cm="1">
        <f t="array" ref="L688">_xlfn.IFS(J688&gt;=50,"Excellent",J688&gt;=40,"Good",J688&gt;=30,"Average",J688&lt;30,"Poor")</f>
        <v>Poor</v>
      </c>
      <c r="M688" t="str">
        <f t="shared" si="65"/>
        <v>No</v>
      </c>
      <c r="N688" t="str">
        <f t="shared" si="62"/>
        <v>Yes</v>
      </c>
      <c r="O688" t="str">
        <f t="shared" si="63"/>
        <v>Marketing</v>
      </c>
      <c r="X688">
        <f t="shared" si="60"/>
        <v>64706</v>
      </c>
      <c r="Z688">
        <f t="shared" si="64"/>
        <v>33430</v>
      </c>
      <c r="AA688">
        <v>64706</v>
      </c>
    </row>
    <row r="689" spans="1:27" x14ac:dyDescent="0.35">
      <c r="A689">
        <v>688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1">
        <v>42643</v>
      </c>
      <c r="H689">
        <v>31990</v>
      </c>
      <c r="I689" t="s">
        <v>13</v>
      </c>
      <c r="J689">
        <v>26</v>
      </c>
      <c r="K689" t="str">
        <f t="shared" si="61"/>
        <v>Above</v>
      </c>
      <c r="L689" t="str" cm="1">
        <f t="array" ref="L689">_xlfn.IFS(J689&gt;=50,"Excellent",J689&gt;=40,"Good",J689&gt;=30,"Average",J689&lt;30,"Poor")</f>
        <v>Poor</v>
      </c>
      <c r="M689" t="str">
        <f t="shared" si="65"/>
        <v>No</v>
      </c>
      <c r="N689" t="str">
        <f t="shared" si="62"/>
        <v>Yes</v>
      </c>
      <c r="O689" t="str">
        <f t="shared" si="63"/>
        <v>Marketing</v>
      </c>
      <c r="X689">
        <f t="shared" si="60"/>
        <v>63479</v>
      </c>
      <c r="Z689">
        <f t="shared" si="64"/>
        <v>31990</v>
      </c>
      <c r="AA689">
        <v>63479</v>
      </c>
    </row>
    <row r="690" spans="1:27" x14ac:dyDescent="0.35">
      <c r="A690">
        <v>689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1">
        <v>42231</v>
      </c>
      <c r="H690">
        <v>12443</v>
      </c>
      <c r="I690" t="s">
        <v>28</v>
      </c>
      <c r="J690">
        <v>46</v>
      </c>
      <c r="K690" t="str">
        <f t="shared" si="61"/>
        <v>Below</v>
      </c>
      <c r="L690" t="str" cm="1">
        <f t="array" ref="L690">_xlfn.IFS(J690&gt;=50,"Excellent",J690&gt;=40,"Good",J690&gt;=30,"Average",J690&lt;30,"Poor")</f>
        <v>Good</v>
      </c>
      <c r="M690" t="str">
        <f t="shared" si="65"/>
        <v>No</v>
      </c>
      <c r="N690" t="str">
        <f t="shared" si="62"/>
        <v>No</v>
      </c>
      <c r="O690" t="str">
        <f t="shared" si="63"/>
        <v>Marketing</v>
      </c>
      <c r="X690">
        <f t="shared" si="60"/>
        <v>33519</v>
      </c>
      <c r="Z690">
        <f t="shared" si="64"/>
        <v>12443</v>
      </c>
      <c r="AA690">
        <v>33519</v>
      </c>
    </row>
    <row r="691" spans="1:27" x14ac:dyDescent="0.35">
      <c r="A691">
        <v>690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1">
        <v>42266</v>
      </c>
      <c r="H691">
        <v>11591</v>
      </c>
      <c r="I691" t="s">
        <v>18</v>
      </c>
      <c r="J691">
        <v>51</v>
      </c>
      <c r="K691" t="str">
        <f t="shared" si="61"/>
        <v>Below</v>
      </c>
      <c r="L691" t="str" cm="1">
        <f t="array" ref="L691">_xlfn.IFS(J691&gt;=50,"Excellent",J691&gt;=40,"Good",J691&gt;=30,"Average",J691&lt;30,"Poor")</f>
        <v>Excellent</v>
      </c>
      <c r="M691" t="str">
        <f t="shared" si="65"/>
        <v>No</v>
      </c>
      <c r="N691" t="str">
        <f t="shared" si="62"/>
        <v>Yes</v>
      </c>
      <c r="O691" t="str">
        <f t="shared" si="63"/>
        <v>Not Marketing</v>
      </c>
      <c r="X691">
        <f t="shared" si="60"/>
        <v>33500</v>
      </c>
      <c r="Z691">
        <f t="shared" si="64"/>
        <v>11591</v>
      </c>
      <c r="AA691">
        <v>33500</v>
      </c>
    </row>
    <row r="692" spans="1:27" x14ac:dyDescent="0.35">
      <c r="A692">
        <v>691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1">
        <v>42060</v>
      </c>
      <c r="H692">
        <v>13069</v>
      </c>
      <c r="I692" t="s">
        <v>28</v>
      </c>
      <c r="J692">
        <v>47</v>
      </c>
      <c r="K692" t="str">
        <f t="shared" si="61"/>
        <v>Below</v>
      </c>
      <c r="L692" t="str" cm="1">
        <f t="array" ref="L692">_xlfn.IFS(J692&gt;=50,"Excellent",J692&gt;=40,"Good",J692&gt;=30,"Average",J692&lt;30,"Poor")</f>
        <v>Good</v>
      </c>
      <c r="M692" t="str">
        <f t="shared" si="65"/>
        <v>No</v>
      </c>
      <c r="N692" t="str">
        <f t="shared" si="62"/>
        <v>Yes</v>
      </c>
      <c r="O692" t="str">
        <f t="shared" si="63"/>
        <v>Not Marketing</v>
      </c>
      <c r="X692">
        <f t="shared" si="60"/>
        <v>39164</v>
      </c>
      <c r="Z692">
        <f t="shared" si="64"/>
        <v>13069</v>
      </c>
      <c r="AA692">
        <v>39164</v>
      </c>
    </row>
    <row r="693" spans="1:27" x14ac:dyDescent="0.35">
      <c r="A693">
        <v>692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1">
        <v>45015</v>
      </c>
      <c r="H693">
        <v>36897</v>
      </c>
      <c r="I693" t="s">
        <v>13</v>
      </c>
      <c r="J693">
        <v>22</v>
      </c>
      <c r="K693" t="str">
        <f t="shared" si="61"/>
        <v>Above</v>
      </c>
      <c r="L693" t="str" cm="1">
        <f t="array" ref="L693">_xlfn.IFS(J693&gt;=50,"Excellent",J693&gt;=40,"Good",J693&gt;=30,"Average",J693&lt;30,"Poor")</f>
        <v>Poor</v>
      </c>
      <c r="M693" t="str">
        <f t="shared" si="65"/>
        <v>No</v>
      </c>
      <c r="N693" t="str">
        <f t="shared" si="62"/>
        <v>No</v>
      </c>
      <c r="O693" t="str">
        <f t="shared" si="63"/>
        <v>Not Marketing</v>
      </c>
      <c r="X693">
        <f t="shared" si="60"/>
        <v>54901</v>
      </c>
      <c r="Z693">
        <f t="shared" si="64"/>
        <v>36897</v>
      </c>
      <c r="AA693">
        <v>54901</v>
      </c>
    </row>
    <row r="694" spans="1:27" x14ac:dyDescent="0.35">
      <c r="A694">
        <v>693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1">
        <v>42136</v>
      </c>
      <c r="H694">
        <v>25222</v>
      </c>
      <c r="I694" t="s">
        <v>18</v>
      </c>
      <c r="J694">
        <v>39</v>
      </c>
      <c r="K694" t="str">
        <f t="shared" si="61"/>
        <v>Below</v>
      </c>
      <c r="L694" t="str" cm="1">
        <f t="array" ref="L694">_xlfn.IFS(J694&gt;=50,"Excellent",J694&gt;=40,"Good",J694&gt;=30,"Average",J694&lt;30,"Poor")</f>
        <v>Average</v>
      </c>
      <c r="M694" t="str">
        <f t="shared" si="65"/>
        <v>No</v>
      </c>
      <c r="N694" t="str">
        <f t="shared" si="62"/>
        <v>No</v>
      </c>
      <c r="O694" t="str">
        <f t="shared" si="63"/>
        <v>Not Marketing</v>
      </c>
      <c r="X694">
        <f t="shared" si="60"/>
        <v>47124</v>
      </c>
      <c r="Z694">
        <f t="shared" si="64"/>
        <v>25222</v>
      </c>
      <c r="AA694">
        <v>47124</v>
      </c>
    </row>
    <row r="695" spans="1:27" x14ac:dyDescent="0.35">
      <c r="A695">
        <v>694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1">
        <v>43607</v>
      </c>
      <c r="H695">
        <v>28654</v>
      </c>
      <c r="I695" t="s">
        <v>28</v>
      </c>
      <c r="J695">
        <v>40</v>
      </c>
      <c r="K695" t="str">
        <f t="shared" si="61"/>
        <v>Above</v>
      </c>
      <c r="L695" t="str" cm="1">
        <f t="array" ref="L695">_xlfn.IFS(J695&gt;=50,"Excellent",J695&gt;=40,"Good",J695&gt;=30,"Average",J695&lt;30,"Poor")</f>
        <v>Good</v>
      </c>
      <c r="M695" t="str">
        <f t="shared" si="65"/>
        <v>No</v>
      </c>
      <c r="N695" t="str">
        <f t="shared" si="62"/>
        <v>Yes</v>
      </c>
      <c r="O695" t="str">
        <f t="shared" si="63"/>
        <v>Not Marketing</v>
      </c>
      <c r="X695">
        <f t="shared" si="60"/>
        <v>61066</v>
      </c>
      <c r="Z695">
        <f t="shared" si="64"/>
        <v>28654</v>
      </c>
      <c r="AA695">
        <v>61066</v>
      </c>
    </row>
    <row r="696" spans="1:27" x14ac:dyDescent="0.35">
      <c r="A696">
        <v>695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1">
        <v>44681</v>
      </c>
      <c r="H696">
        <v>12233</v>
      </c>
      <c r="I696" t="s">
        <v>20</v>
      </c>
      <c r="J696">
        <v>32</v>
      </c>
      <c r="K696" t="str">
        <f t="shared" si="61"/>
        <v>Below</v>
      </c>
      <c r="L696" t="str" cm="1">
        <f t="array" ref="L696">_xlfn.IFS(J696&gt;=50,"Excellent",J696&gt;=40,"Good",J696&gt;=30,"Average",J696&lt;30,"Poor")</f>
        <v>Average</v>
      </c>
      <c r="M696" t="str">
        <f t="shared" si="65"/>
        <v>No</v>
      </c>
      <c r="N696" t="str">
        <f t="shared" si="62"/>
        <v>Yes</v>
      </c>
      <c r="O696" t="str">
        <f t="shared" si="63"/>
        <v>Not Marketing</v>
      </c>
      <c r="X696">
        <f t="shared" ref="X696:X759" si="66">VLOOKUP(A696,A696:F1695,6,FALSE)</f>
        <v>38125</v>
      </c>
      <c r="Z696">
        <f t="shared" si="64"/>
        <v>12233</v>
      </c>
      <c r="AA696">
        <v>38125</v>
      </c>
    </row>
    <row r="697" spans="1:27" x14ac:dyDescent="0.35">
      <c r="A697">
        <v>696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1">
        <v>43347</v>
      </c>
      <c r="H697">
        <v>17473</v>
      </c>
      <c r="I697" t="s">
        <v>28</v>
      </c>
      <c r="J697">
        <v>40</v>
      </c>
      <c r="K697" t="str">
        <f t="shared" si="61"/>
        <v>Above</v>
      </c>
      <c r="L697" t="str" cm="1">
        <f t="array" ref="L697">_xlfn.IFS(J697&gt;=50,"Excellent",J697&gt;=40,"Good",J697&gt;=30,"Average",J697&lt;30,"Poor")</f>
        <v>Good</v>
      </c>
      <c r="M697" t="str">
        <f t="shared" si="65"/>
        <v>No</v>
      </c>
      <c r="N697" t="str">
        <f t="shared" si="62"/>
        <v>Yes</v>
      </c>
      <c r="O697" t="str">
        <f t="shared" si="63"/>
        <v>Marketing</v>
      </c>
      <c r="X697">
        <f t="shared" si="66"/>
        <v>78665</v>
      </c>
      <c r="Z697">
        <f t="shared" si="64"/>
        <v>17473</v>
      </c>
      <c r="AA697">
        <v>78665</v>
      </c>
    </row>
    <row r="698" spans="1:27" x14ac:dyDescent="0.35">
      <c r="A698">
        <v>697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1">
        <v>43012</v>
      </c>
      <c r="H698">
        <v>12123</v>
      </c>
      <c r="I698" t="s">
        <v>13</v>
      </c>
      <c r="J698">
        <v>48</v>
      </c>
      <c r="K698" t="str">
        <f t="shared" si="61"/>
        <v>Below</v>
      </c>
      <c r="L698" t="str" cm="1">
        <f t="array" ref="L698">_xlfn.IFS(J698&gt;=50,"Excellent",J698&gt;=40,"Good",J698&gt;=30,"Average",J698&lt;30,"Poor")</f>
        <v>Good</v>
      </c>
      <c r="M698" t="str">
        <f t="shared" si="65"/>
        <v>No</v>
      </c>
      <c r="N698" t="str">
        <f t="shared" si="62"/>
        <v>No</v>
      </c>
      <c r="O698" t="str">
        <f t="shared" si="63"/>
        <v>Not Marketing</v>
      </c>
      <c r="X698">
        <f t="shared" si="66"/>
        <v>37061</v>
      </c>
      <c r="Z698">
        <f t="shared" si="64"/>
        <v>12123</v>
      </c>
      <c r="AA698">
        <v>37061</v>
      </c>
    </row>
    <row r="699" spans="1:27" x14ac:dyDescent="0.35">
      <c r="A699">
        <v>698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1">
        <v>45265</v>
      </c>
      <c r="H699">
        <v>11220</v>
      </c>
      <c r="I699" t="s">
        <v>28</v>
      </c>
      <c r="J699">
        <v>40</v>
      </c>
      <c r="K699" t="str">
        <f t="shared" si="61"/>
        <v>Above</v>
      </c>
      <c r="L699" t="str" cm="1">
        <f t="array" ref="L699">_xlfn.IFS(J699&gt;=50,"Excellent",J699&gt;=40,"Good",J699&gt;=30,"Average",J699&lt;30,"Poor")</f>
        <v>Good</v>
      </c>
      <c r="M699" t="str">
        <f t="shared" si="65"/>
        <v>No</v>
      </c>
      <c r="N699" t="str">
        <f t="shared" si="62"/>
        <v>Yes</v>
      </c>
      <c r="O699" t="str">
        <f t="shared" si="63"/>
        <v>Not Marketing</v>
      </c>
      <c r="X699">
        <f t="shared" si="66"/>
        <v>69771</v>
      </c>
      <c r="Z699">
        <f t="shared" si="64"/>
        <v>11220</v>
      </c>
      <c r="AA699">
        <v>69771</v>
      </c>
    </row>
    <row r="700" spans="1:27" x14ac:dyDescent="0.35">
      <c r="A700">
        <v>699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1">
        <v>43736</v>
      </c>
      <c r="H700">
        <v>14804</v>
      </c>
      <c r="I700" t="s">
        <v>28</v>
      </c>
      <c r="J700">
        <v>36</v>
      </c>
      <c r="K700" t="str">
        <f t="shared" si="61"/>
        <v>Below</v>
      </c>
      <c r="L700" t="str" cm="1">
        <f t="array" ref="L700">_xlfn.IFS(J700&gt;=50,"Excellent",J700&gt;=40,"Good",J700&gt;=30,"Average",J700&lt;30,"Poor")</f>
        <v>Average</v>
      </c>
      <c r="M700" t="str">
        <f t="shared" si="65"/>
        <v>No</v>
      </c>
      <c r="N700" t="str">
        <f t="shared" si="62"/>
        <v>No</v>
      </c>
      <c r="O700" t="str">
        <f t="shared" si="63"/>
        <v>Marketing</v>
      </c>
      <c r="X700">
        <f t="shared" si="66"/>
        <v>33200</v>
      </c>
      <c r="Z700">
        <f t="shared" si="64"/>
        <v>14804</v>
      </c>
      <c r="AA700">
        <v>33200</v>
      </c>
    </row>
    <row r="701" spans="1:27" x14ac:dyDescent="0.35">
      <c r="A701">
        <v>700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1">
        <v>44433</v>
      </c>
      <c r="H701">
        <v>13087</v>
      </c>
      <c r="I701" t="s">
        <v>28</v>
      </c>
      <c r="J701">
        <v>60</v>
      </c>
      <c r="K701" t="str">
        <f t="shared" si="61"/>
        <v>Below</v>
      </c>
      <c r="L701" t="str" cm="1">
        <f t="array" ref="L701">_xlfn.IFS(J701&gt;=50,"Excellent",J701&gt;=40,"Good",J701&gt;=30,"Average",J701&lt;30,"Poor")</f>
        <v>Excellent</v>
      </c>
      <c r="M701" t="str">
        <f t="shared" si="65"/>
        <v>No</v>
      </c>
      <c r="N701" t="str">
        <f t="shared" si="62"/>
        <v>No</v>
      </c>
      <c r="O701" t="str">
        <f t="shared" si="63"/>
        <v>Not Marketing</v>
      </c>
      <c r="X701">
        <f t="shared" si="66"/>
        <v>39939</v>
      </c>
      <c r="Z701">
        <f t="shared" si="64"/>
        <v>13087</v>
      </c>
      <c r="AA701">
        <v>39939</v>
      </c>
    </row>
    <row r="702" spans="1:27" x14ac:dyDescent="0.35">
      <c r="A702">
        <v>701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1">
        <v>44621</v>
      </c>
      <c r="H702">
        <v>31680</v>
      </c>
      <c r="I702" t="s">
        <v>18</v>
      </c>
      <c r="J702">
        <v>60</v>
      </c>
      <c r="K702" t="str">
        <f t="shared" si="61"/>
        <v>Above</v>
      </c>
      <c r="L702" t="str" cm="1">
        <f t="array" ref="L702">_xlfn.IFS(J702&gt;=50,"Excellent",J702&gt;=40,"Good",J702&gt;=30,"Average",J702&lt;30,"Poor")</f>
        <v>Excellent</v>
      </c>
      <c r="M702" t="str">
        <f t="shared" si="65"/>
        <v>No</v>
      </c>
      <c r="N702" t="str">
        <f t="shared" si="62"/>
        <v>Yes</v>
      </c>
      <c r="O702" t="str">
        <f t="shared" si="63"/>
        <v>Not Marketing</v>
      </c>
      <c r="X702">
        <f t="shared" si="66"/>
        <v>78115</v>
      </c>
      <c r="Z702">
        <f t="shared" si="64"/>
        <v>31680</v>
      </c>
      <c r="AA702">
        <v>78115</v>
      </c>
    </row>
    <row r="703" spans="1:27" x14ac:dyDescent="0.35">
      <c r="A703">
        <v>702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1">
        <v>42986</v>
      </c>
      <c r="H703">
        <v>12785</v>
      </c>
      <c r="I703" t="s">
        <v>28</v>
      </c>
      <c r="J703">
        <v>28</v>
      </c>
      <c r="K703" t="str">
        <f t="shared" si="61"/>
        <v>Below</v>
      </c>
      <c r="L703" t="str" cm="1">
        <f t="array" ref="L703">_xlfn.IFS(J703&gt;=50,"Excellent",J703&gt;=40,"Good",J703&gt;=30,"Average",J703&lt;30,"Poor")</f>
        <v>Poor</v>
      </c>
      <c r="M703" t="str">
        <f t="shared" si="65"/>
        <v>No</v>
      </c>
      <c r="N703" t="str">
        <f t="shared" si="62"/>
        <v>No</v>
      </c>
      <c r="O703" t="str">
        <f t="shared" si="63"/>
        <v>Not Marketing</v>
      </c>
      <c r="X703">
        <f t="shared" si="66"/>
        <v>42543</v>
      </c>
      <c r="Z703">
        <f t="shared" si="64"/>
        <v>12785</v>
      </c>
      <c r="AA703">
        <v>42543</v>
      </c>
    </row>
    <row r="704" spans="1:27" x14ac:dyDescent="0.35">
      <c r="A704">
        <v>703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1">
        <v>42973</v>
      </c>
      <c r="H704">
        <v>39739</v>
      </c>
      <c r="I704" t="s">
        <v>13</v>
      </c>
      <c r="J704">
        <v>50</v>
      </c>
      <c r="K704" t="str">
        <f t="shared" si="61"/>
        <v>Below</v>
      </c>
      <c r="L704" t="str" cm="1">
        <f t="array" ref="L704">_xlfn.IFS(J704&gt;=50,"Excellent",J704&gt;=40,"Good",J704&gt;=30,"Average",J704&lt;30,"Poor")</f>
        <v>Excellent</v>
      </c>
      <c r="M704" t="str">
        <f t="shared" si="65"/>
        <v>No</v>
      </c>
      <c r="N704" t="str">
        <f t="shared" si="62"/>
        <v>Yes</v>
      </c>
      <c r="O704" t="str">
        <f t="shared" si="63"/>
        <v>Not Marketing</v>
      </c>
      <c r="X704">
        <f t="shared" si="66"/>
        <v>39825</v>
      </c>
      <c r="Z704">
        <f t="shared" si="64"/>
        <v>39739</v>
      </c>
      <c r="AA704">
        <v>39825</v>
      </c>
    </row>
    <row r="705" spans="1:27" x14ac:dyDescent="0.35">
      <c r="A705">
        <v>704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1">
        <v>45431</v>
      </c>
      <c r="H705">
        <v>21204</v>
      </c>
      <c r="I705" t="s">
        <v>13</v>
      </c>
      <c r="J705">
        <v>48</v>
      </c>
      <c r="K705" t="str">
        <f t="shared" si="61"/>
        <v>Below</v>
      </c>
      <c r="L705" t="str" cm="1">
        <f t="array" ref="L705">_xlfn.IFS(J705&gt;=50,"Excellent",J705&gt;=40,"Good",J705&gt;=30,"Average",J705&lt;30,"Poor")</f>
        <v>Good</v>
      </c>
      <c r="M705" t="str">
        <f t="shared" si="65"/>
        <v>No</v>
      </c>
      <c r="N705" t="str">
        <f t="shared" si="62"/>
        <v>No</v>
      </c>
      <c r="O705" t="str">
        <f t="shared" si="63"/>
        <v>Marketing</v>
      </c>
      <c r="X705">
        <f t="shared" si="66"/>
        <v>30437</v>
      </c>
      <c r="Z705">
        <f t="shared" si="64"/>
        <v>21204</v>
      </c>
      <c r="AA705">
        <v>30437</v>
      </c>
    </row>
    <row r="706" spans="1:27" x14ac:dyDescent="0.35">
      <c r="A706">
        <v>705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1">
        <v>42524</v>
      </c>
      <c r="H706">
        <v>34948</v>
      </c>
      <c r="I706" t="s">
        <v>13</v>
      </c>
      <c r="J706">
        <v>28</v>
      </c>
      <c r="K706" t="str">
        <f t="shared" si="61"/>
        <v>Below</v>
      </c>
      <c r="L706" t="str" cm="1">
        <f t="array" ref="L706">_xlfn.IFS(J706&gt;=50,"Excellent",J706&gt;=40,"Good",J706&gt;=30,"Average",J706&lt;30,"Poor")</f>
        <v>Poor</v>
      </c>
      <c r="M706" t="str">
        <f t="shared" si="65"/>
        <v>No</v>
      </c>
      <c r="N706" t="str">
        <f t="shared" si="62"/>
        <v>No</v>
      </c>
      <c r="O706" t="str">
        <f t="shared" si="63"/>
        <v>Not Marketing</v>
      </c>
      <c r="X706">
        <f t="shared" si="66"/>
        <v>38765</v>
      </c>
      <c r="Z706">
        <f t="shared" si="64"/>
        <v>34948</v>
      </c>
      <c r="AA706">
        <v>38765</v>
      </c>
    </row>
    <row r="707" spans="1:27" x14ac:dyDescent="0.35">
      <c r="A707">
        <v>706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1">
        <v>44834</v>
      </c>
      <c r="H707">
        <v>26668</v>
      </c>
      <c r="I707" t="s">
        <v>28</v>
      </c>
      <c r="J707">
        <v>57</v>
      </c>
      <c r="K707" t="str">
        <f t="shared" ref="K707:K770" si="67">IF(F707&gt;=50000,"Above","Below")</f>
        <v>Below</v>
      </c>
      <c r="L707" t="str" cm="1">
        <f t="array" ref="L707">_xlfn.IFS(J707&gt;=50,"Excellent",J707&gt;=40,"Good",J707&gt;=30,"Average",J707&lt;30,"Poor")</f>
        <v>Excellent</v>
      </c>
      <c r="M707" t="str">
        <f t="shared" si="65"/>
        <v>No</v>
      </c>
      <c r="N707" t="str">
        <f t="shared" ref="N707:N770" si="68">IF(OR(E707="IT",F707&gt;60000),"Yes","No")</f>
        <v>Yes</v>
      </c>
      <c r="O707" t="str">
        <f t="shared" ref="O707:O770" si="69">IF(NOT(E707="Marketing"),"Not Marketing","Marketing")</f>
        <v>Not Marketing</v>
      </c>
      <c r="X707">
        <f t="shared" si="66"/>
        <v>48103</v>
      </c>
      <c r="Z707">
        <f t="shared" ref="Z707:Z770" si="70">INDEX(H:H,MATCH(B707,B:B,0))</f>
        <v>26668</v>
      </c>
      <c r="AA707">
        <v>48103</v>
      </c>
    </row>
    <row r="708" spans="1:27" x14ac:dyDescent="0.35">
      <c r="A708">
        <v>707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1">
        <v>42609</v>
      </c>
      <c r="H708">
        <v>27777</v>
      </c>
      <c r="I708" t="s">
        <v>20</v>
      </c>
      <c r="J708">
        <v>38</v>
      </c>
      <c r="K708" t="str">
        <f t="shared" si="67"/>
        <v>Above</v>
      </c>
      <c r="L708" t="str" cm="1">
        <f t="array" ref="L708">_xlfn.IFS(J708&gt;=50,"Excellent",J708&gt;=40,"Good",J708&gt;=30,"Average",J708&lt;30,"Poor")</f>
        <v>Average</v>
      </c>
      <c r="M708" t="str">
        <f t="shared" si="65"/>
        <v>No</v>
      </c>
      <c r="N708" t="str">
        <f t="shared" si="68"/>
        <v>Yes</v>
      </c>
      <c r="O708" t="str">
        <f t="shared" si="69"/>
        <v>Not Marketing</v>
      </c>
      <c r="X708">
        <f t="shared" si="66"/>
        <v>73331</v>
      </c>
      <c r="Z708">
        <f t="shared" si="70"/>
        <v>27777</v>
      </c>
      <c r="AA708">
        <v>73331</v>
      </c>
    </row>
    <row r="709" spans="1:27" x14ac:dyDescent="0.35">
      <c r="A709">
        <v>708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1">
        <v>44686</v>
      </c>
      <c r="H709">
        <v>36958</v>
      </c>
      <c r="I709" t="s">
        <v>20</v>
      </c>
      <c r="J709">
        <v>28</v>
      </c>
      <c r="K709" t="str">
        <f t="shared" si="67"/>
        <v>Below</v>
      </c>
      <c r="L709" t="str" cm="1">
        <f t="array" ref="L709">_xlfn.IFS(J709&gt;=50,"Excellent",J709&gt;=40,"Good",J709&gt;=30,"Average",J709&lt;30,"Poor")</f>
        <v>Poor</v>
      </c>
      <c r="M709" t="str">
        <f t="shared" si="65"/>
        <v>No</v>
      </c>
      <c r="N709" t="str">
        <f t="shared" si="68"/>
        <v>No</v>
      </c>
      <c r="O709" t="str">
        <f t="shared" si="69"/>
        <v>Not Marketing</v>
      </c>
      <c r="X709">
        <f t="shared" si="66"/>
        <v>41642</v>
      </c>
      <c r="Z709">
        <f t="shared" si="70"/>
        <v>36958</v>
      </c>
      <c r="AA709">
        <v>41642</v>
      </c>
    </row>
    <row r="710" spans="1:27" x14ac:dyDescent="0.35">
      <c r="A710">
        <v>709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1">
        <v>42269</v>
      </c>
      <c r="H710">
        <v>24055</v>
      </c>
      <c r="I710" t="s">
        <v>28</v>
      </c>
      <c r="J710">
        <v>35</v>
      </c>
      <c r="K710" t="str">
        <f t="shared" si="67"/>
        <v>Below</v>
      </c>
      <c r="L710" t="str" cm="1">
        <f t="array" ref="L710">_xlfn.IFS(J710&gt;=50,"Excellent",J710&gt;=40,"Good",J710&gt;=30,"Average",J710&lt;30,"Poor")</f>
        <v>Average</v>
      </c>
      <c r="M710" t="str">
        <f t="shared" si="65"/>
        <v>No</v>
      </c>
      <c r="N710" t="str">
        <f t="shared" si="68"/>
        <v>No</v>
      </c>
      <c r="O710" t="str">
        <f t="shared" si="69"/>
        <v>Not Marketing</v>
      </c>
      <c r="X710">
        <f t="shared" si="66"/>
        <v>34292</v>
      </c>
      <c r="Z710">
        <f t="shared" si="70"/>
        <v>24055</v>
      </c>
      <c r="AA710">
        <v>34292</v>
      </c>
    </row>
    <row r="711" spans="1:27" x14ac:dyDescent="0.35">
      <c r="A711">
        <v>710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1">
        <v>43903</v>
      </c>
      <c r="H711">
        <v>27050</v>
      </c>
      <c r="I711" t="s">
        <v>28</v>
      </c>
      <c r="J711">
        <v>23</v>
      </c>
      <c r="K711" t="str">
        <f t="shared" si="67"/>
        <v>Above</v>
      </c>
      <c r="L711" t="str" cm="1">
        <f t="array" ref="L711">_xlfn.IFS(J711&gt;=50,"Excellent",J711&gt;=40,"Good",J711&gt;=30,"Average",J711&lt;30,"Poor")</f>
        <v>Poor</v>
      </c>
      <c r="M711" t="str">
        <f t="shared" ref="M711:M774" si="71">IF(AND(E693="HR",I693="North",F693&gt;15000),"Yes","No")</f>
        <v>No</v>
      </c>
      <c r="N711" t="str">
        <f t="shared" si="68"/>
        <v>No</v>
      </c>
      <c r="O711" t="str">
        <f t="shared" si="69"/>
        <v>Not Marketing</v>
      </c>
      <c r="X711">
        <f t="shared" si="66"/>
        <v>53777</v>
      </c>
      <c r="Z711">
        <f t="shared" si="70"/>
        <v>27050</v>
      </c>
      <c r="AA711">
        <v>53777</v>
      </c>
    </row>
    <row r="712" spans="1:27" x14ac:dyDescent="0.35">
      <c r="A712">
        <v>711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1">
        <v>43978</v>
      </c>
      <c r="H712">
        <v>35185</v>
      </c>
      <c r="I712" t="s">
        <v>13</v>
      </c>
      <c r="J712">
        <v>52</v>
      </c>
      <c r="K712" t="str">
        <f t="shared" si="67"/>
        <v>Above</v>
      </c>
      <c r="L712" t="str" cm="1">
        <f t="array" ref="L712">_xlfn.IFS(J712&gt;=50,"Excellent",J712&gt;=40,"Good",J712&gt;=30,"Average",J712&lt;30,"Poor")</f>
        <v>Excellent</v>
      </c>
      <c r="M712" t="str">
        <f t="shared" si="71"/>
        <v>No</v>
      </c>
      <c r="N712" t="str">
        <f t="shared" si="68"/>
        <v>Yes</v>
      </c>
      <c r="O712" t="str">
        <f t="shared" si="69"/>
        <v>Not Marketing</v>
      </c>
      <c r="X712">
        <f t="shared" si="66"/>
        <v>69670</v>
      </c>
      <c r="Z712">
        <f t="shared" si="70"/>
        <v>35185</v>
      </c>
      <c r="AA712">
        <v>69670</v>
      </c>
    </row>
    <row r="713" spans="1:27" x14ac:dyDescent="0.35">
      <c r="A713">
        <v>712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1">
        <v>45016</v>
      </c>
      <c r="H713">
        <v>27045</v>
      </c>
      <c r="I713" t="s">
        <v>18</v>
      </c>
      <c r="J713">
        <v>39</v>
      </c>
      <c r="K713" t="str">
        <f t="shared" si="67"/>
        <v>Below</v>
      </c>
      <c r="L713" t="str" cm="1">
        <f t="array" ref="L713">_xlfn.IFS(J713&gt;=50,"Excellent",J713&gt;=40,"Good",J713&gt;=30,"Average",J713&lt;30,"Poor")</f>
        <v>Average</v>
      </c>
      <c r="M713" t="str">
        <f t="shared" si="71"/>
        <v>No</v>
      </c>
      <c r="N713" t="str">
        <f t="shared" si="68"/>
        <v>No</v>
      </c>
      <c r="O713" t="str">
        <f t="shared" si="69"/>
        <v>Not Marketing</v>
      </c>
      <c r="X713">
        <f t="shared" si="66"/>
        <v>40068</v>
      </c>
      <c r="Z713">
        <f t="shared" si="70"/>
        <v>27045</v>
      </c>
      <c r="AA713">
        <v>40068</v>
      </c>
    </row>
    <row r="714" spans="1:27" x14ac:dyDescent="0.35">
      <c r="A714">
        <v>713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1">
        <v>45443</v>
      </c>
      <c r="H714">
        <v>38351</v>
      </c>
      <c r="I714" t="s">
        <v>18</v>
      </c>
      <c r="J714">
        <v>51</v>
      </c>
      <c r="K714" t="str">
        <f t="shared" si="67"/>
        <v>Above</v>
      </c>
      <c r="L714" t="str" cm="1">
        <f t="array" ref="L714">_xlfn.IFS(J714&gt;=50,"Excellent",J714&gt;=40,"Good",J714&gt;=30,"Average",J714&lt;30,"Poor")</f>
        <v>Excellent</v>
      </c>
      <c r="M714" t="str">
        <f t="shared" si="71"/>
        <v>No</v>
      </c>
      <c r="N714" t="str">
        <f t="shared" si="68"/>
        <v>No</v>
      </c>
      <c r="O714" t="str">
        <f t="shared" si="69"/>
        <v>Not Marketing</v>
      </c>
      <c r="X714">
        <f t="shared" si="66"/>
        <v>52329</v>
      </c>
      <c r="Z714">
        <f t="shared" si="70"/>
        <v>38351</v>
      </c>
      <c r="AA714">
        <v>52329</v>
      </c>
    </row>
    <row r="715" spans="1:27" x14ac:dyDescent="0.35">
      <c r="A715">
        <v>714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1">
        <v>42178</v>
      </c>
      <c r="H715">
        <v>13934</v>
      </c>
      <c r="I715" t="s">
        <v>20</v>
      </c>
      <c r="J715">
        <v>49</v>
      </c>
      <c r="K715" t="str">
        <f t="shared" si="67"/>
        <v>Above</v>
      </c>
      <c r="L715" t="str" cm="1">
        <f t="array" ref="L715">_xlfn.IFS(J715&gt;=50,"Excellent",J715&gt;=40,"Good",J715&gt;=30,"Average",J715&lt;30,"Poor")</f>
        <v>Good</v>
      </c>
      <c r="M715" t="str">
        <f t="shared" si="71"/>
        <v>No</v>
      </c>
      <c r="N715" t="str">
        <f t="shared" si="68"/>
        <v>Yes</v>
      </c>
      <c r="O715" t="str">
        <f t="shared" si="69"/>
        <v>Not Marketing</v>
      </c>
      <c r="X715">
        <f t="shared" si="66"/>
        <v>74006</v>
      </c>
      <c r="Z715">
        <f t="shared" si="70"/>
        <v>13934</v>
      </c>
      <c r="AA715">
        <v>74006</v>
      </c>
    </row>
    <row r="716" spans="1:27" x14ac:dyDescent="0.35">
      <c r="A716">
        <v>715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1">
        <v>42904</v>
      </c>
      <c r="H716">
        <v>31182</v>
      </c>
      <c r="I716" t="s">
        <v>13</v>
      </c>
      <c r="J716">
        <v>53</v>
      </c>
      <c r="K716" t="str">
        <f t="shared" si="67"/>
        <v>Above</v>
      </c>
      <c r="L716" t="str" cm="1">
        <f t="array" ref="L716">_xlfn.IFS(J716&gt;=50,"Excellent",J716&gt;=40,"Good",J716&gt;=30,"Average",J716&lt;30,"Poor")</f>
        <v>Excellent</v>
      </c>
      <c r="M716" t="str">
        <f t="shared" si="71"/>
        <v>No</v>
      </c>
      <c r="N716" t="str">
        <f t="shared" si="68"/>
        <v>Yes</v>
      </c>
      <c r="O716" t="str">
        <f t="shared" si="69"/>
        <v>Marketing</v>
      </c>
      <c r="X716">
        <f t="shared" si="66"/>
        <v>60949</v>
      </c>
      <c r="Z716">
        <f t="shared" si="70"/>
        <v>31182</v>
      </c>
      <c r="AA716">
        <v>60949</v>
      </c>
    </row>
    <row r="717" spans="1:27" x14ac:dyDescent="0.35">
      <c r="A717">
        <v>716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1">
        <v>45101</v>
      </c>
      <c r="H717">
        <v>22570</v>
      </c>
      <c r="I717" t="s">
        <v>18</v>
      </c>
      <c r="J717">
        <v>41</v>
      </c>
      <c r="K717" t="str">
        <f t="shared" si="67"/>
        <v>Below</v>
      </c>
      <c r="L717" t="str" cm="1">
        <f t="array" ref="L717">_xlfn.IFS(J717&gt;=50,"Excellent",J717&gt;=40,"Good",J717&gt;=30,"Average",J717&lt;30,"Poor")</f>
        <v>Good</v>
      </c>
      <c r="M717" t="str">
        <f t="shared" si="71"/>
        <v>No</v>
      </c>
      <c r="N717" t="str">
        <f t="shared" si="68"/>
        <v>No</v>
      </c>
      <c r="O717" t="str">
        <f t="shared" si="69"/>
        <v>Not Marketing</v>
      </c>
      <c r="X717">
        <f t="shared" si="66"/>
        <v>47878</v>
      </c>
      <c r="Z717">
        <f t="shared" si="70"/>
        <v>22570</v>
      </c>
      <c r="AA717">
        <v>47878</v>
      </c>
    </row>
    <row r="718" spans="1:27" x14ac:dyDescent="0.35">
      <c r="A718">
        <v>717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1">
        <v>43154</v>
      </c>
      <c r="H718">
        <v>31396</v>
      </c>
      <c r="I718" t="s">
        <v>18</v>
      </c>
      <c r="J718">
        <v>54</v>
      </c>
      <c r="K718" t="str">
        <f t="shared" si="67"/>
        <v>Below</v>
      </c>
      <c r="L718" t="str" cm="1">
        <f t="array" ref="L718">_xlfn.IFS(J718&gt;=50,"Excellent",J718&gt;=40,"Good",J718&gt;=30,"Average",J718&lt;30,"Poor")</f>
        <v>Excellent</v>
      </c>
      <c r="M718" t="str">
        <f t="shared" si="71"/>
        <v>No</v>
      </c>
      <c r="N718" t="str">
        <f t="shared" si="68"/>
        <v>No</v>
      </c>
      <c r="O718" t="str">
        <f t="shared" si="69"/>
        <v>Not Marketing</v>
      </c>
      <c r="X718">
        <f t="shared" si="66"/>
        <v>41538</v>
      </c>
      <c r="Z718">
        <f t="shared" si="70"/>
        <v>31396</v>
      </c>
      <c r="AA718">
        <v>41538</v>
      </c>
    </row>
    <row r="719" spans="1:27" x14ac:dyDescent="0.35">
      <c r="A719">
        <v>718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1">
        <v>42424</v>
      </c>
      <c r="H719">
        <v>17194</v>
      </c>
      <c r="I719" t="s">
        <v>28</v>
      </c>
      <c r="J719">
        <v>41</v>
      </c>
      <c r="K719" t="str">
        <f t="shared" si="67"/>
        <v>Below</v>
      </c>
      <c r="L719" t="str" cm="1">
        <f t="array" ref="L719">_xlfn.IFS(J719&gt;=50,"Excellent",J719&gt;=40,"Good",J719&gt;=30,"Average",J719&lt;30,"Poor")</f>
        <v>Good</v>
      </c>
      <c r="M719" t="str">
        <f t="shared" si="71"/>
        <v>No</v>
      </c>
      <c r="N719" t="str">
        <f t="shared" si="68"/>
        <v>No</v>
      </c>
      <c r="O719" t="str">
        <f t="shared" si="69"/>
        <v>Marketing</v>
      </c>
      <c r="X719">
        <f t="shared" si="66"/>
        <v>36319</v>
      </c>
      <c r="Z719">
        <f t="shared" si="70"/>
        <v>17194</v>
      </c>
      <c r="AA719">
        <v>36319</v>
      </c>
    </row>
    <row r="720" spans="1:27" x14ac:dyDescent="0.35">
      <c r="A720">
        <v>719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1">
        <v>42750</v>
      </c>
      <c r="H720">
        <v>21558</v>
      </c>
      <c r="I720" t="s">
        <v>18</v>
      </c>
      <c r="J720">
        <v>45</v>
      </c>
      <c r="K720" t="str">
        <f t="shared" si="67"/>
        <v>Below</v>
      </c>
      <c r="L720" t="str" cm="1">
        <f t="array" ref="L720">_xlfn.IFS(J720&gt;=50,"Excellent",J720&gt;=40,"Good",J720&gt;=30,"Average",J720&lt;30,"Poor")</f>
        <v>Good</v>
      </c>
      <c r="M720" t="str">
        <f t="shared" si="71"/>
        <v>No</v>
      </c>
      <c r="N720" t="str">
        <f t="shared" si="68"/>
        <v>No</v>
      </c>
      <c r="O720" t="str">
        <f t="shared" si="69"/>
        <v>Marketing</v>
      </c>
      <c r="X720">
        <f t="shared" si="66"/>
        <v>48340</v>
      </c>
      <c r="Z720">
        <f t="shared" si="70"/>
        <v>21558</v>
      </c>
      <c r="AA720">
        <v>48340</v>
      </c>
    </row>
    <row r="721" spans="1:27" x14ac:dyDescent="0.35">
      <c r="A721">
        <v>720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1">
        <v>42216</v>
      </c>
      <c r="H721">
        <v>14028</v>
      </c>
      <c r="I721" t="s">
        <v>13</v>
      </c>
      <c r="J721">
        <v>40</v>
      </c>
      <c r="K721" t="str">
        <f t="shared" si="67"/>
        <v>Above</v>
      </c>
      <c r="L721" t="str" cm="1">
        <f t="array" ref="L721">_xlfn.IFS(J721&gt;=50,"Excellent",J721&gt;=40,"Good",J721&gt;=30,"Average",J721&lt;30,"Poor")</f>
        <v>Good</v>
      </c>
      <c r="M721" t="str">
        <f t="shared" si="71"/>
        <v>No</v>
      </c>
      <c r="N721" t="str">
        <f t="shared" si="68"/>
        <v>Yes</v>
      </c>
      <c r="O721" t="str">
        <f t="shared" si="69"/>
        <v>Not Marketing</v>
      </c>
      <c r="X721">
        <f t="shared" si="66"/>
        <v>60008</v>
      </c>
      <c r="Z721">
        <f t="shared" si="70"/>
        <v>14028</v>
      </c>
      <c r="AA721">
        <v>60008</v>
      </c>
    </row>
    <row r="722" spans="1:27" x14ac:dyDescent="0.35">
      <c r="A722">
        <v>721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1">
        <v>42135</v>
      </c>
      <c r="H722">
        <v>32754</v>
      </c>
      <c r="I722" t="s">
        <v>20</v>
      </c>
      <c r="J722">
        <v>48</v>
      </c>
      <c r="K722" t="str">
        <f t="shared" si="67"/>
        <v>Below</v>
      </c>
      <c r="L722" t="str" cm="1">
        <f t="array" ref="L722">_xlfn.IFS(J722&gt;=50,"Excellent",J722&gt;=40,"Good",J722&gt;=30,"Average",J722&lt;30,"Poor")</f>
        <v>Good</v>
      </c>
      <c r="M722" t="str">
        <f t="shared" si="71"/>
        <v>No</v>
      </c>
      <c r="N722" t="str">
        <f t="shared" si="68"/>
        <v>No</v>
      </c>
      <c r="O722" t="str">
        <f t="shared" si="69"/>
        <v>Not Marketing</v>
      </c>
      <c r="X722">
        <f t="shared" si="66"/>
        <v>42127</v>
      </c>
      <c r="Z722">
        <f t="shared" si="70"/>
        <v>32754</v>
      </c>
      <c r="AA722">
        <v>42127</v>
      </c>
    </row>
    <row r="723" spans="1:27" x14ac:dyDescent="0.35">
      <c r="A723">
        <v>722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1">
        <v>43777</v>
      </c>
      <c r="H723">
        <v>10612</v>
      </c>
      <c r="I723" t="s">
        <v>18</v>
      </c>
      <c r="J723">
        <v>47</v>
      </c>
      <c r="K723" t="str">
        <f t="shared" si="67"/>
        <v>Below</v>
      </c>
      <c r="L723" t="str" cm="1">
        <f t="array" ref="L723">_xlfn.IFS(J723&gt;=50,"Excellent",J723&gt;=40,"Good",J723&gt;=30,"Average",J723&lt;30,"Poor")</f>
        <v>Good</v>
      </c>
      <c r="M723" t="str">
        <f t="shared" si="71"/>
        <v>No</v>
      </c>
      <c r="N723" t="str">
        <f t="shared" si="68"/>
        <v>No</v>
      </c>
      <c r="O723" t="str">
        <f t="shared" si="69"/>
        <v>Marketing</v>
      </c>
      <c r="X723">
        <f t="shared" si="66"/>
        <v>31520</v>
      </c>
      <c r="Z723">
        <f t="shared" si="70"/>
        <v>10612</v>
      </c>
      <c r="AA723">
        <v>31520</v>
      </c>
    </row>
    <row r="724" spans="1:27" x14ac:dyDescent="0.35">
      <c r="A724">
        <v>723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1">
        <v>45461</v>
      </c>
      <c r="H724">
        <v>13935</v>
      </c>
      <c r="I724" t="s">
        <v>18</v>
      </c>
      <c r="J724">
        <v>34</v>
      </c>
      <c r="K724" t="str">
        <f t="shared" si="67"/>
        <v>Below</v>
      </c>
      <c r="L724" t="str" cm="1">
        <f t="array" ref="L724">_xlfn.IFS(J724&gt;=50,"Excellent",J724&gt;=40,"Good",J724&gt;=30,"Average",J724&lt;30,"Poor")</f>
        <v>Average</v>
      </c>
      <c r="M724" t="str">
        <f t="shared" si="71"/>
        <v>Yes</v>
      </c>
      <c r="N724" t="str">
        <f t="shared" si="68"/>
        <v>No</v>
      </c>
      <c r="O724" t="str">
        <f t="shared" si="69"/>
        <v>Marketing</v>
      </c>
      <c r="X724">
        <f t="shared" si="66"/>
        <v>33572</v>
      </c>
      <c r="Z724">
        <f t="shared" si="70"/>
        <v>13935</v>
      </c>
      <c r="AA724">
        <v>33572</v>
      </c>
    </row>
    <row r="725" spans="1:27" x14ac:dyDescent="0.35">
      <c r="A725">
        <v>724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1">
        <v>45414</v>
      </c>
      <c r="H725">
        <v>10048</v>
      </c>
      <c r="I725" t="s">
        <v>28</v>
      </c>
      <c r="J725">
        <v>56</v>
      </c>
      <c r="K725" t="str">
        <f t="shared" si="67"/>
        <v>Below</v>
      </c>
      <c r="L725" t="str" cm="1">
        <f t="array" ref="L725">_xlfn.IFS(J725&gt;=50,"Excellent",J725&gt;=40,"Good",J725&gt;=30,"Average",J725&lt;30,"Poor")</f>
        <v>Excellent</v>
      </c>
      <c r="M725" t="str">
        <f t="shared" si="71"/>
        <v>No</v>
      </c>
      <c r="N725" t="str">
        <f t="shared" si="68"/>
        <v>Yes</v>
      </c>
      <c r="O725" t="str">
        <f t="shared" si="69"/>
        <v>Not Marketing</v>
      </c>
      <c r="X725">
        <f t="shared" si="66"/>
        <v>35818</v>
      </c>
      <c r="Z725">
        <f t="shared" si="70"/>
        <v>10048</v>
      </c>
      <c r="AA725">
        <v>35818</v>
      </c>
    </row>
    <row r="726" spans="1:27" x14ac:dyDescent="0.35">
      <c r="A726">
        <v>725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1">
        <v>43141</v>
      </c>
      <c r="H726">
        <v>13913</v>
      </c>
      <c r="I726" t="s">
        <v>20</v>
      </c>
      <c r="J726">
        <v>33</v>
      </c>
      <c r="K726" t="str">
        <f t="shared" si="67"/>
        <v>Below</v>
      </c>
      <c r="L726" t="str" cm="1">
        <f t="array" ref="L726">_xlfn.IFS(J726&gt;=50,"Excellent",J726&gt;=40,"Good",J726&gt;=30,"Average",J726&lt;30,"Poor")</f>
        <v>Average</v>
      </c>
      <c r="M726" t="str">
        <f t="shared" si="71"/>
        <v>No</v>
      </c>
      <c r="N726" t="str">
        <f t="shared" si="68"/>
        <v>No</v>
      </c>
      <c r="O726" t="str">
        <f t="shared" si="69"/>
        <v>Not Marketing</v>
      </c>
      <c r="X726">
        <f t="shared" si="66"/>
        <v>40866</v>
      </c>
      <c r="Z726">
        <f t="shared" si="70"/>
        <v>13913</v>
      </c>
      <c r="AA726">
        <v>40866</v>
      </c>
    </row>
    <row r="727" spans="1:27" x14ac:dyDescent="0.35">
      <c r="A727">
        <v>726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1">
        <v>44191</v>
      </c>
      <c r="H727">
        <v>19147</v>
      </c>
      <c r="I727" t="s">
        <v>13</v>
      </c>
      <c r="J727">
        <v>38</v>
      </c>
      <c r="K727" t="str">
        <f t="shared" si="67"/>
        <v>Above</v>
      </c>
      <c r="L727" t="str" cm="1">
        <f t="array" ref="L727">_xlfn.IFS(J727&gt;=50,"Excellent",J727&gt;=40,"Good",J727&gt;=30,"Average",J727&lt;30,"Poor")</f>
        <v>Average</v>
      </c>
      <c r="M727" t="str">
        <f t="shared" si="71"/>
        <v>No</v>
      </c>
      <c r="N727" t="str">
        <f t="shared" si="68"/>
        <v>Yes</v>
      </c>
      <c r="O727" t="str">
        <f t="shared" si="69"/>
        <v>Not Marketing</v>
      </c>
      <c r="X727">
        <f t="shared" si="66"/>
        <v>64447</v>
      </c>
      <c r="Z727">
        <f t="shared" si="70"/>
        <v>19147</v>
      </c>
      <c r="AA727">
        <v>64447</v>
      </c>
    </row>
    <row r="728" spans="1:27" x14ac:dyDescent="0.35">
      <c r="A728">
        <v>727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1">
        <v>44853</v>
      </c>
      <c r="H728">
        <v>14717</v>
      </c>
      <c r="I728" t="s">
        <v>28</v>
      </c>
      <c r="J728">
        <v>48</v>
      </c>
      <c r="K728" t="str">
        <f t="shared" si="67"/>
        <v>Below</v>
      </c>
      <c r="L728" t="str" cm="1">
        <f t="array" ref="L728">_xlfn.IFS(J728&gt;=50,"Excellent",J728&gt;=40,"Good",J728&gt;=30,"Average",J728&lt;30,"Poor")</f>
        <v>Good</v>
      </c>
      <c r="M728" t="str">
        <f t="shared" si="71"/>
        <v>No</v>
      </c>
      <c r="N728" t="str">
        <f t="shared" si="68"/>
        <v>No</v>
      </c>
      <c r="O728" t="str">
        <f t="shared" si="69"/>
        <v>Not Marketing</v>
      </c>
      <c r="X728">
        <f t="shared" si="66"/>
        <v>30517</v>
      </c>
      <c r="Z728">
        <f t="shared" si="70"/>
        <v>14717</v>
      </c>
      <c r="AA728">
        <v>30517</v>
      </c>
    </row>
    <row r="729" spans="1:27" x14ac:dyDescent="0.35">
      <c r="A729">
        <v>728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1">
        <v>43684</v>
      </c>
      <c r="H729">
        <v>15250</v>
      </c>
      <c r="I729" t="s">
        <v>13</v>
      </c>
      <c r="J729">
        <v>51</v>
      </c>
      <c r="K729" t="str">
        <f t="shared" si="67"/>
        <v>Above</v>
      </c>
      <c r="L729" t="str" cm="1">
        <f t="array" ref="L729">_xlfn.IFS(J729&gt;=50,"Excellent",J729&gt;=40,"Good",J729&gt;=30,"Average",J729&lt;30,"Poor")</f>
        <v>Excellent</v>
      </c>
      <c r="M729" t="str">
        <f t="shared" si="71"/>
        <v>No</v>
      </c>
      <c r="N729" t="str">
        <f t="shared" si="68"/>
        <v>Yes</v>
      </c>
      <c r="O729" t="str">
        <f t="shared" si="69"/>
        <v>Not Marketing</v>
      </c>
      <c r="X729">
        <f t="shared" si="66"/>
        <v>70662</v>
      </c>
      <c r="Z729">
        <f t="shared" si="70"/>
        <v>15250</v>
      </c>
      <c r="AA729">
        <v>70662</v>
      </c>
    </row>
    <row r="730" spans="1:27" x14ac:dyDescent="0.35">
      <c r="A730">
        <v>729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1">
        <v>42896</v>
      </c>
      <c r="H730">
        <v>18211</v>
      </c>
      <c r="I730" t="s">
        <v>18</v>
      </c>
      <c r="J730">
        <v>36</v>
      </c>
      <c r="K730" t="str">
        <f t="shared" si="67"/>
        <v>Above</v>
      </c>
      <c r="L730" t="str" cm="1">
        <f t="array" ref="L730">_xlfn.IFS(J730&gt;=50,"Excellent",J730&gt;=40,"Good",J730&gt;=30,"Average",J730&lt;30,"Poor")</f>
        <v>Average</v>
      </c>
      <c r="M730" t="str">
        <f t="shared" si="71"/>
        <v>Yes</v>
      </c>
      <c r="N730" t="str">
        <f t="shared" si="68"/>
        <v>Yes</v>
      </c>
      <c r="O730" t="str">
        <f t="shared" si="69"/>
        <v>Not Marketing</v>
      </c>
      <c r="X730">
        <f t="shared" si="66"/>
        <v>78499</v>
      </c>
      <c r="Z730">
        <f t="shared" si="70"/>
        <v>18211</v>
      </c>
      <c r="AA730">
        <v>78499</v>
      </c>
    </row>
    <row r="731" spans="1:27" x14ac:dyDescent="0.35">
      <c r="A731">
        <v>730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1">
        <v>44797</v>
      </c>
      <c r="H731">
        <v>33692</v>
      </c>
      <c r="I731" t="s">
        <v>18</v>
      </c>
      <c r="J731">
        <v>46</v>
      </c>
      <c r="K731" t="str">
        <f t="shared" si="67"/>
        <v>Above</v>
      </c>
      <c r="L731" t="str" cm="1">
        <f t="array" ref="L731">_xlfn.IFS(J731&gt;=50,"Excellent",J731&gt;=40,"Good",J731&gt;=30,"Average",J731&lt;30,"Poor")</f>
        <v>Good</v>
      </c>
      <c r="M731" t="str">
        <f t="shared" si="71"/>
        <v>No</v>
      </c>
      <c r="N731" t="str">
        <f t="shared" si="68"/>
        <v>Yes</v>
      </c>
      <c r="O731" t="str">
        <f t="shared" si="69"/>
        <v>Not Marketing</v>
      </c>
      <c r="X731">
        <f t="shared" si="66"/>
        <v>74309</v>
      </c>
      <c r="Z731">
        <f t="shared" si="70"/>
        <v>33692</v>
      </c>
      <c r="AA731">
        <v>74309</v>
      </c>
    </row>
    <row r="732" spans="1:27" x14ac:dyDescent="0.35">
      <c r="A732">
        <v>731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1">
        <v>45244</v>
      </c>
      <c r="H732">
        <v>10193</v>
      </c>
      <c r="I732" t="s">
        <v>28</v>
      </c>
      <c r="J732">
        <v>24</v>
      </c>
      <c r="K732" t="str">
        <f t="shared" si="67"/>
        <v>Above</v>
      </c>
      <c r="L732" t="str" cm="1">
        <f t="array" ref="L732">_xlfn.IFS(J732&gt;=50,"Excellent",J732&gt;=40,"Good",J732&gt;=30,"Average",J732&lt;30,"Poor")</f>
        <v>Poor</v>
      </c>
      <c r="M732" t="str">
        <f t="shared" si="71"/>
        <v>No</v>
      </c>
      <c r="N732" t="str">
        <f t="shared" si="68"/>
        <v>Yes</v>
      </c>
      <c r="O732" t="str">
        <f t="shared" si="69"/>
        <v>Not Marketing</v>
      </c>
      <c r="X732">
        <f t="shared" si="66"/>
        <v>70448</v>
      </c>
      <c r="Z732">
        <f t="shared" si="70"/>
        <v>10193</v>
      </c>
      <c r="AA732">
        <v>70448</v>
      </c>
    </row>
    <row r="733" spans="1:27" x14ac:dyDescent="0.35">
      <c r="A733">
        <v>732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1">
        <v>44843</v>
      </c>
      <c r="H733">
        <v>33515</v>
      </c>
      <c r="I733" t="s">
        <v>18</v>
      </c>
      <c r="J733">
        <v>35</v>
      </c>
      <c r="K733" t="str">
        <f t="shared" si="67"/>
        <v>Below</v>
      </c>
      <c r="L733" t="str" cm="1">
        <f t="array" ref="L733">_xlfn.IFS(J733&gt;=50,"Excellent",J733&gt;=40,"Good",J733&gt;=30,"Average",J733&lt;30,"Poor")</f>
        <v>Average</v>
      </c>
      <c r="M733" t="str">
        <f t="shared" si="71"/>
        <v>No</v>
      </c>
      <c r="N733" t="str">
        <f t="shared" si="68"/>
        <v>No</v>
      </c>
      <c r="O733" t="str">
        <f t="shared" si="69"/>
        <v>Marketing</v>
      </c>
      <c r="X733">
        <f t="shared" si="66"/>
        <v>30335</v>
      </c>
      <c r="Z733">
        <f t="shared" si="70"/>
        <v>33515</v>
      </c>
      <c r="AA733">
        <v>30335</v>
      </c>
    </row>
    <row r="734" spans="1:27" x14ac:dyDescent="0.35">
      <c r="A734">
        <v>733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1">
        <v>42997</v>
      </c>
      <c r="H734">
        <v>23449</v>
      </c>
      <c r="I734" t="s">
        <v>13</v>
      </c>
      <c r="J734">
        <v>48</v>
      </c>
      <c r="K734" t="str">
        <f t="shared" si="67"/>
        <v>Above</v>
      </c>
      <c r="L734" t="str" cm="1">
        <f t="array" ref="L734">_xlfn.IFS(J734&gt;=50,"Excellent",J734&gt;=40,"Good",J734&gt;=30,"Average",J734&lt;30,"Poor")</f>
        <v>Good</v>
      </c>
      <c r="M734" t="str">
        <f t="shared" si="71"/>
        <v>No</v>
      </c>
      <c r="N734" t="str">
        <f t="shared" si="68"/>
        <v>Yes</v>
      </c>
      <c r="O734" t="str">
        <f t="shared" si="69"/>
        <v>Not Marketing</v>
      </c>
      <c r="X734">
        <f t="shared" si="66"/>
        <v>75382</v>
      </c>
      <c r="Z734">
        <f t="shared" si="70"/>
        <v>23449</v>
      </c>
      <c r="AA734">
        <v>75382</v>
      </c>
    </row>
    <row r="735" spans="1:27" x14ac:dyDescent="0.35">
      <c r="A735">
        <v>734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1">
        <v>41897</v>
      </c>
      <c r="H735">
        <v>16127</v>
      </c>
      <c r="I735" t="s">
        <v>20</v>
      </c>
      <c r="J735">
        <v>52</v>
      </c>
      <c r="K735" t="str">
        <f t="shared" si="67"/>
        <v>Below</v>
      </c>
      <c r="L735" t="str" cm="1">
        <f t="array" ref="L735">_xlfn.IFS(J735&gt;=50,"Excellent",J735&gt;=40,"Good",J735&gt;=30,"Average",J735&lt;30,"Poor")</f>
        <v>Excellent</v>
      </c>
      <c r="M735" t="str">
        <f t="shared" si="71"/>
        <v>No</v>
      </c>
      <c r="N735" t="str">
        <f t="shared" si="68"/>
        <v>No</v>
      </c>
      <c r="O735" t="str">
        <f t="shared" si="69"/>
        <v>Not Marketing</v>
      </c>
      <c r="X735">
        <f t="shared" si="66"/>
        <v>44558</v>
      </c>
      <c r="Z735">
        <f t="shared" si="70"/>
        <v>16127</v>
      </c>
      <c r="AA735">
        <v>44558</v>
      </c>
    </row>
    <row r="736" spans="1:27" x14ac:dyDescent="0.35">
      <c r="A736">
        <v>735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1">
        <v>44067</v>
      </c>
      <c r="H736">
        <v>15933</v>
      </c>
      <c r="I736" t="s">
        <v>13</v>
      </c>
      <c r="J736">
        <v>57</v>
      </c>
      <c r="K736" t="str">
        <f t="shared" si="67"/>
        <v>Above</v>
      </c>
      <c r="L736" t="str" cm="1">
        <f t="array" ref="L736">_xlfn.IFS(J736&gt;=50,"Excellent",J736&gt;=40,"Good",J736&gt;=30,"Average",J736&lt;30,"Poor")</f>
        <v>Excellent</v>
      </c>
      <c r="M736" t="str">
        <f t="shared" si="71"/>
        <v>No</v>
      </c>
      <c r="N736" t="str">
        <f t="shared" si="68"/>
        <v>Yes</v>
      </c>
      <c r="O736" t="str">
        <f t="shared" si="69"/>
        <v>Not Marketing</v>
      </c>
      <c r="X736">
        <f t="shared" si="66"/>
        <v>67102</v>
      </c>
      <c r="Z736">
        <f t="shared" si="70"/>
        <v>15933</v>
      </c>
      <c r="AA736">
        <v>67102</v>
      </c>
    </row>
    <row r="737" spans="1:27" x14ac:dyDescent="0.35">
      <c r="A737">
        <v>736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1">
        <v>44078</v>
      </c>
      <c r="H737">
        <v>28040</v>
      </c>
      <c r="I737" t="s">
        <v>18</v>
      </c>
      <c r="J737">
        <v>46</v>
      </c>
      <c r="K737" t="str">
        <f t="shared" si="67"/>
        <v>Above</v>
      </c>
      <c r="L737" t="str" cm="1">
        <f t="array" ref="L737">_xlfn.IFS(J737&gt;=50,"Excellent",J737&gt;=40,"Good",J737&gt;=30,"Average",J737&lt;30,"Poor")</f>
        <v>Good</v>
      </c>
      <c r="M737" t="str">
        <f t="shared" si="71"/>
        <v>No</v>
      </c>
      <c r="N737" t="str">
        <f t="shared" si="68"/>
        <v>Yes</v>
      </c>
      <c r="O737" t="str">
        <f t="shared" si="69"/>
        <v>Not Marketing</v>
      </c>
      <c r="X737">
        <f t="shared" si="66"/>
        <v>72474</v>
      </c>
      <c r="Z737">
        <f t="shared" si="70"/>
        <v>28040</v>
      </c>
      <c r="AA737">
        <v>72474</v>
      </c>
    </row>
    <row r="738" spans="1:27" x14ac:dyDescent="0.35">
      <c r="A738">
        <v>737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1">
        <v>43649</v>
      </c>
      <c r="H738">
        <v>28996</v>
      </c>
      <c r="I738" t="s">
        <v>20</v>
      </c>
      <c r="J738">
        <v>28</v>
      </c>
      <c r="K738" t="str">
        <f t="shared" si="67"/>
        <v>Above</v>
      </c>
      <c r="L738" t="str" cm="1">
        <f t="array" ref="L738">_xlfn.IFS(J738&gt;=50,"Excellent",J738&gt;=40,"Good",J738&gt;=30,"Average",J738&lt;30,"Poor")</f>
        <v>Poor</v>
      </c>
      <c r="M738" t="str">
        <f t="shared" si="71"/>
        <v>No</v>
      </c>
      <c r="N738" t="str">
        <f t="shared" si="68"/>
        <v>Yes</v>
      </c>
      <c r="O738" t="str">
        <f t="shared" si="69"/>
        <v>Not Marketing</v>
      </c>
      <c r="X738">
        <f t="shared" si="66"/>
        <v>61038</v>
      </c>
      <c r="Z738">
        <f t="shared" si="70"/>
        <v>28996</v>
      </c>
      <c r="AA738">
        <v>61038</v>
      </c>
    </row>
    <row r="739" spans="1:27" x14ac:dyDescent="0.35">
      <c r="A739">
        <v>738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1">
        <v>44823</v>
      </c>
      <c r="H739">
        <v>37693</v>
      </c>
      <c r="I739" t="s">
        <v>13</v>
      </c>
      <c r="J739">
        <v>46</v>
      </c>
      <c r="K739" t="str">
        <f t="shared" si="67"/>
        <v>Above</v>
      </c>
      <c r="L739" t="str" cm="1">
        <f t="array" ref="L739">_xlfn.IFS(J739&gt;=50,"Excellent",J739&gt;=40,"Good",J739&gt;=30,"Average",J739&lt;30,"Poor")</f>
        <v>Good</v>
      </c>
      <c r="M739" t="str">
        <f t="shared" si="71"/>
        <v>No</v>
      </c>
      <c r="N739" t="str">
        <f t="shared" si="68"/>
        <v>Yes</v>
      </c>
      <c r="O739" t="str">
        <f t="shared" si="69"/>
        <v>Not Marketing</v>
      </c>
      <c r="X739">
        <f t="shared" si="66"/>
        <v>65489</v>
      </c>
      <c r="Z739">
        <f t="shared" si="70"/>
        <v>37693</v>
      </c>
      <c r="AA739">
        <v>65489</v>
      </c>
    </row>
    <row r="740" spans="1:27" x14ac:dyDescent="0.35">
      <c r="A740">
        <v>739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1">
        <v>42150</v>
      </c>
      <c r="H740">
        <v>37918</v>
      </c>
      <c r="I740" t="s">
        <v>13</v>
      </c>
      <c r="J740">
        <v>34</v>
      </c>
      <c r="K740" t="str">
        <f t="shared" si="67"/>
        <v>Above</v>
      </c>
      <c r="L740" t="str" cm="1">
        <f t="array" ref="L740">_xlfn.IFS(J740&gt;=50,"Excellent",J740&gt;=40,"Good",J740&gt;=30,"Average",J740&lt;30,"Poor")</f>
        <v>Average</v>
      </c>
      <c r="M740" t="str">
        <f t="shared" si="71"/>
        <v>No</v>
      </c>
      <c r="N740" t="str">
        <f t="shared" si="68"/>
        <v>Yes</v>
      </c>
      <c r="O740" t="str">
        <f t="shared" si="69"/>
        <v>Not Marketing</v>
      </c>
      <c r="X740">
        <f t="shared" si="66"/>
        <v>71187</v>
      </c>
      <c r="Z740">
        <f t="shared" si="70"/>
        <v>37918</v>
      </c>
      <c r="AA740">
        <v>71187</v>
      </c>
    </row>
    <row r="741" spans="1:27" x14ac:dyDescent="0.35">
      <c r="A741">
        <v>740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1">
        <v>42630</v>
      </c>
      <c r="H741">
        <v>34100</v>
      </c>
      <c r="I741" t="s">
        <v>13</v>
      </c>
      <c r="J741">
        <v>41</v>
      </c>
      <c r="K741" t="str">
        <f t="shared" si="67"/>
        <v>Above</v>
      </c>
      <c r="L741" t="str" cm="1">
        <f t="array" ref="L741">_xlfn.IFS(J741&gt;=50,"Excellent",J741&gt;=40,"Good",J741&gt;=30,"Average",J741&lt;30,"Poor")</f>
        <v>Good</v>
      </c>
      <c r="M741" t="str">
        <f t="shared" si="71"/>
        <v>No</v>
      </c>
      <c r="N741" t="str">
        <f t="shared" si="68"/>
        <v>Yes</v>
      </c>
      <c r="O741" t="str">
        <f t="shared" si="69"/>
        <v>Marketing</v>
      </c>
      <c r="X741">
        <f t="shared" si="66"/>
        <v>63730</v>
      </c>
      <c r="Z741">
        <f t="shared" si="70"/>
        <v>34100</v>
      </c>
      <c r="AA741">
        <v>63730</v>
      </c>
    </row>
    <row r="742" spans="1:27" x14ac:dyDescent="0.35">
      <c r="A742">
        <v>741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1">
        <v>43070</v>
      </c>
      <c r="H742">
        <v>18785</v>
      </c>
      <c r="I742" t="s">
        <v>20</v>
      </c>
      <c r="J742">
        <v>31</v>
      </c>
      <c r="K742" t="str">
        <f t="shared" si="67"/>
        <v>Above</v>
      </c>
      <c r="L742" t="str" cm="1">
        <f t="array" ref="L742">_xlfn.IFS(J742&gt;=50,"Excellent",J742&gt;=40,"Good",J742&gt;=30,"Average",J742&lt;30,"Poor")</f>
        <v>Average</v>
      </c>
      <c r="M742" t="str">
        <f t="shared" si="71"/>
        <v>No</v>
      </c>
      <c r="N742" t="str">
        <f t="shared" si="68"/>
        <v>Yes</v>
      </c>
      <c r="O742" t="str">
        <f t="shared" si="69"/>
        <v>Not Marketing</v>
      </c>
      <c r="X742">
        <f t="shared" si="66"/>
        <v>60287</v>
      </c>
      <c r="Z742">
        <f t="shared" si="70"/>
        <v>18785</v>
      </c>
      <c r="AA742">
        <v>60287</v>
      </c>
    </row>
    <row r="743" spans="1:27" x14ac:dyDescent="0.35">
      <c r="A743">
        <v>742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1">
        <v>43458</v>
      </c>
      <c r="H743">
        <v>38103</v>
      </c>
      <c r="I743" t="s">
        <v>18</v>
      </c>
      <c r="J743">
        <v>20</v>
      </c>
      <c r="K743" t="str">
        <f t="shared" si="67"/>
        <v>Below</v>
      </c>
      <c r="L743" t="str" cm="1">
        <f t="array" ref="L743">_xlfn.IFS(J743&gt;=50,"Excellent",J743&gt;=40,"Good",J743&gt;=30,"Average",J743&lt;30,"Poor")</f>
        <v>Poor</v>
      </c>
      <c r="M743" t="str">
        <f t="shared" si="71"/>
        <v>No</v>
      </c>
      <c r="N743" t="str">
        <f t="shared" si="68"/>
        <v>No</v>
      </c>
      <c r="O743" t="str">
        <f t="shared" si="69"/>
        <v>Not Marketing</v>
      </c>
      <c r="X743">
        <f t="shared" si="66"/>
        <v>44235</v>
      </c>
      <c r="Z743">
        <f t="shared" si="70"/>
        <v>38103</v>
      </c>
      <c r="AA743">
        <v>44235</v>
      </c>
    </row>
    <row r="744" spans="1:27" x14ac:dyDescent="0.35">
      <c r="A744">
        <v>743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1">
        <v>42500</v>
      </c>
      <c r="H744">
        <v>14452</v>
      </c>
      <c r="I744" t="s">
        <v>13</v>
      </c>
      <c r="J744">
        <v>27</v>
      </c>
      <c r="K744" t="str">
        <f t="shared" si="67"/>
        <v>Below</v>
      </c>
      <c r="L744" t="str" cm="1">
        <f t="array" ref="L744">_xlfn.IFS(J744&gt;=50,"Excellent",J744&gt;=40,"Good",J744&gt;=30,"Average",J744&lt;30,"Poor")</f>
        <v>Poor</v>
      </c>
      <c r="M744" t="str">
        <f t="shared" si="71"/>
        <v>No</v>
      </c>
      <c r="N744" t="str">
        <f t="shared" si="68"/>
        <v>Yes</v>
      </c>
      <c r="O744" t="str">
        <f t="shared" si="69"/>
        <v>Not Marketing</v>
      </c>
      <c r="X744">
        <f t="shared" si="66"/>
        <v>31807</v>
      </c>
      <c r="Z744">
        <f t="shared" si="70"/>
        <v>14452</v>
      </c>
      <c r="AA744">
        <v>31807</v>
      </c>
    </row>
    <row r="745" spans="1:27" x14ac:dyDescent="0.35">
      <c r="A745">
        <v>744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1">
        <v>44624</v>
      </c>
      <c r="H745">
        <v>17025</v>
      </c>
      <c r="I745" t="s">
        <v>20</v>
      </c>
      <c r="J745">
        <v>47</v>
      </c>
      <c r="K745" t="str">
        <f t="shared" si="67"/>
        <v>Below</v>
      </c>
      <c r="L745" t="str" cm="1">
        <f t="array" ref="L745">_xlfn.IFS(J745&gt;=50,"Excellent",J745&gt;=40,"Good",J745&gt;=30,"Average",J745&lt;30,"Poor")</f>
        <v>Good</v>
      </c>
      <c r="M745" t="str">
        <f t="shared" si="71"/>
        <v>No</v>
      </c>
      <c r="N745" t="str">
        <f t="shared" si="68"/>
        <v>No</v>
      </c>
      <c r="O745" t="str">
        <f t="shared" si="69"/>
        <v>Not Marketing</v>
      </c>
      <c r="X745">
        <f t="shared" si="66"/>
        <v>31073</v>
      </c>
      <c r="Z745">
        <f t="shared" si="70"/>
        <v>17025</v>
      </c>
      <c r="AA745">
        <v>31073</v>
      </c>
    </row>
    <row r="746" spans="1:27" x14ac:dyDescent="0.35">
      <c r="A746">
        <v>745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1">
        <v>44074</v>
      </c>
      <c r="H746">
        <v>33269</v>
      </c>
      <c r="I746" t="s">
        <v>13</v>
      </c>
      <c r="J746">
        <v>60</v>
      </c>
      <c r="K746" t="str">
        <f t="shared" si="67"/>
        <v>Below</v>
      </c>
      <c r="L746" t="str" cm="1">
        <f t="array" ref="L746">_xlfn.IFS(J746&gt;=50,"Excellent",J746&gt;=40,"Good",J746&gt;=30,"Average",J746&lt;30,"Poor")</f>
        <v>Excellent</v>
      </c>
      <c r="M746" t="str">
        <f t="shared" si="71"/>
        <v>No</v>
      </c>
      <c r="N746" t="str">
        <f t="shared" si="68"/>
        <v>Yes</v>
      </c>
      <c r="O746" t="str">
        <f t="shared" si="69"/>
        <v>Not Marketing</v>
      </c>
      <c r="X746">
        <f t="shared" si="66"/>
        <v>31872</v>
      </c>
      <c r="Z746">
        <f t="shared" si="70"/>
        <v>33269</v>
      </c>
      <c r="AA746">
        <v>31872</v>
      </c>
    </row>
    <row r="747" spans="1:27" x14ac:dyDescent="0.35">
      <c r="A747">
        <v>746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1">
        <v>42693</v>
      </c>
      <c r="H747">
        <v>30554</v>
      </c>
      <c r="I747" t="s">
        <v>28</v>
      </c>
      <c r="J747">
        <v>59</v>
      </c>
      <c r="K747" t="str">
        <f t="shared" si="67"/>
        <v>Above</v>
      </c>
      <c r="L747" t="str" cm="1">
        <f t="array" ref="L747">_xlfn.IFS(J747&gt;=50,"Excellent",J747&gt;=40,"Good",J747&gt;=30,"Average",J747&lt;30,"Poor")</f>
        <v>Excellent</v>
      </c>
      <c r="M747" t="str">
        <f t="shared" si="71"/>
        <v>No</v>
      </c>
      <c r="N747" t="str">
        <f t="shared" si="68"/>
        <v>Yes</v>
      </c>
      <c r="O747" t="str">
        <f t="shared" si="69"/>
        <v>Not Marketing</v>
      </c>
      <c r="X747">
        <f t="shared" si="66"/>
        <v>71843</v>
      </c>
      <c r="Z747">
        <f t="shared" si="70"/>
        <v>30554</v>
      </c>
      <c r="AA747">
        <v>71843</v>
      </c>
    </row>
    <row r="748" spans="1:27" x14ac:dyDescent="0.35">
      <c r="A748">
        <v>747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1">
        <v>43695</v>
      </c>
      <c r="H748">
        <v>13919</v>
      </c>
      <c r="I748" t="s">
        <v>18</v>
      </c>
      <c r="J748">
        <v>56</v>
      </c>
      <c r="K748" t="str">
        <f t="shared" si="67"/>
        <v>Above</v>
      </c>
      <c r="L748" t="str" cm="1">
        <f t="array" ref="L748">_xlfn.IFS(J748&gt;=50,"Excellent",J748&gt;=40,"Good",J748&gt;=30,"Average",J748&lt;30,"Poor")</f>
        <v>Excellent</v>
      </c>
      <c r="M748" t="str">
        <f t="shared" si="71"/>
        <v>No</v>
      </c>
      <c r="N748" t="str">
        <f t="shared" si="68"/>
        <v>No</v>
      </c>
      <c r="O748" t="str">
        <f t="shared" si="69"/>
        <v>Marketing</v>
      </c>
      <c r="X748">
        <f t="shared" si="66"/>
        <v>57260</v>
      </c>
      <c r="Z748">
        <f t="shared" si="70"/>
        <v>13919</v>
      </c>
      <c r="AA748">
        <v>57260</v>
      </c>
    </row>
    <row r="749" spans="1:27" x14ac:dyDescent="0.35">
      <c r="A749">
        <v>748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1">
        <v>44147</v>
      </c>
      <c r="H749">
        <v>26143</v>
      </c>
      <c r="I749" t="s">
        <v>18</v>
      </c>
      <c r="J749">
        <v>55</v>
      </c>
      <c r="K749" t="str">
        <f t="shared" si="67"/>
        <v>Below</v>
      </c>
      <c r="L749" t="str" cm="1">
        <f t="array" ref="L749">_xlfn.IFS(J749&gt;=50,"Excellent",J749&gt;=40,"Good",J749&gt;=30,"Average",J749&lt;30,"Poor")</f>
        <v>Excellent</v>
      </c>
      <c r="M749" t="str">
        <f t="shared" si="71"/>
        <v>No</v>
      </c>
      <c r="N749" t="str">
        <f t="shared" si="68"/>
        <v>Yes</v>
      </c>
      <c r="O749" t="str">
        <f t="shared" si="69"/>
        <v>Not Marketing</v>
      </c>
      <c r="X749">
        <f t="shared" si="66"/>
        <v>44954</v>
      </c>
      <c r="Z749">
        <f t="shared" si="70"/>
        <v>26143</v>
      </c>
      <c r="AA749">
        <v>44954</v>
      </c>
    </row>
    <row r="750" spans="1:27" x14ac:dyDescent="0.35">
      <c r="A750">
        <v>749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1">
        <v>42896</v>
      </c>
      <c r="H750">
        <v>36550</v>
      </c>
      <c r="I750" t="s">
        <v>13</v>
      </c>
      <c r="J750">
        <v>46</v>
      </c>
      <c r="K750" t="str">
        <f t="shared" si="67"/>
        <v>Below</v>
      </c>
      <c r="L750" t="str" cm="1">
        <f t="array" ref="L750">_xlfn.IFS(J750&gt;=50,"Excellent",J750&gt;=40,"Good",J750&gt;=30,"Average",J750&lt;30,"Poor")</f>
        <v>Good</v>
      </c>
      <c r="M750" t="str">
        <f t="shared" si="71"/>
        <v>No</v>
      </c>
      <c r="N750" t="str">
        <f t="shared" si="68"/>
        <v>No</v>
      </c>
      <c r="O750" t="str">
        <f t="shared" si="69"/>
        <v>Not Marketing</v>
      </c>
      <c r="X750">
        <f t="shared" si="66"/>
        <v>43374</v>
      </c>
      <c r="Z750">
        <f t="shared" si="70"/>
        <v>36550</v>
      </c>
      <c r="AA750">
        <v>43374</v>
      </c>
    </row>
    <row r="751" spans="1:27" x14ac:dyDescent="0.35">
      <c r="A751">
        <v>750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1">
        <v>43652</v>
      </c>
      <c r="H751">
        <v>29527</v>
      </c>
      <c r="I751" t="s">
        <v>18</v>
      </c>
      <c r="J751">
        <v>22</v>
      </c>
      <c r="K751" t="str">
        <f t="shared" si="67"/>
        <v>Above</v>
      </c>
      <c r="L751" t="str" cm="1">
        <f t="array" ref="L751">_xlfn.IFS(J751&gt;=50,"Excellent",J751&gt;=40,"Good",J751&gt;=30,"Average",J751&lt;30,"Poor")</f>
        <v>Poor</v>
      </c>
      <c r="M751" t="str">
        <f t="shared" si="71"/>
        <v>No</v>
      </c>
      <c r="N751" t="str">
        <f t="shared" si="68"/>
        <v>Yes</v>
      </c>
      <c r="O751" t="str">
        <f t="shared" si="69"/>
        <v>Not Marketing</v>
      </c>
      <c r="X751">
        <f t="shared" si="66"/>
        <v>66991</v>
      </c>
      <c r="Z751">
        <f t="shared" si="70"/>
        <v>29527</v>
      </c>
      <c r="AA751">
        <v>66991</v>
      </c>
    </row>
    <row r="752" spans="1:27" x14ac:dyDescent="0.35">
      <c r="A752">
        <v>751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1">
        <v>42614</v>
      </c>
      <c r="H752">
        <v>35844</v>
      </c>
      <c r="I752" t="s">
        <v>18</v>
      </c>
      <c r="J752">
        <v>22</v>
      </c>
      <c r="K752" t="str">
        <f t="shared" si="67"/>
        <v>Above</v>
      </c>
      <c r="L752" t="str" cm="1">
        <f t="array" ref="L752">_xlfn.IFS(J752&gt;=50,"Excellent",J752&gt;=40,"Good",J752&gt;=30,"Average",J752&lt;30,"Poor")</f>
        <v>Poor</v>
      </c>
      <c r="M752" t="str">
        <f t="shared" si="71"/>
        <v>Yes</v>
      </c>
      <c r="N752" t="str">
        <f t="shared" si="68"/>
        <v>Yes</v>
      </c>
      <c r="O752" t="str">
        <f t="shared" si="69"/>
        <v>Marketing</v>
      </c>
      <c r="X752">
        <f t="shared" si="66"/>
        <v>76082</v>
      </c>
      <c r="Z752">
        <f t="shared" si="70"/>
        <v>35844</v>
      </c>
      <c r="AA752">
        <v>76082</v>
      </c>
    </row>
    <row r="753" spans="1:27" x14ac:dyDescent="0.35">
      <c r="A753">
        <v>752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1">
        <v>41867</v>
      </c>
      <c r="H753">
        <v>29655</v>
      </c>
      <c r="I753" t="s">
        <v>28</v>
      </c>
      <c r="J753">
        <v>30</v>
      </c>
      <c r="K753" t="str">
        <f t="shared" si="67"/>
        <v>Above</v>
      </c>
      <c r="L753" t="str" cm="1">
        <f t="array" ref="L753">_xlfn.IFS(J753&gt;=50,"Excellent",J753&gt;=40,"Good",J753&gt;=30,"Average",J753&lt;30,"Poor")</f>
        <v>Average</v>
      </c>
      <c r="M753" t="str">
        <f t="shared" si="71"/>
        <v>No</v>
      </c>
      <c r="N753" t="str">
        <f t="shared" si="68"/>
        <v>Yes</v>
      </c>
      <c r="O753" t="str">
        <f t="shared" si="69"/>
        <v>Not Marketing</v>
      </c>
      <c r="X753">
        <f t="shared" si="66"/>
        <v>52992</v>
      </c>
      <c r="Z753">
        <f t="shared" si="70"/>
        <v>29655</v>
      </c>
      <c r="AA753">
        <v>52992</v>
      </c>
    </row>
    <row r="754" spans="1:27" x14ac:dyDescent="0.35">
      <c r="A754">
        <v>753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1">
        <v>42838</v>
      </c>
      <c r="H754">
        <v>26209</v>
      </c>
      <c r="I754" t="s">
        <v>28</v>
      </c>
      <c r="J754">
        <v>50</v>
      </c>
      <c r="K754" t="str">
        <f t="shared" si="67"/>
        <v>Above</v>
      </c>
      <c r="L754" t="str" cm="1">
        <f t="array" ref="L754">_xlfn.IFS(J754&gt;=50,"Excellent",J754&gt;=40,"Good",J754&gt;=30,"Average",J754&lt;30,"Poor")</f>
        <v>Excellent</v>
      </c>
      <c r="M754" t="str">
        <f t="shared" si="71"/>
        <v>No</v>
      </c>
      <c r="N754" t="str">
        <f t="shared" si="68"/>
        <v>Yes</v>
      </c>
      <c r="O754" t="str">
        <f t="shared" si="69"/>
        <v>Not Marketing</v>
      </c>
      <c r="X754">
        <f t="shared" si="66"/>
        <v>73154</v>
      </c>
      <c r="Z754">
        <f t="shared" si="70"/>
        <v>26209</v>
      </c>
      <c r="AA754">
        <v>73154</v>
      </c>
    </row>
    <row r="755" spans="1:27" x14ac:dyDescent="0.35">
      <c r="A755">
        <v>754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1">
        <v>43987</v>
      </c>
      <c r="H755">
        <v>39733</v>
      </c>
      <c r="I755" t="s">
        <v>13</v>
      </c>
      <c r="J755">
        <v>27</v>
      </c>
      <c r="K755" t="str">
        <f t="shared" si="67"/>
        <v>Below</v>
      </c>
      <c r="L755" t="str" cm="1">
        <f t="array" ref="L755">_xlfn.IFS(J755&gt;=50,"Excellent",J755&gt;=40,"Good",J755&gt;=30,"Average",J755&lt;30,"Poor")</f>
        <v>Poor</v>
      </c>
      <c r="M755" t="str">
        <f t="shared" si="71"/>
        <v>No</v>
      </c>
      <c r="N755" t="str">
        <f t="shared" si="68"/>
        <v>No</v>
      </c>
      <c r="O755" t="str">
        <f t="shared" si="69"/>
        <v>Marketing</v>
      </c>
      <c r="X755">
        <f t="shared" si="66"/>
        <v>40558</v>
      </c>
      <c r="Z755">
        <f t="shared" si="70"/>
        <v>39733</v>
      </c>
      <c r="AA755">
        <v>40558</v>
      </c>
    </row>
    <row r="756" spans="1:27" x14ac:dyDescent="0.35">
      <c r="A756">
        <v>755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1">
        <v>42299</v>
      </c>
      <c r="H756">
        <v>11884</v>
      </c>
      <c r="I756" t="s">
        <v>18</v>
      </c>
      <c r="J756">
        <v>23</v>
      </c>
      <c r="K756" t="str">
        <f t="shared" si="67"/>
        <v>Below</v>
      </c>
      <c r="L756" t="str" cm="1">
        <f t="array" ref="L756">_xlfn.IFS(J756&gt;=50,"Excellent",J756&gt;=40,"Good",J756&gt;=30,"Average",J756&lt;30,"Poor")</f>
        <v>Poor</v>
      </c>
      <c r="M756" t="str">
        <f t="shared" si="71"/>
        <v>No</v>
      </c>
      <c r="N756" t="str">
        <f t="shared" si="68"/>
        <v>No</v>
      </c>
      <c r="O756" t="str">
        <f t="shared" si="69"/>
        <v>Marketing</v>
      </c>
      <c r="X756">
        <f t="shared" si="66"/>
        <v>33195</v>
      </c>
      <c r="Z756">
        <f t="shared" si="70"/>
        <v>11884</v>
      </c>
      <c r="AA756">
        <v>33195</v>
      </c>
    </row>
    <row r="757" spans="1:27" x14ac:dyDescent="0.35">
      <c r="A757">
        <v>756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1">
        <v>44560</v>
      </c>
      <c r="H757">
        <v>37319</v>
      </c>
      <c r="I757" t="s">
        <v>18</v>
      </c>
      <c r="J757">
        <v>31</v>
      </c>
      <c r="K757" t="str">
        <f t="shared" si="67"/>
        <v>Below</v>
      </c>
      <c r="L757" t="str" cm="1">
        <f t="array" ref="L757">_xlfn.IFS(J757&gt;=50,"Excellent",J757&gt;=40,"Good",J757&gt;=30,"Average",J757&lt;30,"Poor")</f>
        <v>Average</v>
      </c>
      <c r="M757" t="str">
        <f t="shared" si="71"/>
        <v>Yes</v>
      </c>
      <c r="N757" t="str">
        <f t="shared" si="68"/>
        <v>No</v>
      </c>
      <c r="O757" t="str">
        <f t="shared" si="69"/>
        <v>Marketing</v>
      </c>
      <c r="X757">
        <f t="shared" si="66"/>
        <v>48427</v>
      </c>
      <c r="Z757">
        <f t="shared" si="70"/>
        <v>37319</v>
      </c>
      <c r="AA757">
        <v>48427</v>
      </c>
    </row>
    <row r="758" spans="1:27" x14ac:dyDescent="0.35">
      <c r="A758">
        <v>757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1">
        <v>42884</v>
      </c>
      <c r="H758">
        <v>23706</v>
      </c>
      <c r="I758" t="s">
        <v>18</v>
      </c>
      <c r="J758">
        <v>22</v>
      </c>
      <c r="K758" t="str">
        <f t="shared" si="67"/>
        <v>Above</v>
      </c>
      <c r="L758" t="str" cm="1">
        <f t="array" ref="L758">_xlfn.IFS(J758&gt;=50,"Excellent",J758&gt;=40,"Good",J758&gt;=30,"Average",J758&lt;30,"Poor")</f>
        <v>Poor</v>
      </c>
      <c r="M758" t="str">
        <f t="shared" si="71"/>
        <v>No</v>
      </c>
      <c r="N758" t="str">
        <f t="shared" si="68"/>
        <v>No</v>
      </c>
      <c r="O758" t="str">
        <f t="shared" si="69"/>
        <v>Marketing</v>
      </c>
      <c r="X758">
        <f t="shared" si="66"/>
        <v>59740</v>
      </c>
      <c r="Z758">
        <f t="shared" si="70"/>
        <v>23706</v>
      </c>
      <c r="AA758">
        <v>59740</v>
      </c>
    </row>
    <row r="759" spans="1:27" x14ac:dyDescent="0.35">
      <c r="A759">
        <v>758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1">
        <v>45298</v>
      </c>
      <c r="H759">
        <v>15384</v>
      </c>
      <c r="I759" t="s">
        <v>20</v>
      </c>
      <c r="J759">
        <v>32</v>
      </c>
      <c r="K759" t="str">
        <f t="shared" si="67"/>
        <v>Above</v>
      </c>
      <c r="L759" t="str" cm="1">
        <f t="array" ref="L759">_xlfn.IFS(J759&gt;=50,"Excellent",J759&gt;=40,"Good",J759&gt;=30,"Average",J759&lt;30,"Poor")</f>
        <v>Average</v>
      </c>
      <c r="M759" t="str">
        <f t="shared" si="71"/>
        <v>No</v>
      </c>
      <c r="N759" t="str">
        <f t="shared" si="68"/>
        <v>No</v>
      </c>
      <c r="O759" t="str">
        <f t="shared" si="69"/>
        <v>Marketing</v>
      </c>
      <c r="X759">
        <f t="shared" si="66"/>
        <v>59555</v>
      </c>
      <c r="Z759">
        <f t="shared" si="70"/>
        <v>15384</v>
      </c>
      <c r="AA759">
        <v>59555</v>
      </c>
    </row>
    <row r="760" spans="1:27" x14ac:dyDescent="0.35">
      <c r="A760">
        <v>759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1">
        <v>43646</v>
      </c>
      <c r="H760">
        <v>22338</v>
      </c>
      <c r="I760" t="s">
        <v>28</v>
      </c>
      <c r="J760">
        <v>48</v>
      </c>
      <c r="K760" t="str">
        <f t="shared" si="67"/>
        <v>Below</v>
      </c>
      <c r="L760" t="str" cm="1">
        <f t="array" ref="L760">_xlfn.IFS(J760&gt;=50,"Excellent",J760&gt;=40,"Good",J760&gt;=30,"Average",J760&lt;30,"Poor")</f>
        <v>Good</v>
      </c>
      <c r="M760" t="str">
        <f t="shared" si="71"/>
        <v>No</v>
      </c>
      <c r="N760" t="str">
        <f t="shared" si="68"/>
        <v>No</v>
      </c>
      <c r="O760" t="str">
        <f t="shared" si="69"/>
        <v>Not Marketing</v>
      </c>
      <c r="X760">
        <f t="shared" ref="X760:X823" si="72">VLOOKUP(A760,A760:F1759,6,FALSE)</f>
        <v>43788</v>
      </c>
      <c r="Z760">
        <f t="shared" si="70"/>
        <v>22338</v>
      </c>
      <c r="AA760">
        <v>43788</v>
      </c>
    </row>
    <row r="761" spans="1:27" x14ac:dyDescent="0.35">
      <c r="A761">
        <v>760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1">
        <v>43273</v>
      </c>
      <c r="H761">
        <v>15467</v>
      </c>
      <c r="I761" t="s">
        <v>13</v>
      </c>
      <c r="J761">
        <v>55</v>
      </c>
      <c r="K761" t="str">
        <f t="shared" si="67"/>
        <v>Above</v>
      </c>
      <c r="L761" t="str" cm="1">
        <f t="array" ref="L761">_xlfn.IFS(J761&gt;=50,"Excellent",J761&gt;=40,"Good",J761&gt;=30,"Average",J761&lt;30,"Poor")</f>
        <v>Excellent</v>
      </c>
      <c r="M761" t="str">
        <f t="shared" si="71"/>
        <v>No</v>
      </c>
      <c r="N761" t="str">
        <f t="shared" si="68"/>
        <v>Yes</v>
      </c>
      <c r="O761" t="str">
        <f t="shared" si="69"/>
        <v>Not Marketing</v>
      </c>
      <c r="X761">
        <f t="shared" si="72"/>
        <v>69765</v>
      </c>
      <c r="Z761">
        <f t="shared" si="70"/>
        <v>15467</v>
      </c>
      <c r="AA761">
        <v>69765</v>
      </c>
    </row>
    <row r="762" spans="1:27" x14ac:dyDescent="0.35">
      <c r="A762">
        <v>761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1">
        <v>43829</v>
      </c>
      <c r="H762">
        <v>33453</v>
      </c>
      <c r="I762" t="s">
        <v>13</v>
      </c>
      <c r="J762">
        <v>40</v>
      </c>
      <c r="K762" t="str">
        <f t="shared" si="67"/>
        <v>Below</v>
      </c>
      <c r="L762" t="str" cm="1">
        <f t="array" ref="L762">_xlfn.IFS(J762&gt;=50,"Excellent",J762&gt;=40,"Good",J762&gt;=30,"Average",J762&lt;30,"Poor")</f>
        <v>Good</v>
      </c>
      <c r="M762" t="str">
        <f t="shared" si="71"/>
        <v>No</v>
      </c>
      <c r="N762" t="str">
        <f t="shared" si="68"/>
        <v>Yes</v>
      </c>
      <c r="O762" t="str">
        <f t="shared" si="69"/>
        <v>Not Marketing</v>
      </c>
      <c r="X762">
        <f t="shared" si="72"/>
        <v>47184</v>
      </c>
      <c r="Z762">
        <f t="shared" si="70"/>
        <v>33453</v>
      </c>
      <c r="AA762">
        <v>47184</v>
      </c>
    </row>
    <row r="763" spans="1:27" x14ac:dyDescent="0.35">
      <c r="A763">
        <v>762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1">
        <v>44374</v>
      </c>
      <c r="H763">
        <v>13687</v>
      </c>
      <c r="I763" t="s">
        <v>13</v>
      </c>
      <c r="J763">
        <v>43</v>
      </c>
      <c r="K763" t="str">
        <f t="shared" si="67"/>
        <v>Above</v>
      </c>
      <c r="L763" t="str" cm="1">
        <f t="array" ref="L763">_xlfn.IFS(J763&gt;=50,"Excellent",J763&gt;=40,"Good",J763&gt;=30,"Average",J763&lt;30,"Poor")</f>
        <v>Good</v>
      </c>
      <c r="M763" t="str">
        <f t="shared" si="71"/>
        <v>No</v>
      </c>
      <c r="N763" t="str">
        <f t="shared" si="68"/>
        <v>Yes</v>
      </c>
      <c r="O763" t="str">
        <f t="shared" si="69"/>
        <v>Not Marketing</v>
      </c>
      <c r="X763">
        <f t="shared" si="72"/>
        <v>64838</v>
      </c>
      <c r="Z763">
        <f t="shared" si="70"/>
        <v>13687</v>
      </c>
      <c r="AA763">
        <v>64838</v>
      </c>
    </row>
    <row r="764" spans="1:27" x14ac:dyDescent="0.35">
      <c r="A764">
        <v>763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1">
        <v>45250</v>
      </c>
      <c r="H764">
        <v>30560</v>
      </c>
      <c r="I764" t="s">
        <v>13</v>
      </c>
      <c r="J764">
        <v>42</v>
      </c>
      <c r="K764" t="str">
        <f t="shared" si="67"/>
        <v>Below</v>
      </c>
      <c r="L764" t="str" cm="1">
        <f t="array" ref="L764">_xlfn.IFS(J764&gt;=50,"Excellent",J764&gt;=40,"Good",J764&gt;=30,"Average",J764&lt;30,"Poor")</f>
        <v>Good</v>
      </c>
      <c r="M764" t="str">
        <f t="shared" si="71"/>
        <v>No</v>
      </c>
      <c r="N764" t="str">
        <f t="shared" si="68"/>
        <v>No</v>
      </c>
      <c r="O764" t="str">
        <f t="shared" si="69"/>
        <v>Not Marketing</v>
      </c>
      <c r="X764">
        <f t="shared" si="72"/>
        <v>49240</v>
      </c>
      <c r="Z764">
        <f t="shared" si="70"/>
        <v>30560</v>
      </c>
      <c r="AA764">
        <v>49240</v>
      </c>
    </row>
    <row r="765" spans="1:27" x14ac:dyDescent="0.35">
      <c r="A765">
        <v>764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1">
        <v>45076</v>
      </c>
      <c r="H765">
        <v>31709</v>
      </c>
      <c r="I765" t="s">
        <v>20</v>
      </c>
      <c r="J765">
        <v>59</v>
      </c>
      <c r="K765" t="str">
        <f t="shared" si="67"/>
        <v>Above</v>
      </c>
      <c r="L765" t="str" cm="1">
        <f t="array" ref="L765">_xlfn.IFS(J765&gt;=50,"Excellent",J765&gt;=40,"Good",J765&gt;=30,"Average",J765&lt;30,"Poor")</f>
        <v>Excellent</v>
      </c>
      <c r="M765" t="str">
        <f t="shared" si="71"/>
        <v>No</v>
      </c>
      <c r="N765" t="str">
        <f t="shared" si="68"/>
        <v>Yes</v>
      </c>
      <c r="O765" t="str">
        <f t="shared" si="69"/>
        <v>Not Marketing</v>
      </c>
      <c r="X765">
        <f t="shared" si="72"/>
        <v>70665</v>
      </c>
      <c r="Z765">
        <f t="shared" si="70"/>
        <v>31709</v>
      </c>
      <c r="AA765">
        <v>70665</v>
      </c>
    </row>
    <row r="766" spans="1:27" x14ac:dyDescent="0.35">
      <c r="A766">
        <v>765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1">
        <v>44507</v>
      </c>
      <c r="H766">
        <v>15659</v>
      </c>
      <c r="I766" t="s">
        <v>18</v>
      </c>
      <c r="J766">
        <v>60</v>
      </c>
      <c r="K766" t="str">
        <f t="shared" si="67"/>
        <v>Above</v>
      </c>
      <c r="L766" t="str" cm="1">
        <f t="array" ref="L766">_xlfn.IFS(J766&gt;=50,"Excellent",J766&gt;=40,"Good",J766&gt;=30,"Average",J766&lt;30,"Poor")</f>
        <v>Excellent</v>
      </c>
      <c r="M766" t="str">
        <f t="shared" si="71"/>
        <v>No</v>
      </c>
      <c r="N766" t="str">
        <f t="shared" si="68"/>
        <v>Yes</v>
      </c>
      <c r="O766" t="str">
        <f t="shared" si="69"/>
        <v>Not Marketing</v>
      </c>
      <c r="X766">
        <f t="shared" si="72"/>
        <v>79184</v>
      </c>
      <c r="Z766">
        <f t="shared" si="70"/>
        <v>15659</v>
      </c>
      <c r="AA766">
        <v>79184</v>
      </c>
    </row>
    <row r="767" spans="1:27" x14ac:dyDescent="0.35">
      <c r="A767">
        <v>766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1">
        <v>43502</v>
      </c>
      <c r="H767">
        <v>31350</v>
      </c>
      <c r="I767" t="s">
        <v>13</v>
      </c>
      <c r="J767">
        <v>28</v>
      </c>
      <c r="K767" t="str">
        <f t="shared" si="67"/>
        <v>Above</v>
      </c>
      <c r="L767" t="str" cm="1">
        <f t="array" ref="L767">_xlfn.IFS(J767&gt;=50,"Excellent",J767&gt;=40,"Good",J767&gt;=30,"Average",J767&lt;30,"Poor")</f>
        <v>Poor</v>
      </c>
      <c r="M767" t="str">
        <f t="shared" si="71"/>
        <v>No</v>
      </c>
      <c r="N767" t="str">
        <f t="shared" si="68"/>
        <v>Yes</v>
      </c>
      <c r="O767" t="str">
        <f t="shared" si="69"/>
        <v>Not Marketing</v>
      </c>
      <c r="X767">
        <f t="shared" si="72"/>
        <v>65248</v>
      </c>
      <c r="Z767">
        <f t="shared" si="70"/>
        <v>31350</v>
      </c>
      <c r="AA767">
        <v>65248</v>
      </c>
    </row>
    <row r="768" spans="1:27" x14ac:dyDescent="0.35">
      <c r="A768">
        <v>767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1">
        <v>41984</v>
      </c>
      <c r="H768">
        <v>23859</v>
      </c>
      <c r="I768" t="s">
        <v>18</v>
      </c>
      <c r="J768">
        <v>24</v>
      </c>
      <c r="K768" t="str">
        <f t="shared" si="67"/>
        <v>Below</v>
      </c>
      <c r="L768" t="str" cm="1">
        <f t="array" ref="L768">_xlfn.IFS(J768&gt;=50,"Excellent",J768&gt;=40,"Good",J768&gt;=30,"Average",J768&lt;30,"Poor")</f>
        <v>Poor</v>
      </c>
      <c r="M768" t="str">
        <f t="shared" si="71"/>
        <v>No</v>
      </c>
      <c r="N768" t="str">
        <f t="shared" si="68"/>
        <v>No</v>
      </c>
      <c r="O768" t="str">
        <f t="shared" si="69"/>
        <v>Not Marketing</v>
      </c>
      <c r="X768">
        <f t="shared" si="72"/>
        <v>34721</v>
      </c>
      <c r="Z768">
        <f t="shared" si="70"/>
        <v>23859</v>
      </c>
      <c r="AA768">
        <v>34721</v>
      </c>
    </row>
    <row r="769" spans="1:27" x14ac:dyDescent="0.35">
      <c r="A769">
        <v>768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1">
        <v>43436</v>
      </c>
      <c r="H769">
        <v>31220</v>
      </c>
      <c r="I769" t="s">
        <v>13</v>
      </c>
      <c r="J769">
        <v>32</v>
      </c>
      <c r="K769" t="str">
        <f t="shared" si="67"/>
        <v>Below</v>
      </c>
      <c r="L769" t="str" cm="1">
        <f t="array" ref="L769">_xlfn.IFS(J769&gt;=50,"Excellent",J769&gt;=40,"Good",J769&gt;=30,"Average",J769&lt;30,"Poor")</f>
        <v>Average</v>
      </c>
      <c r="M769" t="str">
        <f t="shared" si="71"/>
        <v>No</v>
      </c>
      <c r="N769" t="str">
        <f t="shared" si="68"/>
        <v>No</v>
      </c>
      <c r="O769" t="str">
        <f t="shared" si="69"/>
        <v>Not Marketing</v>
      </c>
      <c r="X769">
        <f t="shared" si="72"/>
        <v>46529</v>
      </c>
      <c r="Z769">
        <f t="shared" si="70"/>
        <v>31220</v>
      </c>
      <c r="AA769">
        <v>46529</v>
      </c>
    </row>
    <row r="770" spans="1:27" x14ac:dyDescent="0.35">
      <c r="A770">
        <v>769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1">
        <v>43845</v>
      </c>
      <c r="H770">
        <v>11465</v>
      </c>
      <c r="I770" t="s">
        <v>13</v>
      </c>
      <c r="J770">
        <v>46</v>
      </c>
      <c r="K770" t="str">
        <f t="shared" si="67"/>
        <v>Above</v>
      </c>
      <c r="L770" t="str" cm="1">
        <f t="array" ref="L770">_xlfn.IFS(J770&gt;=50,"Excellent",J770&gt;=40,"Good",J770&gt;=30,"Average",J770&lt;30,"Poor")</f>
        <v>Good</v>
      </c>
      <c r="M770" t="str">
        <f t="shared" si="71"/>
        <v>No</v>
      </c>
      <c r="N770" t="str">
        <f t="shared" si="68"/>
        <v>Yes</v>
      </c>
      <c r="O770" t="str">
        <f t="shared" si="69"/>
        <v>Not Marketing</v>
      </c>
      <c r="X770">
        <f t="shared" si="72"/>
        <v>67281</v>
      </c>
      <c r="Z770">
        <f t="shared" si="70"/>
        <v>11465</v>
      </c>
      <c r="AA770">
        <v>67281</v>
      </c>
    </row>
    <row r="771" spans="1:27" x14ac:dyDescent="0.35">
      <c r="A771">
        <v>770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1">
        <v>42470</v>
      </c>
      <c r="H771">
        <v>32653</v>
      </c>
      <c r="I771" t="s">
        <v>20</v>
      </c>
      <c r="J771">
        <v>60</v>
      </c>
      <c r="K771" t="str">
        <f t="shared" ref="K771:K834" si="73">IF(F771&gt;=50000,"Above","Below")</f>
        <v>Below</v>
      </c>
      <c r="L771" t="str" cm="1">
        <f t="array" ref="L771">_xlfn.IFS(J771&gt;=50,"Excellent",J771&gt;=40,"Good",J771&gt;=30,"Average",J771&lt;30,"Poor")</f>
        <v>Excellent</v>
      </c>
      <c r="M771" t="str">
        <f t="shared" si="71"/>
        <v>No</v>
      </c>
      <c r="N771" t="str">
        <f t="shared" ref="N771:N834" si="74">IF(OR(E771="IT",F771&gt;60000),"Yes","No")</f>
        <v>No</v>
      </c>
      <c r="O771" t="str">
        <f t="shared" ref="O771:O834" si="75">IF(NOT(E771="Marketing"),"Not Marketing","Marketing")</f>
        <v>Not Marketing</v>
      </c>
      <c r="X771">
        <f t="shared" si="72"/>
        <v>30614</v>
      </c>
      <c r="Z771">
        <f t="shared" ref="Z771:Z834" si="76">INDEX(H:H,MATCH(B771,B:B,0))</f>
        <v>32653</v>
      </c>
      <c r="AA771">
        <v>30614</v>
      </c>
    </row>
    <row r="772" spans="1:27" x14ac:dyDescent="0.35">
      <c r="A772">
        <v>771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1">
        <v>42936</v>
      </c>
      <c r="H772">
        <v>27064</v>
      </c>
      <c r="I772" t="s">
        <v>28</v>
      </c>
      <c r="J772">
        <v>33</v>
      </c>
      <c r="K772" t="str">
        <f t="shared" si="73"/>
        <v>Above</v>
      </c>
      <c r="L772" t="str" cm="1">
        <f t="array" ref="L772">_xlfn.IFS(J772&gt;=50,"Excellent",J772&gt;=40,"Good",J772&gt;=30,"Average",J772&lt;30,"Poor")</f>
        <v>Average</v>
      </c>
      <c r="M772" t="str">
        <f t="shared" si="71"/>
        <v>No</v>
      </c>
      <c r="N772" t="str">
        <f t="shared" si="74"/>
        <v>Yes</v>
      </c>
      <c r="O772" t="str">
        <f t="shared" si="75"/>
        <v>Not Marketing</v>
      </c>
      <c r="X772">
        <f t="shared" si="72"/>
        <v>76897</v>
      </c>
      <c r="Z772">
        <f t="shared" si="76"/>
        <v>27064</v>
      </c>
      <c r="AA772">
        <v>76897</v>
      </c>
    </row>
    <row r="773" spans="1:27" x14ac:dyDescent="0.35">
      <c r="A773">
        <v>772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1">
        <v>43245</v>
      </c>
      <c r="H773">
        <v>15032</v>
      </c>
      <c r="I773" t="s">
        <v>20</v>
      </c>
      <c r="J773">
        <v>25</v>
      </c>
      <c r="K773" t="str">
        <f t="shared" si="73"/>
        <v>Above</v>
      </c>
      <c r="L773" t="str" cm="1">
        <f t="array" ref="L773">_xlfn.IFS(J773&gt;=50,"Excellent",J773&gt;=40,"Good",J773&gt;=30,"Average",J773&lt;30,"Poor")</f>
        <v>Poor</v>
      </c>
      <c r="M773" t="str">
        <f t="shared" si="71"/>
        <v>No</v>
      </c>
      <c r="N773" t="str">
        <f t="shared" si="74"/>
        <v>Yes</v>
      </c>
      <c r="O773" t="str">
        <f t="shared" si="75"/>
        <v>Not Marketing</v>
      </c>
      <c r="X773">
        <f t="shared" si="72"/>
        <v>62331</v>
      </c>
      <c r="Z773">
        <f t="shared" si="76"/>
        <v>15032</v>
      </c>
      <c r="AA773">
        <v>62331</v>
      </c>
    </row>
    <row r="774" spans="1:27" x14ac:dyDescent="0.35">
      <c r="A774">
        <v>773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1">
        <v>43131</v>
      </c>
      <c r="H774">
        <v>21664</v>
      </c>
      <c r="I774" t="s">
        <v>28</v>
      </c>
      <c r="J774">
        <v>52</v>
      </c>
      <c r="K774" t="str">
        <f t="shared" si="73"/>
        <v>Above</v>
      </c>
      <c r="L774" t="str" cm="1">
        <f t="array" ref="L774">_xlfn.IFS(J774&gt;=50,"Excellent",J774&gt;=40,"Good",J774&gt;=30,"Average",J774&lt;30,"Poor")</f>
        <v>Excellent</v>
      </c>
      <c r="M774" t="str">
        <f t="shared" si="71"/>
        <v>No</v>
      </c>
      <c r="N774" t="str">
        <f t="shared" si="74"/>
        <v>No</v>
      </c>
      <c r="O774" t="str">
        <f t="shared" si="75"/>
        <v>Not Marketing</v>
      </c>
      <c r="X774">
        <f t="shared" si="72"/>
        <v>54824</v>
      </c>
      <c r="Z774">
        <f t="shared" si="76"/>
        <v>21664</v>
      </c>
      <c r="AA774">
        <v>54824</v>
      </c>
    </row>
    <row r="775" spans="1:27" x14ac:dyDescent="0.35">
      <c r="A775">
        <v>774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1">
        <v>43575</v>
      </c>
      <c r="H775">
        <v>30025</v>
      </c>
      <c r="I775" t="s">
        <v>28</v>
      </c>
      <c r="J775">
        <v>54</v>
      </c>
      <c r="K775" t="str">
        <f t="shared" si="73"/>
        <v>Below</v>
      </c>
      <c r="L775" t="str" cm="1">
        <f t="array" ref="L775">_xlfn.IFS(J775&gt;=50,"Excellent",J775&gt;=40,"Good",J775&gt;=30,"Average",J775&lt;30,"Poor")</f>
        <v>Excellent</v>
      </c>
      <c r="M775" t="str">
        <f t="shared" ref="M775:M838" si="77">IF(AND(E757="HR",I757="North",F757&gt;15000),"Yes","No")</f>
        <v>No</v>
      </c>
      <c r="N775" t="str">
        <f t="shared" si="74"/>
        <v>No</v>
      </c>
      <c r="O775" t="str">
        <f t="shared" si="75"/>
        <v>Not Marketing</v>
      </c>
      <c r="X775">
        <f t="shared" si="72"/>
        <v>46771</v>
      </c>
      <c r="Z775">
        <f t="shared" si="76"/>
        <v>30025</v>
      </c>
      <c r="AA775">
        <v>46771</v>
      </c>
    </row>
    <row r="776" spans="1:27" x14ac:dyDescent="0.35">
      <c r="A776">
        <v>775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1">
        <v>44776</v>
      </c>
      <c r="H776">
        <v>36894</v>
      </c>
      <c r="I776" t="s">
        <v>20</v>
      </c>
      <c r="J776">
        <v>55</v>
      </c>
      <c r="K776" t="str">
        <f t="shared" si="73"/>
        <v>Below</v>
      </c>
      <c r="L776" t="str" cm="1">
        <f t="array" ref="L776">_xlfn.IFS(J776&gt;=50,"Excellent",J776&gt;=40,"Good",J776&gt;=30,"Average",J776&lt;30,"Poor")</f>
        <v>Excellent</v>
      </c>
      <c r="M776" t="str">
        <f t="shared" si="77"/>
        <v>No</v>
      </c>
      <c r="N776" t="str">
        <f t="shared" si="74"/>
        <v>No</v>
      </c>
      <c r="O776" t="str">
        <f t="shared" si="75"/>
        <v>Not Marketing</v>
      </c>
      <c r="X776">
        <f t="shared" si="72"/>
        <v>33702</v>
      </c>
      <c r="Z776">
        <f t="shared" si="76"/>
        <v>36894</v>
      </c>
      <c r="AA776">
        <v>33702</v>
      </c>
    </row>
    <row r="777" spans="1:27" x14ac:dyDescent="0.35">
      <c r="A777">
        <v>776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1">
        <v>42873</v>
      </c>
      <c r="H777">
        <v>32634</v>
      </c>
      <c r="I777" t="s">
        <v>28</v>
      </c>
      <c r="J777">
        <v>30</v>
      </c>
      <c r="K777" t="str">
        <f t="shared" si="73"/>
        <v>Above</v>
      </c>
      <c r="L777" t="str" cm="1">
        <f t="array" ref="L777">_xlfn.IFS(J777&gt;=50,"Excellent",J777&gt;=40,"Good",J777&gt;=30,"Average",J777&lt;30,"Poor")</f>
        <v>Average</v>
      </c>
      <c r="M777" t="str">
        <f t="shared" si="77"/>
        <v>No</v>
      </c>
      <c r="N777" t="str">
        <f t="shared" si="74"/>
        <v>No</v>
      </c>
      <c r="O777" t="str">
        <f t="shared" si="75"/>
        <v>Marketing</v>
      </c>
      <c r="X777">
        <f t="shared" si="72"/>
        <v>58480</v>
      </c>
      <c r="Z777">
        <f t="shared" si="76"/>
        <v>32634</v>
      </c>
      <c r="AA777">
        <v>58480</v>
      </c>
    </row>
    <row r="778" spans="1:27" x14ac:dyDescent="0.35">
      <c r="A778">
        <v>777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1">
        <v>45063</v>
      </c>
      <c r="H778">
        <v>36481</v>
      </c>
      <c r="I778" t="s">
        <v>13</v>
      </c>
      <c r="J778">
        <v>23</v>
      </c>
      <c r="K778" t="str">
        <f t="shared" si="73"/>
        <v>Below</v>
      </c>
      <c r="L778" t="str" cm="1">
        <f t="array" ref="L778">_xlfn.IFS(J778&gt;=50,"Excellent",J778&gt;=40,"Good",J778&gt;=30,"Average",J778&lt;30,"Poor")</f>
        <v>Poor</v>
      </c>
      <c r="M778" t="str">
        <f t="shared" si="77"/>
        <v>No</v>
      </c>
      <c r="N778" t="str">
        <f t="shared" si="74"/>
        <v>Yes</v>
      </c>
      <c r="O778" t="str">
        <f t="shared" si="75"/>
        <v>Not Marketing</v>
      </c>
      <c r="X778">
        <f t="shared" si="72"/>
        <v>36182</v>
      </c>
      <c r="Z778">
        <f t="shared" si="76"/>
        <v>36481</v>
      </c>
      <c r="AA778">
        <v>36182</v>
      </c>
    </row>
    <row r="779" spans="1:27" x14ac:dyDescent="0.35">
      <c r="A779">
        <v>778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1">
        <v>44796</v>
      </c>
      <c r="H779">
        <v>33693</v>
      </c>
      <c r="I779" t="s">
        <v>13</v>
      </c>
      <c r="J779">
        <v>44</v>
      </c>
      <c r="K779" t="str">
        <f t="shared" si="73"/>
        <v>Below</v>
      </c>
      <c r="L779" t="str" cm="1">
        <f t="array" ref="L779">_xlfn.IFS(J779&gt;=50,"Excellent",J779&gt;=40,"Good",J779&gt;=30,"Average",J779&lt;30,"Poor")</f>
        <v>Good</v>
      </c>
      <c r="M779" t="str">
        <f t="shared" si="77"/>
        <v>Yes</v>
      </c>
      <c r="N779" t="str">
        <f t="shared" si="74"/>
        <v>No</v>
      </c>
      <c r="O779" t="str">
        <f t="shared" si="75"/>
        <v>Marketing</v>
      </c>
      <c r="X779">
        <f t="shared" si="72"/>
        <v>33174</v>
      </c>
      <c r="Z779">
        <f t="shared" si="76"/>
        <v>33693</v>
      </c>
      <c r="AA779">
        <v>33174</v>
      </c>
    </row>
    <row r="780" spans="1:27" x14ac:dyDescent="0.35">
      <c r="A780">
        <v>779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1">
        <v>43600</v>
      </c>
      <c r="H780">
        <v>37806</v>
      </c>
      <c r="I780" t="s">
        <v>20</v>
      </c>
      <c r="J780">
        <v>51</v>
      </c>
      <c r="K780" t="str">
        <f t="shared" si="73"/>
        <v>Above</v>
      </c>
      <c r="L780" t="str" cm="1">
        <f t="array" ref="L780">_xlfn.IFS(J780&gt;=50,"Excellent",J780&gt;=40,"Good",J780&gt;=30,"Average",J780&lt;30,"Poor")</f>
        <v>Excellent</v>
      </c>
      <c r="M780" t="str">
        <f t="shared" si="77"/>
        <v>No</v>
      </c>
      <c r="N780" t="str">
        <f t="shared" si="74"/>
        <v>Yes</v>
      </c>
      <c r="O780" t="str">
        <f t="shared" si="75"/>
        <v>Not Marketing</v>
      </c>
      <c r="X780">
        <f t="shared" si="72"/>
        <v>60727</v>
      </c>
      <c r="Z780">
        <f t="shared" si="76"/>
        <v>37806</v>
      </c>
      <c r="AA780">
        <v>60727</v>
      </c>
    </row>
    <row r="781" spans="1:27" x14ac:dyDescent="0.35">
      <c r="A781">
        <v>780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1">
        <v>43554</v>
      </c>
      <c r="H781">
        <v>25324</v>
      </c>
      <c r="I781" t="s">
        <v>20</v>
      </c>
      <c r="J781">
        <v>43</v>
      </c>
      <c r="K781" t="str">
        <f t="shared" si="73"/>
        <v>Below</v>
      </c>
      <c r="L781" t="str" cm="1">
        <f t="array" ref="L781">_xlfn.IFS(J781&gt;=50,"Excellent",J781&gt;=40,"Good",J781&gt;=30,"Average",J781&lt;30,"Poor")</f>
        <v>Good</v>
      </c>
      <c r="M781" t="str">
        <f t="shared" si="77"/>
        <v>No</v>
      </c>
      <c r="N781" t="str">
        <f t="shared" si="74"/>
        <v>No</v>
      </c>
      <c r="O781" t="str">
        <f t="shared" si="75"/>
        <v>Marketing</v>
      </c>
      <c r="X781">
        <f t="shared" si="72"/>
        <v>32329</v>
      </c>
      <c r="Z781">
        <f t="shared" si="76"/>
        <v>25324</v>
      </c>
      <c r="AA781">
        <v>32329</v>
      </c>
    </row>
    <row r="782" spans="1:27" x14ac:dyDescent="0.35">
      <c r="A782">
        <v>781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1">
        <v>42646</v>
      </c>
      <c r="H782">
        <v>27015</v>
      </c>
      <c r="I782" t="s">
        <v>28</v>
      </c>
      <c r="J782">
        <v>48</v>
      </c>
      <c r="K782" t="str">
        <f t="shared" si="73"/>
        <v>Above</v>
      </c>
      <c r="L782" t="str" cm="1">
        <f t="array" ref="L782">_xlfn.IFS(J782&gt;=50,"Excellent",J782&gt;=40,"Good",J782&gt;=30,"Average",J782&lt;30,"Poor")</f>
        <v>Good</v>
      </c>
      <c r="M782" t="str">
        <f t="shared" si="77"/>
        <v>No</v>
      </c>
      <c r="N782" t="str">
        <f t="shared" si="74"/>
        <v>Yes</v>
      </c>
      <c r="O782" t="str">
        <f t="shared" si="75"/>
        <v>Not Marketing</v>
      </c>
      <c r="X782">
        <f t="shared" si="72"/>
        <v>60441</v>
      </c>
      <c r="Z782">
        <f t="shared" si="76"/>
        <v>27015</v>
      </c>
      <c r="AA782">
        <v>60441</v>
      </c>
    </row>
    <row r="783" spans="1:27" x14ac:dyDescent="0.35">
      <c r="A783">
        <v>782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1">
        <v>43572</v>
      </c>
      <c r="H783">
        <v>31696</v>
      </c>
      <c r="I783" t="s">
        <v>28</v>
      </c>
      <c r="J783">
        <v>30</v>
      </c>
      <c r="K783" t="str">
        <f t="shared" si="73"/>
        <v>Above</v>
      </c>
      <c r="L783" t="str" cm="1">
        <f t="array" ref="L783">_xlfn.IFS(J783&gt;=50,"Excellent",J783&gt;=40,"Good",J783&gt;=30,"Average",J783&lt;30,"Poor")</f>
        <v>Average</v>
      </c>
      <c r="M783" t="str">
        <f t="shared" si="77"/>
        <v>No</v>
      </c>
      <c r="N783" t="str">
        <f t="shared" si="74"/>
        <v>Yes</v>
      </c>
      <c r="O783" t="str">
        <f t="shared" si="75"/>
        <v>Not Marketing</v>
      </c>
      <c r="X783">
        <f t="shared" si="72"/>
        <v>71941</v>
      </c>
      <c r="Z783">
        <f t="shared" si="76"/>
        <v>31696</v>
      </c>
      <c r="AA783">
        <v>71941</v>
      </c>
    </row>
    <row r="784" spans="1:27" x14ac:dyDescent="0.35">
      <c r="A784">
        <v>783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1">
        <v>45388</v>
      </c>
      <c r="H784">
        <v>35366</v>
      </c>
      <c r="I784" t="s">
        <v>20</v>
      </c>
      <c r="J784">
        <v>30</v>
      </c>
      <c r="K784" t="str">
        <f t="shared" si="73"/>
        <v>Above</v>
      </c>
      <c r="L784" t="str" cm="1">
        <f t="array" ref="L784">_xlfn.IFS(J784&gt;=50,"Excellent",J784&gt;=40,"Good",J784&gt;=30,"Average",J784&lt;30,"Poor")</f>
        <v>Average</v>
      </c>
      <c r="M784" t="str">
        <f t="shared" si="77"/>
        <v>No</v>
      </c>
      <c r="N784" t="str">
        <f t="shared" si="74"/>
        <v>Yes</v>
      </c>
      <c r="O784" t="str">
        <f t="shared" si="75"/>
        <v>Not Marketing</v>
      </c>
      <c r="X784">
        <f t="shared" si="72"/>
        <v>51559</v>
      </c>
      <c r="Z784">
        <f t="shared" si="76"/>
        <v>35366</v>
      </c>
      <c r="AA784">
        <v>51559</v>
      </c>
    </row>
    <row r="785" spans="1:27" x14ac:dyDescent="0.35">
      <c r="A785">
        <v>784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1">
        <v>41929</v>
      </c>
      <c r="H785">
        <v>35740</v>
      </c>
      <c r="I785" t="s">
        <v>18</v>
      </c>
      <c r="J785">
        <v>55</v>
      </c>
      <c r="K785" t="str">
        <f t="shared" si="73"/>
        <v>Below</v>
      </c>
      <c r="L785" t="str" cm="1">
        <f t="array" ref="L785">_xlfn.IFS(J785&gt;=50,"Excellent",J785&gt;=40,"Good",J785&gt;=30,"Average",J785&lt;30,"Poor")</f>
        <v>Excellent</v>
      </c>
      <c r="M785" t="str">
        <f t="shared" si="77"/>
        <v>No</v>
      </c>
      <c r="N785" t="str">
        <f t="shared" si="74"/>
        <v>No</v>
      </c>
      <c r="O785" t="str">
        <f t="shared" si="75"/>
        <v>Not Marketing</v>
      </c>
      <c r="X785">
        <f t="shared" si="72"/>
        <v>47297</v>
      </c>
      <c r="Z785">
        <f t="shared" si="76"/>
        <v>35740</v>
      </c>
      <c r="AA785">
        <v>47297</v>
      </c>
    </row>
    <row r="786" spans="1:27" x14ac:dyDescent="0.35">
      <c r="A786">
        <v>785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1">
        <v>41897</v>
      </c>
      <c r="H786">
        <v>21389</v>
      </c>
      <c r="I786" t="s">
        <v>28</v>
      </c>
      <c r="J786">
        <v>28</v>
      </c>
      <c r="K786" t="str">
        <f t="shared" si="73"/>
        <v>Above</v>
      </c>
      <c r="L786" t="str" cm="1">
        <f t="array" ref="L786">_xlfn.IFS(J786&gt;=50,"Excellent",J786&gt;=40,"Good",J786&gt;=30,"Average",J786&lt;30,"Poor")</f>
        <v>Poor</v>
      </c>
      <c r="M786" t="str">
        <f t="shared" si="77"/>
        <v>No</v>
      </c>
      <c r="N786" t="str">
        <f t="shared" si="74"/>
        <v>Yes</v>
      </c>
      <c r="O786" t="str">
        <f t="shared" si="75"/>
        <v>Not Marketing</v>
      </c>
      <c r="X786">
        <f t="shared" si="72"/>
        <v>60607</v>
      </c>
      <c r="Z786">
        <f t="shared" si="76"/>
        <v>21389</v>
      </c>
      <c r="AA786">
        <v>60607</v>
      </c>
    </row>
    <row r="787" spans="1:27" x14ac:dyDescent="0.35">
      <c r="A787">
        <v>786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1">
        <v>44780</v>
      </c>
      <c r="H787">
        <v>16436</v>
      </c>
      <c r="I787" t="s">
        <v>28</v>
      </c>
      <c r="J787">
        <v>47</v>
      </c>
      <c r="K787" t="str">
        <f t="shared" si="73"/>
        <v>Below</v>
      </c>
      <c r="L787" t="str" cm="1">
        <f t="array" ref="L787">_xlfn.IFS(J787&gt;=50,"Excellent",J787&gt;=40,"Good",J787&gt;=30,"Average",J787&lt;30,"Poor")</f>
        <v>Good</v>
      </c>
      <c r="M787" t="str">
        <f t="shared" si="77"/>
        <v>No</v>
      </c>
      <c r="N787" t="str">
        <f t="shared" si="74"/>
        <v>No</v>
      </c>
      <c r="O787" t="str">
        <f t="shared" si="75"/>
        <v>Not Marketing</v>
      </c>
      <c r="X787">
        <f t="shared" si="72"/>
        <v>38120</v>
      </c>
      <c r="Z787">
        <f t="shared" si="76"/>
        <v>16436</v>
      </c>
      <c r="AA787">
        <v>38120</v>
      </c>
    </row>
    <row r="788" spans="1:27" x14ac:dyDescent="0.35">
      <c r="A788">
        <v>787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1">
        <v>45140</v>
      </c>
      <c r="H788">
        <v>26753</v>
      </c>
      <c r="I788" t="s">
        <v>13</v>
      </c>
      <c r="J788">
        <v>54</v>
      </c>
      <c r="K788" t="str">
        <f t="shared" si="73"/>
        <v>Below</v>
      </c>
      <c r="L788" t="str" cm="1">
        <f t="array" ref="L788">_xlfn.IFS(J788&gt;=50,"Excellent",J788&gt;=40,"Good",J788&gt;=30,"Average",J788&lt;30,"Poor")</f>
        <v>Excellent</v>
      </c>
      <c r="M788" t="str">
        <f t="shared" si="77"/>
        <v>No</v>
      </c>
      <c r="N788" t="str">
        <f t="shared" si="74"/>
        <v>No</v>
      </c>
      <c r="O788" t="str">
        <f t="shared" si="75"/>
        <v>Not Marketing</v>
      </c>
      <c r="X788">
        <f t="shared" si="72"/>
        <v>37228</v>
      </c>
      <c r="Z788">
        <f t="shared" si="76"/>
        <v>26753</v>
      </c>
      <c r="AA788">
        <v>37228</v>
      </c>
    </row>
    <row r="789" spans="1:27" x14ac:dyDescent="0.35">
      <c r="A789">
        <v>788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1">
        <v>45105</v>
      </c>
      <c r="H789">
        <v>14340</v>
      </c>
      <c r="I789" t="s">
        <v>28</v>
      </c>
      <c r="J789">
        <v>59</v>
      </c>
      <c r="K789" t="str">
        <f t="shared" si="73"/>
        <v>Above</v>
      </c>
      <c r="L789" t="str" cm="1">
        <f t="array" ref="L789">_xlfn.IFS(J789&gt;=50,"Excellent",J789&gt;=40,"Good",J789&gt;=30,"Average",J789&lt;30,"Poor")</f>
        <v>Excellent</v>
      </c>
      <c r="M789" t="str">
        <f t="shared" si="77"/>
        <v>No</v>
      </c>
      <c r="N789" t="str">
        <f t="shared" si="74"/>
        <v>Yes</v>
      </c>
      <c r="O789" t="str">
        <f t="shared" si="75"/>
        <v>Not Marketing</v>
      </c>
      <c r="X789">
        <f t="shared" si="72"/>
        <v>69403</v>
      </c>
      <c r="Z789">
        <f t="shared" si="76"/>
        <v>14340</v>
      </c>
      <c r="AA789">
        <v>69403</v>
      </c>
    </row>
    <row r="790" spans="1:27" x14ac:dyDescent="0.35">
      <c r="A790">
        <v>789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1">
        <v>43521</v>
      </c>
      <c r="H790">
        <v>10612</v>
      </c>
      <c r="I790" t="s">
        <v>13</v>
      </c>
      <c r="J790">
        <v>52</v>
      </c>
      <c r="K790" t="str">
        <f t="shared" si="73"/>
        <v>Above</v>
      </c>
      <c r="L790" t="str" cm="1">
        <f t="array" ref="L790">_xlfn.IFS(J790&gt;=50,"Excellent",J790&gt;=40,"Good",J790&gt;=30,"Average",J790&lt;30,"Poor")</f>
        <v>Excellent</v>
      </c>
      <c r="M790" t="str">
        <f t="shared" si="77"/>
        <v>No</v>
      </c>
      <c r="N790" t="str">
        <f t="shared" si="74"/>
        <v>Yes</v>
      </c>
      <c r="O790" t="str">
        <f t="shared" si="75"/>
        <v>Not Marketing</v>
      </c>
      <c r="X790">
        <f t="shared" si="72"/>
        <v>55992</v>
      </c>
      <c r="Z790">
        <f t="shared" si="76"/>
        <v>10612</v>
      </c>
      <c r="AA790">
        <v>55992</v>
      </c>
    </row>
    <row r="791" spans="1:27" x14ac:dyDescent="0.35">
      <c r="A791">
        <v>790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1">
        <v>42593</v>
      </c>
      <c r="H791">
        <v>27430</v>
      </c>
      <c r="I791" t="s">
        <v>13</v>
      </c>
      <c r="J791">
        <v>46</v>
      </c>
      <c r="K791" t="str">
        <f t="shared" si="73"/>
        <v>Above</v>
      </c>
      <c r="L791" t="str" cm="1">
        <f t="array" ref="L791">_xlfn.IFS(J791&gt;=50,"Excellent",J791&gt;=40,"Good",J791&gt;=30,"Average",J791&lt;30,"Poor")</f>
        <v>Good</v>
      </c>
      <c r="M791" t="str">
        <f t="shared" si="77"/>
        <v>No</v>
      </c>
      <c r="N791" t="str">
        <f t="shared" si="74"/>
        <v>No</v>
      </c>
      <c r="O791" t="str">
        <f t="shared" si="75"/>
        <v>Not Marketing</v>
      </c>
      <c r="X791">
        <f t="shared" si="72"/>
        <v>59016</v>
      </c>
      <c r="Z791">
        <f t="shared" si="76"/>
        <v>27430</v>
      </c>
      <c r="AA791">
        <v>59016</v>
      </c>
    </row>
    <row r="792" spans="1:27" x14ac:dyDescent="0.35">
      <c r="A792">
        <v>791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1">
        <v>42453</v>
      </c>
      <c r="H792">
        <v>23946</v>
      </c>
      <c r="I792" t="s">
        <v>13</v>
      </c>
      <c r="J792">
        <v>47</v>
      </c>
      <c r="K792" t="str">
        <f t="shared" si="73"/>
        <v>Above</v>
      </c>
      <c r="L792" t="str" cm="1">
        <f t="array" ref="L792">_xlfn.IFS(J792&gt;=50,"Excellent",J792&gt;=40,"Good",J792&gt;=30,"Average",J792&lt;30,"Poor")</f>
        <v>Good</v>
      </c>
      <c r="M792" t="str">
        <f t="shared" si="77"/>
        <v>No</v>
      </c>
      <c r="N792" t="str">
        <f t="shared" si="74"/>
        <v>Yes</v>
      </c>
      <c r="O792" t="str">
        <f t="shared" si="75"/>
        <v>Marketing</v>
      </c>
      <c r="X792">
        <f t="shared" si="72"/>
        <v>62394</v>
      </c>
      <c r="Z792">
        <f t="shared" si="76"/>
        <v>23946</v>
      </c>
      <c r="AA792">
        <v>62394</v>
      </c>
    </row>
    <row r="793" spans="1:27" x14ac:dyDescent="0.35">
      <c r="A793">
        <v>792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1">
        <v>44866</v>
      </c>
      <c r="H793">
        <v>21861</v>
      </c>
      <c r="I793" t="s">
        <v>28</v>
      </c>
      <c r="J793">
        <v>26</v>
      </c>
      <c r="K793" t="str">
        <f t="shared" si="73"/>
        <v>Below</v>
      </c>
      <c r="L793" t="str" cm="1">
        <f t="array" ref="L793">_xlfn.IFS(J793&gt;=50,"Excellent",J793&gt;=40,"Good",J793&gt;=30,"Average",J793&lt;30,"Poor")</f>
        <v>Poor</v>
      </c>
      <c r="M793" t="str">
        <f t="shared" si="77"/>
        <v>No</v>
      </c>
      <c r="N793" t="str">
        <f t="shared" si="74"/>
        <v>Yes</v>
      </c>
      <c r="O793" t="str">
        <f t="shared" si="75"/>
        <v>Not Marketing</v>
      </c>
      <c r="X793">
        <f t="shared" si="72"/>
        <v>36075</v>
      </c>
      <c r="Z793">
        <f t="shared" si="76"/>
        <v>21861</v>
      </c>
      <c r="AA793">
        <v>36075</v>
      </c>
    </row>
    <row r="794" spans="1:27" x14ac:dyDescent="0.35">
      <c r="A794">
        <v>793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1">
        <v>42398</v>
      </c>
      <c r="H794">
        <v>18485</v>
      </c>
      <c r="I794" t="s">
        <v>28</v>
      </c>
      <c r="J794">
        <v>40</v>
      </c>
      <c r="K794" t="str">
        <f t="shared" si="73"/>
        <v>Below</v>
      </c>
      <c r="L794" t="str" cm="1">
        <f t="array" ref="L794">_xlfn.IFS(J794&gt;=50,"Excellent",J794&gt;=40,"Good",J794&gt;=30,"Average",J794&lt;30,"Poor")</f>
        <v>Good</v>
      </c>
      <c r="M794" t="str">
        <f t="shared" si="77"/>
        <v>No</v>
      </c>
      <c r="N794" t="str">
        <f t="shared" si="74"/>
        <v>No</v>
      </c>
      <c r="O794" t="str">
        <f t="shared" si="75"/>
        <v>Not Marketing</v>
      </c>
      <c r="X794">
        <f t="shared" si="72"/>
        <v>46198</v>
      </c>
      <c r="Z794">
        <f t="shared" si="76"/>
        <v>18485</v>
      </c>
      <c r="AA794">
        <v>46198</v>
      </c>
    </row>
    <row r="795" spans="1:27" x14ac:dyDescent="0.35">
      <c r="A795">
        <v>794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1">
        <v>41905</v>
      </c>
      <c r="H795">
        <v>22659</v>
      </c>
      <c r="I795" t="s">
        <v>13</v>
      </c>
      <c r="J795">
        <v>24</v>
      </c>
      <c r="K795" t="str">
        <f t="shared" si="73"/>
        <v>Below</v>
      </c>
      <c r="L795" t="str" cm="1">
        <f t="array" ref="L795">_xlfn.IFS(J795&gt;=50,"Excellent",J795&gt;=40,"Good",J795&gt;=30,"Average",J795&lt;30,"Poor")</f>
        <v>Poor</v>
      </c>
      <c r="M795" t="str">
        <f t="shared" si="77"/>
        <v>No</v>
      </c>
      <c r="N795" t="str">
        <f t="shared" si="74"/>
        <v>No</v>
      </c>
      <c r="O795" t="str">
        <f t="shared" si="75"/>
        <v>Marketing</v>
      </c>
      <c r="X795">
        <f t="shared" si="72"/>
        <v>41276</v>
      </c>
      <c r="Z795">
        <f t="shared" si="76"/>
        <v>22659</v>
      </c>
      <c r="AA795">
        <v>41276</v>
      </c>
    </row>
    <row r="796" spans="1:27" x14ac:dyDescent="0.35">
      <c r="A796">
        <v>795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1">
        <v>43154</v>
      </c>
      <c r="H796">
        <v>26209</v>
      </c>
      <c r="I796" t="s">
        <v>18</v>
      </c>
      <c r="J796">
        <v>23</v>
      </c>
      <c r="K796" t="str">
        <f t="shared" si="73"/>
        <v>Above</v>
      </c>
      <c r="L796" t="str" cm="1">
        <f t="array" ref="L796">_xlfn.IFS(J796&gt;=50,"Excellent",J796&gt;=40,"Good",J796&gt;=30,"Average",J796&lt;30,"Poor")</f>
        <v>Poor</v>
      </c>
      <c r="M796" t="str">
        <f t="shared" si="77"/>
        <v>No</v>
      </c>
      <c r="N796" t="str">
        <f t="shared" si="74"/>
        <v>Yes</v>
      </c>
      <c r="O796" t="str">
        <f t="shared" si="75"/>
        <v>Marketing</v>
      </c>
      <c r="X796">
        <f t="shared" si="72"/>
        <v>70940</v>
      </c>
      <c r="Z796">
        <f t="shared" si="76"/>
        <v>26209</v>
      </c>
      <c r="AA796">
        <v>70940</v>
      </c>
    </row>
    <row r="797" spans="1:27" x14ac:dyDescent="0.35">
      <c r="A797">
        <v>796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1">
        <v>44091</v>
      </c>
      <c r="H797">
        <v>27531</v>
      </c>
      <c r="I797" t="s">
        <v>20</v>
      </c>
      <c r="J797">
        <v>41</v>
      </c>
      <c r="K797" t="str">
        <f t="shared" si="73"/>
        <v>Below</v>
      </c>
      <c r="L797" t="str" cm="1">
        <f t="array" ref="L797">_xlfn.IFS(J797&gt;=50,"Excellent",J797&gt;=40,"Good",J797&gt;=30,"Average",J797&lt;30,"Poor")</f>
        <v>Good</v>
      </c>
      <c r="M797" t="str">
        <f t="shared" si="77"/>
        <v>No</v>
      </c>
      <c r="N797" t="str">
        <f t="shared" si="74"/>
        <v>No</v>
      </c>
      <c r="O797" t="str">
        <f t="shared" si="75"/>
        <v>Marketing</v>
      </c>
      <c r="X797">
        <f t="shared" si="72"/>
        <v>47478</v>
      </c>
      <c r="Z797">
        <f t="shared" si="76"/>
        <v>27531</v>
      </c>
      <c r="AA797">
        <v>47478</v>
      </c>
    </row>
    <row r="798" spans="1:27" x14ac:dyDescent="0.35">
      <c r="A798">
        <v>797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1">
        <v>44456</v>
      </c>
      <c r="H798">
        <v>37437</v>
      </c>
      <c r="I798" t="s">
        <v>20</v>
      </c>
      <c r="J798">
        <v>46</v>
      </c>
      <c r="K798" t="str">
        <f t="shared" si="73"/>
        <v>Below</v>
      </c>
      <c r="L798" t="str" cm="1">
        <f t="array" ref="L798">_xlfn.IFS(J798&gt;=50,"Excellent",J798&gt;=40,"Good",J798&gt;=30,"Average",J798&lt;30,"Poor")</f>
        <v>Good</v>
      </c>
      <c r="M798" t="str">
        <f t="shared" si="77"/>
        <v>No</v>
      </c>
      <c r="N798" t="str">
        <f t="shared" si="74"/>
        <v>No</v>
      </c>
      <c r="O798" t="str">
        <f t="shared" si="75"/>
        <v>Not Marketing</v>
      </c>
      <c r="X798">
        <f t="shared" si="72"/>
        <v>47384</v>
      </c>
      <c r="Z798">
        <f t="shared" si="76"/>
        <v>37437</v>
      </c>
      <c r="AA798">
        <v>47384</v>
      </c>
    </row>
    <row r="799" spans="1:27" x14ac:dyDescent="0.35">
      <c r="A799">
        <v>798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1">
        <v>45296</v>
      </c>
      <c r="H799">
        <v>20693</v>
      </c>
      <c r="I799" t="s">
        <v>13</v>
      </c>
      <c r="J799">
        <v>41</v>
      </c>
      <c r="K799" t="str">
        <f t="shared" si="73"/>
        <v>Above</v>
      </c>
      <c r="L799" t="str" cm="1">
        <f t="array" ref="L799">_xlfn.IFS(J799&gt;=50,"Excellent",J799&gt;=40,"Good",J799&gt;=30,"Average",J799&lt;30,"Poor")</f>
        <v>Good</v>
      </c>
      <c r="M799" t="str">
        <f t="shared" si="77"/>
        <v>No</v>
      </c>
      <c r="N799" t="str">
        <f t="shared" si="74"/>
        <v>Yes</v>
      </c>
      <c r="O799" t="str">
        <f t="shared" si="75"/>
        <v>Not Marketing</v>
      </c>
      <c r="X799">
        <f t="shared" si="72"/>
        <v>72580</v>
      </c>
      <c r="Z799">
        <f t="shared" si="76"/>
        <v>20693</v>
      </c>
      <c r="AA799">
        <v>72580</v>
      </c>
    </row>
    <row r="800" spans="1:27" x14ac:dyDescent="0.35">
      <c r="A800">
        <v>799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1">
        <v>43481</v>
      </c>
      <c r="H800">
        <v>21655</v>
      </c>
      <c r="I800" t="s">
        <v>20</v>
      </c>
      <c r="J800">
        <v>55</v>
      </c>
      <c r="K800" t="str">
        <f t="shared" si="73"/>
        <v>Below</v>
      </c>
      <c r="L800" t="str" cm="1">
        <f t="array" ref="L800">_xlfn.IFS(J800&gt;=50,"Excellent",J800&gt;=40,"Good",J800&gt;=30,"Average",J800&lt;30,"Poor")</f>
        <v>Excellent</v>
      </c>
      <c r="M800" t="str">
        <f t="shared" si="77"/>
        <v>No</v>
      </c>
      <c r="N800" t="str">
        <f t="shared" si="74"/>
        <v>No</v>
      </c>
      <c r="O800" t="str">
        <f t="shared" si="75"/>
        <v>Not Marketing</v>
      </c>
      <c r="X800">
        <f t="shared" si="72"/>
        <v>37733</v>
      </c>
      <c r="Z800">
        <f t="shared" si="76"/>
        <v>21655</v>
      </c>
      <c r="AA800">
        <v>37733</v>
      </c>
    </row>
    <row r="801" spans="1:27" x14ac:dyDescent="0.35">
      <c r="A801">
        <v>800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1">
        <v>44318</v>
      </c>
      <c r="H801">
        <v>33043</v>
      </c>
      <c r="I801" t="s">
        <v>20</v>
      </c>
      <c r="J801">
        <v>51</v>
      </c>
      <c r="K801" t="str">
        <f t="shared" si="73"/>
        <v>Above</v>
      </c>
      <c r="L801" t="str" cm="1">
        <f t="array" ref="L801">_xlfn.IFS(J801&gt;=50,"Excellent",J801&gt;=40,"Good",J801&gt;=30,"Average",J801&lt;30,"Poor")</f>
        <v>Excellent</v>
      </c>
      <c r="M801" t="str">
        <f t="shared" si="77"/>
        <v>No</v>
      </c>
      <c r="N801" t="str">
        <f t="shared" si="74"/>
        <v>No</v>
      </c>
      <c r="O801" t="str">
        <f t="shared" si="75"/>
        <v>Marketing</v>
      </c>
      <c r="X801">
        <f t="shared" si="72"/>
        <v>58535</v>
      </c>
      <c r="Z801">
        <f t="shared" si="76"/>
        <v>33043</v>
      </c>
      <c r="AA801">
        <v>58535</v>
      </c>
    </row>
    <row r="802" spans="1:27" x14ac:dyDescent="0.35">
      <c r="A802">
        <v>801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1">
        <v>42959</v>
      </c>
      <c r="H802">
        <v>10329</v>
      </c>
      <c r="I802" t="s">
        <v>13</v>
      </c>
      <c r="J802">
        <v>55</v>
      </c>
      <c r="K802" t="str">
        <f t="shared" si="73"/>
        <v>Below</v>
      </c>
      <c r="L802" t="str" cm="1">
        <f t="array" ref="L802">_xlfn.IFS(J802&gt;=50,"Excellent",J802&gt;=40,"Good",J802&gt;=30,"Average",J802&lt;30,"Poor")</f>
        <v>Excellent</v>
      </c>
      <c r="M802" t="str">
        <f t="shared" si="77"/>
        <v>No</v>
      </c>
      <c r="N802" t="str">
        <f t="shared" si="74"/>
        <v>Yes</v>
      </c>
      <c r="O802" t="str">
        <f t="shared" si="75"/>
        <v>Not Marketing</v>
      </c>
      <c r="X802">
        <f t="shared" si="72"/>
        <v>31645</v>
      </c>
      <c r="Z802">
        <f t="shared" si="76"/>
        <v>10329</v>
      </c>
      <c r="AA802">
        <v>31645</v>
      </c>
    </row>
    <row r="803" spans="1:27" x14ac:dyDescent="0.35">
      <c r="A803">
        <v>802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1">
        <v>44080</v>
      </c>
      <c r="H803">
        <v>27038</v>
      </c>
      <c r="I803" t="s">
        <v>20</v>
      </c>
      <c r="J803">
        <v>25</v>
      </c>
      <c r="K803" t="str">
        <f t="shared" si="73"/>
        <v>Above</v>
      </c>
      <c r="L803" t="str" cm="1">
        <f t="array" ref="L803">_xlfn.IFS(J803&gt;=50,"Excellent",J803&gt;=40,"Good",J803&gt;=30,"Average",J803&lt;30,"Poor")</f>
        <v>Poor</v>
      </c>
      <c r="M803" t="str">
        <f t="shared" si="77"/>
        <v>No</v>
      </c>
      <c r="N803" t="str">
        <f t="shared" si="74"/>
        <v>No</v>
      </c>
      <c r="O803" t="str">
        <f t="shared" si="75"/>
        <v>Not Marketing</v>
      </c>
      <c r="X803">
        <f t="shared" si="72"/>
        <v>57340</v>
      </c>
      <c r="Z803">
        <f t="shared" si="76"/>
        <v>27038</v>
      </c>
      <c r="AA803">
        <v>57340</v>
      </c>
    </row>
    <row r="804" spans="1:27" x14ac:dyDescent="0.35">
      <c r="A804">
        <v>803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1">
        <v>44879</v>
      </c>
      <c r="H804">
        <v>18511</v>
      </c>
      <c r="I804" t="s">
        <v>28</v>
      </c>
      <c r="J804">
        <v>31</v>
      </c>
      <c r="K804" t="str">
        <f t="shared" si="73"/>
        <v>Above</v>
      </c>
      <c r="L804" t="str" cm="1">
        <f t="array" ref="L804">_xlfn.IFS(J804&gt;=50,"Excellent",J804&gt;=40,"Good",J804&gt;=30,"Average",J804&lt;30,"Poor")</f>
        <v>Average</v>
      </c>
      <c r="M804" t="str">
        <f t="shared" si="77"/>
        <v>No</v>
      </c>
      <c r="N804" t="str">
        <f t="shared" si="74"/>
        <v>Yes</v>
      </c>
      <c r="O804" t="str">
        <f t="shared" si="75"/>
        <v>Not Marketing</v>
      </c>
      <c r="X804">
        <f t="shared" si="72"/>
        <v>67951</v>
      </c>
      <c r="Z804">
        <f t="shared" si="76"/>
        <v>18511</v>
      </c>
      <c r="AA804">
        <v>67951</v>
      </c>
    </row>
    <row r="805" spans="1:27" x14ac:dyDescent="0.35">
      <c r="A805">
        <v>804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1">
        <v>42775</v>
      </c>
      <c r="H805">
        <v>30882</v>
      </c>
      <c r="I805" t="s">
        <v>20</v>
      </c>
      <c r="J805">
        <v>44</v>
      </c>
      <c r="K805" t="str">
        <f t="shared" si="73"/>
        <v>Above</v>
      </c>
      <c r="L805" t="str" cm="1">
        <f t="array" ref="L805">_xlfn.IFS(J805&gt;=50,"Excellent",J805&gt;=40,"Good",J805&gt;=30,"Average",J805&lt;30,"Poor")</f>
        <v>Good</v>
      </c>
      <c r="M805" t="str">
        <f t="shared" si="77"/>
        <v>No</v>
      </c>
      <c r="N805" t="str">
        <f t="shared" si="74"/>
        <v>Yes</v>
      </c>
      <c r="O805" t="str">
        <f t="shared" si="75"/>
        <v>Not Marketing</v>
      </c>
      <c r="X805">
        <f t="shared" si="72"/>
        <v>74994</v>
      </c>
      <c r="Z805">
        <f t="shared" si="76"/>
        <v>30882</v>
      </c>
      <c r="AA805">
        <v>74994</v>
      </c>
    </row>
    <row r="806" spans="1:27" x14ac:dyDescent="0.35">
      <c r="A806">
        <v>805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1">
        <v>45092</v>
      </c>
      <c r="H806">
        <v>31553</v>
      </c>
      <c r="I806" t="s">
        <v>13</v>
      </c>
      <c r="J806">
        <v>35</v>
      </c>
      <c r="K806" t="str">
        <f t="shared" si="73"/>
        <v>Above</v>
      </c>
      <c r="L806" t="str" cm="1">
        <f t="array" ref="L806">_xlfn.IFS(J806&gt;=50,"Excellent",J806&gt;=40,"Good",J806&gt;=30,"Average",J806&lt;30,"Poor")</f>
        <v>Average</v>
      </c>
      <c r="M806" t="str">
        <f t="shared" si="77"/>
        <v>Yes</v>
      </c>
      <c r="N806" t="str">
        <f t="shared" si="74"/>
        <v>Yes</v>
      </c>
      <c r="O806" t="str">
        <f t="shared" si="75"/>
        <v>Marketing</v>
      </c>
      <c r="X806">
        <f t="shared" si="72"/>
        <v>65147</v>
      </c>
      <c r="Z806">
        <f t="shared" si="76"/>
        <v>31553</v>
      </c>
      <c r="AA806">
        <v>65147</v>
      </c>
    </row>
    <row r="807" spans="1:27" x14ac:dyDescent="0.35">
      <c r="A807">
        <v>806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1">
        <v>44251</v>
      </c>
      <c r="H807">
        <v>15130</v>
      </c>
      <c r="I807" t="s">
        <v>13</v>
      </c>
      <c r="J807">
        <v>54</v>
      </c>
      <c r="K807" t="str">
        <f t="shared" si="73"/>
        <v>Below</v>
      </c>
      <c r="L807" t="str" cm="1">
        <f t="array" ref="L807">_xlfn.IFS(J807&gt;=50,"Excellent",J807&gt;=40,"Good",J807&gt;=30,"Average",J807&lt;30,"Poor")</f>
        <v>Excellent</v>
      </c>
      <c r="M807" t="str">
        <f t="shared" si="77"/>
        <v>No</v>
      </c>
      <c r="N807" t="str">
        <f t="shared" si="74"/>
        <v>No</v>
      </c>
      <c r="O807" t="str">
        <f t="shared" si="75"/>
        <v>Not Marketing</v>
      </c>
      <c r="X807">
        <f t="shared" si="72"/>
        <v>37846</v>
      </c>
      <c r="Z807">
        <f t="shared" si="76"/>
        <v>15130</v>
      </c>
      <c r="AA807">
        <v>37846</v>
      </c>
    </row>
    <row r="808" spans="1:27" x14ac:dyDescent="0.35">
      <c r="A808">
        <v>807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1">
        <v>45327</v>
      </c>
      <c r="H808">
        <v>13523</v>
      </c>
      <c r="I808" t="s">
        <v>18</v>
      </c>
      <c r="J808">
        <v>55</v>
      </c>
      <c r="K808" t="str">
        <f t="shared" si="73"/>
        <v>Below</v>
      </c>
      <c r="L808" t="str" cm="1">
        <f t="array" ref="L808">_xlfn.IFS(J808&gt;=50,"Excellent",J808&gt;=40,"Good",J808&gt;=30,"Average",J808&lt;30,"Poor")</f>
        <v>Excellent</v>
      </c>
      <c r="M808" t="str">
        <f t="shared" si="77"/>
        <v>No</v>
      </c>
      <c r="N808" t="str">
        <f t="shared" si="74"/>
        <v>Yes</v>
      </c>
      <c r="O808" t="str">
        <f t="shared" si="75"/>
        <v>Not Marketing</v>
      </c>
      <c r="X808">
        <f t="shared" si="72"/>
        <v>40230</v>
      </c>
      <c r="Z808">
        <f t="shared" si="76"/>
        <v>13523</v>
      </c>
      <c r="AA808">
        <v>40230</v>
      </c>
    </row>
    <row r="809" spans="1:27" x14ac:dyDescent="0.35">
      <c r="A809">
        <v>808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1">
        <v>43076</v>
      </c>
      <c r="H809">
        <v>29685</v>
      </c>
      <c r="I809" t="s">
        <v>20</v>
      </c>
      <c r="J809">
        <v>28</v>
      </c>
      <c r="K809" t="str">
        <f t="shared" si="73"/>
        <v>Above</v>
      </c>
      <c r="L809" t="str" cm="1">
        <f t="array" ref="L809">_xlfn.IFS(J809&gt;=50,"Excellent",J809&gt;=40,"Good",J809&gt;=30,"Average",J809&lt;30,"Poor")</f>
        <v>Poor</v>
      </c>
      <c r="M809" t="str">
        <f t="shared" si="77"/>
        <v>No</v>
      </c>
      <c r="N809" t="str">
        <f t="shared" si="74"/>
        <v>Yes</v>
      </c>
      <c r="O809" t="str">
        <f t="shared" si="75"/>
        <v>Not Marketing</v>
      </c>
      <c r="X809">
        <f t="shared" si="72"/>
        <v>75856</v>
      </c>
      <c r="Z809">
        <f t="shared" si="76"/>
        <v>29685</v>
      </c>
      <c r="AA809">
        <v>75856</v>
      </c>
    </row>
    <row r="810" spans="1:27" x14ac:dyDescent="0.35">
      <c r="A810">
        <v>809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1">
        <v>42889</v>
      </c>
      <c r="H810">
        <v>32034</v>
      </c>
      <c r="I810" t="s">
        <v>20</v>
      </c>
      <c r="J810">
        <v>47</v>
      </c>
      <c r="K810" t="str">
        <f t="shared" si="73"/>
        <v>Above</v>
      </c>
      <c r="L810" t="str" cm="1">
        <f t="array" ref="L810">_xlfn.IFS(J810&gt;=50,"Excellent",J810&gt;=40,"Good",J810&gt;=30,"Average",J810&lt;30,"Poor")</f>
        <v>Good</v>
      </c>
      <c r="M810" t="str">
        <f t="shared" si="77"/>
        <v>No</v>
      </c>
      <c r="N810" t="str">
        <f t="shared" si="74"/>
        <v>Yes</v>
      </c>
      <c r="O810" t="str">
        <f t="shared" si="75"/>
        <v>Not Marketing</v>
      </c>
      <c r="X810">
        <f t="shared" si="72"/>
        <v>70823</v>
      </c>
      <c r="Z810">
        <f t="shared" si="76"/>
        <v>32034</v>
      </c>
      <c r="AA810">
        <v>70823</v>
      </c>
    </row>
    <row r="811" spans="1:27" x14ac:dyDescent="0.35">
      <c r="A811">
        <v>810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1">
        <v>42670</v>
      </c>
      <c r="H811">
        <v>10389</v>
      </c>
      <c r="I811" t="s">
        <v>20</v>
      </c>
      <c r="J811">
        <v>23</v>
      </c>
      <c r="K811" t="str">
        <f t="shared" si="73"/>
        <v>Below</v>
      </c>
      <c r="L811" t="str" cm="1">
        <f t="array" ref="L811">_xlfn.IFS(J811&gt;=50,"Excellent",J811&gt;=40,"Good",J811&gt;=30,"Average",J811&lt;30,"Poor")</f>
        <v>Poor</v>
      </c>
      <c r="M811" t="str">
        <f t="shared" si="77"/>
        <v>No</v>
      </c>
      <c r="N811" t="str">
        <f t="shared" si="74"/>
        <v>No</v>
      </c>
      <c r="O811" t="str">
        <f t="shared" si="75"/>
        <v>Not Marketing</v>
      </c>
      <c r="X811">
        <f t="shared" si="72"/>
        <v>48373</v>
      </c>
      <c r="Z811">
        <f t="shared" si="76"/>
        <v>10389</v>
      </c>
      <c r="AA811">
        <v>48373</v>
      </c>
    </row>
    <row r="812" spans="1:27" x14ac:dyDescent="0.35">
      <c r="A812">
        <v>811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1">
        <v>44760</v>
      </c>
      <c r="H812">
        <v>27453</v>
      </c>
      <c r="I812" t="s">
        <v>18</v>
      </c>
      <c r="J812">
        <v>49</v>
      </c>
      <c r="K812" t="str">
        <f t="shared" si="73"/>
        <v>Below</v>
      </c>
      <c r="L812" t="str" cm="1">
        <f t="array" ref="L812">_xlfn.IFS(J812&gt;=50,"Excellent",J812&gt;=40,"Good",J812&gt;=30,"Average",J812&lt;30,"Poor")</f>
        <v>Good</v>
      </c>
      <c r="M812" t="str">
        <f t="shared" si="77"/>
        <v>No</v>
      </c>
      <c r="N812" t="str">
        <f t="shared" si="74"/>
        <v>No</v>
      </c>
      <c r="O812" t="str">
        <f t="shared" si="75"/>
        <v>Not Marketing</v>
      </c>
      <c r="X812">
        <f t="shared" si="72"/>
        <v>47030</v>
      </c>
      <c r="Z812">
        <f t="shared" si="76"/>
        <v>27453</v>
      </c>
      <c r="AA812">
        <v>47030</v>
      </c>
    </row>
    <row r="813" spans="1:27" x14ac:dyDescent="0.35">
      <c r="A813">
        <v>812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1">
        <v>45353</v>
      </c>
      <c r="H813">
        <v>17232</v>
      </c>
      <c r="I813" t="s">
        <v>28</v>
      </c>
      <c r="J813">
        <v>28</v>
      </c>
      <c r="K813" t="str">
        <f t="shared" si="73"/>
        <v>Above</v>
      </c>
      <c r="L813" t="str" cm="1">
        <f t="array" ref="L813">_xlfn.IFS(J813&gt;=50,"Excellent",J813&gt;=40,"Good",J813&gt;=30,"Average",J813&lt;30,"Poor")</f>
        <v>Poor</v>
      </c>
      <c r="M813" t="str">
        <f t="shared" si="77"/>
        <v>No</v>
      </c>
      <c r="N813" t="str">
        <f t="shared" si="74"/>
        <v>Yes</v>
      </c>
      <c r="O813" t="str">
        <f t="shared" si="75"/>
        <v>Not Marketing</v>
      </c>
      <c r="X813">
        <f t="shared" si="72"/>
        <v>63643</v>
      </c>
      <c r="Z813">
        <f t="shared" si="76"/>
        <v>17232</v>
      </c>
      <c r="AA813">
        <v>63643</v>
      </c>
    </row>
    <row r="814" spans="1:27" x14ac:dyDescent="0.35">
      <c r="A814">
        <v>813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1">
        <v>45095</v>
      </c>
      <c r="H814">
        <v>10904</v>
      </c>
      <c r="I814" t="s">
        <v>18</v>
      </c>
      <c r="J814">
        <v>49</v>
      </c>
      <c r="K814" t="str">
        <f t="shared" si="73"/>
        <v>Above</v>
      </c>
      <c r="L814" t="str" cm="1">
        <f t="array" ref="L814">_xlfn.IFS(J814&gt;=50,"Excellent",J814&gt;=40,"Good",J814&gt;=30,"Average",J814&lt;30,"Poor")</f>
        <v>Good</v>
      </c>
      <c r="M814" t="str">
        <f t="shared" si="77"/>
        <v>No</v>
      </c>
      <c r="N814" t="str">
        <f t="shared" si="74"/>
        <v>Yes</v>
      </c>
      <c r="O814" t="str">
        <f t="shared" si="75"/>
        <v>Marketing</v>
      </c>
      <c r="X814">
        <f t="shared" si="72"/>
        <v>75973</v>
      </c>
      <c r="Z814">
        <f t="shared" si="76"/>
        <v>10904</v>
      </c>
      <c r="AA814">
        <v>75973</v>
      </c>
    </row>
    <row r="815" spans="1:27" x14ac:dyDescent="0.35">
      <c r="A815">
        <v>814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1">
        <v>43228</v>
      </c>
      <c r="H815">
        <v>27106</v>
      </c>
      <c r="I815" t="s">
        <v>20</v>
      </c>
      <c r="J815">
        <v>28</v>
      </c>
      <c r="K815" t="str">
        <f t="shared" si="73"/>
        <v>Above</v>
      </c>
      <c r="L815" t="str" cm="1">
        <f t="array" ref="L815">_xlfn.IFS(J815&gt;=50,"Excellent",J815&gt;=40,"Good",J815&gt;=30,"Average",J815&lt;30,"Poor")</f>
        <v>Poor</v>
      </c>
      <c r="M815" t="str">
        <f t="shared" si="77"/>
        <v>No</v>
      </c>
      <c r="N815" t="str">
        <f t="shared" si="74"/>
        <v>Yes</v>
      </c>
      <c r="O815" t="str">
        <f t="shared" si="75"/>
        <v>Not Marketing</v>
      </c>
      <c r="X815">
        <f t="shared" si="72"/>
        <v>64379</v>
      </c>
      <c r="Z815">
        <f t="shared" si="76"/>
        <v>27106</v>
      </c>
      <c r="AA815">
        <v>64379</v>
      </c>
    </row>
    <row r="816" spans="1:27" x14ac:dyDescent="0.35">
      <c r="A816">
        <v>815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1">
        <v>43531</v>
      </c>
      <c r="H816">
        <v>27379</v>
      </c>
      <c r="I816" t="s">
        <v>18</v>
      </c>
      <c r="J816">
        <v>41</v>
      </c>
      <c r="K816" t="str">
        <f t="shared" si="73"/>
        <v>Below</v>
      </c>
      <c r="L816" t="str" cm="1">
        <f t="array" ref="L816">_xlfn.IFS(J816&gt;=50,"Excellent",J816&gt;=40,"Good",J816&gt;=30,"Average",J816&lt;30,"Poor")</f>
        <v>Good</v>
      </c>
      <c r="M816" t="str">
        <f t="shared" si="77"/>
        <v>No</v>
      </c>
      <c r="N816" t="str">
        <f t="shared" si="74"/>
        <v>No</v>
      </c>
      <c r="O816" t="str">
        <f t="shared" si="75"/>
        <v>Not Marketing</v>
      </c>
      <c r="X816">
        <f t="shared" si="72"/>
        <v>48831</v>
      </c>
      <c r="Z816">
        <f t="shared" si="76"/>
        <v>27379</v>
      </c>
      <c r="AA816">
        <v>48831</v>
      </c>
    </row>
    <row r="817" spans="1:27" x14ac:dyDescent="0.35">
      <c r="A817">
        <v>816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1">
        <v>43665</v>
      </c>
      <c r="H817">
        <v>35973</v>
      </c>
      <c r="I817" t="s">
        <v>20</v>
      </c>
      <c r="J817">
        <v>55</v>
      </c>
      <c r="K817" t="str">
        <f t="shared" si="73"/>
        <v>Below</v>
      </c>
      <c r="L817" t="str" cm="1">
        <f t="array" ref="L817">_xlfn.IFS(J817&gt;=50,"Excellent",J817&gt;=40,"Good",J817&gt;=30,"Average",J817&lt;30,"Poor")</f>
        <v>Excellent</v>
      </c>
      <c r="M817" t="str">
        <f t="shared" si="77"/>
        <v>No</v>
      </c>
      <c r="N817" t="str">
        <f t="shared" si="74"/>
        <v>Yes</v>
      </c>
      <c r="O817" t="str">
        <f t="shared" si="75"/>
        <v>Not Marketing</v>
      </c>
      <c r="X817">
        <f t="shared" si="72"/>
        <v>49401</v>
      </c>
      <c r="Z817">
        <f t="shared" si="76"/>
        <v>35973</v>
      </c>
      <c r="AA817">
        <v>49401</v>
      </c>
    </row>
    <row r="818" spans="1:27" x14ac:dyDescent="0.35">
      <c r="A818">
        <v>817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1">
        <v>45187</v>
      </c>
      <c r="H818">
        <v>24989</v>
      </c>
      <c r="I818" t="s">
        <v>20</v>
      </c>
      <c r="J818">
        <v>40</v>
      </c>
      <c r="K818" t="str">
        <f t="shared" si="73"/>
        <v>Above</v>
      </c>
      <c r="L818" t="str" cm="1">
        <f t="array" ref="L818">_xlfn.IFS(J818&gt;=50,"Excellent",J818&gt;=40,"Good",J818&gt;=30,"Average",J818&lt;30,"Poor")</f>
        <v>Good</v>
      </c>
      <c r="M818" t="str">
        <f t="shared" si="77"/>
        <v>No</v>
      </c>
      <c r="N818" t="str">
        <f t="shared" si="74"/>
        <v>Yes</v>
      </c>
      <c r="O818" t="str">
        <f t="shared" si="75"/>
        <v>Not Marketing</v>
      </c>
      <c r="X818">
        <f t="shared" si="72"/>
        <v>78449</v>
      </c>
      <c r="Z818">
        <f t="shared" si="76"/>
        <v>24989</v>
      </c>
      <c r="AA818">
        <v>78449</v>
      </c>
    </row>
    <row r="819" spans="1:27" x14ac:dyDescent="0.35">
      <c r="A819">
        <v>818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1">
        <v>42124</v>
      </c>
      <c r="H819">
        <v>21668</v>
      </c>
      <c r="I819" t="s">
        <v>20</v>
      </c>
      <c r="J819">
        <v>39</v>
      </c>
      <c r="K819" t="str">
        <f t="shared" si="73"/>
        <v>Below</v>
      </c>
      <c r="L819" t="str" cm="1">
        <f t="array" ref="L819">_xlfn.IFS(J819&gt;=50,"Excellent",J819&gt;=40,"Good",J819&gt;=30,"Average",J819&lt;30,"Poor")</f>
        <v>Average</v>
      </c>
      <c r="M819" t="str">
        <f t="shared" si="77"/>
        <v>No</v>
      </c>
      <c r="N819" t="str">
        <f t="shared" si="74"/>
        <v>No</v>
      </c>
      <c r="O819" t="str">
        <f t="shared" si="75"/>
        <v>Not Marketing</v>
      </c>
      <c r="X819">
        <f t="shared" si="72"/>
        <v>33304</v>
      </c>
      <c r="Z819">
        <f t="shared" si="76"/>
        <v>21668</v>
      </c>
      <c r="AA819">
        <v>33304</v>
      </c>
    </row>
    <row r="820" spans="1:27" x14ac:dyDescent="0.35">
      <c r="A820">
        <v>819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1">
        <v>44596</v>
      </c>
      <c r="H820">
        <v>12689</v>
      </c>
      <c r="I820" t="s">
        <v>28</v>
      </c>
      <c r="J820">
        <v>29</v>
      </c>
      <c r="K820" t="str">
        <f t="shared" si="73"/>
        <v>Above</v>
      </c>
      <c r="L820" t="str" cm="1">
        <f t="array" ref="L820">_xlfn.IFS(J820&gt;=50,"Excellent",J820&gt;=40,"Good",J820&gt;=30,"Average",J820&lt;30,"Poor")</f>
        <v>Poor</v>
      </c>
      <c r="M820" t="str">
        <f t="shared" si="77"/>
        <v>No</v>
      </c>
      <c r="N820" t="str">
        <f t="shared" si="74"/>
        <v>Yes</v>
      </c>
      <c r="O820" t="str">
        <f t="shared" si="75"/>
        <v>Not Marketing</v>
      </c>
      <c r="X820">
        <f t="shared" si="72"/>
        <v>60065</v>
      </c>
      <c r="Z820">
        <f t="shared" si="76"/>
        <v>12689</v>
      </c>
      <c r="AA820">
        <v>60065</v>
      </c>
    </row>
    <row r="821" spans="1:27" x14ac:dyDescent="0.35">
      <c r="A821">
        <v>820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1">
        <v>42762</v>
      </c>
      <c r="H821">
        <v>16103</v>
      </c>
      <c r="I821" t="s">
        <v>28</v>
      </c>
      <c r="J821">
        <v>44</v>
      </c>
      <c r="K821" t="str">
        <f t="shared" si="73"/>
        <v>Above</v>
      </c>
      <c r="L821" t="str" cm="1">
        <f t="array" ref="L821">_xlfn.IFS(J821&gt;=50,"Excellent",J821&gt;=40,"Good",J821&gt;=30,"Average",J821&lt;30,"Poor")</f>
        <v>Good</v>
      </c>
      <c r="M821" t="str">
        <f t="shared" si="77"/>
        <v>No</v>
      </c>
      <c r="N821" t="str">
        <f t="shared" si="74"/>
        <v>Yes</v>
      </c>
      <c r="O821" t="str">
        <f t="shared" si="75"/>
        <v>Not Marketing</v>
      </c>
      <c r="X821">
        <f t="shared" si="72"/>
        <v>62504</v>
      </c>
      <c r="Z821">
        <f t="shared" si="76"/>
        <v>16103</v>
      </c>
      <c r="AA821">
        <v>62504</v>
      </c>
    </row>
    <row r="822" spans="1:27" x14ac:dyDescent="0.35">
      <c r="A822">
        <v>821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1">
        <v>44563</v>
      </c>
      <c r="H822">
        <v>19308</v>
      </c>
      <c r="I822" t="s">
        <v>28</v>
      </c>
      <c r="J822">
        <v>47</v>
      </c>
      <c r="K822" t="str">
        <f t="shared" si="73"/>
        <v>Above</v>
      </c>
      <c r="L822" t="str" cm="1">
        <f t="array" ref="L822">_xlfn.IFS(J822&gt;=50,"Excellent",J822&gt;=40,"Good",J822&gt;=30,"Average",J822&lt;30,"Poor")</f>
        <v>Good</v>
      </c>
      <c r="M822" t="str">
        <f t="shared" si="77"/>
        <v>No</v>
      </c>
      <c r="N822" t="str">
        <f t="shared" si="74"/>
        <v>No</v>
      </c>
      <c r="O822" t="str">
        <f t="shared" si="75"/>
        <v>Not Marketing</v>
      </c>
      <c r="X822">
        <f t="shared" si="72"/>
        <v>54834</v>
      </c>
      <c r="Z822">
        <f t="shared" si="76"/>
        <v>19308</v>
      </c>
      <c r="AA822">
        <v>54834</v>
      </c>
    </row>
    <row r="823" spans="1:27" x14ac:dyDescent="0.35">
      <c r="A823">
        <v>822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1">
        <v>41976</v>
      </c>
      <c r="H823">
        <v>36370</v>
      </c>
      <c r="I823" t="s">
        <v>13</v>
      </c>
      <c r="J823">
        <v>53</v>
      </c>
      <c r="K823" t="str">
        <f t="shared" si="73"/>
        <v>Above</v>
      </c>
      <c r="L823" t="str" cm="1">
        <f t="array" ref="L823">_xlfn.IFS(J823&gt;=50,"Excellent",J823&gt;=40,"Good",J823&gt;=30,"Average",J823&lt;30,"Poor")</f>
        <v>Excellent</v>
      </c>
      <c r="M823" t="str">
        <f t="shared" si="77"/>
        <v>No</v>
      </c>
      <c r="N823" t="str">
        <f t="shared" si="74"/>
        <v>No</v>
      </c>
      <c r="O823" t="str">
        <f t="shared" si="75"/>
        <v>Not Marketing</v>
      </c>
      <c r="X823">
        <f t="shared" si="72"/>
        <v>51556</v>
      </c>
      <c r="Z823">
        <f t="shared" si="76"/>
        <v>36370</v>
      </c>
      <c r="AA823">
        <v>51556</v>
      </c>
    </row>
    <row r="824" spans="1:27" x14ac:dyDescent="0.35">
      <c r="A824">
        <v>823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1">
        <v>42610</v>
      </c>
      <c r="H824">
        <v>36165</v>
      </c>
      <c r="I824" t="s">
        <v>18</v>
      </c>
      <c r="J824">
        <v>34</v>
      </c>
      <c r="K824" t="str">
        <f t="shared" si="73"/>
        <v>Above</v>
      </c>
      <c r="L824" t="str" cm="1">
        <f t="array" ref="L824">_xlfn.IFS(J824&gt;=50,"Excellent",J824&gt;=40,"Good",J824&gt;=30,"Average",J824&lt;30,"Poor")</f>
        <v>Average</v>
      </c>
      <c r="M824" t="str">
        <f t="shared" si="77"/>
        <v>No</v>
      </c>
      <c r="N824" t="str">
        <f t="shared" si="74"/>
        <v>Yes</v>
      </c>
      <c r="O824" t="str">
        <f t="shared" si="75"/>
        <v>Not Marketing</v>
      </c>
      <c r="X824">
        <f t="shared" ref="X824:X887" si="78">VLOOKUP(A824,A824:F1823,6,FALSE)</f>
        <v>67014</v>
      </c>
      <c r="Z824">
        <f t="shared" si="76"/>
        <v>36165</v>
      </c>
      <c r="AA824">
        <v>67014</v>
      </c>
    </row>
    <row r="825" spans="1:27" x14ac:dyDescent="0.35">
      <c r="A825">
        <v>824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1">
        <v>44845</v>
      </c>
      <c r="H825">
        <v>13489</v>
      </c>
      <c r="I825" t="s">
        <v>28</v>
      </c>
      <c r="J825">
        <v>20</v>
      </c>
      <c r="K825" t="str">
        <f t="shared" si="73"/>
        <v>Above</v>
      </c>
      <c r="L825" t="str" cm="1">
        <f t="array" ref="L825">_xlfn.IFS(J825&gt;=50,"Excellent",J825&gt;=40,"Good",J825&gt;=30,"Average",J825&lt;30,"Poor")</f>
        <v>Poor</v>
      </c>
      <c r="M825" t="str">
        <f t="shared" si="77"/>
        <v>No</v>
      </c>
      <c r="N825" t="str">
        <f t="shared" si="74"/>
        <v>No</v>
      </c>
      <c r="O825" t="str">
        <f t="shared" si="75"/>
        <v>Marketing</v>
      </c>
      <c r="X825">
        <f t="shared" si="78"/>
        <v>57553</v>
      </c>
      <c r="Z825">
        <f t="shared" si="76"/>
        <v>13489</v>
      </c>
      <c r="AA825">
        <v>57553</v>
      </c>
    </row>
    <row r="826" spans="1:27" x14ac:dyDescent="0.35">
      <c r="A826">
        <v>825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1">
        <v>42434</v>
      </c>
      <c r="H826">
        <v>36118</v>
      </c>
      <c r="I826" t="s">
        <v>20</v>
      </c>
      <c r="J826">
        <v>55</v>
      </c>
      <c r="K826" t="str">
        <f t="shared" si="73"/>
        <v>Above</v>
      </c>
      <c r="L826" t="str" cm="1">
        <f t="array" ref="L826">_xlfn.IFS(J826&gt;=50,"Excellent",J826&gt;=40,"Good",J826&gt;=30,"Average",J826&lt;30,"Poor")</f>
        <v>Excellent</v>
      </c>
      <c r="M826" t="str">
        <f t="shared" si="77"/>
        <v>No</v>
      </c>
      <c r="N826" t="str">
        <f t="shared" si="74"/>
        <v>Yes</v>
      </c>
      <c r="O826" t="str">
        <f t="shared" si="75"/>
        <v>Marketing</v>
      </c>
      <c r="X826">
        <f t="shared" si="78"/>
        <v>76973</v>
      </c>
      <c r="Z826">
        <f t="shared" si="76"/>
        <v>36118</v>
      </c>
      <c r="AA826">
        <v>76973</v>
      </c>
    </row>
    <row r="827" spans="1:27" x14ac:dyDescent="0.35">
      <c r="A827">
        <v>826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1">
        <v>42099</v>
      </c>
      <c r="H827">
        <v>12102</v>
      </c>
      <c r="I827" t="s">
        <v>18</v>
      </c>
      <c r="J827">
        <v>58</v>
      </c>
      <c r="K827" t="str">
        <f t="shared" si="73"/>
        <v>Above</v>
      </c>
      <c r="L827" t="str" cm="1">
        <f t="array" ref="L827">_xlfn.IFS(J827&gt;=50,"Excellent",J827&gt;=40,"Good",J827&gt;=30,"Average",J827&lt;30,"Poor")</f>
        <v>Excellent</v>
      </c>
      <c r="M827" t="str">
        <f t="shared" si="77"/>
        <v>No</v>
      </c>
      <c r="N827" t="str">
        <f t="shared" si="74"/>
        <v>Yes</v>
      </c>
      <c r="O827" t="str">
        <f t="shared" si="75"/>
        <v>Marketing</v>
      </c>
      <c r="X827">
        <f t="shared" si="78"/>
        <v>62743</v>
      </c>
      <c r="Z827">
        <f t="shared" si="76"/>
        <v>12102</v>
      </c>
      <c r="AA827">
        <v>62743</v>
      </c>
    </row>
    <row r="828" spans="1:27" x14ac:dyDescent="0.35">
      <c r="A828">
        <v>827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1">
        <v>43283</v>
      </c>
      <c r="H828">
        <v>14463</v>
      </c>
      <c r="I828" t="s">
        <v>13</v>
      </c>
      <c r="J828">
        <v>48</v>
      </c>
      <c r="K828" t="str">
        <f t="shared" si="73"/>
        <v>Below</v>
      </c>
      <c r="L828" t="str" cm="1">
        <f t="array" ref="L828">_xlfn.IFS(J828&gt;=50,"Excellent",J828&gt;=40,"Good",J828&gt;=30,"Average",J828&lt;30,"Poor")</f>
        <v>Good</v>
      </c>
      <c r="M828" t="str">
        <f t="shared" si="77"/>
        <v>No</v>
      </c>
      <c r="N828" t="str">
        <f t="shared" si="74"/>
        <v>Yes</v>
      </c>
      <c r="O828" t="str">
        <f t="shared" si="75"/>
        <v>Not Marketing</v>
      </c>
      <c r="X828">
        <f t="shared" si="78"/>
        <v>42786</v>
      </c>
      <c r="Z828">
        <f t="shared" si="76"/>
        <v>14463</v>
      </c>
      <c r="AA828">
        <v>42786</v>
      </c>
    </row>
    <row r="829" spans="1:27" x14ac:dyDescent="0.35">
      <c r="A829">
        <v>828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1">
        <v>43152</v>
      </c>
      <c r="H829">
        <v>20351</v>
      </c>
      <c r="I829" t="s">
        <v>28</v>
      </c>
      <c r="J829">
        <v>25</v>
      </c>
      <c r="K829" t="str">
        <f t="shared" si="73"/>
        <v>Above</v>
      </c>
      <c r="L829" t="str" cm="1">
        <f t="array" ref="L829">_xlfn.IFS(J829&gt;=50,"Excellent",J829&gt;=40,"Good",J829&gt;=30,"Average",J829&lt;30,"Poor")</f>
        <v>Poor</v>
      </c>
      <c r="M829" t="str">
        <f t="shared" si="77"/>
        <v>No</v>
      </c>
      <c r="N829" t="str">
        <f t="shared" si="74"/>
        <v>No</v>
      </c>
      <c r="O829" t="str">
        <f t="shared" si="75"/>
        <v>Marketing</v>
      </c>
      <c r="X829">
        <f t="shared" si="78"/>
        <v>59707</v>
      </c>
      <c r="Z829">
        <f t="shared" si="76"/>
        <v>20351</v>
      </c>
      <c r="AA829">
        <v>59707</v>
      </c>
    </row>
    <row r="830" spans="1:27" x14ac:dyDescent="0.35">
      <c r="A830">
        <v>829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1">
        <v>45159</v>
      </c>
      <c r="H830">
        <v>25740</v>
      </c>
      <c r="I830" t="s">
        <v>13</v>
      </c>
      <c r="J830">
        <v>26</v>
      </c>
      <c r="K830" t="str">
        <f t="shared" si="73"/>
        <v>Above</v>
      </c>
      <c r="L830" t="str" cm="1">
        <f t="array" ref="L830">_xlfn.IFS(J830&gt;=50,"Excellent",J830&gt;=40,"Good",J830&gt;=30,"Average",J830&lt;30,"Poor")</f>
        <v>Poor</v>
      </c>
      <c r="M830" t="str">
        <f t="shared" si="77"/>
        <v>No</v>
      </c>
      <c r="N830" t="str">
        <f t="shared" si="74"/>
        <v>Yes</v>
      </c>
      <c r="O830" t="str">
        <f t="shared" si="75"/>
        <v>Not Marketing</v>
      </c>
      <c r="X830">
        <f t="shared" si="78"/>
        <v>77407</v>
      </c>
      <c r="Z830">
        <f t="shared" si="76"/>
        <v>25740</v>
      </c>
      <c r="AA830">
        <v>77407</v>
      </c>
    </row>
    <row r="831" spans="1:27" x14ac:dyDescent="0.35">
      <c r="A831">
        <v>830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1">
        <v>42465</v>
      </c>
      <c r="H831">
        <v>39968</v>
      </c>
      <c r="I831" t="s">
        <v>13</v>
      </c>
      <c r="J831">
        <v>58</v>
      </c>
      <c r="K831" t="str">
        <f t="shared" si="73"/>
        <v>Above</v>
      </c>
      <c r="L831" t="str" cm="1">
        <f t="array" ref="L831">_xlfn.IFS(J831&gt;=50,"Excellent",J831&gt;=40,"Good",J831&gt;=30,"Average",J831&lt;30,"Poor")</f>
        <v>Excellent</v>
      </c>
      <c r="M831" t="str">
        <f t="shared" si="77"/>
        <v>No</v>
      </c>
      <c r="N831" t="str">
        <f t="shared" si="74"/>
        <v>Yes</v>
      </c>
      <c r="O831" t="str">
        <f t="shared" si="75"/>
        <v>Not Marketing</v>
      </c>
      <c r="X831">
        <f t="shared" si="78"/>
        <v>51222</v>
      </c>
      <c r="Z831">
        <f t="shared" si="76"/>
        <v>39968</v>
      </c>
      <c r="AA831">
        <v>51222</v>
      </c>
    </row>
    <row r="832" spans="1:27" x14ac:dyDescent="0.35">
      <c r="A832">
        <v>831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1">
        <v>43420</v>
      </c>
      <c r="H832">
        <v>14331</v>
      </c>
      <c r="I832" t="s">
        <v>20</v>
      </c>
      <c r="J832">
        <v>57</v>
      </c>
      <c r="K832" t="str">
        <f t="shared" si="73"/>
        <v>Below</v>
      </c>
      <c r="L832" t="str" cm="1">
        <f t="array" ref="L832">_xlfn.IFS(J832&gt;=50,"Excellent",J832&gt;=40,"Good",J832&gt;=30,"Average",J832&lt;30,"Poor")</f>
        <v>Excellent</v>
      </c>
      <c r="M832" t="str">
        <f t="shared" si="77"/>
        <v>No</v>
      </c>
      <c r="N832" t="str">
        <f t="shared" si="74"/>
        <v>No</v>
      </c>
      <c r="O832" t="str">
        <f t="shared" si="75"/>
        <v>Marketing</v>
      </c>
      <c r="X832">
        <f t="shared" si="78"/>
        <v>38245</v>
      </c>
      <c r="Z832">
        <f t="shared" si="76"/>
        <v>14331</v>
      </c>
      <c r="AA832">
        <v>38245</v>
      </c>
    </row>
    <row r="833" spans="1:27" x14ac:dyDescent="0.35">
      <c r="A833">
        <v>832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1">
        <v>43528</v>
      </c>
      <c r="H833">
        <v>15871</v>
      </c>
      <c r="I833" t="s">
        <v>13</v>
      </c>
      <c r="J833">
        <v>36</v>
      </c>
      <c r="K833" t="str">
        <f t="shared" si="73"/>
        <v>Above</v>
      </c>
      <c r="L833" t="str" cm="1">
        <f t="array" ref="L833">_xlfn.IFS(J833&gt;=50,"Excellent",J833&gt;=40,"Good",J833&gt;=30,"Average",J833&lt;30,"Poor")</f>
        <v>Average</v>
      </c>
      <c r="M833" t="str">
        <f t="shared" si="77"/>
        <v>No</v>
      </c>
      <c r="N833" t="str">
        <f t="shared" si="74"/>
        <v>No</v>
      </c>
      <c r="O833" t="str">
        <f t="shared" si="75"/>
        <v>Not Marketing</v>
      </c>
      <c r="X833">
        <f t="shared" si="78"/>
        <v>53005</v>
      </c>
      <c r="Z833">
        <f t="shared" si="76"/>
        <v>15871</v>
      </c>
      <c r="AA833">
        <v>53005</v>
      </c>
    </row>
    <row r="834" spans="1:27" x14ac:dyDescent="0.35">
      <c r="A834">
        <v>833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1">
        <v>42765</v>
      </c>
      <c r="H834">
        <v>26489</v>
      </c>
      <c r="I834" t="s">
        <v>18</v>
      </c>
      <c r="J834">
        <v>60</v>
      </c>
      <c r="K834" t="str">
        <f t="shared" si="73"/>
        <v>Above</v>
      </c>
      <c r="L834" t="str" cm="1">
        <f t="array" ref="L834">_xlfn.IFS(J834&gt;=50,"Excellent",J834&gt;=40,"Good",J834&gt;=30,"Average",J834&lt;30,"Poor")</f>
        <v>Excellent</v>
      </c>
      <c r="M834" t="str">
        <f t="shared" si="77"/>
        <v>No</v>
      </c>
      <c r="N834" t="str">
        <f t="shared" si="74"/>
        <v>Yes</v>
      </c>
      <c r="O834" t="str">
        <f t="shared" si="75"/>
        <v>Not Marketing</v>
      </c>
      <c r="X834">
        <f t="shared" si="78"/>
        <v>67563</v>
      </c>
      <c r="Z834">
        <f t="shared" si="76"/>
        <v>26489</v>
      </c>
      <c r="AA834">
        <v>67563</v>
      </c>
    </row>
    <row r="835" spans="1:27" x14ac:dyDescent="0.35">
      <c r="A835">
        <v>834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1">
        <v>41908</v>
      </c>
      <c r="H835">
        <v>21064</v>
      </c>
      <c r="I835" t="s">
        <v>13</v>
      </c>
      <c r="J835">
        <v>22</v>
      </c>
      <c r="K835" t="str">
        <f t="shared" ref="K835:K898" si="79">IF(F835&gt;=50000,"Above","Below")</f>
        <v>Below</v>
      </c>
      <c r="L835" t="str" cm="1">
        <f t="array" ref="L835">_xlfn.IFS(J835&gt;=50,"Excellent",J835&gt;=40,"Good",J835&gt;=30,"Average",J835&lt;30,"Poor")</f>
        <v>Poor</v>
      </c>
      <c r="M835" t="str">
        <f t="shared" si="77"/>
        <v>No</v>
      </c>
      <c r="N835" t="str">
        <f t="shared" ref="N835:N898" si="80">IF(OR(E835="IT",F835&gt;60000),"Yes","No")</f>
        <v>Yes</v>
      </c>
      <c r="O835" t="str">
        <f t="shared" ref="O835:O898" si="81">IF(NOT(E835="Marketing"),"Not Marketing","Marketing")</f>
        <v>Not Marketing</v>
      </c>
      <c r="X835">
        <f t="shared" si="78"/>
        <v>32721</v>
      </c>
      <c r="Z835">
        <f t="shared" ref="Z835:Z898" si="82">INDEX(H:H,MATCH(B835,B:B,0))</f>
        <v>21064</v>
      </c>
      <c r="AA835">
        <v>32721</v>
      </c>
    </row>
    <row r="836" spans="1:27" x14ac:dyDescent="0.35">
      <c r="A836">
        <v>835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1">
        <v>43525</v>
      </c>
      <c r="H836">
        <v>17280</v>
      </c>
      <c r="I836" t="s">
        <v>20</v>
      </c>
      <c r="J836">
        <v>49</v>
      </c>
      <c r="K836" t="str">
        <f t="shared" si="79"/>
        <v>Below</v>
      </c>
      <c r="L836" t="str" cm="1">
        <f t="array" ref="L836">_xlfn.IFS(J836&gt;=50,"Excellent",J836&gt;=40,"Good",J836&gt;=30,"Average",J836&lt;30,"Poor")</f>
        <v>Good</v>
      </c>
      <c r="M836" t="str">
        <f t="shared" si="77"/>
        <v>No</v>
      </c>
      <c r="N836" t="str">
        <f t="shared" si="80"/>
        <v>Yes</v>
      </c>
      <c r="O836" t="str">
        <f t="shared" si="81"/>
        <v>Not Marketing</v>
      </c>
      <c r="X836">
        <f t="shared" si="78"/>
        <v>31854</v>
      </c>
      <c r="Z836">
        <f t="shared" si="82"/>
        <v>17280</v>
      </c>
      <c r="AA836">
        <v>31854</v>
      </c>
    </row>
    <row r="837" spans="1:27" x14ac:dyDescent="0.35">
      <c r="A837">
        <v>836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1">
        <v>43185</v>
      </c>
      <c r="H837">
        <v>25710</v>
      </c>
      <c r="I837" t="s">
        <v>28</v>
      </c>
      <c r="J837">
        <v>53</v>
      </c>
      <c r="K837" t="str">
        <f t="shared" si="79"/>
        <v>Below</v>
      </c>
      <c r="L837" t="str" cm="1">
        <f t="array" ref="L837">_xlfn.IFS(J837&gt;=50,"Excellent",J837&gt;=40,"Good",J837&gt;=30,"Average",J837&lt;30,"Poor")</f>
        <v>Excellent</v>
      </c>
      <c r="M837" t="str">
        <f t="shared" si="77"/>
        <v>No</v>
      </c>
      <c r="N837" t="str">
        <f t="shared" si="80"/>
        <v>Yes</v>
      </c>
      <c r="O837" t="str">
        <f t="shared" si="81"/>
        <v>Not Marketing</v>
      </c>
      <c r="X837">
        <f t="shared" si="78"/>
        <v>45908</v>
      </c>
      <c r="Z837">
        <f t="shared" si="82"/>
        <v>25710</v>
      </c>
      <c r="AA837">
        <v>45908</v>
      </c>
    </row>
    <row r="838" spans="1:27" x14ac:dyDescent="0.35">
      <c r="A838">
        <v>837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1">
        <v>43486</v>
      </c>
      <c r="H838">
        <v>32104</v>
      </c>
      <c r="I838" t="s">
        <v>18</v>
      </c>
      <c r="J838">
        <v>25</v>
      </c>
      <c r="K838" t="str">
        <f t="shared" si="79"/>
        <v>Below</v>
      </c>
      <c r="L838" t="str" cm="1">
        <f t="array" ref="L838">_xlfn.IFS(J838&gt;=50,"Excellent",J838&gt;=40,"Good",J838&gt;=30,"Average",J838&lt;30,"Poor")</f>
        <v>Poor</v>
      </c>
      <c r="M838" t="str">
        <f t="shared" si="77"/>
        <v>No</v>
      </c>
      <c r="N838" t="str">
        <f t="shared" si="80"/>
        <v>No</v>
      </c>
      <c r="O838" t="str">
        <f t="shared" si="81"/>
        <v>Marketing</v>
      </c>
      <c r="X838">
        <f t="shared" si="78"/>
        <v>35598</v>
      </c>
      <c r="Z838">
        <f t="shared" si="82"/>
        <v>32104</v>
      </c>
      <c r="AA838">
        <v>35598</v>
      </c>
    </row>
    <row r="839" spans="1:27" x14ac:dyDescent="0.35">
      <c r="A839">
        <v>838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1">
        <v>45465</v>
      </c>
      <c r="H839">
        <v>22557</v>
      </c>
      <c r="I839" t="s">
        <v>28</v>
      </c>
      <c r="J839">
        <v>26</v>
      </c>
      <c r="K839" t="str">
        <f t="shared" si="79"/>
        <v>Above</v>
      </c>
      <c r="L839" t="str" cm="1">
        <f t="array" ref="L839">_xlfn.IFS(J839&gt;=50,"Excellent",J839&gt;=40,"Good",J839&gt;=30,"Average",J839&lt;30,"Poor")</f>
        <v>Poor</v>
      </c>
      <c r="M839" t="str">
        <f t="shared" ref="M839:M902" si="83">IF(AND(E821="HR",I821="North",F821&gt;15000),"Yes","No")</f>
        <v>No</v>
      </c>
      <c r="N839" t="str">
        <f t="shared" si="80"/>
        <v>No</v>
      </c>
      <c r="O839" t="str">
        <f t="shared" si="81"/>
        <v>Not Marketing</v>
      </c>
      <c r="X839">
        <f t="shared" si="78"/>
        <v>52201</v>
      </c>
      <c r="Z839">
        <f t="shared" si="82"/>
        <v>22557</v>
      </c>
      <c r="AA839">
        <v>52201</v>
      </c>
    </row>
    <row r="840" spans="1:27" x14ac:dyDescent="0.35">
      <c r="A840">
        <v>839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1">
        <v>45459</v>
      </c>
      <c r="H840">
        <v>23579</v>
      </c>
      <c r="I840" t="s">
        <v>20</v>
      </c>
      <c r="J840">
        <v>38</v>
      </c>
      <c r="K840" t="str">
        <f t="shared" si="79"/>
        <v>Above</v>
      </c>
      <c r="L840" t="str" cm="1">
        <f t="array" ref="L840">_xlfn.IFS(J840&gt;=50,"Excellent",J840&gt;=40,"Good",J840&gt;=30,"Average",J840&lt;30,"Poor")</f>
        <v>Average</v>
      </c>
      <c r="M840" t="str">
        <f t="shared" si="83"/>
        <v>No</v>
      </c>
      <c r="N840" t="str">
        <f t="shared" si="80"/>
        <v>Yes</v>
      </c>
      <c r="O840" t="str">
        <f t="shared" si="81"/>
        <v>Not Marketing</v>
      </c>
      <c r="X840">
        <f t="shared" si="78"/>
        <v>58384</v>
      </c>
      <c r="Z840">
        <f t="shared" si="82"/>
        <v>23579</v>
      </c>
      <c r="AA840">
        <v>58384</v>
      </c>
    </row>
    <row r="841" spans="1:27" x14ac:dyDescent="0.35">
      <c r="A841">
        <v>840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1">
        <v>42251</v>
      </c>
      <c r="H841">
        <v>10421</v>
      </c>
      <c r="I841" t="s">
        <v>20</v>
      </c>
      <c r="J841">
        <v>53</v>
      </c>
      <c r="K841" t="str">
        <f t="shared" si="79"/>
        <v>Above</v>
      </c>
      <c r="L841" t="str" cm="1">
        <f t="array" ref="L841">_xlfn.IFS(J841&gt;=50,"Excellent",J841&gt;=40,"Good",J841&gt;=30,"Average",J841&lt;30,"Poor")</f>
        <v>Excellent</v>
      </c>
      <c r="M841" t="str">
        <f t="shared" si="83"/>
        <v>No</v>
      </c>
      <c r="N841" t="str">
        <f t="shared" si="80"/>
        <v>No</v>
      </c>
      <c r="O841" t="str">
        <f t="shared" si="81"/>
        <v>Not Marketing</v>
      </c>
      <c r="X841">
        <f t="shared" si="78"/>
        <v>53441</v>
      </c>
      <c r="Z841">
        <f t="shared" si="82"/>
        <v>10421</v>
      </c>
      <c r="AA841">
        <v>53441</v>
      </c>
    </row>
    <row r="842" spans="1:27" x14ac:dyDescent="0.35">
      <c r="A842">
        <v>841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1">
        <v>44365</v>
      </c>
      <c r="H842">
        <v>23038</v>
      </c>
      <c r="I842" t="s">
        <v>20</v>
      </c>
      <c r="J842">
        <v>33</v>
      </c>
      <c r="K842" t="str">
        <f t="shared" si="79"/>
        <v>Above</v>
      </c>
      <c r="L842" t="str" cm="1">
        <f t="array" ref="L842">_xlfn.IFS(J842&gt;=50,"Excellent",J842&gt;=40,"Good",J842&gt;=30,"Average",J842&lt;30,"Poor")</f>
        <v>Average</v>
      </c>
      <c r="M842" t="str">
        <f t="shared" si="83"/>
        <v>No</v>
      </c>
      <c r="N842" t="str">
        <f t="shared" si="80"/>
        <v>Yes</v>
      </c>
      <c r="O842" t="str">
        <f t="shared" si="81"/>
        <v>Not Marketing</v>
      </c>
      <c r="X842">
        <f t="shared" si="78"/>
        <v>67675</v>
      </c>
      <c r="Z842">
        <f t="shared" si="82"/>
        <v>23038</v>
      </c>
      <c r="AA842">
        <v>67675</v>
      </c>
    </row>
    <row r="843" spans="1:27" x14ac:dyDescent="0.35">
      <c r="A843">
        <v>842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1">
        <v>45456</v>
      </c>
      <c r="H843">
        <v>31858</v>
      </c>
      <c r="I843" t="s">
        <v>18</v>
      </c>
      <c r="J843">
        <v>37</v>
      </c>
      <c r="K843" t="str">
        <f t="shared" si="79"/>
        <v>Below</v>
      </c>
      <c r="L843" t="str" cm="1">
        <f t="array" ref="L843">_xlfn.IFS(J843&gt;=50,"Excellent",J843&gt;=40,"Good",J843&gt;=30,"Average",J843&lt;30,"Poor")</f>
        <v>Average</v>
      </c>
      <c r="M843" t="str">
        <f t="shared" si="83"/>
        <v>No</v>
      </c>
      <c r="N843" t="str">
        <f t="shared" si="80"/>
        <v>No</v>
      </c>
      <c r="O843" t="str">
        <f t="shared" si="81"/>
        <v>Marketing</v>
      </c>
      <c r="X843">
        <f t="shared" si="78"/>
        <v>45055</v>
      </c>
      <c r="Z843">
        <f t="shared" si="82"/>
        <v>31858</v>
      </c>
      <c r="AA843">
        <v>45055</v>
      </c>
    </row>
    <row r="844" spans="1:27" x14ac:dyDescent="0.35">
      <c r="A844">
        <v>843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1">
        <v>44694</v>
      </c>
      <c r="H844">
        <v>23877</v>
      </c>
      <c r="I844" t="s">
        <v>20</v>
      </c>
      <c r="J844">
        <v>38</v>
      </c>
      <c r="K844" t="str">
        <f t="shared" si="79"/>
        <v>Below</v>
      </c>
      <c r="L844" t="str" cm="1">
        <f t="array" ref="L844">_xlfn.IFS(J844&gt;=50,"Excellent",J844&gt;=40,"Good",J844&gt;=30,"Average",J844&lt;30,"Poor")</f>
        <v>Average</v>
      </c>
      <c r="M844" t="str">
        <f t="shared" si="83"/>
        <v>No</v>
      </c>
      <c r="N844" t="str">
        <f t="shared" si="80"/>
        <v>No</v>
      </c>
      <c r="O844" t="str">
        <f t="shared" si="81"/>
        <v>Not Marketing</v>
      </c>
      <c r="X844">
        <f t="shared" si="78"/>
        <v>39346</v>
      </c>
      <c r="Z844">
        <f t="shared" si="82"/>
        <v>23877</v>
      </c>
      <c r="AA844">
        <v>39346</v>
      </c>
    </row>
    <row r="845" spans="1:27" x14ac:dyDescent="0.35">
      <c r="A845">
        <v>844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1">
        <v>42847</v>
      </c>
      <c r="H845">
        <v>10147</v>
      </c>
      <c r="I845" t="s">
        <v>18</v>
      </c>
      <c r="J845">
        <v>56</v>
      </c>
      <c r="K845" t="str">
        <f t="shared" si="79"/>
        <v>Below</v>
      </c>
      <c r="L845" t="str" cm="1">
        <f t="array" ref="L845">_xlfn.IFS(J845&gt;=50,"Excellent",J845&gt;=40,"Good",J845&gt;=30,"Average",J845&lt;30,"Poor")</f>
        <v>Excellent</v>
      </c>
      <c r="M845" t="str">
        <f t="shared" si="83"/>
        <v>No</v>
      </c>
      <c r="N845" t="str">
        <f t="shared" si="80"/>
        <v>No</v>
      </c>
      <c r="O845" t="str">
        <f t="shared" si="81"/>
        <v>Not Marketing</v>
      </c>
      <c r="X845">
        <f t="shared" si="78"/>
        <v>45601</v>
      </c>
      <c r="Z845">
        <f t="shared" si="82"/>
        <v>10147</v>
      </c>
      <c r="AA845">
        <v>45601</v>
      </c>
    </row>
    <row r="846" spans="1:27" x14ac:dyDescent="0.35">
      <c r="A846">
        <v>845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1">
        <v>44064</v>
      </c>
      <c r="H846">
        <v>36341</v>
      </c>
      <c r="I846" t="s">
        <v>28</v>
      </c>
      <c r="J846">
        <v>25</v>
      </c>
      <c r="K846" t="str">
        <f t="shared" si="79"/>
        <v>Above</v>
      </c>
      <c r="L846" t="str" cm="1">
        <f t="array" ref="L846">_xlfn.IFS(J846&gt;=50,"Excellent",J846&gt;=40,"Good",J846&gt;=30,"Average",J846&lt;30,"Poor")</f>
        <v>Poor</v>
      </c>
      <c r="M846" t="str">
        <f t="shared" si="83"/>
        <v>No</v>
      </c>
      <c r="N846" t="str">
        <f t="shared" si="80"/>
        <v>No</v>
      </c>
      <c r="O846" t="str">
        <f t="shared" si="81"/>
        <v>Not Marketing</v>
      </c>
      <c r="X846">
        <f t="shared" si="78"/>
        <v>56339</v>
      </c>
      <c r="Z846">
        <f t="shared" si="82"/>
        <v>36341</v>
      </c>
      <c r="AA846">
        <v>56339</v>
      </c>
    </row>
    <row r="847" spans="1:27" x14ac:dyDescent="0.35">
      <c r="A847">
        <v>846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1">
        <v>42284</v>
      </c>
      <c r="H847">
        <v>17991</v>
      </c>
      <c r="I847" t="s">
        <v>13</v>
      </c>
      <c r="J847">
        <v>33</v>
      </c>
      <c r="K847" t="str">
        <f t="shared" si="79"/>
        <v>Above</v>
      </c>
      <c r="L847" t="str" cm="1">
        <f t="array" ref="L847">_xlfn.IFS(J847&gt;=50,"Excellent",J847&gt;=40,"Good",J847&gt;=30,"Average",J847&lt;30,"Poor")</f>
        <v>Average</v>
      </c>
      <c r="M847" t="str">
        <f t="shared" si="83"/>
        <v>No</v>
      </c>
      <c r="N847" t="str">
        <f t="shared" si="80"/>
        <v>Yes</v>
      </c>
      <c r="O847" t="str">
        <f t="shared" si="81"/>
        <v>Not Marketing</v>
      </c>
      <c r="X847">
        <f t="shared" si="78"/>
        <v>77031</v>
      </c>
      <c r="Z847">
        <f t="shared" si="82"/>
        <v>17991</v>
      </c>
      <c r="AA847">
        <v>77031</v>
      </c>
    </row>
    <row r="848" spans="1:27" x14ac:dyDescent="0.35">
      <c r="A848">
        <v>847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1">
        <v>42197</v>
      </c>
      <c r="H848">
        <v>23052</v>
      </c>
      <c r="I848" t="s">
        <v>13</v>
      </c>
      <c r="J848">
        <v>20</v>
      </c>
      <c r="K848" t="str">
        <f t="shared" si="79"/>
        <v>Below</v>
      </c>
      <c r="L848" t="str" cm="1">
        <f t="array" ref="L848">_xlfn.IFS(J848&gt;=50,"Excellent",J848&gt;=40,"Good",J848&gt;=30,"Average",J848&lt;30,"Poor")</f>
        <v>Poor</v>
      </c>
      <c r="M848" t="str">
        <f t="shared" si="83"/>
        <v>No</v>
      </c>
      <c r="N848" t="str">
        <f t="shared" si="80"/>
        <v>Yes</v>
      </c>
      <c r="O848" t="str">
        <f t="shared" si="81"/>
        <v>Not Marketing</v>
      </c>
      <c r="X848">
        <f t="shared" si="78"/>
        <v>42838</v>
      </c>
      <c r="Z848">
        <f t="shared" si="82"/>
        <v>23052</v>
      </c>
      <c r="AA848">
        <v>42838</v>
      </c>
    </row>
    <row r="849" spans="1:27" x14ac:dyDescent="0.35">
      <c r="A849">
        <v>848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1">
        <v>44729</v>
      </c>
      <c r="H849">
        <v>25966</v>
      </c>
      <c r="I849" t="s">
        <v>20</v>
      </c>
      <c r="J849">
        <v>53</v>
      </c>
      <c r="K849" t="str">
        <f t="shared" si="79"/>
        <v>Above</v>
      </c>
      <c r="L849" t="str" cm="1">
        <f t="array" ref="L849">_xlfn.IFS(J849&gt;=50,"Excellent",J849&gt;=40,"Good",J849&gt;=30,"Average",J849&lt;30,"Poor")</f>
        <v>Excellent</v>
      </c>
      <c r="M849" t="str">
        <f t="shared" si="83"/>
        <v>No</v>
      </c>
      <c r="N849" t="str">
        <f t="shared" si="80"/>
        <v>Yes</v>
      </c>
      <c r="O849" t="str">
        <f t="shared" si="81"/>
        <v>Marketing</v>
      </c>
      <c r="X849">
        <f t="shared" si="78"/>
        <v>64643</v>
      </c>
      <c r="Z849">
        <f t="shared" si="82"/>
        <v>25966</v>
      </c>
      <c r="AA849">
        <v>64643</v>
      </c>
    </row>
    <row r="850" spans="1:27" x14ac:dyDescent="0.35">
      <c r="A850">
        <v>849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1">
        <v>43588</v>
      </c>
      <c r="H850">
        <v>19919</v>
      </c>
      <c r="I850" t="s">
        <v>18</v>
      </c>
      <c r="J850">
        <v>35</v>
      </c>
      <c r="K850" t="str">
        <f t="shared" si="79"/>
        <v>Above</v>
      </c>
      <c r="L850" t="str" cm="1">
        <f t="array" ref="L850">_xlfn.IFS(J850&gt;=50,"Excellent",J850&gt;=40,"Good",J850&gt;=30,"Average",J850&lt;30,"Poor")</f>
        <v>Average</v>
      </c>
      <c r="M850" t="str">
        <f t="shared" si="83"/>
        <v>No</v>
      </c>
      <c r="N850" t="str">
        <f t="shared" si="80"/>
        <v>No</v>
      </c>
      <c r="O850" t="str">
        <f t="shared" si="81"/>
        <v>Marketing</v>
      </c>
      <c r="X850">
        <f t="shared" si="78"/>
        <v>55610</v>
      </c>
      <c r="Z850">
        <f t="shared" si="82"/>
        <v>19919</v>
      </c>
      <c r="AA850">
        <v>55610</v>
      </c>
    </row>
    <row r="851" spans="1:27" x14ac:dyDescent="0.35">
      <c r="A851">
        <v>850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1">
        <v>45228</v>
      </c>
      <c r="H851">
        <v>31228</v>
      </c>
      <c r="I851" t="s">
        <v>28</v>
      </c>
      <c r="J851">
        <v>48</v>
      </c>
      <c r="K851" t="str">
        <f t="shared" si="79"/>
        <v>Above</v>
      </c>
      <c r="L851" t="str" cm="1">
        <f t="array" ref="L851">_xlfn.IFS(J851&gt;=50,"Excellent",J851&gt;=40,"Good",J851&gt;=30,"Average",J851&lt;30,"Poor")</f>
        <v>Good</v>
      </c>
      <c r="M851" t="str">
        <f t="shared" si="83"/>
        <v>No</v>
      </c>
      <c r="N851" t="str">
        <f t="shared" si="80"/>
        <v>No</v>
      </c>
      <c r="O851" t="str">
        <f t="shared" si="81"/>
        <v>Marketing</v>
      </c>
      <c r="X851">
        <f t="shared" si="78"/>
        <v>50173</v>
      </c>
      <c r="Z851">
        <f t="shared" si="82"/>
        <v>31228</v>
      </c>
      <c r="AA851">
        <v>50173</v>
      </c>
    </row>
    <row r="852" spans="1:27" x14ac:dyDescent="0.35">
      <c r="A852">
        <v>851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1">
        <v>45358</v>
      </c>
      <c r="H852">
        <v>10537</v>
      </c>
      <c r="I852" t="s">
        <v>18</v>
      </c>
      <c r="J852">
        <v>39</v>
      </c>
      <c r="K852" t="str">
        <f t="shared" si="79"/>
        <v>Above</v>
      </c>
      <c r="L852" t="str" cm="1">
        <f t="array" ref="L852">_xlfn.IFS(J852&gt;=50,"Excellent",J852&gt;=40,"Good",J852&gt;=30,"Average",J852&lt;30,"Poor")</f>
        <v>Average</v>
      </c>
      <c r="M852" t="str">
        <f t="shared" si="83"/>
        <v>No</v>
      </c>
      <c r="N852" t="str">
        <f t="shared" si="80"/>
        <v>Yes</v>
      </c>
      <c r="O852" t="str">
        <f t="shared" si="81"/>
        <v>Not Marketing</v>
      </c>
      <c r="X852">
        <f t="shared" si="78"/>
        <v>79128</v>
      </c>
      <c r="Z852">
        <f t="shared" si="82"/>
        <v>10537</v>
      </c>
      <c r="AA852">
        <v>79128</v>
      </c>
    </row>
    <row r="853" spans="1:27" x14ac:dyDescent="0.35">
      <c r="A853">
        <v>852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1">
        <v>43750</v>
      </c>
      <c r="H853">
        <v>29387</v>
      </c>
      <c r="I853" t="s">
        <v>28</v>
      </c>
      <c r="J853">
        <v>41</v>
      </c>
      <c r="K853" t="str">
        <f t="shared" si="79"/>
        <v>Below</v>
      </c>
      <c r="L853" t="str" cm="1">
        <f t="array" ref="L853">_xlfn.IFS(J853&gt;=50,"Excellent",J853&gt;=40,"Good",J853&gt;=30,"Average",J853&lt;30,"Poor")</f>
        <v>Good</v>
      </c>
      <c r="M853" t="str">
        <f t="shared" si="83"/>
        <v>No</v>
      </c>
      <c r="N853" t="str">
        <f t="shared" si="80"/>
        <v>No</v>
      </c>
      <c r="O853" t="str">
        <f t="shared" si="81"/>
        <v>Not Marketing</v>
      </c>
      <c r="X853">
        <f t="shared" si="78"/>
        <v>41911</v>
      </c>
      <c r="Z853">
        <f t="shared" si="82"/>
        <v>29387</v>
      </c>
      <c r="AA853">
        <v>41911</v>
      </c>
    </row>
    <row r="854" spans="1:27" x14ac:dyDescent="0.35">
      <c r="A854">
        <v>853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1">
        <v>44146</v>
      </c>
      <c r="H854">
        <v>36837</v>
      </c>
      <c r="I854" t="s">
        <v>20</v>
      </c>
      <c r="J854">
        <v>33</v>
      </c>
      <c r="K854" t="str">
        <f t="shared" si="79"/>
        <v>Above</v>
      </c>
      <c r="L854" t="str" cm="1">
        <f t="array" ref="L854">_xlfn.IFS(J854&gt;=50,"Excellent",J854&gt;=40,"Good",J854&gt;=30,"Average",J854&lt;30,"Poor")</f>
        <v>Average</v>
      </c>
      <c r="M854" t="str">
        <f t="shared" si="83"/>
        <v>No</v>
      </c>
      <c r="N854" t="str">
        <f t="shared" si="80"/>
        <v>Yes</v>
      </c>
      <c r="O854" t="str">
        <f t="shared" si="81"/>
        <v>Marketing</v>
      </c>
      <c r="X854">
        <f t="shared" si="78"/>
        <v>77203</v>
      </c>
      <c r="Z854">
        <f t="shared" si="82"/>
        <v>36837</v>
      </c>
      <c r="AA854">
        <v>77203</v>
      </c>
    </row>
    <row r="855" spans="1:27" x14ac:dyDescent="0.35">
      <c r="A855">
        <v>854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1">
        <v>43963</v>
      </c>
      <c r="H855">
        <v>39482</v>
      </c>
      <c r="I855" t="s">
        <v>18</v>
      </c>
      <c r="J855">
        <v>50</v>
      </c>
      <c r="K855" t="str">
        <f t="shared" si="79"/>
        <v>Above</v>
      </c>
      <c r="L855" t="str" cm="1">
        <f t="array" ref="L855">_xlfn.IFS(J855&gt;=50,"Excellent",J855&gt;=40,"Good",J855&gt;=30,"Average",J855&lt;30,"Poor")</f>
        <v>Excellent</v>
      </c>
      <c r="M855" t="str">
        <f t="shared" si="83"/>
        <v>No</v>
      </c>
      <c r="N855" t="str">
        <f t="shared" si="80"/>
        <v>Yes</v>
      </c>
      <c r="O855" t="str">
        <f t="shared" si="81"/>
        <v>Not Marketing</v>
      </c>
      <c r="X855">
        <f t="shared" si="78"/>
        <v>78401</v>
      </c>
      <c r="Z855">
        <f t="shared" si="82"/>
        <v>39482</v>
      </c>
      <c r="AA855">
        <v>78401</v>
      </c>
    </row>
    <row r="856" spans="1:27" x14ac:dyDescent="0.35">
      <c r="A856">
        <v>855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1">
        <v>45034</v>
      </c>
      <c r="H856">
        <v>26921</v>
      </c>
      <c r="I856" t="s">
        <v>13</v>
      </c>
      <c r="J856">
        <v>50</v>
      </c>
      <c r="K856" t="str">
        <f t="shared" si="79"/>
        <v>Above</v>
      </c>
      <c r="L856" t="str" cm="1">
        <f t="array" ref="L856">_xlfn.IFS(J856&gt;=50,"Excellent",J856&gt;=40,"Good",J856&gt;=30,"Average",J856&lt;30,"Poor")</f>
        <v>Excellent</v>
      </c>
      <c r="M856" t="str">
        <f t="shared" si="83"/>
        <v>No</v>
      </c>
      <c r="N856" t="str">
        <f t="shared" si="80"/>
        <v>No</v>
      </c>
      <c r="O856" t="str">
        <f t="shared" si="81"/>
        <v>Marketing</v>
      </c>
      <c r="X856">
        <f t="shared" si="78"/>
        <v>50028</v>
      </c>
      <c r="Z856">
        <f t="shared" si="82"/>
        <v>26921</v>
      </c>
      <c r="AA856">
        <v>50028</v>
      </c>
    </row>
    <row r="857" spans="1:27" x14ac:dyDescent="0.35">
      <c r="A857">
        <v>856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1">
        <v>42628</v>
      </c>
      <c r="H857">
        <v>27173</v>
      </c>
      <c r="I857" t="s">
        <v>28</v>
      </c>
      <c r="J857">
        <v>26</v>
      </c>
      <c r="K857" t="str">
        <f t="shared" si="79"/>
        <v>Above</v>
      </c>
      <c r="L857" t="str" cm="1">
        <f t="array" ref="L857">_xlfn.IFS(J857&gt;=50,"Excellent",J857&gt;=40,"Good",J857&gt;=30,"Average",J857&lt;30,"Poor")</f>
        <v>Poor</v>
      </c>
      <c r="M857" t="str">
        <f t="shared" si="83"/>
        <v>No</v>
      </c>
      <c r="N857" t="str">
        <f t="shared" si="80"/>
        <v>Yes</v>
      </c>
      <c r="O857" t="str">
        <f t="shared" si="81"/>
        <v>Not Marketing</v>
      </c>
      <c r="X857">
        <f t="shared" si="78"/>
        <v>77430</v>
      </c>
      <c r="Z857">
        <f t="shared" si="82"/>
        <v>27173</v>
      </c>
      <c r="AA857">
        <v>77430</v>
      </c>
    </row>
    <row r="858" spans="1:27" x14ac:dyDescent="0.35">
      <c r="A858">
        <v>857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1">
        <v>42286</v>
      </c>
      <c r="H858">
        <v>20026</v>
      </c>
      <c r="I858" t="s">
        <v>13</v>
      </c>
      <c r="J858">
        <v>34</v>
      </c>
      <c r="K858" t="str">
        <f t="shared" si="79"/>
        <v>Above</v>
      </c>
      <c r="L858" t="str" cm="1">
        <f t="array" ref="L858">_xlfn.IFS(J858&gt;=50,"Excellent",J858&gt;=40,"Good",J858&gt;=30,"Average",J858&lt;30,"Poor")</f>
        <v>Average</v>
      </c>
      <c r="M858" t="str">
        <f t="shared" si="83"/>
        <v>No</v>
      </c>
      <c r="N858" t="str">
        <f t="shared" si="80"/>
        <v>Yes</v>
      </c>
      <c r="O858" t="str">
        <f t="shared" si="81"/>
        <v>Not Marketing</v>
      </c>
      <c r="X858">
        <f t="shared" si="78"/>
        <v>74949</v>
      </c>
      <c r="Z858">
        <f t="shared" si="82"/>
        <v>20026</v>
      </c>
      <c r="AA858">
        <v>74949</v>
      </c>
    </row>
    <row r="859" spans="1:27" x14ac:dyDescent="0.35">
      <c r="A859">
        <v>858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1">
        <v>42916</v>
      </c>
      <c r="H859">
        <v>20265</v>
      </c>
      <c r="I859" t="s">
        <v>20</v>
      </c>
      <c r="J859">
        <v>37</v>
      </c>
      <c r="K859" t="str">
        <f t="shared" si="79"/>
        <v>Above</v>
      </c>
      <c r="L859" t="str" cm="1">
        <f t="array" ref="L859">_xlfn.IFS(J859&gt;=50,"Excellent",J859&gt;=40,"Good",J859&gt;=30,"Average",J859&lt;30,"Poor")</f>
        <v>Average</v>
      </c>
      <c r="M859" t="str">
        <f t="shared" si="83"/>
        <v>No</v>
      </c>
      <c r="N859" t="str">
        <f t="shared" si="80"/>
        <v>Yes</v>
      </c>
      <c r="O859" t="str">
        <f t="shared" si="81"/>
        <v>Not Marketing</v>
      </c>
      <c r="X859">
        <f t="shared" si="78"/>
        <v>78910</v>
      </c>
      <c r="Z859">
        <f t="shared" si="82"/>
        <v>20265</v>
      </c>
      <c r="AA859">
        <v>78910</v>
      </c>
    </row>
    <row r="860" spans="1:27" x14ac:dyDescent="0.35">
      <c r="A860">
        <v>859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1">
        <v>42908</v>
      </c>
      <c r="H860">
        <v>19507</v>
      </c>
      <c r="I860" t="s">
        <v>18</v>
      </c>
      <c r="J860">
        <v>36</v>
      </c>
      <c r="K860" t="str">
        <f t="shared" si="79"/>
        <v>Above</v>
      </c>
      <c r="L860" t="str" cm="1">
        <f t="array" ref="L860">_xlfn.IFS(J860&gt;=50,"Excellent",J860&gt;=40,"Good",J860&gt;=30,"Average",J860&lt;30,"Poor")</f>
        <v>Average</v>
      </c>
      <c r="M860" t="str">
        <f t="shared" si="83"/>
        <v>No</v>
      </c>
      <c r="N860" t="str">
        <f t="shared" si="80"/>
        <v>Yes</v>
      </c>
      <c r="O860" t="str">
        <f t="shared" si="81"/>
        <v>Not Marketing</v>
      </c>
      <c r="X860">
        <f t="shared" si="78"/>
        <v>65112</v>
      </c>
      <c r="Z860">
        <f t="shared" si="82"/>
        <v>19507</v>
      </c>
      <c r="AA860">
        <v>65112</v>
      </c>
    </row>
    <row r="861" spans="1:27" x14ac:dyDescent="0.35">
      <c r="A861">
        <v>860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1">
        <v>42065</v>
      </c>
      <c r="H861">
        <v>18558</v>
      </c>
      <c r="I861" t="s">
        <v>20</v>
      </c>
      <c r="J861">
        <v>44</v>
      </c>
      <c r="K861" t="str">
        <f t="shared" si="79"/>
        <v>Below</v>
      </c>
      <c r="L861" t="str" cm="1">
        <f t="array" ref="L861">_xlfn.IFS(J861&gt;=50,"Excellent",J861&gt;=40,"Good",J861&gt;=30,"Average",J861&lt;30,"Poor")</f>
        <v>Good</v>
      </c>
      <c r="M861" t="str">
        <f t="shared" si="83"/>
        <v>No</v>
      </c>
      <c r="N861" t="str">
        <f t="shared" si="80"/>
        <v>No</v>
      </c>
      <c r="O861" t="str">
        <f t="shared" si="81"/>
        <v>Marketing</v>
      </c>
      <c r="X861">
        <f t="shared" si="78"/>
        <v>40089</v>
      </c>
      <c r="Z861">
        <f t="shared" si="82"/>
        <v>18558</v>
      </c>
      <c r="AA861">
        <v>40089</v>
      </c>
    </row>
    <row r="862" spans="1:27" x14ac:dyDescent="0.35">
      <c r="A862">
        <v>861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1">
        <v>43351</v>
      </c>
      <c r="H862">
        <v>21750</v>
      </c>
      <c r="I862" t="s">
        <v>18</v>
      </c>
      <c r="J862">
        <v>41</v>
      </c>
      <c r="K862" t="str">
        <f t="shared" si="79"/>
        <v>Above</v>
      </c>
      <c r="L862" t="str" cm="1">
        <f t="array" ref="L862">_xlfn.IFS(J862&gt;=50,"Excellent",J862&gt;=40,"Good",J862&gt;=30,"Average",J862&lt;30,"Poor")</f>
        <v>Good</v>
      </c>
      <c r="M862" t="str">
        <f t="shared" si="83"/>
        <v>No</v>
      </c>
      <c r="N862" t="str">
        <f t="shared" si="80"/>
        <v>Yes</v>
      </c>
      <c r="O862" t="str">
        <f t="shared" si="81"/>
        <v>Not Marketing</v>
      </c>
      <c r="X862">
        <f t="shared" si="78"/>
        <v>73001</v>
      </c>
      <c r="Z862">
        <f t="shared" si="82"/>
        <v>21750</v>
      </c>
      <c r="AA862">
        <v>73001</v>
      </c>
    </row>
    <row r="863" spans="1:27" x14ac:dyDescent="0.35">
      <c r="A863">
        <v>862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1">
        <v>45484</v>
      </c>
      <c r="H863">
        <v>17026</v>
      </c>
      <c r="I863" t="s">
        <v>13</v>
      </c>
      <c r="J863">
        <v>40</v>
      </c>
      <c r="K863" t="str">
        <f t="shared" si="79"/>
        <v>Above</v>
      </c>
      <c r="L863" t="str" cm="1">
        <f t="array" ref="L863">_xlfn.IFS(J863&gt;=50,"Excellent",J863&gt;=40,"Good",J863&gt;=30,"Average",J863&lt;30,"Poor")</f>
        <v>Good</v>
      </c>
      <c r="M863" t="str">
        <f t="shared" si="83"/>
        <v>No</v>
      </c>
      <c r="N863" t="str">
        <f t="shared" si="80"/>
        <v>Yes</v>
      </c>
      <c r="O863" t="str">
        <f t="shared" si="81"/>
        <v>Not Marketing</v>
      </c>
      <c r="X863">
        <f t="shared" si="78"/>
        <v>67253</v>
      </c>
      <c r="Z863">
        <f t="shared" si="82"/>
        <v>17026</v>
      </c>
      <c r="AA863">
        <v>67253</v>
      </c>
    </row>
    <row r="864" spans="1:27" x14ac:dyDescent="0.35">
      <c r="A864">
        <v>863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1">
        <v>44075</v>
      </c>
      <c r="H864">
        <v>15722</v>
      </c>
      <c r="I864" t="s">
        <v>20</v>
      </c>
      <c r="J864">
        <v>44</v>
      </c>
      <c r="K864" t="str">
        <f t="shared" si="79"/>
        <v>Above</v>
      </c>
      <c r="L864" t="str" cm="1">
        <f t="array" ref="L864">_xlfn.IFS(J864&gt;=50,"Excellent",J864&gt;=40,"Good",J864&gt;=30,"Average",J864&lt;30,"Poor")</f>
        <v>Good</v>
      </c>
      <c r="M864" t="str">
        <f t="shared" si="83"/>
        <v>No</v>
      </c>
      <c r="N864" t="str">
        <f t="shared" si="80"/>
        <v>Yes</v>
      </c>
      <c r="O864" t="str">
        <f t="shared" si="81"/>
        <v>Not Marketing</v>
      </c>
      <c r="X864">
        <f t="shared" si="78"/>
        <v>79313</v>
      </c>
      <c r="Z864">
        <f t="shared" si="82"/>
        <v>15722</v>
      </c>
      <c r="AA864">
        <v>79313</v>
      </c>
    </row>
    <row r="865" spans="1:27" x14ac:dyDescent="0.35">
      <c r="A865">
        <v>864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1">
        <v>42021</v>
      </c>
      <c r="H865">
        <v>12490</v>
      </c>
      <c r="I865" t="s">
        <v>13</v>
      </c>
      <c r="J865">
        <v>31</v>
      </c>
      <c r="K865" t="str">
        <f t="shared" si="79"/>
        <v>Below</v>
      </c>
      <c r="L865" t="str" cm="1">
        <f t="array" ref="L865">_xlfn.IFS(J865&gt;=50,"Excellent",J865&gt;=40,"Good",J865&gt;=30,"Average",J865&lt;30,"Poor")</f>
        <v>Average</v>
      </c>
      <c r="M865" t="str">
        <f t="shared" si="83"/>
        <v>No</v>
      </c>
      <c r="N865" t="str">
        <f t="shared" si="80"/>
        <v>No</v>
      </c>
      <c r="O865" t="str">
        <f t="shared" si="81"/>
        <v>Not Marketing</v>
      </c>
      <c r="X865">
        <f t="shared" si="78"/>
        <v>36140</v>
      </c>
      <c r="Z865">
        <f t="shared" si="82"/>
        <v>12490</v>
      </c>
      <c r="AA865">
        <v>36140</v>
      </c>
    </row>
    <row r="866" spans="1:27" x14ac:dyDescent="0.35">
      <c r="A866">
        <v>865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1">
        <v>44032</v>
      </c>
      <c r="H866">
        <v>36349</v>
      </c>
      <c r="I866" t="s">
        <v>20</v>
      </c>
      <c r="J866">
        <v>54</v>
      </c>
      <c r="K866" t="str">
        <f t="shared" si="79"/>
        <v>Above</v>
      </c>
      <c r="L866" t="str" cm="1">
        <f t="array" ref="L866">_xlfn.IFS(J866&gt;=50,"Excellent",J866&gt;=40,"Good",J866&gt;=30,"Average",J866&lt;30,"Poor")</f>
        <v>Excellent</v>
      </c>
      <c r="M866" t="str">
        <f t="shared" si="83"/>
        <v>No</v>
      </c>
      <c r="N866" t="str">
        <f t="shared" si="80"/>
        <v>No</v>
      </c>
      <c r="O866" t="str">
        <f t="shared" si="81"/>
        <v>Not Marketing</v>
      </c>
      <c r="X866">
        <f t="shared" si="78"/>
        <v>59884</v>
      </c>
      <c r="Z866">
        <f t="shared" si="82"/>
        <v>36349</v>
      </c>
      <c r="AA866">
        <v>59884</v>
      </c>
    </row>
    <row r="867" spans="1:27" x14ac:dyDescent="0.35">
      <c r="A867">
        <v>866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1">
        <v>45274</v>
      </c>
      <c r="H867">
        <v>17727</v>
      </c>
      <c r="I867" t="s">
        <v>18</v>
      </c>
      <c r="J867">
        <v>21</v>
      </c>
      <c r="K867" t="str">
        <f t="shared" si="79"/>
        <v>Below</v>
      </c>
      <c r="L867" t="str" cm="1">
        <f t="array" ref="L867">_xlfn.IFS(J867&gt;=50,"Excellent",J867&gt;=40,"Good",J867&gt;=30,"Average",J867&lt;30,"Poor")</f>
        <v>Poor</v>
      </c>
      <c r="M867" t="str">
        <f t="shared" si="83"/>
        <v>No</v>
      </c>
      <c r="N867" t="str">
        <f t="shared" si="80"/>
        <v>Yes</v>
      </c>
      <c r="O867" t="str">
        <f t="shared" si="81"/>
        <v>Not Marketing</v>
      </c>
      <c r="X867">
        <f t="shared" si="78"/>
        <v>45926</v>
      </c>
      <c r="Z867">
        <f t="shared" si="82"/>
        <v>17727</v>
      </c>
      <c r="AA867">
        <v>45926</v>
      </c>
    </row>
    <row r="868" spans="1:27" x14ac:dyDescent="0.35">
      <c r="A868">
        <v>867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1">
        <v>43401</v>
      </c>
      <c r="H868">
        <v>17699</v>
      </c>
      <c r="I868" t="s">
        <v>20</v>
      </c>
      <c r="J868">
        <v>25</v>
      </c>
      <c r="K868" t="str">
        <f t="shared" si="79"/>
        <v>Above</v>
      </c>
      <c r="L868" t="str" cm="1">
        <f t="array" ref="L868">_xlfn.IFS(J868&gt;=50,"Excellent",J868&gt;=40,"Good",J868&gt;=30,"Average",J868&lt;30,"Poor")</f>
        <v>Poor</v>
      </c>
      <c r="M868" t="str">
        <f t="shared" si="83"/>
        <v>No</v>
      </c>
      <c r="N868" t="str">
        <f t="shared" si="80"/>
        <v>No</v>
      </c>
      <c r="O868" t="str">
        <f t="shared" si="81"/>
        <v>Not Marketing</v>
      </c>
      <c r="X868">
        <f t="shared" si="78"/>
        <v>50047</v>
      </c>
      <c r="Z868">
        <f t="shared" si="82"/>
        <v>17699</v>
      </c>
      <c r="AA868">
        <v>50047</v>
      </c>
    </row>
    <row r="869" spans="1:27" x14ac:dyDescent="0.35">
      <c r="A869">
        <v>868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1">
        <v>44239</v>
      </c>
      <c r="H869">
        <v>32871</v>
      </c>
      <c r="I869" t="s">
        <v>18</v>
      </c>
      <c r="J869">
        <v>48</v>
      </c>
      <c r="K869" t="str">
        <f t="shared" si="79"/>
        <v>Below</v>
      </c>
      <c r="L869" t="str" cm="1">
        <f t="array" ref="L869">_xlfn.IFS(J869&gt;=50,"Excellent",J869&gt;=40,"Good",J869&gt;=30,"Average",J869&lt;30,"Poor")</f>
        <v>Good</v>
      </c>
      <c r="M869" t="str">
        <f t="shared" si="83"/>
        <v>No</v>
      </c>
      <c r="N869" t="str">
        <f t="shared" si="80"/>
        <v>No</v>
      </c>
      <c r="O869" t="str">
        <f t="shared" si="81"/>
        <v>Not Marketing</v>
      </c>
      <c r="X869">
        <f t="shared" si="78"/>
        <v>38856</v>
      </c>
      <c r="Z869">
        <f t="shared" si="82"/>
        <v>32871</v>
      </c>
      <c r="AA869">
        <v>38856</v>
      </c>
    </row>
    <row r="870" spans="1:27" x14ac:dyDescent="0.35">
      <c r="A870">
        <v>869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1">
        <v>43524</v>
      </c>
      <c r="H870">
        <v>22236</v>
      </c>
      <c r="I870" t="s">
        <v>13</v>
      </c>
      <c r="J870">
        <v>27</v>
      </c>
      <c r="K870" t="str">
        <f t="shared" si="79"/>
        <v>Below</v>
      </c>
      <c r="L870" t="str" cm="1">
        <f t="array" ref="L870">_xlfn.IFS(J870&gt;=50,"Excellent",J870&gt;=40,"Good",J870&gt;=30,"Average",J870&lt;30,"Poor")</f>
        <v>Poor</v>
      </c>
      <c r="M870" t="str">
        <f t="shared" si="83"/>
        <v>No</v>
      </c>
      <c r="N870" t="str">
        <f t="shared" si="80"/>
        <v>No</v>
      </c>
      <c r="O870" t="str">
        <f t="shared" si="81"/>
        <v>Not Marketing</v>
      </c>
      <c r="X870">
        <f t="shared" si="78"/>
        <v>44635</v>
      </c>
      <c r="Z870">
        <f t="shared" si="82"/>
        <v>22236</v>
      </c>
      <c r="AA870">
        <v>44635</v>
      </c>
    </row>
    <row r="871" spans="1:27" x14ac:dyDescent="0.35">
      <c r="A871">
        <v>870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1">
        <v>42355</v>
      </c>
      <c r="H871">
        <v>29832</v>
      </c>
      <c r="I871" t="s">
        <v>13</v>
      </c>
      <c r="J871">
        <v>54</v>
      </c>
      <c r="K871" t="str">
        <f t="shared" si="79"/>
        <v>Above</v>
      </c>
      <c r="L871" t="str" cm="1">
        <f t="array" ref="L871">_xlfn.IFS(J871&gt;=50,"Excellent",J871&gt;=40,"Good",J871&gt;=30,"Average",J871&lt;30,"Poor")</f>
        <v>Excellent</v>
      </c>
      <c r="M871" t="str">
        <f t="shared" si="83"/>
        <v>No</v>
      </c>
      <c r="N871" t="str">
        <f t="shared" si="80"/>
        <v>No</v>
      </c>
      <c r="O871" t="str">
        <f t="shared" si="81"/>
        <v>Marketing</v>
      </c>
      <c r="X871">
        <f t="shared" si="78"/>
        <v>59102</v>
      </c>
      <c r="Z871">
        <f t="shared" si="82"/>
        <v>29832</v>
      </c>
      <c r="AA871">
        <v>59102</v>
      </c>
    </row>
    <row r="872" spans="1:27" x14ac:dyDescent="0.35">
      <c r="A872">
        <v>871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1">
        <v>44991</v>
      </c>
      <c r="H872">
        <v>32639</v>
      </c>
      <c r="I872" t="s">
        <v>20</v>
      </c>
      <c r="J872">
        <v>49</v>
      </c>
      <c r="K872" t="str">
        <f t="shared" si="79"/>
        <v>Below</v>
      </c>
      <c r="L872" t="str" cm="1">
        <f t="array" ref="L872">_xlfn.IFS(J872&gt;=50,"Excellent",J872&gt;=40,"Good",J872&gt;=30,"Average",J872&lt;30,"Poor")</f>
        <v>Good</v>
      </c>
      <c r="M872" t="str">
        <f t="shared" si="83"/>
        <v>No</v>
      </c>
      <c r="N872" t="str">
        <f t="shared" si="80"/>
        <v>No</v>
      </c>
      <c r="O872" t="str">
        <f t="shared" si="81"/>
        <v>Marketing</v>
      </c>
      <c r="X872">
        <f t="shared" si="78"/>
        <v>45255</v>
      </c>
      <c r="Z872">
        <f t="shared" si="82"/>
        <v>32639</v>
      </c>
      <c r="AA872">
        <v>45255</v>
      </c>
    </row>
    <row r="873" spans="1:27" x14ac:dyDescent="0.35">
      <c r="A873">
        <v>872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1">
        <v>43746</v>
      </c>
      <c r="H873">
        <v>20423</v>
      </c>
      <c r="I873" t="s">
        <v>20</v>
      </c>
      <c r="J873">
        <v>56</v>
      </c>
      <c r="K873" t="str">
        <f t="shared" si="79"/>
        <v>Above</v>
      </c>
      <c r="L873" t="str" cm="1">
        <f t="array" ref="L873">_xlfn.IFS(J873&gt;=50,"Excellent",J873&gt;=40,"Good",J873&gt;=30,"Average",J873&lt;30,"Poor")</f>
        <v>Excellent</v>
      </c>
      <c r="M873" t="str">
        <f t="shared" si="83"/>
        <v>No</v>
      </c>
      <c r="N873" t="str">
        <f t="shared" si="80"/>
        <v>Yes</v>
      </c>
      <c r="O873" t="str">
        <f t="shared" si="81"/>
        <v>Not Marketing</v>
      </c>
      <c r="X873">
        <f t="shared" si="78"/>
        <v>79143</v>
      </c>
      <c r="Z873">
        <f t="shared" si="82"/>
        <v>20423</v>
      </c>
      <c r="AA873">
        <v>79143</v>
      </c>
    </row>
    <row r="874" spans="1:27" x14ac:dyDescent="0.35">
      <c r="A874">
        <v>873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1">
        <v>43970</v>
      </c>
      <c r="H874">
        <v>27407</v>
      </c>
      <c r="I874" t="s">
        <v>13</v>
      </c>
      <c r="J874">
        <v>25</v>
      </c>
      <c r="K874" t="str">
        <f t="shared" si="79"/>
        <v>Above</v>
      </c>
      <c r="L874" t="str" cm="1">
        <f t="array" ref="L874">_xlfn.IFS(J874&gt;=50,"Excellent",J874&gt;=40,"Good",J874&gt;=30,"Average",J874&lt;30,"Poor")</f>
        <v>Poor</v>
      </c>
      <c r="M874" t="str">
        <f t="shared" si="83"/>
        <v>No</v>
      </c>
      <c r="N874" t="str">
        <f t="shared" si="80"/>
        <v>Yes</v>
      </c>
      <c r="O874" t="str">
        <f t="shared" si="81"/>
        <v>Marketing</v>
      </c>
      <c r="X874">
        <f t="shared" si="78"/>
        <v>65736</v>
      </c>
      <c r="Z874">
        <f t="shared" si="82"/>
        <v>27407</v>
      </c>
      <c r="AA874">
        <v>65736</v>
      </c>
    </row>
    <row r="875" spans="1:27" x14ac:dyDescent="0.35">
      <c r="A875">
        <v>874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1">
        <v>44415</v>
      </c>
      <c r="H875">
        <v>14726</v>
      </c>
      <c r="I875" t="s">
        <v>13</v>
      </c>
      <c r="J875">
        <v>47</v>
      </c>
      <c r="K875" t="str">
        <f t="shared" si="79"/>
        <v>Above</v>
      </c>
      <c r="L875" t="str" cm="1">
        <f t="array" ref="L875">_xlfn.IFS(J875&gt;=50,"Excellent",J875&gt;=40,"Good",J875&gt;=30,"Average",J875&lt;30,"Poor")</f>
        <v>Good</v>
      </c>
      <c r="M875" t="str">
        <f t="shared" si="83"/>
        <v>No</v>
      </c>
      <c r="N875" t="str">
        <f t="shared" si="80"/>
        <v>Yes</v>
      </c>
      <c r="O875" t="str">
        <f t="shared" si="81"/>
        <v>Not Marketing</v>
      </c>
      <c r="X875">
        <f t="shared" si="78"/>
        <v>69820</v>
      </c>
      <c r="Z875">
        <f t="shared" si="82"/>
        <v>14726</v>
      </c>
      <c r="AA875">
        <v>69820</v>
      </c>
    </row>
    <row r="876" spans="1:27" x14ac:dyDescent="0.35">
      <c r="A876">
        <v>875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1">
        <v>44348</v>
      </c>
      <c r="H876">
        <v>22413</v>
      </c>
      <c r="I876" t="s">
        <v>28</v>
      </c>
      <c r="J876">
        <v>47</v>
      </c>
      <c r="K876" t="str">
        <f t="shared" si="79"/>
        <v>Above</v>
      </c>
      <c r="L876" t="str" cm="1">
        <f t="array" ref="L876">_xlfn.IFS(J876&gt;=50,"Excellent",J876&gt;=40,"Good",J876&gt;=30,"Average",J876&lt;30,"Poor")</f>
        <v>Good</v>
      </c>
      <c r="M876" t="str">
        <f t="shared" si="83"/>
        <v>No</v>
      </c>
      <c r="N876" t="str">
        <f t="shared" si="80"/>
        <v>Yes</v>
      </c>
      <c r="O876" t="str">
        <f t="shared" si="81"/>
        <v>Marketing</v>
      </c>
      <c r="X876">
        <f t="shared" si="78"/>
        <v>75253</v>
      </c>
      <c r="Z876">
        <f t="shared" si="82"/>
        <v>22413</v>
      </c>
      <c r="AA876">
        <v>75253</v>
      </c>
    </row>
    <row r="877" spans="1:27" x14ac:dyDescent="0.35">
      <c r="A877">
        <v>876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1">
        <v>43222</v>
      </c>
      <c r="H877">
        <v>24693</v>
      </c>
      <c r="I877" t="s">
        <v>13</v>
      </c>
      <c r="J877">
        <v>20</v>
      </c>
      <c r="K877" t="str">
        <f t="shared" si="79"/>
        <v>Above</v>
      </c>
      <c r="L877" t="str" cm="1">
        <f t="array" ref="L877">_xlfn.IFS(J877&gt;=50,"Excellent",J877&gt;=40,"Good",J877&gt;=30,"Average",J877&lt;30,"Poor")</f>
        <v>Poor</v>
      </c>
      <c r="M877" t="str">
        <f t="shared" si="83"/>
        <v>No</v>
      </c>
      <c r="N877" t="str">
        <f t="shared" si="80"/>
        <v>Yes</v>
      </c>
      <c r="O877" t="str">
        <f t="shared" si="81"/>
        <v>Not Marketing</v>
      </c>
      <c r="X877">
        <f t="shared" si="78"/>
        <v>59049</v>
      </c>
      <c r="Z877">
        <f t="shared" si="82"/>
        <v>24693</v>
      </c>
      <c r="AA877">
        <v>59049</v>
      </c>
    </row>
    <row r="878" spans="1:27" x14ac:dyDescent="0.35">
      <c r="A878">
        <v>877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1">
        <v>43195</v>
      </c>
      <c r="H878">
        <v>29387</v>
      </c>
      <c r="I878" t="s">
        <v>18</v>
      </c>
      <c r="J878">
        <v>43</v>
      </c>
      <c r="K878" t="str">
        <f t="shared" si="79"/>
        <v>Above</v>
      </c>
      <c r="L878" t="str" cm="1">
        <f t="array" ref="L878">_xlfn.IFS(J878&gt;=50,"Excellent",J878&gt;=40,"Good",J878&gt;=30,"Average",J878&lt;30,"Poor")</f>
        <v>Good</v>
      </c>
      <c r="M878" t="str">
        <f t="shared" si="83"/>
        <v>No</v>
      </c>
      <c r="N878" t="str">
        <f t="shared" si="80"/>
        <v>Yes</v>
      </c>
      <c r="O878" t="str">
        <f t="shared" si="81"/>
        <v>Not Marketing</v>
      </c>
      <c r="X878">
        <f t="shared" si="78"/>
        <v>64879</v>
      </c>
      <c r="Z878">
        <f t="shared" si="82"/>
        <v>29387</v>
      </c>
      <c r="AA878">
        <v>64879</v>
      </c>
    </row>
    <row r="879" spans="1:27" x14ac:dyDescent="0.35">
      <c r="A879">
        <v>878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1">
        <v>44981</v>
      </c>
      <c r="H879">
        <v>39099</v>
      </c>
      <c r="I879" t="s">
        <v>20</v>
      </c>
      <c r="J879">
        <v>23</v>
      </c>
      <c r="K879" t="str">
        <f t="shared" si="79"/>
        <v>Above</v>
      </c>
      <c r="L879" t="str" cm="1">
        <f t="array" ref="L879">_xlfn.IFS(J879&gt;=50,"Excellent",J879&gt;=40,"Good",J879&gt;=30,"Average",J879&lt;30,"Poor")</f>
        <v>Poor</v>
      </c>
      <c r="M879" t="str">
        <f t="shared" si="83"/>
        <v>No</v>
      </c>
      <c r="N879" t="str">
        <f t="shared" si="80"/>
        <v>Yes</v>
      </c>
      <c r="O879" t="str">
        <f t="shared" si="81"/>
        <v>Not Marketing</v>
      </c>
      <c r="X879">
        <f t="shared" si="78"/>
        <v>75112</v>
      </c>
      <c r="Z879">
        <f t="shared" si="82"/>
        <v>39099</v>
      </c>
      <c r="AA879">
        <v>75112</v>
      </c>
    </row>
    <row r="880" spans="1:27" x14ac:dyDescent="0.35">
      <c r="A880">
        <v>879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1">
        <v>41937</v>
      </c>
      <c r="H880">
        <v>28357</v>
      </c>
      <c r="I880" t="s">
        <v>20</v>
      </c>
      <c r="J880">
        <v>59</v>
      </c>
      <c r="K880" t="str">
        <f t="shared" si="79"/>
        <v>Below</v>
      </c>
      <c r="L880" t="str" cm="1">
        <f t="array" ref="L880">_xlfn.IFS(J880&gt;=50,"Excellent",J880&gt;=40,"Good",J880&gt;=30,"Average",J880&lt;30,"Poor")</f>
        <v>Excellent</v>
      </c>
      <c r="M880" t="str">
        <f t="shared" si="83"/>
        <v>No</v>
      </c>
      <c r="N880" t="str">
        <f t="shared" si="80"/>
        <v>Yes</v>
      </c>
      <c r="O880" t="str">
        <f t="shared" si="81"/>
        <v>Not Marketing</v>
      </c>
      <c r="X880">
        <f t="shared" si="78"/>
        <v>37197</v>
      </c>
      <c r="Z880">
        <f t="shared" si="82"/>
        <v>28357</v>
      </c>
      <c r="AA880">
        <v>37197</v>
      </c>
    </row>
    <row r="881" spans="1:27" x14ac:dyDescent="0.35">
      <c r="A881">
        <v>880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1">
        <v>44098</v>
      </c>
      <c r="H881">
        <v>11158</v>
      </c>
      <c r="I881" t="s">
        <v>18</v>
      </c>
      <c r="J881">
        <v>24</v>
      </c>
      <c r="K881" t="str">
        <f t="shared" si="79"/>
        <v>Below</v>
      </c>
      <c r="L881" t="str" cm="1">
        <f t="array" ref="L881">_xlfn.IFS(J881&gt;=50,"Excellent",J881&gt;=40,"Good",J881&gt;=30,"Average",J881&lt;30,"Poor")</f>
        <v>Poor</v>
      </c>
      <c r="M881" t="str">
        <f t="shared" si="83"/>
        <v>No</v>
      </c>
      <c r="N881" t="str">
        <f t="shared" si="80"/>
        <v>No</v>
      </c>
      <c r="O881" t="str">
        <f t="shared" si="81"/>
        <v>Marketing</v>
      </c>
      <c r="X881">
        <f t="shared" si="78"/>
        <v>49876</v>
      </c>
      <c r="Z881">
        <f t="shared" si="82"/>
        <v>11158</v>
      </c>
      <c r="AA881">
        <v>49876</v>
      </c>
    </row>
    <row r="882" spans="1:27" x14ac:dyDescent="0.35">
      <c r="A882">
        <v>881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1">
        <v>45027</v>
      </c>
      <c r="H882">
        <v>10263</v>
      </c>
      <c r="I882" t="s">
        <v>18</v>
      </c>
      <c r="J882">
        <v>20</v>
      </c>
      <c r="K882" t="str">
        <f t="shared" si="79"/>
        <v>Above</v>
      </c>
      <c r="L882" t="str" cm="1">
        <f t="array" ref="L882">_xlfn.IFS(J882&gt;=50,"Excellent",J882&gt;=40,"Good",J882&gt;=30,"Average",J882&lt;30,"Poor")</f>
        <v>Poor</v>
      </c>
      <c r="M882" t="str">
        <f t="shared" si="83"/>
        <v>No</v>
      </c>
      <c r="N882" t="str">
        <f t="shared" si="80"/>
        <v>Yes</v>
      </c>
      <c r="O882" t="str">
        <f t="shared" si="81"/>
        <v>Not Marketing</v>
      </c>
      <c r="X882">
        <f t="shared" si="78"/>
        <v>65187</v>
      </c>
      <c r="Z882">
        <f t="shared" si="82"/>
        <v>10263</v>
      </c>
      <c r="AA882">
        <v>65187</v>
      </c>
    </row>
    <row r="883" spans="1:27" x14ac:dyDescent="0.35">
      <c r="A883">
        <v>882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1">
        <v>44717</v>
      </c>
      <c r="H883">
        <v>15237</v>
      </c>
      <c r="I883" t="s">
        <v>20</v>
      </c>
      <c r="J883">
        <v>39</v>
      </c>
      <c r="K883" t="str">
        <f t="shared" si="79"/>
        <v>Below</v>
      </c>
      <c r="L883" t="str" cm="1">
        <f t="array" ref="L883">_xlfn.IFS(J883&gt;=50,"Excellent",J883&gt;=40,"Good",J883&gt;=30,"Average",J883&lt;30,"Poor")</f>
        <v>Average</v>
      </c>
      <c r="M883" t="str">
        <f t="shared" si="83"/>
        <v>Yes</v>
      </c>
      <c r="N883" t="str">
        <f t="shared" si="80"/>
        <v>No</v>
      </c>
      <c r="O883" t="str">
        <f t="shared" si="81"/>
        <v>Not Marketing</v>
      </c>
      <c r="X883">
        <f t="shared" si="78"/>
        <v>37548</v>
      </c>
      <c r="Z883">
        <f t="shared" si="82"/>
        <v>15237</v>
      </c>
      <c r="AA883">
        <v>37548</v>
      </c>
    </row>
    <row r="884" spans="1:27" x14ac:dyDescent="0.35">
      <c r="A884">
        <v>883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1">
        <v>42700</v>
      </c>
      <c r="H884">
        <v>34441</v>
      </c>
      <c r="I884" t="s">
        <v>13</v>
      </c>
      <c r="J884">
        <v>26</v>
      </c>
      <c r="K884" t="str">
        <f t="shared" si="79"/>
        <v>Below</v>
      </c>
      <c r="L884" t="str" cm="1">
        <f t="array" ref="L884">_xlfn.IFS(J884&gt;=50,"Excellent",J884&gt;=40,"Good",J884&gt;=30,"Average",J884&lt;30,"Poor")</f>
        <v>Poor</v>
      </c>
      <c r="M884" t="str">
        <f t="shared" si="83"/>
        <v>No</v>
      </c>
      <c r="N884" t="str">
        <f t="shared" si="80"/>
        <v>No</v>
      </c>
      <c r="O884" t="str">
        <f t="shared" si="81"/>
        <v>Not Marketing</v>
      </c>
      <c r="X884">
        <f t="shared" si="78"/>
        <v>32145</v>
      </c>
      <c r="Z884">
        <f t="shared" si="82"/>
        <v>34441</v>
      </c>
      <c r="AA884">
        <v>32145</v>
      </c>
    </row>
    <row r="885" spans="1:27" x14ac:dyDescent="0.35">
      <c r="A885">
        <v>884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1">
        <v>42125</v>
      </c>
      <c r="H885">
        <v>23384</v>
      </c>
      <c r="I885" t="s">
        <v>20</v>
      </c>
      <c r="J885">
        <v>48</v>
      </c>
      <c r="K885" t="str">
        <f t="shared" si="79"/>
        <v>Above</v>
      </c>
      <c r="L885" t="str" cm="1">
        <f t="array" ref="L885">_xlfn.IFS(J885&gt;=50,"Excellent",J885&gt;=40,"Good",J885&gt;=30,"Average",J885&lt;30,"Poor")</f>
        <v>Good</v>
      </c>
      <c r="M885" t="str">
        <f t="shared" si="83"/>
        <v>No</v>
      </c>
      <c r="N885" t="str">
        <f t="shared" si="80"/>
        <v>Yes</v>
      </c>
      <c r="O885" t="str">
        <f t="shared" si="81"/>
        <v>Not Marketing</v>
      </c>
      <c r="X885">
        <f t="shared" si="78"/>
        <v>61099</v>
      </c>
      <c r="Z885">
        <f t="shared" si="82"/>
        <v>23384</v>
      </c>
      <c r="AA885">
        <v>61099</v>
      </c>
    </row>
    <row r="886" spans="1:27" x14ac:dyDescent="0.35">
      <c r="A886">
        <v>885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1">
        <v>43105</v>
      </c>
      <c r="H886">
        <v>29557</v>
      </c>
      <c r="I886" t="s">
        <v>18</v>
      </c>
      <c r="J886">
        <v>35</v>
      </c>
      <c r="K886" t="str">
        <f t="shared" si="79"/>
        <v>Above</v>
      </c>
      <c r="L886" t="str" cm="1">
        <f t="array" ref="L886">_xlfn.IFS(J886&gt;=50,"Excellent",J886&gt;=40,"Good",J886&gt;=30,"Average",J886&lt;30,"Poor")</f>
        <v>Average</v>
      </c>
      <c r="M886" t="str">
        <f t="shared" si="83"/>
        <v>No</v>
      </c>
      <c r="N886" t="str">
        <f t="shared" si="80"/>
        <v>No</v>
      </c>
      <c r="O886" t="str">
        <f t="shared" si="81"/>
        <v>Not Marketing</v>
      </c>
      <c r="X886">
        <f t="shared" si="78"/>
        <v>55575</v>
      </c>
      <c r="Z886">
        <f t="shared" si="82"/>
        <v>29557</v>
      </c>
      <c r="AA886">
        <v>55575</v>
      </c>
    </row>
    <row r="887" spans="1:27" x14ac:dyDescent="0.35">
      <c r="A887">
        <v>886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1">
        <v>43767</v>
      </c>
      <c r="H887">
        <v>39484</v>
      </c>
      <c r="I887" t="s">
        <v>13</v>
      </c>
      <c r="J887">
        <v>31</v>
      </c>
      <c r="K887" t="str">
        <f t="shared" si="79"/>
        <v>Above</v>
      </c>
      <c r="L887" t="str" cm="1">
        <f t="array" ref="L887">_xlfn.IFS(J887&gt;=50,"Excellent",J887&gt;=40,"Good",J887&gt;=30,"Average",J887&lt;30,"Poor")</f>
        <v>Average</v>
      </c>
      <c r="M887" t="str">
        <f t="shared" si="83"/>
        <v>No</v>
      </c>
      <c r="N887" t="str">
        <f t="shared" si="80"/>
        <v>No</v>
      </c>
      <c r="O887" t="str">
        <f t="shared" si="81"/>
        <v>Not Marketing</v>
      </c>
      <c r="X887">
        <f t="shared" si="78"/>
        <v>59378</v>
      </c>
      <c r="Z887">
        <f t="shared" si="82"/>
        <v>39484</v>
      </c>
      <c r="AA887">
        <v>59378</v>
      </c>
    </row>
    <row r="888" spans="1:27" x14ac:dyDescent="0.35">
      <c r="A888">
        <v>887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1">
        <v>44271</v>
      </c>
      <c r="H888">
        <v>31948</v>
      </c>
      <c r="I888" t="s">
        <v>28</v>
      </c>
      <c r="J888">
        <v>37</v>
      </c>
      <c r="K888" t="str">
        <f t="shared" si="79"/>
        <v>Below</v>
      </c>
      <c r="L888" t="str" cm="1">
        <f t="array" ref="L888">_xlfn.IFS(J888&gt;=50,"Excellent",J888&gt;=40,"Good",J888&gt;=30,"Average",J888&lt;30,"Poor")</f>
        <v>Average</v>
      </c>
      <c r="M888" t="str">
        <f t="shared" si="83"/>
        <v>No</v>
      </c>
      <c r="N888" t="str">
        <f t="shared" si="80"/>
        <v>No</v>
      </c>
      <c r="O888" t="str">
        <f t="shared" si="81"/>
        <v>Marketing</v>
      </c>
      <c r="X888">
        <f t="shared" ref="X888:X951" si="84">VLOOKUP(A888,A888:F1887,6,FALSE)</f>
        <v>33762</v>
      </c>
      <c r="Z888">
        <f t="shared" si="82"/>
        <v>31948</v>
      </c>
      <c r="AA888">
        <v>33762</v>
      </c>
    </row>
    <row r="889" spans="1:27" x14ac:dyDescent="0.35">
      <c r="A889">
        <v>888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1">
        <v>43618</v>
      </c>
      <c r="H889">
        <v>13013</v>
      </c>
      <c r="I889" t="s">
        <v>28</v>
      </c>
      <c r="J889">
        <v>47</v>
      </c>
      <c r="K889" t="str">
        <f t="shared" si="79"/>
        <v>Above</v>
      </c>
      <c r="L889" t="str" cm="1">
        <f t="array" ref="L889">_xlfn.IFS(J889&gt;=50,"Excellent",J889&gt;=40,"Good",J889&gt;=30,"Average",J889&lt;30,"Poor")</f>
        <v>Good</v>
      </c>
      <c r="M889" t="str">
        <f t="shared" si="83"/>
        <v>No</v>
      </c>
      <c r="N889" t="str">
        <f t="shared" si="80"/>
        <v>Yes</v>
      </c>
      <c r="O889" t="str">
        <f t="shared" si="81"/>
        <v>Not Marketing</v>
      </c>
      <c r="X889">
        <f t="shared" si="84"/>
        <v>60615</v>
      </c>
      <c r="Z889">
        <f t="shared" si="82"/>
        <v>13013</v>
      </c>
      <c r="AA889">
        <v>60615</v>
      </c>
    </row>
    <row r="890" spans="1:27" x14ac:dyDescent="0.35">
      <c r="A890">
        <v>889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1">
        <v>44634</v>
      </c>
      <c r="H890">
        <v>39679</v>
      </c>
      <c r="I890" t="s">
        <v>20</v>
      </c>
      <c r="J890">
        <v>54</v>
      </c>
      <c r="K890" t="str">
        <f t="shared" si="79"/>
        <v>Below</v>
      </c>
      <c r="L890" t="str" cm="1">
        <f t="array" ref="L890">_xlfn.IFS(J890&gt;=50,"Excellent",J890&gt;=40,"Good",J890&gt;=30,"Average",J890&lt;30,"Poor")</f>
        <v>Excellent</v>
      </c>
      <c r="M890" t="str">
        <f t="shared" si="83"/>
        <v>No</v>
      </c>
      <c r="N890" t="str">
        <f t="shared" si="80"/>
        <v>No</v>
      </c>
      <c r="O890" t="str">
        <f t="shared" si="81"/>
        <v>Not Marketing</v>
      </c>
      <c r="X890">
        <f t="shared" si="84"/>
        <v>40399</v>
      </c>
      <c r="Z890">
        <f t="shared" si="82"/>
        <v>39679</v>
      </c>
      <c r="AA890">
        <v>40399</v>
      </c>
    </row>
    <row r="891" spans="1:27" x14ac:dyDescent="0.35">
      <c r="A891">
        <v>890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1">
        <v>43699</v>
      </c>
      <c r="H891">
        <v>24298</v>
      </c>
      <c r="I891" t="s">
        <v>13</v>
      </c>
      <c r="J891">
        <v>31</v>
      </c>
      <c r="K891" t="str">
        <f t="shared" si="79"/>
        <v>Below</v>
      </c>
      <c r="L891" t="str" cm="1">
        <f t="array" ref="L891">_xlfn.IFS(J891&gt;=50,"Excellent",J891&gt;=40,"Good",J891&gt;=30,"Average",J891&lt;30,"Poor")</f>
        <v>Average</v>
      </c>
      <c r="M891" t="str">
        <f t="shared" si="83"/>
        <v>No</v>
      </c>
      <c r="N891" t="str">
        <f t="shared" si="80"/>
        <v>No</v>
      </c>
      <c r="O891" t="str">
        <f t="shared" si="81"/>
        <v>Not Marketing</v>
      </c>
      <c r="X891">
        <f t="shared" si="84"/>
        <v>46397</v>
      </c>
      <c r="Z891">
        <f t="shared" si="82"/>
        <v>24298</v>
      </c>
      <c r="AA891">
        <v>46397</v>
      </c>
    </row>
    <row r="892" spans="1:27" x14ac:dyDescent="0.35">
      <c r="A892">
        <v>891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1">
        <v>41898</v>
      </c>
      <c r="H892">
        <v>17183</v>
      </c>
      <c r="I892" t="s">
        <v>20</v>
      </c>
      <c r="J892">
        <v>56</v>
      </c>
      <c r="K892" t="str">
        <f t="shared" si="79"/>
        <v>Above</v>
      </c>
      <c r="L892" t="str" cm="1">
        <f t="array" ref="L892">_xlfn.IFS(J892&gt;=50,"Excellent",J892&gt;=40,"Good",J892&gt;=30,"Average",J892&lt;30,"Poor")</f>
        <v>Excellent</v>
      </c>
      <c r="M892" t="str">
        <f t="shared" si="83"/>
        <v>No</v>
      </c>
      <c r="N892" t="str">
        <f t="shared" si="80"/>
        <v>Yes</v>
      </c>
      <c r="O892" t="str">
        <f t="shared" si="81"/>
        <v>Not Marketing</v>
      </c>
      <c r="X892">
        <f t="shared" si="84"/>
        <v>74353</v>
      </c>
      <c r="Z892">
        <f t="shared" si="82"/>
        <v>17183</v>
      </c>
      <c r="AA892">
        <v>74353</v>
      </c>
    </row>
    <row r="893" spans="1:27" x14ac:dyDescent="0.35">
      <c r="A893">
        <v>892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1">
        <v>42199</v>
      </c>
      <c r="H893">
        <v>36661</v>
      </c>
      <c r="I893" t="s">
        <v>20</v>
      </c>
      <c r="J893">
        <v>43</v>
      </c>
      <c r="K893" t="str">
        <f t="shared" si="79"/>
        <v>Above</v>
      </c>
      <c r="L893" t="str" cm="1">
        <f t="array" ref="L893">_xlfn.IFS(J893&gt;=50,"Excellent",J893&gt;=40,"Good",J893&gt;=30,"Average",J893&lt;30,"Poor")</f>
        <v>Good</v>
      </c>
      <c r="M893" t="str">
        <f t="shared" si="83"/>
        <v>No</v>
      </c>
      <c r="N893" t="str">
        <f t="shared" si="80"/>
        <v>Yes</v>
      </c>
      <c r="O893" t="str">
        <f t="shared" si="81"/>
        <v>Not Marketing</v>
      </c>
      <c r="X893">
        <f t="shared" si="84"/>
        <v>77280</v>
      </c>
      <c r="Z893">
        <f t="shared" si="82"/>
        <v>36661</v>
      </c>
      <c r="AA893">
        <v>77280</v>
      </c>
    </row>
    <row r="894" spans="1:27" x14ac:dyDescent="0.35">
      <c r="A894">
        <v>893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1">
        <v>44696</v>
      </c>
      <c r="H894">
        <v>30017</v>
      </c>
      <c r="I894" t="s">
        <v>28</v>
      </c>
      <c r="J894">
        <v>42</v>
      </c>
      <c r="K894" t="str">
        <f t="shared" si="79"/>
        <v>Below</v>
      </c>
      <c r="L894" t="str" cm="1">
        <f t="array" ref="L894">_xlfn.IFS(J894&gt;=50,"Excellent",J894&gt;=40,"Good",J894&gt;=30,"Average",J894&lt;30,"Poor")</f>
        <v>Good</v>
      </c>
      <c r="M894" t="str">
        <f t="shared" si="83"/>
        <v>No</v>
      </c>
      <c r="N894" t="str">
        <f t="shared" si="80"/>
        <v>No</v>
      </c>
      <c r="O894" t="str">
        <f t="shared" si="81"/>
        <v>Marketing</v>
      </c>
      <c r="X894">
        <f t="shared" si="84"/>
        <v>45338</v>
      </c>
      <c r="Z894">
        <f t="shared" si="82"/>
        <v>30017</v>
      </c>
      <c r="AA894">
        <v>45338</v>
      </c>
    </row>
    <row r="895" spans="1:27" x14ac:dyDescent="0.35">
      <c r="A895">
        <v>894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1">
        <v>43488</v>
      </c>
      <c r="H895">
        <v>17258</v>
      </c>
      <c r="I895" t="s">
        <v>28</v>
      </c>
      <c r="J895">
        <v>27</v>
      </c>
      <c r="K895" t="str">
        <f t="shared" si="79"/>
        <v>Above</v>
      </c>
      <c r="L895" t="str" cm="1">
        <f t="array" ref="L895">_xlfn.IFS(J895&gt;=50,"Excellent",J895&gt;=40,"Good",J895&gt;=30,"Average",J895&lt;30,"Poor")</f>
        <v>Poor</v>
      </c>
      <c r="M895" t="str">
        <f t="shared" si="83"/>
        <v>No</v>
      </c>
      <c r="N895" t="str">
        <f t="shared" si="80"/>
        <v>Yes</v>
      </c>
      <c r="O895" t="str">
        <f t="shared" si="81"/>
        <v>Not Marketing</v>
      </c>
      <c r="X895">
        <f t="shared" si="84"/>
        <v>73552</v>
      </c>
      <c r="Z895">
        <f t="shared" si="82"/>
        <v>17258</v>
      </c>
      <c r="AA895">
        <v>73552</v>
      </c>
    </row>
    <row r="896" spans="1:27" x14ac:dyDescent="0.35">
      <c r="A896">
        <v>895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1">
        <v>42293</v>
      </c>
      <c r="H896">
        <v>10680</v>
      </c>
      <c r="I896" t="s">
        <v>20</v>
      </c>
      <c r="J896">
        <v>25</v>
      </c>
      <c r="K896" t="str">
        <f t="shared" si="79"/>
        <v>Above</v>
      </c>
      <c r="L896" t="str" cm="1">
        <f t="array" ref="L896">_xlfn.IFS(J896&gt;=50,"Excellent",J896&gt;=40,"Good",J896&gt;=30,"Average",J896&lt;30,"Poor")</f>
        <v>Poor</v>
      </c>
      <c r="M896" t="str">
        <f t="shared" si="83"/>
        <v>No</v>
      </c>
      <c r="N896" t="str">
        <f t="shared" si="80"/>
        <v>Yes</v>
      </c>
      <c r="O896" t="str">
        <f t="shared" si="81"/>
        <v>Marketing</v>
      </c>
      <c r="X896">
        <f t="shared" si="84"/>
        <v>67549</v>
      </c>
      <c r="Z896">
        <f t="shared" si="82"/>
        <v>10680</v>
      </c>
      <c r="AA896">
        <v>67549</v>
      </c>
    </row>
    <row r="897" spans="1:27" x14ac:dyDescent="0.35">
      <c r="A897">
        <v>896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1">
        <v>44430</v>
      </c>
      <c r="H897">
        <v>26946</v>
      </c>
      <c r="I897" t="s">
        <v>18</v>
      </c>
      <c r="J897">
        <v>23</v>
      </c>
      <c r="K897" t="str">
        <f t="shared" si="79"/>
        <v>Below</v>
      </c>
      <c r="L897" t="str" cm="1">
        <f t="array" ref="L897">_xlfn.IFS(J897&gt;=50,"Excellent",J897&gt;=40,"Good",J897&gt;=30,"Average",J897&lt;30,"Poor")</f>
        <v>Poor</v>
      </c>
      <c r="M897" t="str">
        <f t="shared" si="83"/>
        <v>No</v>
      </c>
      <c r="N897" t="str">
        <f t="shared" si="80"/>
        <v>Yes</v>
      </c>
      <c r="O897" t="str">
        <f t="shared" si="81"/>
        <v>Not Marketing</v>
      </c>
      <c r="X897">
        <f t="shared" si="84"/>
        <v>32928</v>
      </c>
      <c r="Z897">
        <f t="shared" si="82"/>
        <v>26946</v>
      </c>
      <c r="AA897">
        <v>32928</v>
      </c>
    </row>
    <row r="898" spans="1:27" x14ac:dyDescent="0.35">
      <c r="A898">
        <v>897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1">
        <v>45304</v>
      </c>
      <c r="H898">
        <v>13946</v>
      </c>
      <c r="I898" t="s">
        <v>28</v>
      </c>
      <c r="J898">
        <v>20</v>
      </c>
      <c r="K898" t="str">
        <f t="shared" si="79"/>
        <v>Above</v>
      </c>
      <c r="L898" t="str" cm="1">
        <f t="array" ref="L898">_xlfn.IFS(J898&gt;=50,"Excellent",J898&gt;=40,"Good",J898&gt;=30,"Average",J898&lt;30,"Poor")</f>
        <v>Poor</v>
      </c>
      <c r="M898" t="str">
        <f t="shared" si="83"/>
        <v>No</v>
      </c>
      <c r="N898" t="str">
        <f t="shared" si="80"/>
        <v>Yes</v>
      </c>
      <c r="O898" t="str">
        <f t="shared" si="81"/>
        <v>Not Marketing</v>
      </c>
      <c r="X898">
        <f t="shared" si="84"/>
        <v>54271</v>
      </c>
      <c r="Z898">
        <f t="shared" si="82"/>
        <v>13946</v>
      </c>
      <c r="AA898">
        <v>54271</v>
      </c>
    </row>
    <row r="899" spans="1:27" x14ac:dyDescent="0.35">
      <c r="A899">
        <v>898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1">
        <v>43276</v>
      </c>
      <c r="H899">
        <v>35307</v>
      </c>
      <c r="I899" t="s">
        <v>18</v>
      </c>
      <c r="J899">
        <v>27</v>
      </c>
      <c r="K899" t="str">
        <f t="shared" ref="K899:K962" si="85">IF(F899&gt;=50000,"Above","Below")</f>
        <v>Above</v>
      </c>
      <c r="L899" t="str" cm="1">
        <f t="array" ref="L899">_xlfn.IFS(J899&gt;=50,"Excellent",J899&gt;=40,"Good",J899&gt;=30,"Average",J899&lt;30,"Poor")</f>
        <v>Poor</v>
      </c>
      <c r="M899" t="str">
        <f t="shared" si="83"/>
        <v>No</v>
      </c>
      <c r="N899" t="str">
        <f t="shared" ref="N899:N962" si="86">IF(OR(E899="IT",F899&gt;60000),"Yes","No")</f>
        <v>Yes</v>
      </c>
      <c r="O899" t="str">
        <f t="shared" ref="O899:O962" si="87">IF(NOT(E899="Marketing"),"Not Marketing","Marketing")</f>
        <v>Not Marketing</v>
      </c>
      <c r="X899">
        <f t="shared" si="84"/>
        <v>77927</v>
      </c>
      <c r="Z899">
        <f t="shared" ref="Z899:Z962" si="88">INDEX(H:H,MATCH(B899,B:B,0))</f>
        <v>35307</v>
      </c>
      <c r="AA899">
        <v>77927</v>
      </c>
    </row>
    <row r="900" spans="1:27" x14ac:dyDescent="0.35">
      <c r="A900">
        <v>899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1">
        <v>41889</v>
      </c>
      <c r="H900">
        <v>27509</v>
      </c>
      <c r="I900" t="s">
        <v>18</v>
      </c>
      <c r="J900">
        <v>26</v>
      </c>
      <c r="K900" t="str">
        <f t="shared" si="85"/>
        <v>Below</v>
      </c>
      <c r="L900" t="str" cm="1">
        <f t="array" ref="L900">_xlfn.IFS(J900&gt;=50,"Excellent",J900&gt;=40,"Good",J900&gt;=30,"Average",J900&lt;30,"Poor")</f>
        <v>Poor</v>
      </c>
      <c r="M900" t="str">
        <f t="shared" si="83"/>
        <v>No</v>
      </c>
      <c r="N900" t="str">
        <f t="shared" si="86"/>
        <v>No</v>
      </c>
      <c r="O900" t="str">
        <f t="shared" si="87"/>
        <v>Not Marketing</v>
      </c>
      <c r="X900">
        <f t="shared" si="84"/>
        <v>38725</v>
      </c>
      <c r="Z900">
        <f t="shared" si="88"/>
        <v>27509</v>
      </c>
      <c r="AA900">
        <v>38725</v>
      </c>
    </row>
    <row r="901" spans="1:27" x14ac:dyDescent="0.35">
      <c r="A901">
        <v>900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1">
        <v>43589</v>
      </c>
      <c r="H901">
        <v>23918</v>
      </c>
      <c r="I901" t="s">
        <v>13</v>
      </c>
      <c r="J901">
        <v>39</v>
      </c>
      <c r="K901" t="str">
        <f t="shared" si="85"/>
        <v>Below</v>
      </c>
      <c r="L901" t="str" cm="1">
        <f t="array" ref="L901">_xlfn.IFS(J901&gt;=50,"Excellent",J901&gt;=40,"Good",J901&gt;=30,"Average",J901&lt;30,"Poor")</f>
        <v>Average</v>
      </c>
      <c r="M901" t="str">
        <f t="shared" si="83"/>
        <v>No</v>
      </c>
      <c r="N901" t="str">
        <f t="shared" si="86"/>
        <v>No</v>
      </c>
      <c r="O901" t="str">
        <f t="shared" si="87"/>
        <v>Not Marketing</v>
      </c>
      <c r="X901">
        <f t="shared" si="84"/>
        <v>30560</v>
      </c>
      <c r="Z901">
        <f t="shared" si="88"/>
        <v>23918</v>
      </c>
      <c r="AA901">
        <v>30560</v>
      </c>
    </row>
    <row r="902" spans="1:27" x14ac:dyDescent="0.35">
      <c r="A902">
        <v>901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1">
        <v>44420</v>
      </c>
      <c r="H902">
        <v>36301</v>
      </c>
      <c r="I902" t="s">
        <v>18</v>
      </c>
      <c r="J902">
        <v>24</v>
      </c>
      <c r="K902" t="str">
        <f t="shared" si="85"/>
        <v>Above</v>
      </c>
      <c r="L902" t="str" cm="1">
        <f t="array" ref="L902">_xlfn.IFS(J902&gt;=50,"Excellent",J902&gt;=40,"Good",J902&gt;=30,"Average",J902&lt;30,"Poor")</f>
        <v>Poor</v>
      </c>
      <c r="M902" t="str">
        <f t="shared" si="83"/>
        <v>Yes</v>
      </c>
      <c r="N902" t="str">
        <f t="shared" si="86"/>
        <v>Yes</v>
      </c>
      <c r="O902" t="str">
        <f t="shared" si="87"/>
        <v>Not Marketing</v>
      </c>
      <c r="X902">
        <f t="shared" si="84"/>
        <v>68335</v>
      </c>
      <c r="Z902">
        <f t="shared" si="88"/>
        <v>36301</v>
      </c>
      <c r="AA902">
        <v>68335</v>
      </c>
    </row>
    <row r="903" spans="1:27" x14ac:dyDescent="0.35">
      <c r="A903">
        <v>902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1">
        <v>45461</v>
      </c>
      <c r="H903">
        <v>19217</v>
      </c>
      <c r="I903" t="s">
        <v>20</v>
      </c>
      <c r="J903">
        <v>20</v>
      </c>
      <c r="K903" t="str">
        <f t="shared" si="85"/>
        <v>Above</v>
      </c>
      <c r="L903" t="str" cm="1">
        <f t="array" ref="L903">_xlfn.IFS(J903&gt;=50,"Excellent",J903&gt;=40,"Good",J903&gt;=30,"Average",J903&lt;30,"Poor")</f>
        <v>Poor</v>
      </c>
      <c r="M903" t="str">
        <f t="shared" ref="M903:M966" si="89">IF(AND(E885="HR",I885="North",F885&gt;15000),"Yes","No")</f>
        <v>No</v>
      </c>
      <c r="N903" t="str">
        <f t="shared" si="86"/>
        <v>Yes</v>
      </c>
      <c r="O903" t="str">
        <f t="shared" si="87"/>
        <v>Not Marketing</v>
      </c>
      <c r="X903">
        <f t="shared" si="84"/>
        <v>78091</v>
      </c>
      <c r="Z903">
        <f t="shared" si="88"/>
        <v>19217</v>
      </c>
      <c r="AA903">
        <v>78091</v>
      </c>
    </row>
    <row r="904" spans="1:27" x14ac:dyDescent="0.35">
      <c r="A904">
        <v>903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1">
        <v>44413</v>
      </c>
      <c r="H904">
        <v>22903</v>
      </c>
      <c r="I904" t="s">
        <v>13</v>
      </c>
      <c r="J904">
        <v>53</v>
      </c>
      <c r="K904" t="str">
        <f t="shared" si="85"/>
        <v>Below</v>
      </c>
      <c r="L904" t="str" cm="1">
        <f t="array" ref="L904">_xlfn.IFS(J904&gt;=50,"Excellent",J904&gt;=40,"Good",J904&gt;=30,"Average",J904&lt;30,"Poor")</f>
        <v>Excellent</v>
      </c>
      <c r="M904" t="str">
        <f t="shared" si="89"/>
        <v>No</v>
      </c>
      <c r="N904" t="str">
        <f t="shared" si="86"/>
        <v>Yes</v>
      </c>
      <c r="O904" t="str">
        <f t="shared" si="87"/>
        <v>Not Marketing</v>
      </c>
      <c r="X904">
        <f t="shared" si="84"/>
        <v>39893</v>
      </c>
      <c r="Z904">
        <f t="shared" si="88"/>
        <v>22903</v>
      </c>
      <c r="AA904">
        <v>39893</v>
      </c>
    </row>
    <row r="905" spans="1:27" x14ac:dyDescent="0.35">
      <c r="A905">
        <v>904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1">
        <v>44386</v>
      </c>
      <c r="H905">
        <v>32317</v>
      </c>
      <c r="I905" t="s">
        <v>28</v>
      </c>
      <c r="J905">
        <v>22</v>
      </c>
      <c r="K905" t="str">
        <f t="shared" si="85"/>
        <v>Above</v>
      </c>
      <c r="L905" t="str" cm="1">
        <f t="array" ref="L905">_xlfn.IFS(J905&gt;=50,"Excellent",J905&gt;=40,"Good",J905&gt;=30,"Average",J905&lt;30,"Poor")</f>
        <v>Poor</v>
      </c>
      <c r="M905" t="str">
        <f t="shared" si="89"/>
        <v>Yes</v>
      </c>
      <c r="N905" t="str">
        <f t="shared" si="86"/>
        <v>Yes</v>
      </c>
      <c r="O905" t="str">
        <f t="shared" si="87"/>
        <v>Not Marketing</v>
      </c>
      <c r="X905">
        <f t="shared" si="84"/>
        <v>71118</v>
      </c>
      <c r="Z905">
        <f t="shared" si="88"/>
        <v>32317</v>
      </c>
      <c r="AA905">
        <v>71118</v>
      </c>
    </row>
    <row r="906" spans="1:27" x14ac:dyDescent="0.35">
      <c r="A906">
        <v>905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1">
        <v>42388</v>
      </c>
      <c r="H906">
        <v>25341</v>
      </c>
      <c r="I906" t="s">
        <v>28</v>
      </c>
      <c r="J906">
        <v>59</v>
      </c>
      <c r="K906" t="str">
        <f t="shared" si="85"/>
        <v>Above</v>
      </c>
      <c r="L906" t="str" cm="1">
        <f t="array" ref="L906">_xlfn.IFS(J906&gt;=50,"Excellent",J906&gt;=40,"Good",J906&gt;=30,"Average",J906&lt;30,"Poor")</f>
        <v>Excellent</v>
      </c>
      <c r="M906" t="str">
        <f t="shared" si="89"/>
        <v>No</v>
      </c>
      <c r="N906" t="str">
        <f t="shared" si="86"/>
        <v>No</v>
      </c>
      <c r="O906" t="str">
        <f t="shared" si="87"/>
        <v>Marketing</v>
      </c>
      <c r="X906">
        <f t="shared" si="84"/>
        <v>58084</v>
      </c>
      <c r="Z906">
        <f t="shared" si="88"/>
        <v>25341</v>
      </c>
      <c r="AA906">
        <v>58084</v>
      </c>
    </row>
    <row r="907" spans="1:27" x14ac:dyDescent="0.35">
      <c r="A907">
        <v>906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1">
        <v>44082</v>
      </c>
      <c r="H907">
        <v>25025</v>
      </c>
      <c r="I907" t="s">
        <v>28</v>
      </c>
      <c r="J907">
        <v>32</v>
      </c>
      <c r="K907" t="str">
        <f t="shared" si="85"/>
        <v>Below</v>
      </c>
      <c r="L907" t="str" cm="1">
        <f t="array" ref="L907">_xlfn.IFS(J907&gt;=50,"Excellent",J907&gt;=40,"Good",J907&gt;=30,"Average",J907&lt;30,"Poor")</f>
        <v>Average</v>
      </c>
      <c r="M907" t="str">
        <f t="shared" si="89"/>
        <v>No</v>
      </c>
      <c r="N907" t="str">
        <f t="shared" si="86"/>
        <v>Yes</v>
      </c>
      <c r="O907" t="str">
        <f t="shared" si="87"/>
        <v>Not Marketing</v>
      </c>
      <c r="X907">
        <f t="shared" si="84"/>
        <v>47704</v>
      </c>
      <c r="Z907">
        <f t="shared" si="88"/>
        <v>25025</v>
      </c>
      <c r="AA907">
        <v>47704</v>
      </c>
    </row>
    <row r="908" spans="1:27" x14ac:dyDescent="0.35">
      <c r="A908">
        <v>907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1">
        <v>44544</v>
      </c>
      <c r="H908">
        <v>10458</v>
      </c>
      <c r="I908" t="s">
        <v>20</v>
      </c>
      <c r="J908">
        <v>47</v>
      </c>
      <c r="K908" t="str">
        <f t="shared" si="85"/>
        <v>Above</v>
      </c>
      <c r="L908" t="str" cm="1">
        <f t="array" ref="L908">_xlfn.IFS(J908&gt;=50,"Excellent",J908&gt;=40,"Good",J908&gt;=30,"Average",J908&lt;30,"Poor")</f>
        <v>Good</v>
      </c>
      <c r="M908" t="str">
        <f t="shared" si="89"/>
        <v>No</v>
      </c>
      <c r="N908" t="str">
        <f t="shared" si="86"/>
        <v>Yes</v>
      </c>
      <c r="O908" t="str">
        <f t="shared" si="87"/>
        <v>Marketing</v>
      </c>
      <c r="X908">
        <f t="shared" si="84"/>
        <v>71759</v>
      </c>
      <c r="Z908">
        <f t="shared" si="88"/>
        <v>10458</v>
      </c>
      <c r="AA908">
        <v>71759</v>
      </c>
    </row>
    <row r="909" spans="1:27" x14ac:dyDescent="0.35">
      <c r="A909">
        <v>908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1">
        <v>44665</v>
      </c>
      <c r="H909">
        <v>17922</v>
      </c>
      <c r="I909" t="s">
        <v>28</v>
      </c>
      <c r="J909">
        <v>45</v>
      </c>
      <c r="K909" t="str">
        <f t="shared" si="85"/>
        <v>Below</v>
      </c>
      <c r="L909" t="str" cm="1">
        <f t="array" ref="L909">_xlfn.IFS(J909&gt;=50,"Excellent",J909&gt;=40,"Good",J909&gt;=30,"Average",J909&lt;30,"Poor")</f>
        <v>Good</v>
      </c>
      <c r="M909" t="str">
        <f t="shared" si="89"/>
        <v>No</v>
      </c>
      <c r="N909" t="str">
        <f t="shared" si="86"/>
        <v>No</v>
      </c>
      <c r="O909" t="str">
        <f t="shared" si="87"/>
        <v>Marketing</v>
      </c>
      <c r="X909">
        <f t="shared" si="84"/>
        <v>34461</v>
      </c>
      <c r="Z909">
        <f t="shared" si="88"/>
        <v>17922</v>
      </c>
      <c r="AA909">
        <v>34461</v>
      </c>
    </row>
    <row r="910" spans="1:27" x14ac:dyDescent="0.35">
      <c r="A910">
        <v>909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1">
        <v>43635</v>
      </c>
      <c r="H910">
        <v>11854</v>
      </c>
      <c r="I910" t="s">
        <v>13</v>
      </c>
      <c r="J910">
        <v>21</v>
      </c>
      <c r="K910" t="str">
        <f t="shared" si="85"/>
        <v>Above</v>
      </c>
      <c r="L910" t="str" cm="1">
        <f t="array" ref="L910">_xlfn.IFS(J910&gt;=50,"Excellent",J910&gt;=40,"Good",J910&gt;=30,"Average",J910&lt;30,"Poor")</f>
        <v>Poor</v>
      </c>
      <c r="M910" t="str">
        <f t="shared" si="89"/>
        <v>No</v>
      </c>
      <c r="N910" t="str">
        <f t="shared" si="86"/>
        <v>Yes</v>
      </c>
      <c r="O910" t="str">
        <f t="shared" si="87"/>
        <v>Not Marketing</v>
      </c>
      <c r="X910">
        <f t="shared" si="84"/>
        <v>74824</v>
      </c>
      <c r="Z910">
        <f t="shared" si="88"/>
        <v>11854</v>
      </c>
      <c r="AA910">
        <v>74824</v>
      </c>
    </row>
    <row r="911" spans="1:27" x14ac:dyDescent="0.35">
      <c r="A911">
        <v>910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1">
        <v>43703</v>
      </c>
      <c r="H911">
        <v>17582</v>
      </c>
      <c r="I911" t="s">
        <v>18</v>
      </c>
      <c r="J911">
        <v>58</v>
      </c>
      <c r="K911" t="str">
        <f t="shared" si="85"/>
        <v>Above</v>
      </c>
      <c r="L911" t="str" cm="1">
        <f t="array" ref="L911">_xlfn.IFS(J911&gt;=50,"Excellent",J911&gt;=40,"Good",J911&gt;=30,"Average",J911&lt;30,"Poor")</f>
        <v>Excellent</v>
      </c>
      <c r="M911" t="str">
        <f t="shared" si="89"/>
        <v>No</v>
      </c>
      <c r="N911" t="str">
        <f t="shared" si="86"/>
        <v>No</v>
      </c>
      <c r="O911" t="str">
        <f t="shared" si="87"/>
        <v>Not Marketing</v>
      </c>
      <c r="X911">
        <f t="shared" si="84"/>
        <v>52931</v>
      </c>
      <c r="Z911">
        <f t="shared" si="88"/>
        <v>17582</v>
      </c>
      <c r="AA911">
        <v>52931</v>
      </c>
    </row>
    <row r="912" spans="1:27" x14ac:dyDescent="0.35">
      <c r="A912">
        <v>911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1">
        <v>43709</v>
      </c>
      <c r="H912">
        <v>12243</v>
      </c>
      <c r="I912" t="s">
        <v>28</v>
      </c>
      <c r="J912">
        <v>50</v>
      </c>
      <c r="K912" t="str">
        <f t="shared" si="85"/>
        <v>Above</v>
      </c>
      <c r="L912" t="str" cm="1">
        <f t="array" ref="L912">_xlfn.IFS(J912&gt;=50,"Excellent",J912&gt;=40,"Good",J912&gt;=30,"Average",J912&lt;30,"Poor")</f>
        <v>Excellent</v>
      </c>
      <c r="M912" t="str">
        <f t="shared" si="89"/>
        <v>No</v>
      </c>
      <c r="N912" t="str">
        <f t="shared" si="86"/>
        <v>Yes</v>
      </c>
      <c r="O912" t="str">
        <f t="shared" si="87"/>
        <v>Marketing</v>
      </c>
      <c r="X912">
        <f t="shared" si="84"/>
        <v>72702</v>
      </c>
      <c r="Z912">
        <f t="shared" si="88"/>
        <v>12243</v>
      </c>
      <c r="AA912">
        <v>72702</v>
      </c>
    </row>
    <row r="913" spans="1:27" x14ac:dyDescent="0.35">
      <c r="A913">
        <v>912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1">
        <v>42477</v>
      </c>
      <c r="H913">
        <v>13715</v>
      </c>
      <c r="I913" t="s">
        <v>20</v>
      </c>
      <c r="J913">
        <v>42</v>
      </c>
      <c r="K913" t="str">
        <f t="shared" si="85"/>
        <v>Below</v>
      </c>
      <c r="L913" t="str" cm="1">
        <f t="array" ref="L913">_xlfn.IFS(J913&gt;=50,"Excellent",J913&gt;=40,"Good",J913&gt;=30,"Average",J913&lt;30,"Poor")</f>
        <v>Good</v>
      </c>
      <c r="M913" t="str">
        <f t="shared" si="89"/>
        <v>No</v>
      </c>
      <c r="N913" t="str">
        <f t="shared" si="86"/>
        <v>No</v>
      </c>
      <c r="O913" t="str">
        <f t="shared" si="87"/>
        <v>Not Marketing</v>
      </c>
      <c r="X913">
        <f t="shared" si="84"/>
        <v>34749</v>
      </c>
      <c r="Z913">
        <f t="shared" si="88"/>
        <v>13715</v>
      </c>
      <c r="AA913">
        <v>34749</v>
      </c>
    </row>
    <row r="914" spans="1:27" x14ac:dyDescent="0.35">
      <c r="A914">
        <v>913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1">
        <v>44054</v>
      </c>
      <c r="H914">
        <v>14048</v>
      </c>
      <c r="I914" t="s">
        <v>20</v>
      </c>
      <c r="J914">
        <v>22</v>
      </c>
      <c r="K914" t="str">
        <f t="shared" si="85"/>
        <v>Below</v>
      </c>
      <c r="L914" t="str" cm="1">
        <f t="array" ref="L914">_xlfn.IFS(J914&gt;=50,"Excellent",J914&gt;=40,"Good",J914&gt;=30,"Average",J914&lt;30,"Poor")</f>
        <v>Poor</v>
      </c>
      <c r="M914" t="str">
        <f t="shared" si="89"/>
        <v>No</v>
      </c>
      <c r="N914" t="str">
        <f t="shared" si="86"/>
        <v>No</v>
      </c>
      <c r="O914" t="str">
        <f t="shared" si="87"/>
        <v>Marketing</v>
      </c>
      <c r="X914">
        <f t="shared" si="84"/>
        <v>37889</v>
      </c>
      <c r="Z914">
        <f t="shared" si="88"/>
        <v>14048</v>
      </c>
      <c r="AA914">
        <v>37889</v>
      </c>
    </row>
    <row r="915" spans="1:27" x14ac:dyDescent="0.35">
      <c r="A915">
        <v>914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1">
        <v>44873</v>
      </c>
      <c r="H915">
        <v>30101</v>
      </c>
      <c r="I915" t="s">
        <v>13</v>
      </c>
      <c r="J915">
        <v>53</v>
      </c>
      <c r="K915" t="str">
        <f t="shared" si="85"/>
        <v>Above</v>
      </c>
      <c r="L915" t="str" cm="1">
        <f t="array" ref="L915">_xlfn.IFS(J915&gt;=50,"Excellent",J915&gt;=40,"Good",J915&gt;=30,"Average",J915&lt;30,"Poor")</f>
        <v>Excellent</v>
      </c>
      <c r="M915" t="str">
        <f t="shared" si="89"/>
        <v>No</v>
      </c>
      <c r="N915" t="str">
        <f t="shared" si="86"/>
        <v>No</v>
      </c>
      <c r="O915" t="str">
        <f t="shared" si="87"/>
        <v>Marketing</v>
      </c>
      <c r="X915">
        <f t="shared" si="84"/>
        <v>54561</v>
      </c>
      <c r="Z915">
        <f t="shared" si="88"/>
        <v>30101</v>
      </c>
      <c r="AA915">
        <v>54561</v>
      </c>
    </row>
    <row r="916" spans="1:27" x14ac:dyDescent="0.35">
      <c r="A916">
        <v>915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1">
        <v>42032</v>
      </c>
      <c r="H916">
        <v>10912</v>
      </c>
      <c r="I916" t="s">
        <v>18</v>
      </c>
      <c r="J916">
        <v>57</v>
      </c>
      <c r="K916" t="str">
        <f t="shared" si="85"/>
        <v>Above</v>
      </c>
      <c r="L916" t="str" cm="1">
        <f t="array" ref="L916">_xlfn.IFS(J916&gt;=50,"Excellent",J916&gt;=40,"Good",J916&gt;=30,"Average",J916&lt;30,"Poor")</f>
        <v>Excellent</v>
      </c>
      <c r="M916" t="str">
        <f t="shared" si="89"/>
        <v>No</v>
      </c>
      <c r="N916" t="str">
        <f t="shared" si="86"/>
        <v>Yes</v>
      </c>
      <c r="O916" t="str">
        <f t="shared" si="87"/>
        <v>Marketing</v>
      </c>
      <c r="X916">
        <f t="shared" si="84"/>
        <v>61042</v>
      </c>
      <c r="Z916">
        <f t="shared" si="88"/>
        <v>10912</v>
      </c>
      <c r="AA916">
        <v>61042</v>
      </c>
    </row>
    <row r="917" spans="1:27" x14ac:dyDescent="0.35">
      <c r="A917">
        <v>916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1">
        <v>43904</v>
      </c>
      <c r="H917">
        <v>34355</v>
      </c>
      <c r="I917" t="s">
        <v>28</v>
      </c>
      <c r="J917">
        <v>46</v>
      </c>
      <c r="K917" t="str">
        <f t="shared" si="85"/>
        <v>Above</v>
      </c>
      <c r="L917" t="str" cm="1">
        <f t="array" ref="L917">_xlfn.IFS(J917&gt;=50,"Excellent",J917&gt;=40,"Good",J917&gt;=30,"Average",J917&lt;30,"Poor")</f>
        <v>Good</v>
      </c>
      <c r="M917" t="str">
        <f t="shared" si="89"/>
        <v>No</v>
      </c>
      <c r="N917" t="str">
        <f t="shared" si="86"/>
        <v>Yes</v>
      </c>
      <c r="O917" t="str">
        <f t="shared" si="87"/>
        <v>Not Marketing</v>
      </c>
      <c r="X917">
        <f t="shared" si="84"/>
        <v>59932</v>
      </c>
      <c r="Z917">
        <f t="shared" si="88"/>
        <v>34355</v>
      </c>
      <c r="AA917">
        <v>59932</v>
      </c>
    </row>
    <row r="918" spans="1:27" x14ac:dyDescent="0.35">
      <c r="A918">
        <v>917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1">
        <v>43232</v>
      </c>
      <c r="H918">
        <v>38543</v>
      </c>
      <c r="I918" t="s">
        <v>20</v>
      </c>
      <c r="J918">
        <v>56</v>
      </c>
      <c r="K918" t="str">
        <f t="shared" si="85"/>
        <v>Above</v>
      </c>
      <c r="L918" t="str" cm="1">
        <f t="array" ref="L918">_xlfn.IFS(J918&gt;=50,"Excellent",J918&gt;=40,"Good",J918&gt;=30,"Average",J918&lt;30,"Poor")</f>
        <v>Excellent</v>
      </c>
      <c r="M918" t="str">
        <f t="shared" si="89"/>
        <v>No</v>
      </c>
      <c r="N918" t="str">
        <f t="shared" si="86"/>
        <v>Yes</v>
      </c>
      <c r="O918" t="str">
        <f t="shared" si="87"/>
        <v>Not Marketing</v>
      </c>
      <c r="X918">
        <f t="shared" si="84"/>
        <v>75533</v>
      </c>
      <c r="Z918">
        <f t="shared" si="88"/>
        <v>38543</v>
      </c>
      <c r="AA918">
        <v>75533</v>
      </c>
    </row>
    <row r="919" spans="1:27" x14ac:dyDescent="0.35">
      <c r="A919">
        <v>918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1">
        <v>41992</v>
      </c>
      <c r="H919">
        <v>33150</v>
      </c>
      <c r="I919" t="s">
        <v>28</v>
      </c>
      <c r="J919">
        <v>60</v>
      </c>
      <c r="K919" t="str">
        <f t="shared" si="85"/>
        <v>Above</v>
      </c>
      <c r="L919" t="str" cm="1">
        <f t="array" ref="L919">_xlfn.IFS(J919&gt;=50,"Excellent",J919&gt;=40,"Good",J919&gt;=30,"Average",J919&lt;30,"Poor")</f>
        <v>Excellent</v>
      </c>
      <c r="M919" t="str">
        <f t="shared" si="89"/>
        <v>No</v>
      </c>
      <c r="N919" t="str">
        <f t="shared" si="86"/>
        <v>No</v>
      </c>
      <c r="O919" t="str">
        <f t="shared" si="87"/>
        <v>Marketing</v>
      </c>
      <c r="X919">
        <f t="shared" si="84"/>
        <v>58901</v>
      </c>
      <c r="Z919">
        <f t="shared" si="88"/>
        <v>33150</v>
      </c>
      <c r="AA919">
        <v>58901</v>
      </c>
    </row>
    <row r="920" spans="1:27" x14ac:dyDescent="0.35">
      <c r="A920">
        <v>919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1">
        <v>44588</v>
      </c>
      <c r="H920">
        <v>28774</v>
      </c>
      <c r="I920" t="s">
        <v>18</v>
      </c>
      <c r="J920">
        <v>45</v>
      </c>
      <c r="K920" t="str">
        <f t="shared" si="85"/>
        <v>Above</v>
      </c>
      <c r="L920" t="str" cm="1">
        <f t="array" ref="L920">_xlfn.IFS(J920&gt;=50,"Excellent",J920&gt;=40,"Good",J920&gt;=30,"Average",J920&lt;30,"Poor")</f>
        <v>Good</v>
      </c>
      <c r="M920" t="str">
        <f t="shared" si="89"/>
        <v>No</v>
      </c>
      <c r="N920" t="str">
        <f t="shared" si="86"/>
        <v>Yes</v>
      </c>
      <c r="O920" t="str">
        <f t="shared" si="87"/>
        <v>Not Marketing</v>
      </c>
      <c r="X920">
        <f t="shared" si="84"/>
        <v>52889</v>
      </c>
      <c r="Z920">
        <f t="shared" si="88"/>
        <v>28774</v>
      </c>
      <c r="AA920">
        <v>52889</v>
      </c>
    </row>
    <row r="921" spans="1:27" x14ac:dyDescent="0.35">
      <c r="A921">
        <v>920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1">
        <v>43357</v>
      </c>
      <c r="H921">
        <v>33305</v>
      </c>
      <c r="I921" t="s">
        <v>18</v>
      </c>
      <c r="J921">
        <v>25</v>
      </c>
      <c r="K921" t="str">
        <f t="shared" si="85"/>
        <v>Above</v>
      </c>
      <c r="L921" t="str" cm="1">
        <f t="array" ref="L921">_xlfn.IFS(J921&gt;=50,"Excellent",J921&gt;=40,"Good",J921&gt;=30,"Average",J921&lt;30,"Poor")</f>
        <v>Poor</v>
      </c>
      <c r="M921" t="str">
        <f t="shared" si="89"/>
        <v>No</v>
      </c>
      <c r="N921" t="str">
        <f t="shared" si="86"/>
        <v>Yes</v>
      </c>
      <c r="O921" t="str">
        <f t="shared" si="87"/>
        <v>Not Marketing</v>
      </c>
      <c r="X921">
        <f t="shared" si="84"/>
        <v>64087</v>
      </c>
      <c r="Z921">
        <f t="shared" si="88"/>
        <v>33305</v>
      </c>
      <c r="AA921">
        <v>64087</v>
      </c>
    </row>
    <row r="922" spans="1:27" x14ac:dyDescent="0.35">
      <c r="A922">
        <v>921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1">
        <v>42382</v>
      </c>
      <c r="H922">
        <v>38776</v>
      </c>
      <c r="I922" t="s">
        <v>13</v>
      </c>
      <c r="J922">
        <v>27</v>
      </c>
      <c r="K922" t="str">
        <f t="shared" si="85"/>
        <v>Above</v>
      </c>
      <c r="L922" t="str" cm="1">
        <f t="array" ref="L922">_xlfn.IFS(J922&gt;=50,"Excellent",J922&gt;=40,"Good",J922&gt;=30,"Average",J922&lt;30,"Poor")</f>
        <v>Poor</v>
      </c>
      <c r="M922" t="str">
        <f t="shared" si="89"/>
        <v>No</v>
      </c>
      <c r="N922" t="str">
        <f t="shared" si="86"/>
        <v>Yes</v>
      </c>
      <c r="O922" t="str">
        <f t="shared" si="87"/>
        <v>Not Marketing</v>
      </c>
      <c r="X922">
        <f t="shared" si="84"/>
        <v>71884</v>
      </c>
      <c r="Z922">
        <f t="shared" si="88"/>
        <v>38776</v>
      </c>
      <c r="AA922">
        <v>71884</v>
      </c>
    </row>
    <row r="923" spans="1:27" x14ac:dyDescent="0.35">
      <c r="A923">
        <v>922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1">
        <v>44101</v>
      </c>
      <c r="H923">
        <v>34658</v>
      </c>
      <c r="I923" t="s">
        <v>18</v>
      </c>
      <c r="J923">
        <v>60</v>
      </c>
      <c r="K923" t="str">
        <f t="shared" si="85"/>
        <v>Above</v>
      </c>
      <c r="L923" t="str" cm="1">
        <f t="array" ref="L923">_xlfn.IFS(J923&gt;=50,"Excellent",J923&gt;=40,"Good",J923&gt;=30,"Average",J923&lt;30,"Poor")</f>
        <v>Excellent</v>
      </c>
      <c r="M923" t="str">
        <f t="shared" si="89"/>
        <v>No</v>
      </c>
      <c r="N923" t="str">
        <f t="shared" si="86"/>
        <v>Yes</v>
      </c>
      <c r="O923" t="str">
        <f t="shared" si="87"/>
        <v>Marketing</v>
      </c>
      <c r="X923">
        <f t="shared" si="84"/>
        <v>67817</v>
      </c>
      <c r="Z923">
        <f t="shared" si="88"/>
        <v>34658</v>
      </c>
      <c r="AA923">
        <v>67817</v>
      </c>
    </row>
    <row r="924" spans="1:27" x14ac:dyDescent="0.35">
      <c r="A924">
        <v>923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1">
        <v>45316</v>
      </c>
      <c r="H924">
        <v>14016</v>
      </c>
      <c r="I924" t="s">
        <v>28</v>
      </c>
      <c r="J924">
        <v>43</v>
      </c>
      <c r="K924" t="str">
        <f t="shared" si="85"/>
        <v>Above</v>
      </c>
      <c r="L924" t="str" cm="1">
        <f t="array" ref="L924">_xlfn.IFS(J924&gt;=50,"Excellent",J924&gt;=40,"Good",J924&gt;=30,"Average",J924&lt;30,"Poor")</f>
        <v>Good</v>
      </c>
      <c r="M924" t="str">
        <f t="shared" si="89"/>
        <v>No</v>
      </c>
      <c r="N924" t="str">
        <f t="shared" si="86"/>
        <v>Yes</v>
      </c>
      <c r="O924" t="str">
        <f t="shared" si="87"/>
        <v>Not Marketing</v>
      </c>
      <c r="X924">
        <f t="shared" si="84"/>
        <v>72018</v>
      </c>
      <c r="Z924">
        <f t="shared" si="88"/>
        <v>14016</v>
      </c>
      <c r="AA924">
        <v>72018</v>
      </c>
    </row>
    <row r="925" spans="1:27" x14ac:dyDescent="0.35">
      <c r="A925">
        <v>924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1">
        <v>41975</v>
      </c>
      <c r="H925">
        <v>29812</v>
      </c>
      <c r="I925" t="s">
        <v>28</v>
      </c>
      <c r="J925">
        <v>42</v>
      </c>
      <c r="K925" t="str">
        <f t="shared" si="85"/>
        <v>Above</v>
      </c>
      <c r="L925" t="str" cm="1">
        <f t="array" ref="L925">_xlfn.IFS(J925&gt;=50,"Excellent",J925&gt;=40,"Good",J925&gt;=30,"Average",J925&lt;30,"Poor")</f>
        <v>Good</v>
      </c>
      <c r="M925" t="str">
        <f t="shared" si="89"/>
        <v>No</v>
      </c>
      <c r="N925" t="str">
        <f t="shared" si="86"/>
        <v>Yes</v>
      </c>
      <c r="O925" t="str">
        <f t="shared" si="87"/>
        <v>Not Marketing</v>
      </c>
      <c r="X925">
        <f t="shared" si="84"/>
        <v>77322</v>
      </c>
      <c r="Z925">
        <f t="shared" si="88"/>
        <v>29812</v>
      </c>
      <c r="AA925">
        <v>77322</v>
      </c>
    </row>
    <row r="926" spans="1:27" x14ac:dyDescent="0.35">
      <c r="A926">
        <v>925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1">
        <v>43220</v>
      </c>
      <c r="H926">
        <v>22309</v>
      </c>
      <c r="I926" t="s">
        <v>20</v>
      </c>
      <c r="J926">
        <v>56</v>
      </c>
      <c r="K926" t="str">
        <f t="shared" si="85"/>
        <v>Above</v>
      </c>
      <c r="L926" t="str" cm="1">
        <f t="array" ref="L926">_xlfn.IFS(J926&gt;=50,"Excellent",J926&gt;=40,"Good",J926&gt;=30,"Average",J926&lt;30,"Poor")</f>
        <v>Excellent</v>
      </c>
      <c r="M926" t="str">
        <f t="shared" si="89"/>
        <v>No</v>
      </c>
      <c r="N926" t="str">
        <f t="shared" si="86"/>
        <v>Yes</v>
      </c>
      <c r="O926" t="str">
        <f t="shared" si="87"/>
        <v>Not Marketing</v>
      </c>
      <c r="X926">
        <f t="shared" si="84"/>
        <v>71508</v>
      </c>
      <c r="Z926">
        <f t="shared" si="88"/>
        <v>22309</v>
      </c>
      <c r="AA926">
        <v>71508</v>
      </c>
    </row>
    <row r="927" spans="1:27" x14ac:dyDescent="0.35">
      <c r="A927">
        <v>926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1">
        <v>42759</v>
      </c>
      <c r="H927">
        <v>32110</v>
      </c>
      <c r="I927" t="s">
        <v>13</v>
      </c>
      <c r="J927">
        <v>43</v>
      </c>
      <c r="K927" t="str">
        <f t="shared" si="85"/>
        <v>Above</v>
      </c>
      <c r="L927" t="str" cm="1">
        <f t="array" ref="L927">_xlfn.IFS(J927&gt;=50,"Excellent",J927&gt;=40,"Good",J927&gt;=30,"Average",J927&lt;30,"Poor")</f>
        <v>Good</v>
      </c>
      <c r="M927" t="str">
        <f t="shared" si="89"/>
        <v>No</v>
      </c>
      <c r="N927" t="str">
        <f t="shared" si="86"/>
        <v>No</v>
      </c>
      <c r="O927" t="str">
        <f t="shared" si="87"/>
        <v>Not Marketing</v>
      </c>
      <c r="X927">
        <f t="shared" si="84"/>
        <v>54674</v>
      </c>
      <c r="Z927">
        <f t="shared" si="88"/>
        <v>32110</v>
      </c>
      <c r="AA927">
        <v>54674</v>
      </c>
    </row>
    <row r="928" spans="1:27" x14ac:dyDescent="0.35">
      <c r="A928">
        <v>927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1">
        <v>44501</v>
      </c>
      <c r="H928">
        <v>19202</v>
      </c>
      <c r="I928" t="s">
        <v>28</v>
      </c>
      <c r="J928">
        <v>34</v>
      </c>
      <c r="K928" t="str">
        <f t="shared" si="85"/>
        <v>Above</v>
      </c>
      <c r="L928" t="str" cm="1">
        <f t="array" ref="L928">_xlfn.IFS(J928&gt;=50,"Excellent",J928&gt;=40,"Good",J928&gt;=30,"Average",J928&lt;30,"Poor")</f>
        <v>Average</v>
      </c>
      <c r="M928" t="str">
        <f t="shared" si="89"/>
        <v>No</v>
      </c>
      <c r="N928" t="str">
        <f t="shared" si="86"/>
        <v>Yes</v>
      </c>
      <c r="O928" t="str">
        <f t="shared" si="87"/>
        <v>Not Marketing</v>
      </c>
      <c r="X928">
        <f t="shared" si="84"/>
        <v>61443</v>
      </c>
      <c r="Z928">
        <f t="shared" si="88"/>
        <v>19202</v>
      </c>
      <c r="AA928">
        <v>61443</v>
      </c>
    </row>
    <row r="929" spans="1:27" x14ac:dyDescent="0.35">
      <c r="A929">
        <v>928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1">
        <v>42189</v>
      </c>
      <c r="H929">
        <v>16274</v>
      </c>
      <c r="I929" t="s">
        <v>13</v>
      </c>
      <c r="J929">
        <v>35</v>
      </c>
      <c r="K929" t="str">
        <f t="shared" si="85"/>
        <v>Below</v>
      </c>
      <c r="L929" t="str" cm="1">
        <f t="array" ref="L929">_xlfn.IFS(J929&gt;=50,"Excellent",J929&gt;=40,"Good",J929&gt;=30,"Average",J929&lt;30,"Poor")</f>
        <v>Average</v>
      </c>
      <c r="M929" t="str">
        <f t="shared" si="89"/>
        <v>No</v>
      </c>
      <c r="N929" t="str">
        <f t="shared" si="86"/>
        <v>No</v>
      </c>
      <c r="O929" t="str">
        <f t="shared" si="87"/>
        <v>Not Marketing</v>
      </c>
      <c r="X929">
        <f t="shared" si="84"/>
        <v>33945</v>
      </c>
      <c r="Z929">
        <f t="shared" si="88"/>
        <v>16274</v>
      </c>
      <c r="AA929">
        <v>33945</v>
      </c>
    </row>
    <row r="930" spans="1:27" x14ac:dyDescent="0.35">
      <c r="A930">
        <v>929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1">
        <v>45183</v>
      </c>
      <c r="H930">
        <v>32758</v>
      </c>
      <c r="I930" t="s">
        <v>13</v>
      </c>
      <c r="J930">
        <v>38</v>
      </c>
      <c r="K930" t="str">
        <f t="shared" si="85"/>
        <v>Above</v>
      </c>
      <c r="L930" t="str" cm="1">
        <f t="array" ref="L930">_xlfn.IFS(J930&gt;=50,"Excellent",J930&gt;=40,"Good",J930&gt;=30,"Average",J930&lt;30,"Poor")</f>
        <v>Average</v>
      </c>
      <c r="M930" t="str">
        <f t="shared" si="89"/>
        <v>No</v>
      </c>
      <c r="N930" t="str">
        <f t="shared" si="86"/>
        <v>Yes</v>
      </c>
      <c r="O930" t="str">
        <f t="shared" si="87"/>
        <v>Not Marketing</v>
      </c>
      <c r="X930">
        <f t="shared" si="84"/>
        <v>64428</v>
      </c>
      <c r="Z930">
        <f t="shared" si="88"/>
        <v>32758</v>
      </c>
      <c r="AA930">
        <v>64428</v>
      </c>
    </row>
    <row r="931" spans="1:27" x14ac:dyDescent="0.35">
      <c r="A931">
        <v>930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1">
        <v>43505</v>
      </c>
      <c r="H931">
        <v>26643</v>
      </c>
      <c r="I931" t="s">
        <v>28</v>
      </c>
      <c r="J931">
        <v>27</v>
      </c>
      <c r="K931" t="str">
        <f t="shared" si="85"/>
        <v>Above</v>
      </c>
      <c r="L931" t="str" cm="1">
        <f t="array" ref="L931">_xlfn.IFS(J931&gt;=50,"Excellent",J931&gt;=40,"Good",J931&gt;=30,"Average",J931&lt;30,"Poor")</f>
        <v>Poor</v>
      </c>
      <c r="M931" t="str">
        <f t="shared" si="89"/>
        <v>No</v>
      </c>
      <c r="N931" t="str">
        <f t="shared" si="86"/>
        <v>Yes</v>
      </c>
      <c r="O931" t="str">
        <f t="shared" si="87"/>
        <v>Not Marketing</v>
      </c>
      <c r="X931">
        <f t="shared" si="84"/>
        <v>78578</v>
      </c>
      <c r="Z931">
        <f t="shared" si="88"/>
        <v>26643</v>
      </c>
      <c r="AA931">
        <v>78578</v>
      </c>
    </row>
    <row r="932" spans="1:27" x14ac:dyDescent="0.35">
      <c r="A932">
        <v>931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1">
        <v>42891</v>
      </c>
      <c r="H932">
        <v>23828</v>
      </c>
      <c r="I932" t="s">
        <v>13</v>
      </c>
      <c r="J932">
        <v>39</v>
      </c>
      <c r="K932" t="str">
        <f t="shared" si="85"/>
        <v>Above</v>
      </c>
      <c r="L932" t="str" cm="1">
        <f t="array" ref="L932">_xlfn.IFS(J932&gt;=50,"Excellent",J932&gt;=40,"Good",J932&gt;=30,"Average",J932&lt;30,"Poor")</f>
        <v>Average</v>
      </c>
      <c r="M932" t="str">
        <f t="shared" si="89"/>
        <v>No</v>
      </c>
      <c r="N932" t="str">
        <f t="shared" si="86"/>
        <v>Yes</v>
      </c>
      <c r="O932" t="str">
        <f t="shared" si="87"/>
        <v>Not Marketing</v>
      </c>
      <c r="X932">
        <f t="shared" si="84"/>
        <v>50050</v>
      </c>
      <c r="Z932">
        <f t="shared" si="88"/>
        <v>23828</v>
      </c>
      <c r="AA932">
        <v>50050</v>
      </c>
    </row>
    <row r="933" spans="1:27" x14ac:dyDescent="0.35">
      <c r="A933">
        <v>932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1">
        <v>44978</v>
      </c>
      <c r="H933">
        <v>37797</v>
      </c>
      <c r="I933" t="s">
        <v>18</v>
      </c>
      <c r="J933">
        <v>59</v>
      </c>
      <c r="K933" t="str">
        <f t="shared" si="85"/>
        <v>Above</v>
      </c>
      <c r="L933" t="str" cm="1">
        <f t="array" ref="L933">_xlfn.IFS(J933&gt;=50,"Excellent",J933&gt;=40,"Good",J933&gt;=30,"Average",J933&lt;30,"Poor")</f>
        <v>Excellent</v>
      </c>
      <c r="M933" t="str">
        <f t="shared" si="89"/>
        <v>No</v>
      </c>
      <c r="N933" t="str">
        <f t="shared" si="86"/>
        <v>Yes</v>
      </c>
      <c r="O933" t="str">
        <f t="shared" si="87"/>
        <v>Marketing</v>
      </c>
      <c r="X933">
        <f t="shared" si="84"/>
        <v>63430</v>
      </c>
      <c r="Z933">
        <f t="shared" si="88"/>
        <v>37797</v>
      </c>
      <c r="AA933">
        <v>63430</v>
      </c>
    </row>
    <row r="934" spans="1:27" x14ac:dyDescent="0.35">
      <c r="A934">
        <v>933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1">
        <v>42259</v>
      </c>
      <c r="H934">
        <v>14946</v>
      </c>
      <c r="I934" t="s">
        <v>20</v>
      </c>
      <c r="J934">
        <v>35</v>
      </c>
      <c r="K934" t="str">
        <f t="shared" si="85"/>
        <v>Below</v>
      </c>
      <c r="L934" t="str" cm="1">
        <f t="array" ref="L934">_xlfn.IFS(J934&gt;=50,"Excellent",J934&gt;=40,"Good",J934&gt;=30,"Average",J934&lt;30,"Poor")</f>
        <v>Average</v>
      </c>
      <c r="M934" t="str">
        <f t="shared" si="89"/>
        <v>No</v>
      </c>
      <c r="N934" t="str">
        <f t="shared" si="86"/>
        <v>No</v>
      </c>
      <c r="O934" t="str">
        <f t="shared" si="87"/>
        <v>Not Marketing</v>
      </c>
      <c r="X934">
        <f t="shared" si="84"/>
        <v>32835</v>
      </c>
      <c r="Z934">
        <f t="shared" si="88"/>
        <v>14946</v>
      </c>
      <c r="AA934">
        <v>32835</v>
      </c>
    </row>
    <row r="935" spans="1:27" x14ac:dyDescent="0.35">
      <c r="A935">
        <v>934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1">
        <v>44382</v>
      </c>
      <c r="H935">
        <v>30736</v>
      </c>
      <c r="I935" t="s">
        <v>28</v>
      </c>
      <c r="J935">
        <v>41</v>
      </c>
      <c r="K935" t="str">
        <f t="shared" si="85"/>
        <v>Above</v>
      </c>
      <c r="L935" t="str" cm="1">
        <f t="array" ref="L935">_xlfn.IFS(J935&gt;=50,"Excellent",J935&gt;=40,"Good",J935&gt;=30,"Average",J935&lt;30,"Poor")</f>
        <v>Good</v>
      </c>
      <c r="M935" t="str">
        <f t="shared" si="89"/>
        <v>No</v>
      </c>
      <c r="N935" t="str">
        <f t="shared" si="86"/>
        <v>Yes</v>
      </c>
      <c r="O935" t="str">
        <f t="shared" si="87"/>
        <v>Not Marketing</v>
      </c>
      <c r="X935">
        <f t="shared" si="84"/>
        <v>50143</v>
      </c>
      <c r="Z935">
        <f t="shared" si="88"/>
        <v>30736</v>
      </c>
      <c r="AA935">
        <v>50143</v>
      </c>
    </row>
    <row r="936" spans="1:27" x14ac:dyDescent="0.35">
      <c r="A936">
        <v>935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1">
        <v>42408</v>
      </c>
      <c r="H936">
        <v>38910</v>
      </c>
      <c r="I936" t="s">
        <v>28</v>
      </c>
      <c r="J936">
        <v>40</v>
      </c>
      <c r="K936" t="str">
        <f t="shared" si="85"/>
        <v>Above</v>
      </c>
      <c r="L936" t="str" cm="1">
        <f t="array" ref="L936">_xlfn.IFS(J936&gt;=50,"Excellent",J936&gt;=40,"Good",J936&gt;=30,"Average",J936&lt;30,"Poor")</f>
        <v>Good</v>
      </c>
      <c r="M936" t="str">
        <f t="shared" si="89"/>
        <v>No</v>
      </c>
      <c r="N936" t="str">
        <f t="shared" si="86"/>
        <v>No</v>
      </c>
      <c r="O936" t="str">
        <f t="shared" si="87"/>
        <v>Marketing</v>
      </c>
      <c r="X936">
        <f t="shared" si="84"/>
        <v>59088</v>
      </c>
      <c r="Z936">
        <f t="shared" si="88"/>
        <v>38910</v>
      </c>
      <c r="AA936">
        <v>59088</v>
      </c>
    </row>
    <row r="937" spans="1:27" x14ac:dyDescent="0.35">
      <c r="A937">
        <v>936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1">
        <v>41973</v>
      </c>
      <c r="H937">
        <v>29704</v>
      </c>
      <c r="I937" t="s">
        <v>18</v>
      </c>
      <c r="J937">
        <v>43</v>
      </c>
      <c r="K937" t="str">
        <f t="shared" si="85"/>
        <v>Above</v>
      </c>
      <c r="L937" t="str" cm="1">
        <f t="array" ref="L937">_xlfn.IFS(J937&gt;=50,"Excellent",J937&gt;=40,"Good",J937&gt;=30,"Average",J937&lt;30,"Poor")</f>
        <v>Good</v>
      </c>
      <c r="M937" t="str">
        <f t="shared" si="89"/>
        <v>No</v>
      </c>
      <c r="N937" t="str">
        <f t="shared" si="86"/>
        <v>Yes</v>
      </c>
      <c r="O937" t="str">
        <f t="shared" si="87"/>
        <v>Not Marketing</v>
      </c>
      <c r="X937">
        <f t="shared" si="84"/>
        <v>54820</v>
      </c>
      <c r="Z937">
        <f t="shared" si="88"/>
        <v>29704</v>
      </c>
      <c r="AA937">
        <v>54820</v>
      </c>
    </row>
    <row r="938" spans="1:27" x14ac:dyDescent="0.35">
      <c r="A938">
        <v>937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1">
        <v>44495</v>
      </c>
      <c r="H938">
        <v>38372</v>
      </c>
      <c r="I938" t="s">
        <v>28</v>
      </c>
      <c r="J938">
        <v>40</v>
      </c>
      <c r="K938" t="str">
        <f t="shared" si="85"/>
        <v>Above</v>
      </c>
      <c r="L938" t="str" cm="1">
        <f t="array" ref="L938">_xlfn.IFS(J938&gt;=50,"Excellent",J938&gt;=40,"Good",J938&gt;=30,"Average",J938&lt;30,"Poor")</f>
        <v>Good</v>
      </c>
      <c r="M938" t="str">
        <f t="shared" si="89"/>
        <v>No</v>
      </c>
      <c r="N938" t="str">
        <f t="shared" si="86"/>
        <v>No</v>
      </c>
      <c r="O938" t="str">
        <f t="shared" si="87"/>
        <v>Not Marketing</v>
      </c>
      <c r="X938">
        <f t="shared" si="84"/>
        <v>50616</v>
      </c>
      <c r="Z938">
        <f t="shared" si="88"/>
        <v>38372</v>
      </c>
      <c r="AA938">
        <v>50616</v>
      </c>
    </row>
    <row r="939" spans="1:27" x14ac:dyDescent="0.35">
      <c r="A939">
        <v>938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1">
        <v>43470</v>
      </c>
      <c r="H939">
        <v>15123</v>
      </c>
      <c r="I939" t="s">
        <v>13</v>
      </c>
      <c r="J939">
        <v>31</v>
      </c>
      <c r="K939" t="str">
        <f t="shared" si="85"/>
        <v>Above</v>
      </c>
      <c r="L939" t="str" cm="1">
        <f t="array" ref="L939">_xlfn.IFS(J939&gt;=50,"Excellent",J939&gt;=40,"Good",J939&gt;=30,"Average",J939&lt;30,"Poor")</f>
        <v>Average</v>
      </c>
      <c r="M939" t="str">
        <f t="shared" si="89"/>
        <v>No</v>
      </c>
      <c r="N939" t="str">
        <f t="shared" si="86"/>
        <v>Yes</v>
      </c>
      <c r="O939" t="str">
        <f t="shared" si="87"/>
        <v>Marketing</v>
      </c>
      <c r="X939">
        <f t="shared" si="84"/>
        <v>66170</v>
      </c>
      <c r="Z939">
        <f t="shared" si="88"/>
        <v>15123</v>
      </c>
      <c r="AA939">
        <v>66170</v>
      </c>
    </row>
    <row r="940" spans="1:27" x14ac:dyDescent="0.35">
      <c r="A940">
        <v>939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1">
        <v>42871</v>
      </c>
      <c r="H940">
        <v>24162</v>
      </c>
      <c r="I940" t="s">
        <v>18</v>
      </c>
      <c r="J940">
        <v>53</v>
      </c>
      <c r="K940" t="str">
        <f t="shared" si="85"/>
        <v>Above</v>
      </c>
      <c r="L940" t="str" cm="1">
        <f t="array" ref="L940">_xlfn.IFS(J940&gt;=50,"Excellent",J940&gt;=40,"Good",J940&gt;=30,"Average",J940&lt;30,"Poor")</f>
        <v>Excellent</v>
      </c>
      <c r="M940" t="str">
        <f t="shared" si="89"/>
        <v>No</v>
      </c>
      <c r="N940" t="str">
        <f t="shared" si="86"/>
        <v>No</v>
      </c>
      <c r="O940" t="str">
        <f t="shared" si="87"/>
        <v>Marketing</v>
      </c>
      <c r="X940">
        <f t="shared" si="84"/>
        <v>55723</v>
      </c>
      <c r="Z940">
        <f t="shared" si="88"/>
        <v>24162</v>
      </c>
      <c r="AA940">
        <v>55723</v>
      </c>
    </row>
    <row r="941" spans="1:27" x14ac:dyDescent="0.35">
      <c r="A941">
        <v>940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1">
        <v>44918</v>
      </c>
      <c r="H941">
        <v>19189</v>
      </c>
      <c r="I941" t="s">
        <v>18</v>
      </c>
      <c r="J941">
        <v>24</v>
      </c>
      <c r="K941" t="str">
        <f t="shared" si="85"/>
        <v>Above</v>
      </c>
      <c r="L941" t="str" cm="1">
        <f t="array" ref="L941">_xlfn.IFS(J941&gt;=50,"Excellent",J941&gt;=40,"Good",J941&gt;=30,"Average",J941&lt;30,"Poor")</f>
        <v>Poor</v>
      </c>
      <c r="M941" t="str">
        <f t="shared" si="89"/>
        <v>No</v>
      </c>
      <c r="N941" t="str">
        <f t="shared" si="86"/>
        <v>Yes</v>
      </c>
      <c r="O941" t="str">
        <f t="shared" si="87"/>
        <v>Marketing</v>
      </c>
      <c r="X941">
        <f t="shared" si="84"/>
        <v>65910</v>
      </c>
      <c r="Z941">
        <f t="shared" si="88"/>
        <v>19189</v>
      </c>
      <c r="AA941">
        <v>65910</v>
      </c>
    </row>
    <row r="942" spans="1:27" x14ac:dyDescent="0.35">
      <c r="A942">
        <v>941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1">
        <v>43082</v>
      </c>
      <c r="H942">
        <v>14940</v>
      </c>
      <c r="I942" t="s">
        <v>18</v>
      </c>
      <c r="J942">
        <v>37</v>
      </c>
      <c r="K942" t="str">
        <f t="shared" si="85"/>
        <v>Below</v>
      </c>
      <c r="L942" t="str" cm="1">
        <f t="array" ref="L942">_xlfn.IFS(J942&gt;=50,"Excellent",J942&gt;=40,"Good",J942&gt;=30,"Average",J942&lt;30,"Poor")</f>
        <v>Average</v>
      </c>
      <c r="M942" t="str">
        <f t="shared" si="89"/>
        <v>No</v>
      </c>
      <c r="N942" t="str">
        <f t="shared" si="86"/>
        <v>No</v>
      </c>
      <c r="O942" t="str">
        <f t="shared" si="87"/>
        <v>Marketing</v>
      </c>
      <c r="X942">
        <f t="shared" si="84"/>
        <v>35574</v>
      </c>
      <c r="Z942">
        <f t="shared" si="88"/>
        <v>14940</v>
      </c>
      <c r="AA942">
        <v>35574</v>
      </c>
    </row>
    <row r="943" spans="1:27" x14ac:dyDescent="0.35">
      <c r="A943">
        <v>942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1">
        <v>43108</v>
      </c>
      <c r="H943">
        <v>31664</v>
      </c>
      <c r="I943" t="s">
        <v>20</v>
      </c>
      <c r="J943">
        <v>39</v>
      </c>
      <c r="K943" t="str">
        <f t="shared" si="85"/>
        <v>Above</v>
      </c>
      <c r="L943" t="str" cm="1">
        <f t="array" ref="L943">_xlfn.IFS(J943&gt;=50,"Excellent",J943&gt;=40,"Good",J943&gt;=30,"Average",J943&lt;30,"Poor")</f>
        <v>Average</v>
      </c>
      <c r="M943" t="str">
        <f t="shared" si="89"/>
        <v>No</v>
      </c>
      <c r="N943" t="str">
        <f t="shared" si="86"/>
        <v>No</v>
      </c>
      <c r="O943" t="str">
        <f t="shared" si="87"/>
        <v>Not Marketing</v>
      </c>
      <c r="X943">
        <f t="shared" si="84"/>
        <v>52444</v>
      </c>
      <c r="Z943">
        <f t="shared" si="88"/>
        <v>31664</v>
      </c>
      <c r="AA943">
        <v>52444</v>
      </c>
    </row>
    <row r="944" spans="1:27" x14ac:dyDescent="0.35">
      <c r="A944">
        <v>943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1">
        <v>42683</v>
      </c>
      <c r="H944">
        <v>10264</v>
      </c>
      <c r="I944" t="s">
        <v>18</v>
      </c>
      <c r="J944">
        <v>24</v>
      </c>
      <c r="K944" t="str">
        <f t="shared" si="85"/>
        <v>Above</v>
      </c>
      <c r="L944" t="str" cm="1">
        <f t="array" ref="L944">_xlfn.IFS(J944&gt;=50,"Excellent",J944&gt;=40,"Good",J944&gt;=30,"Average",J944&lt;30,"Poor")</f>
        <v>Poor</v>
      </c>
      <c r="M944" t="str">
        <f t="shared" si="89"/>
        <v>No</v>
      </c>
      <c r="N944" t="str">
        <f t="shared" si="86"/>
        <v>Yes</v>
      </c>
      <c r="O944" t="str">
        <f t="shared" si="87"/>
        <v>Not Marketing</v>
      </c>
      <c r="X944">
        <f t="shared" si="84"/>
        <v>72638</v>
      </c>
      <c r="Z944">
        <f t="shared" si="88"/>
        <v>10264</v>
      </c>
      <c r="AA944">
        <v>72638</v>
      </c>
    </row>
    <row r="945" spans="1:27" x14ac:dyDescent="0.35">
      <c r="A945">
        <v>944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1">
        <v>44991</v>
      </c>
      <c r="H945">
        <v>18369</v>
      </c>
      <c r="I945" t="s">
        <v>28</v>
      </c>
      <c r="J945">
        <v>23</v>
      </c>
      <c r="K945" t="str">
        <f t="shared" si="85"/>
        <v>Above</v>
      </c>
      <c r="L945" t="str" cm="1">
        <f t="array" ref="L945">_xlfn.IFS(J945&gt;=50,"Excellent",J945&gt;=40,"Good",J945&gt;=30,"Average",J945&lt;30,"Poor")</f>
        <v>Poor</v>
      </c>
      <c r="M945" t="str">
        <f t="shared" si="89"/>
        <v>Yes</v>
      </c>
      <c r="N945" t="str">
        <f t="shared" si="86"/>
        <v>Yes</v>
      </c>
      <c r="O945" t="str">
        <f t="shared" si="87"/>
        <v>Not Marketing</v>
      </c>
      <c r="X945">
        <f t="shared" si="84"/>
        <v>73829</v>
      </c>
      <c r="Z945">
        <f t="shared" si="88"/>
        <v>18369</v>
      </c>
      <c r="AA945">
        <v>73829</v>
      </c>
    </row>
    <row r="946" spans="1:27" x14ac:dyDescent="0.35">
      <c r="A946">
        <v>945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1">
        <v>45179</v>
      </c>
      <c r="H946">
        <v>39646</v>
      </c>
      <c r="I946" t="s">
        <v>28</v>
      </c>
      <c r="J946">
        <v>27</v>
      </c>
      <c r="K946" t="str">
        <f t="shared" si="85"/>
        <v>Above</v>
      </c>
      <c r="L946" t="str" cm="1">
        <f t="array" ref="L946">_xlfn.IFS(J946&gt;=50,"Excellent",J946&gt;=40,"Good",J946&gt;=30,"Average",J946&lt;30,"Poor")</f>
        <v>Poor</v>
      </c>
      <c r="M946" t="str">
        <f t="shared" si="89"/>
        <v>No</v>
      </c>
      <c r="N946" t="str">
        <f t="shared" si="86"/>
        <v>Yes</v>
      </c>
      <c r="O946" t="str">
        <f t="shared" si="87"/>
        <v>Not Marketing</v>
      </c>
      <c r="X946">
        <f t="shared" si="84"/>
        <v>61164</v>
      </c>
      <c r="Z946">
        <f t="shared" si="88"/>
        <v>39646</v>
      </c>
      <c r="AA946">
        <v>61164</v>
      </c>
    </row>
    <row r="947" spans="1:27" x14ac:dyDescent="0.35">
      <c r="A947">
        <v>946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1">
        <v>42849</v>
      </c>
      <c r="H947">
        <v>12104</v>
      </c>
      <c r="I947" t="s">
        <v>13</v>
      </c>
      <c r="J947">
        <v>39</v>
      </c>
      <c r="K947" t="str">
        <f t="shared" si="85"/>
        <v>Above</v>
      </c>
      <c r="L947" t="str" cm="1">
        <f t="array" ref="L947">_xlfn.IFS(J947&gt;=50,"Excellent",J947&gt;=40,"Good",J947&gt;=30,"Average",J947&lt;30,"Poor")</f>
        <v>Average</v>
      </c>
      <c r="M947" t="str">
        <f t="shared" si="89"/>
        <v>No</v>
      </c>
      <c r="N947" t="str">
        <f t="shared" si="86"/>
        <v>Yes</v>
      </c>
      <c r="O947" t="str">
        <f t="shared" si="87"/>
        <v>Not Marketing</v>
      </c>
      <c r="X947">
        <f t="shared" si="84"/>
        <v>79722</v>
      </c>
      <c r="Z947">
        <f t="shared" si="88"/>
        <v>12104</v>
      </c>
      <c r="AA947">
        <v>79722</v>
      </c>
    </row>
    <row r="948" spans="1:27" x14ac:dyDescent="0.35">
      <c r="A948">
        <v>947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1">
        <v>44907</v>
      </c>
      <c r="H948">
        <v>31879</v>
      </c>
      <c r="I948" t="s">
        <v>20</v>
      </c>
      <c r="J948">
        <v>51</v>
      </c>
      <c r="K948" t="str">
        <f t="shared" si="85"/>
        <v>Above</v>
      </c>
      <c r="L948" t="str" cm="1">
        <f t="array" ref="L948">_xlfn.IFS(J948&gt;=50,"Excellent",J948&gt;=40,"Good",J948&gt;=30,"Average",J948&lt;30,"Poor")</f>
        <v>Excellent</v>
      </c>
      <c r="M948" t="str">
        <f t="shared" si="89"/>
        <v>No</v>
      </c>
      <c r="N948" t="str">
        <f t="shared" si="86"/>
        <v>Yes</v>
      </c>
      <c r="O948" t="str">
        <f t="shared" si="87"/>
        <v>Not Marketing</v>
      </c>
      <c r="X948">
        <f t="shared" si="84"/>
        <v>59076</v>
      </c>
      <c r="Z948">
        <f t="shared" si="88"/>
        <v>31879</v>
      </c>
      <c r="AA948">
        <v>59076</v>
      </c>
    </row>
    <row r="949" spans="1:27" x14ac:dyDescent="0.35">
      <c r="A949">
        <v>948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1">
        <v>43233</v>
      </c>
      <c r="H949">
        <v>34240</v>
      </c>
      <c r="I949" t="s">
        <v>28</v>
      </c>
      <c r="J949">
        <v>20</v>
      </c>
      <c r="K949" t="str">
        <f t="shared" si="85"/>
        <v>Above</v>
      </c>
      <c r="L949" t="str" cm="1">
        <f t="array" ref="L949">_xlfn.IFS(J949&gt;=50,"Excellent",J949&gt;=40,"Good",J949&gt;=30,"Average",J949&lt;30,"Poor")</f>
        <v>Poor</v>
      </c>
      <c r="M949" t="str">
        <f t="shared" si="89"/>
        <v>No</v>
      </c>
      <c r="N949" t="str">
        <f t="shared" si="86"/>
        <v>Yes</v>
      </c>
      <c r="O949" t="str">
        <f t="shared" si="87"/>
        <v>Not Marketing</v>
      </c>
      <c r="X949">
        <f t="shared" si="84"/>
        <v>69315</v>
      </c>
      <c r="Z949">
        <f t="shared" si="88"/>
        <v>34240</v>
      </c>
      <c r="AA949">
        <v>69315</v>
      </c>
    </row>
    <row r="950" spans="1:27" x14ac:dyDescent="0.35">
      <c r="A950">
        <v>949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1">
        <v>44916</v>
      </c>
      <c r="H950">
        <v>33042</v>
      </c>
      <c r="I950" t="s">
        <v>18</v>
      </c>
      <c r="J950">
        <v>39</v>
      </c>
      <c r="K950" t="str">
        <f t="shared" si="85"/>
        <v>Below</v>
      </c>
      <c r="L950" t="str" cm="1">
        <f t="array" ref="L950">_xlfn.IFS(J950&gt;=50,"Excellent",J950&gt;=40,"Good",J950&gt;=30,"Average",J950&lt;30,"Poor")</f>
        <v>Average</v>
      </c>
      <c r="M950" t="str">
        <f t="shared" si="89"/>
        <v>No</v>
      </c>
      <c r="N950" t="str">
        <f t="shared" si="86"/>
        <v>No</v>
      </c>
      <c r="O950" t="str">
        <f t="shared" si="87"/>
        <v>Not Marketing</v>
      </c>
      <c r="X950">
        <f t="shared" si="84"/>
        <v>45009</v>
      </c>
      <c r="Z950">
        <f t="shared" si="88"/>
        <v>33042</v>
      </c>
      <c r="AA950">
        <v>45009</v>
      </c>
    </row>
    <row r="951" spans="1:27" x14ac:dyDescent="0.35">
      <c r="A951">
        <v>950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1">
        <v>42274</v>
      </c>
      <c r="H951">
        <v>17459</v>
      </c>
      <c r="I951" t="s">
        <v>13</v>
      </c>
      <c r="J951">
        <v>31</v>
      </c>
      <c r="K951" t="str">
        <f t="shared" si="85"/>
        <v>Above</v>
      </c>
      <c r="L951" t="str" cm="1">
        <f t="array" ref="L951">_xlfn.IFS(J951&gt;=50,"Excellent",J951&gt;=40,"Good",J951&gt;=30,"Average",J951&lt;30,"Poor")</f>
        <v>Average</v>
      </c>
      <c r="M951" t="str">
        <f t="shared" si="89"/>
        <v>No</v>
      </c>
      <c r="N951" t="str">
        <f t="shared" si="86"/>
        <v>Yes</v>
      </c>
      <c r="O951" t="str">
        <f t="shared" si="87"/>
        <v>Not Marketing</v>
      </c>
      <c r="X951">
        <f t="shared" si="84"/>
        <v>66142</v>
      </c>
      <c r="Z951">
        <f t="shared" si="88"/>
        <v>17459</v>
      </c>
      <c r="AA951">
        <v>66142</v>
      </c>
    </row>
    <row r="952" spans="1:27" x14ac:dyDescent="0.35">
      <c r="A952">
        <v>951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1">
        <v>42543</v>
      </c>
      <c r="H952">
        <v>18145</v>
      </c>
      <c r="I952" t="s">
        <v>20</v>
      </c>
      <c r="J952">
        <v>22</v>
      </c>
      <c r="K952" t="str">
        <f t="shared" si="85"/>
        <v>Above</v>
      </c>
      <c r="L952" t="str" cm="1">
        <f t="array" ref="L952">_xlfn.IFS(J952&gt;=50,"Excellent",J952&gt;=40,"Good",J952&gt;=30,"Average",J952&lt;30,"Poor")</f>
        <v>Poor</v>
      </c>
      <c r="M952" t="str">
        <f t="shared" si="89"/>
        <v>No</v>
      </c>
      <c r="N952" t="str">
        <f t="shared" si="86"/>
        <v>No</v>
      </c>
      <c r="O952" t="str">
        <f t="shared" si="87"/>
        <v>Not Marketing</v>
      </c>
      <c r="X952">
        <f t="shared" ref="X952:X1000" si="90">VLOOKUP(A952,A952:F1951,6,FALSE)</f>
        <v>50068</v>
      </c>
      <c r="Z952">
        <f t="shared" si="88"/>
        <v>18145</v>
      </c>
      <c r="AA952">
        <v>50068</v>
      </c>
    </row>
    <row r="953" spans="1:27" x14ac:dyDescent="0.35">
      <c r="A953">
        <v>952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1">
        <v>45279</v>
      </c>
      <c r="H953">
        <v>19525</v>
      </c>
      <c r="I953" t="s">
        <v>18</v>
      </c>
      <c r="J953">
        <v>35</v>
      </c>
      <c r="K953" t="str">
        <f t="shared" si="85"/>
        <v>Above</v>
      </c>
      <c r="L953" t="str" cm="1">
        <f t="array" ref="L953">_xlfn.IFS(J953&gt;=50,"Excellent",J953&gt;=40,"Good",J953&gt;=30,"Average",J953&lt;30,"Poor")</f>
        <v>Average</v>
      </c>
      <c r="M953" t="str">
        <f t="shared" si="89"/>
        <v>No</v>
      </c>
      <c r="N953" t="str">
        <f t="shared" si="86"/>
        <v>Yes</v>
      </c>
      <c r="O953" t="str">
        <f t="shared" si="87"/>
        <v>Marketing</v>
      </c>
      <c r="X953">
        <f t="shared" si="90"/>
        <v>72843</v>
      </c>
      <c r="Z953">
        <f t="shared" si="88"/>
        <v>19525</v>
      </c>
      <c r="AA953">
        <v>72843</v>
      </c>
    </row>
    <row r="954" spans="1:27" x14ac:dyDescent="0.35">
      <c r="A954">
        <v>953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1">
        <v>43601</v>
      </c>
      <c r="H954">
        <v>16975</v>
      </c>
      <c r="I954" t="s">
        <v>28</v>
      </c>
      <c r="J954">
        <v>28</v>
      </c>
      <c r="K954" t="str">
        <f t="shared" si="85"/>
        <v>Above</v>
      </c>
      <c r="L954" t="str" cm="1">
        <f t="array" ref="L954">_xlfn.IFS(J954&gt;=50,"Excellent",J954&gt;=40,"Good",J954&gt;=30,"Average",J954&lt;30,"Poor")</f>
        <v>Poor</v>
      </c>
      <c r="M954" t="str">
        <f t="shared" si="89"/>
        <v>No</v>
      </c>
      <c r="N954" t="str">
        <f t="shared" si="86"/>
        <v>No</v>
      </c>
      <c r="O954" t="str">
        <f t="shared" si="87"/>
        <v>Not Marketing</v>
      </c>
      <c r="X954">
        <f t="shared" si="90"/>
        <v>52944</v>
      </c>
      <c r="Z954">
        <f t="shared" si="88"/>
        <v>16975</v>
      </c>
      <c r="AA954">
        <v>52944</v>
      </c>
    </row>
    <row r="955" spans="1:27" x14ac:dyDescent="0.35">
      <c r="A955">
        <v>954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1">
        <v>43713</v>
      </c>
      <c r="H955">
        <v>37301</v>
      </c>
      <c r="I955" t="s">
        <v>13</v>
      </c>
      <c r="J955">
        <v>59</v>
      </c>
      <c r="K955" t="str">
        <f t="shared" si="85"/>
        <v>Above</v>
      </c>
      <c r="L955" t="str" cm="1">
        <f t="array" ref="L955">_xlfn.IFS(J955&gt;=50,"Excellent",J955&gt;=40,"Good",J955&gt;=30,"Average",J955&lt;30,"Poor")</f>
        <v>Excellent</v>
      </c>
      <c r="M955" t="str">
        <f t="shared" si="89"/>
        <v>No</v>
      </c>
      <c r="N955" t="str">
        <f t="shared" si="86"/>
        <v>No</v>
      </c>
      <c r="O955" t="str">
        <f t="shared" si="87"/>
        <v>Not Marketing</v>
      </c>
      <c r="X955">
        <f t="shared" si="90"/>
        <v>58092</v>
      </c>
      <c r="Z955">
        <f t="shared" si="88"/>
        <v>37301</v>
      </c>
      <c r="AA955">
        <v>58092</v>
      </c>
    </row>
    <row r="956" spans="1:27" x14ac:dyDescent="0.35">
      <c r="A956">
        <v>955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1">
        <v>45280</v>
      </c>
      <c r="H956">
        <v>34088</v>
      </c>
      <c r="I956" t="s">
        <v>28</v>
      </c>
      <c r="J956">
        <v>37</v>
      </c>
      <c r="K956" t="str">
        <f t="shared" si="85"/>
        <v>Above</v>
      </c>
      <c r="L956" t="str" cm="1">
        <f t="array" ref="L956">_xlfn.IFS(J956&gt;=50,"Excellent",J956&gt;=40,"Good",J956&gt;=30,"Average",J956&lt;30,"Poor")</f>
        <v>Average</v>
      </c>
      <c r="M956" t="str">
        <f t="shared" si="89"/>
        <v>No</v>
      </c>
      <c r="N956" t="str">
        <f t="shared" si="86"/>
        <v>Yes</v>
      </c>
      <c r="O956" t="str">
        <f t="shared" si="87"/>
        <v>Not Marketing</v>
      </c>
      <c r="X956">
        <f t="shared" si="90"/>
        <v>68649</v>
      </c>
      <c r="Z956">
        <f t="shared" si="88"/>
        <v>34088</v>
      </c>
      <c r="AA956">
        <v>68649</v>
      </c>
    </row>
    <row r="957" spans="1:27" x14ac:dyDescent="0.35">
      <c r="A957">
        <v>956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1">
        <v>43482</v>
      </c>
      <c r="H957">
        <v>15989</v>
      </c>
      <c r="I957" t="s">
        <v>18</v>
      </c>
      <c r="J957">
        <v>54</v>
      </c>
      <c r="K957" t="str">
        <f t="shared" si="85"/>
        <v>Above</v>
      </c>
      <c r="L957" t="str" cm="1">
        <f t="array" ref="L957">_xlfn.IFS(J957&gt;=50,"Excellent",J957&gt;=40,"Good",J957&gt;=30,"Average",J957&lt;30,"Poor")</f>
        <v>Excellent</v>
      </c>
      <c r="M957" t="str">
        <f t="shared" si="89"/>
        <v>No</v>
      </c>
      <c r="N957" t="str">
        <f t="shared" si="86"/>
        <v>Yes</v>
      </c>
      <c r="O957" t="str">
        <f t="shared" si="87"/>
        <v>Marketing</v>
      </c>
      <c r="X957">
        <f t="shared" si="90"/>
        <v>70583</v>
      </c>
      <c r="Z957">
        <f t="shared" si="88"/>
        <v>15989</v>
      </c>
      <c r="AA957">
        <v>70583</v>
      </c>
    </row>
    <row r="958" spans="1:27" x14ac:dyDescent="0.35">
      <c r="A958">
        <v>957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1">
        <v>45334</v>
      </c>
      <c r="H958">
        <v>29697</v>
      </c>
      <c r="I958" t="s">
        <v>28</v>
      </c>
      <c r="J958">
        <v>21</v>
      </c>
      <c r="K958" t="str">
        <f t="shared" si="85"/>
        <v>Below</v>
      </c>
      <c r="L958" t="str" cm="1">
        <f t="array" ref="L958">_xlfn.IFS(J958&gt;=50,"Excellent",J958&gt;=40,"Good",J958&gt;=30,"Average",J958&lt;30,"Poor")</f>
        <v>Poor</v>
      </c>
      <c r="M958" t="str">
        <f t="shared" si="89"/>
        <v>No</v>
      </c>
      <c r="N958" t="str">
        <f t="shared" si="86"/>
        <v>Yes</v>
      </c>
      <c r="O958" t="str">
        <f t="shared" si="87"/>
        <v>Not Marketing</v>
      </c>
      <c r="X958">
        <f t="shared" si="90"/>
        <v>48800</v>
      </c>
      <c r="Z958">
        <f t="shared" si="88"/>
        <v>29697</v>
      </c>
      <c r="AA958">
        <v>48800</v>
      </c>
    </row>
    <row r="959" spans="1:27" x14ac:dyDescent="0.35">
      <c r="A959">
        <v>958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1">
        <v>44344</v>
      </c>
      <c r="H959">
        <v>37930</v>
      </c>
      <c r="I959" t="s">
        <v>20</v>
      </c>
      <c r="J959">
        <v>44</v>
      </c>
      <c r="K959" t="str">
        <f t="shared" si="85"/>
        <v>Above</v>
      </c>
      <c r="L959" t="str" cm="1">
        <f t="array" ref="L959">_xlfn.IFS(J959&gt;=50,"Excellent",J959&gt;=40,"Good",J959&gt;=30,"Average",J959&lt;30,"Poor")</f>
        <v>Good</v>
      </c>
      <c r="M959" t="str">
        <f t="shared" si="89"/>
        <v>No</v>
      </c>
      <c r="N959" t="str">
        <f t="shared" si="86"/>
        <v>Yes</v>
      </c>
      <c r="O959" t="str">
        <f t="shared" si="87"/>
        <v>Not Marketing</v>
      </c>
      <c r="X959">
        <f t="shared" si="90"/>
        <v>64155</v>
      </c>
      <c r="Z959">
        <f t="shared" si="88"/>
        <v>37930</v>
      </c>
      <c r="AA959">
        <v>64155</v>
      </c>
    </row>
    <row r="960" spans="1:27" x14ac:dyDescent="0.35">
      <c r="A960">
        <v>959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1">
        <v>45012</v>
      </c>
      <c r="H960">
        <v>35291</v>
      </c>
      <c r="I960" t="s">
        <v>20</v>
      </c>
      <c r="J960">
        <v>25</v>
      </c>
      <c r="K960" t="str">
        <f t="shared" si="85"/>
        <v>Below</v>
      </c>
      <c r="L960" t="str" cm="1">
        <f t="array" ref="L960">_xlfn.IFS(J960&gt;=50,"Excellent",J960&gt;=40,"Good",J960&gt;=30,"Average",J960&lt;30,"Poor")</f>
        <v>Poor</v>
      </c>
      <c r="M960" t="str">
        <f t="shared" si="89"/>
        <v>No</v>
      </c>
      <c r="N960" t="str">
        <f t="shared" si="86"/>
        <v>Yes</v>
      </c>
      <c r="O960" t="str">
        <f t="shared" si="87"/>
        <v>Not Marketing</v>
      </c>
      <c r="X960">
        <f t="shared" si="90"/>
        <v>41052</v>
      </c>
      <c r="Z960">
        <f t="shared" si="88"/>
        <v>35291</v>
      </c>
      <c r="AA960">
        <v>41052</v>
      </c>
    </row>
    <row r="961" spans="1:27" x14ac:dyDescent="0.35">
      <c r="A961">
        <v>960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1">
        <v>43434</v>
      </c>
      <c r="H961">
        <v>21747</v>
      </c>
      <c r="I961" t="s">
        <v>20</v>
      </c>
      <c r="J961">
        <v>49</v>
      </c>
      <c r="K961" t="str">
        <f t="shared" si="85"/>
        <v>Below</v>
      </c>
      <c r="L961" t="str" cm="1">
        <f t="array" ref="L961">_xlfn.IFS(J961&gt;=50,"Excellent",J961&gt;=40,"Good",J961&gt;=30,"Average",J961&lt;30,"Poor")</f>
        <v>Good</v>
      </c>
      <c r="M961" t="str">
        <f t="shared" si="89"/>
        <v>No</v>
      </c>
      <c r="N961" t="str">
        <f t="shared" si="86"/>
        <v>No</v>
      </c>
      <c r="O961" t="str">
        <f t="shared" si="87"/>
        <v>Not Marketing</v>
      </c>
      <c r="X961">
        <f t="shared" si="90"/>
        <v>38083</v>
      </c>
      <c r="Z961">
        <f t="shared" si="88"/>
        <v>21747</v>
      </c>
      <c r="AA961">
        <v>38083</v>
      </c>
    </row>
    <row r="962" spans="1:27" x14ac:dyDescent="0.35">
      <c r="A962">
        <v>961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1">
        <v>44648</v>
      </c>
      <c r="H962">
        <v>28440</v>
      </c>
      <c r="I962" t="s">
        <v>28</v>
      </c>
      <c r="J962">
        <v>60</v>
      </c>
      <c r="K962" t="str">
        <f t="shared" si="85"/>
        <v>Below</v>
      </c>
      <c r="L962" t="str" cm="1">
        <f t="array" ref="L962">_xlfn.IFS(J962&gt;=50,"Excellent",J962&gt;=40,"Good",J962&gt;=30,"Average",J962&lt;30,"Poor")</f>
        <v>Excellent</v>
      </c>
      <c r="M962" t="str">
        <f t="shared" si="89"/>
        <v>No</v>
      </c>
      <c r="N962" t="str">
        <f t="shared" si="86"/>
        <v>No</v>
      </c>
      <c r="O962" t="str">
        <f t="shared" si="87"/>
        <v>Not Marketing</v>
      </c>
      <c r="X962">
        <f t="shared" si="90"/>
        <v>38843</v>
      </c>
      <c r="Z962">
        <f t="shared" si="88"/>
        <v>28440</v>
      </c>
      <c r="AA962">
        <v>38843</v>
      </c>
    </row>
    <row r="963" spans="1:27" x14ac:dyDescent="0.35">
      <c r="A963">
        <v>962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1">
        <v>42781</v>
      </c>
      <c r="H963">
        <v>26244</v>
      </c>
      <c r="I963" t="s">
        <v>18</v>
      </c>
      <c r="J963">
        <v>29</v>
      </c>
      <c r="K963" t="str">
        <f t="shared" ref="K963:K1001" si="91">IF(F963&gt;=50000,"Above","Below")</f>
        <v>Above</v>
      </c>
      <c r="L963" t="str" cm="1">
        <f t="array" ref="L963">_xlfn.IFS(J963&gt;=50,"Excellent",J963&gt;=40,"Good",J963&gt;=30,"Average",J963&lt;30,"Poor")</f>
        <v>Poor</v>
      </c>
      <c r="M963" t="str">
        <f t="shared" si="89"/>
        <v>No</v>
      </c>
      <c r="N963" t="str">
        <f t="shared" ref="N963:N1001" si="92">IF(OR(E963="IT",F963&gt;60000),"Yes","No")</f>
        <v>Yes</v>
      </c>
      <c r="O963" t="str">
        <f t="shared" ref="O963:O1001" si="93">IF(NOT(E963="Marketing"),"Not Marketing","Marketing")</f>
        <v>Not Marketing</v>
      </c>
      <c r="X963">
        <f t="shared" si="90"/>
        <v>59633</v>
      </c>
      <c r="Z963">
        <f t="shared" ref="Z963:Z1001" si="94">INDEX(H:H,MATCH(B963,B:B,0))</f>
        <v>26244</v>
      </c>
      <c r="AA963">
        <v>59633</v>
      </c>
    </row>
    <row r="964" spans="1:27" x14ac:dyDescent="0.35">
      <c r="A964">
        <v>963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1">
        <v>44554</v>
      </c>
      <c r="H964">
        <v>15896</v>
      </c>
      <c r="I964" t="s">
        <v>18</v>
      </c>
      <c r="J964">
        <v>49</v>
      </c>
      <c r="K964" t="str">
        <f t="shared" si="91"/>
        <v>Above</v>
      </c>
      <c r="L964" t="str" cm="1">
        <f t="array" ref="L964">_xlfn.IFS(J964&gt;=50,"Excellent",J964&gt;=40,"Good",J964&gt;=30,"Average",J964&lt;30,"Poor")</f>
        <v>Good</v>
      </c>
      <c r="M964" t="str">
        <f t="shared" si="89"/>
        <v>No</v>
      </c>
      <c r="N964" t="str">
        <f t="shared" si="92"/>
        <v>Yes</v>
      </c>
      <c r="O964" t="str">
        <f t="shared" si="93"/>
        <v>Not Marketing</v>
      </c>
      <c r="X964">
        <f t="shared" si="90"/>
        <v>66154</v>
      </c>
      <c r="Z964">
        <f t="shared" si="94"/>
        <v>15896</v>
      </c>
      <c r="AA964">
        <v>66154</v>
      </c>
    </row>
    <row r="965" spans="1:27" x14ac:dyDescent="0.35">
      <c r="A965">
        <v>964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1">
        <v>42345</v>
      </c>
      <c r="H965">
        <v>27838</v>
      </c>
      <c r="I965" t="s">
        <v>13</v>
      </c>
      <c r="J965">
        <v>24</v>
      </c>
      <c r="K965" t="str">
        <f t="shared" si="91"/>
        <v>Below</v>
      </c>
      <c r="L965" t="str" cm="1">
        <f t="array" ref="L965">_xlfn.IFS(J965&gt;=50,"Excellent",J965&gt;=40,"Good",J965&gt;=30,"Average",J965&lt;30,"Poor")</f>
        <v>Poor</v>
      </c>
      <c r="M965" t="str">
        <f t="shared" si="89"/>
        <v>No</v>
      </c>
      <c r="N965" t="str">
        <f t="shared" si="92"/>
        <v>No</v>
      </c>
      <c r="O965" t="str">
        <f t="shared" si="93"/>
        <v>Not Marketing</v>
      </c>
      <c r="X965">
        <f t="shared" si="90"/>
        <v>36564</v>
      </c>
      <c r="Z965">
        <f t="shared" si="94"/>
        <v>27838</v>
      </c>
      <c r="AA965">
        <v>36564</v>
      </c>
    </row>
    <row r="966" spans="1:27" x14ac:dyDescent="0.35">
      <c r="A966">
        <v>965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1">
        <v>42658</v>
      </c>
      <c r="H966">
        <v>14058</v>
      </c>
      <c r="I966" t="s">
        <v>18</v>
      </c>
      <c r="J966">
        <v>49</v>
      </c>
      <c r="K966" t="str">
        <f t="shared" si="91"/>
        <v>Above</v>
      </c>
      <c r="L966" t="str" cm="1">
        <f t="array" ref="L966">_xlfn.IFS(J966&gt;=50,"Excellent",J966&gt;=40,"Good",J966&gt;=30,"Average",J966&lt;30,"Poor")</f>
        <v>Good</v>
      </c>
      <c r="M966" t="str">
        <f t="shared" si="89"/>
        <v>No</v>
      </c>
      <c r="N966" t="str">
        <f t="shared" si="92"/>
        <v>No</v>
      </c>
      <c r="O966" t="str">
        <f t="shared" si="93"/>
        <v>Not Marketing</v>
      </c>
      <c r="X966">
        <f t="shared" si="90"/>
        <v>52178</v>
      </c>
      <c r="Z966">
        <f t="shared" si="94"/>
        <v>14058</v>
      </c>
      <c r="AA966">
        <v>52178</v>
      </c>
    </row>
    <row r="967" spans="1:27" x14ac:dyDescent="0.35">
      <c r="A967">
        <v>966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1">
        <v>42987</v>
      </c>
      <c r="H967">
        <v>20523</v>
      </c>
      <c r="I967" t="s">
        <v>13</v>
      </c>
      <c r="J967">
        <v>42</v>
      </c>
      <c r="K967" t="str">
        <f t="shared" si="91"/>
        <v>Above</v>
      </c>
      <c r="L967" t="str" cm="1">
        <f t="array" ref="L967">_xlfn.IFS(J967&gt;=50,"Excellent",J967&gt;=40,"Good",J967&gt;=30,"Average",J967&lt;30,"Poor")</f>
        <v>Good</v>
      </c>
      <c r="M967" t="str">
        <f t="shared" ref="M967:M1001" si="95">IF(AND(E949="HR",I949="North",F949&gt;15000),"Yes","No")</f>
        <v>No</v>
      </c>
      <c r="N967" t="str">
        <f t="shared" si="92"/>
        <v>No</v>
      </c>
      <c r="O967" t="str">
        <f t="shared" si="93"/>
        <v>Not Marketing</v>
      </c>
      <c r="X967">
        <f t="shared" si="90"/>
        <v>56074</v>
      </c>
      <c r="Z967">
        <f t="shared" si="94"/>
        <v>20523</v>
      </c>
      <c r="AA967">
        <v>56074</v>
      </c>
    </row>
    <row r="968" spans="1:27" x14ac:dyDescent="0.35">
      <c r="A968">
        <v>967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1">
        <v>42534</v>
      </c>
      <c r="H968">
        <v>33661</v>
      </c>
      <c r="I968" t="s">
        <v>18</v>
      </c>
      <c r="J968">
        <v>44</v>
      </c>
      <c r="K968" t="str">
        <f t="shared" si="91"/>
        <v>Above</v>
      </c>
      <c r="L968" t="str" cm="1">
        <f t="array" ref="L968">_xlfn.IFS(J968&gt;=50,"Excellent",J968&gt;=40,"Good",J968&gt;=30,"Average",J968&lt;30,"Poor")</f>
        <v>Good</v>
      </c>
      <c r="M968" t="str">
        <f t="shared" si="95"/>
        <v>No</v>
      </c>
      <c r="N968" t="str">
        <f t="shared" si="92"/>
        <v>Yes</v>
      </c>
      <c r="O968" t="str">
        <f t="shared" si="93"/>
        <v>Marketing</v>
      </c>
      <c r="X968">
        <f t="shared" si="90"/>
        <v>61813</v>
      </c>
      <c r="Z968">
        <f t="shared" si="94"/>
        <v>33661</v>
      </c>
      <c r="AA968">
        <v>61813</v>
      </c>
    </row>
    <row r="969" spans="1:27" x14ac:dyDescent="0.35">
      <c r="A969">
        <v>968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1">
        <v>44031</v>
      </c>
      <c r="H969">
        <v>26996</v>
      </c>
      <c r="I969" t="s">
        <v>20</v>
      </c>
      <c r="J969">
        <v>37</v>
      </c>
      <c r="K969" t="str">
        <f t="shared" si="91"/>
        <v>Below</v>
      </c>
      <c r="L969" t="str" cm="1">
        <f t="array" ref="L969">_xlfn.IFS(J969&gt;=50,"Excellent",J969&gt;=40,"Good",J969&gt;=30,"Average",J969&lt;30,"Poor")</f>
        <v>Average</v>
      </c>
      <c r="M969" t="str">
        <f t="shared" si="95"/>
        <v>Yes</v>
      </c>
      <c r="N969" t="str">
        <f t="shared" si="92"/>
        <v>Yes</v>
      </c>
      <c r="O969" t="str">
        <f t="shared" si="93"/>
        <v>Not Marketing</v>
      </c>
      <c r="X969">
        <f t="shared" si="90"/>
        <v>38046</v>
      </c>
      <c r="Z969">
        <f t="shared" si="94"/>
        <v>26996</v>
      </c>
      <c r="AA969">
        <v>38046</v>
      </c>
    </row>
    <row r="970" spans="1:27" x14ac:dyDescent="0.35">
      <c r="A970">
        <v>969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1">
        <v>44146</v>
      </c>
      <c r="H970">
        <v>39781</v>
      </c>
      <c r="I970" t="s">
        <v>13</v>
      </c>
      <c r="J970">
        <v>37</v>
      </c>
      <c r="K970" t="str">
        <f t="shared" si="91"/>
        <v>Above</v>
      </c>
      <c r="L970" t="str" cm="1">
        <f t="array" ref="L970">_xlfn.IFS(J970&gt;=50,"Excellent",J970&gt;=40,"Good",J970&gt;=30,"Average",J970&lt;30,"Poor")</f>
        <v>Average</v>
      </c>
      <c r="M970" t="str">
        <f t="shared" si="95"/>
        <v>No</v>
      </c>
      <c r="N970" t="str">
        <f t="shared" si="92"/>
        <v>Yes</v>
      </c>
      <c r="O970" t="str">
        <f t="shared" si="93"/>
        <v>Not Marketing</v>
      </c>
      <c r="X970">
        <f t="shared" si="90"/>
        <v>63952</v>
      </c>
      <c r="Z970">
        <f t="shared" si="94"/>
        <v>39781</v>
      </c>
      <c r="AA970">
        <v>63952</v>
      </c>
    </row>
    <row r="971" spans="1:27" x14ac:dyDescent="0.35">
      <c r="A971">
        <v>970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1">
        <v>42939</v>
      </c>
      <c r="H971">
        <v>37368</v>
      </c>
      <c r="I971" t="s">
        <v>18</v>
      </c>
      <c r="J971">
        <v>42</v>
      </c>
      <c r="K971" t="str">
        <f t="shared" si="91"/>
        <v>Above</v>
      </c>
      <c r="L971" t="str" cm="1">
        <f t="array" ref="L971">_xlfn.IFS(J971&gt;=50,"Excellent",J971&gt;=40,"Good",J971&gt;=30,"Average",J971&lt;30,"Poor")</f>
        <v>Good</v>
      </c>
      <c r="M971" t="str">
        <f t="shared" si="95"/>
        <v>No</v>
      </c>
      <c r="N971" t="str">
        <f t="shared" si="92"/>
        <v>Yes</v>
      </c>
      <c r="O971" t="str">
        <f t="shared" si="93"/>
        <v>Marketing</v>
      </c>
      <c r="X971">
        <f t="shared" si="90"/>
        <v>78732</v>
      </c>
      <c r="Z971">
        <f t="shared" si="94"/>
        <v>37368</v>
      </c>
      <c r="AA971">
        <v>78732</v>
      </c>
    </row>
    <row r="972" spans="1:27" x14ac:dyDescent="0.35">
      <c r="A972">
        <v>971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1">
        <v>44538</v>
      </c>
      <c r="H972">
        <v>27683</v>
      </c>
      <c r="I972" t="s">
        <v>20</v>
      </c>
      <c r="J972">
        <v>29</v>
      </c>
      <c r="K972" t="str">
        <f t="shared" si="91"/>
        <v>Above</v>
      </c>
      <c r="L972" t="str" cm="1">
        <f t="array" ref="L972">_xlfn.IFS(J972&gt;=50,"Excellent",J972&gt;=40,"Good",J972&gt;=30,"Average",J972&lt;30,"Poor")</f>
        <v>Poor</v>
      </c>
      <c r="M972" t="str">
        <f t="shared" si="95"/>
        <v>No</v>
      </c>
      <c r="N972" t="str">
        <f t="shared" si="92"/>
        <v>Yes</v>
      </c>
      <c r="O972" t="str">
        <f t="shared" si="93"/>
        <v>Not Marketing</v>
      </c>
      <c r="X972">
        <f t="shared" si="90"/>
        <v>76762</v>
      </c>
      <c r="Z972">
        <f t="shared" si="94"/>
        <v>27683</v>
      </c>
      <c r="AA972">
        <v>76762</v>
      </c>
    </row>
    <row r="973" spans="1:27" x14ac:dyDescent="0.35">
      <c r="A973">
        <v>972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1">
        <v>44363</v>
      </c>
      <c r="H973">
        <v>26684</v>
      </c>
      <c r="I973" t="s">
        <v>28</v>
      </c>
      <c r="J973">
        <v>36</v>
      </c>
      <c r="K973" t="str">
        <f t="shared" si="91"/>
        <v>Above</v>
      </c>
      <c r="L973" t="str" cm="1">
        <f t="array" ref="L973">_xlfn.IFS(J973&gt;=50,"Excellent",J973&gt;=40,"Good",J973&gt;=30,"Average",J973&lt;30,"Poor")</f>
        <v>Average</v>
      </c>
      <c r="M973" t="str">
        <f t="shared" si="95"/>
        <v>No</v>
      </c>
      <c r="N973" t="str">
        <f t="shared" si="92"/>
        <v>Yes</v>
      </c>
      <c r="O973" t="str">
        <f t="shared" si="93"/>
        <v>Marketing</v>
      </c>
      <c r="X973">
        <f t="shared" si="90"/>
        <v>75719</v>
      </c>
      <c r="Z973">
        <f t="shared" si="94"/>
        <v>26684</v>
      </c>
      <c r="AA973">
        <v>75719</v>
      </c>
    </row>
    <row r="974" spans="1:27" x14ac:dyDescent="0.35">
      <c r="A974">
        <v>973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1">
        <v>41963</v>
      </c>
      <c r="H974">
        <v>15289</v>
      </c>
      <c r="I974" t="s">
        <v>20</v>
      </c>
      <c r="J974">
        <v>44</v>
      </c>
      <c r="K974" t="str">
        <f t="shared" si="91"/>
        <v>Above</v>
      </c>
      <c r="L974" t="str" cm="1">
        <f t="array" ref="L974">_xlfn.IFS(J974&gt;=50,"Excellent",J974&gt;=40,"Good",J974&gt;=30,"Average",J974&lt;30,"Poor")</f>
        <v>Good</v>
      </c>
      <c r="M974" t="str">
        <f t="shared" si="95"/>
        <v>No</v>
      </c>
      <c r="N974" t="str">
        <f t="shared" si="92"/>
        <v>Yes</v>
      </c>
      <c r="O974" t="str">
        <f t="shared" si="93"/>
        <v>Not Marketing</v>
      </c>
      <c r="X974">
        <f t="shared" si="90"/>
        <v>61318</v>
      </c>
      <c r="Z974">
        <f t="shared" si="94"/>
        <v>15289</v>
      </c>
      <c r="AA974">
        <v>61318</v>
      </c>
    </row>
    <row r="975" spans="1:27" x14ac:dyDescent="0.35">
      <c r="A975">
        <v>974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1">
        <v>42139</v>
      </c>
      <c r="H975">
        <v>34941</v>
      </c>
      <c r="I975" t="s">
        <v>13</v>
      </c>
      <c r="J975">
        <v>33</v>
      </c>
      <c r="K975" t="str">
        <f t="shared" si="91"/>
        <v>Above</v>
      </c>
      <c r="L975" t="str" cm="1">
        <f t="array" ref="L975">_xlfn.IFS(J975&gt;=50,"Excellent",J975&gt;=40,"Good",J975&gt;=30,"Average",J975&lt;30,"Poor")</f>
        <v>Average</v>
      </c>
      <c r="M975" t="str">
        <f t="shared" si="95"/>
        <v>No</v>
      </c>
      <c r="N975" t="str">
        <f t="shared" si="92"/>
        <v>Yes</v>
      </c>
      <c r="O975" t="str">
        <f t="shared" si="93"/>
        <v>Not Marketing</v>
      </c>
      <c r="X975">
        <f t="shared" si="90"/>
        <v>55081</v>
      </c>
      <c r="Z975">
        <f t="shared" si="94"/>
        <v>34941</v>
      </c>
      <c r="AA975">
        <v>55081</v>
      </c>
    </row>
    <row r="976" spans="1:27" x14ac:dyDescent="0.35">
      <c r="A976">
        <v>975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1">
        <v>44352</v>
      </c>
      <c r="H976">
        <v>18673</v>
      </c>
      <c r="I976" t="s">
        <v>13</v>
      </c>
      <c r="J976">
        <v>43</v>
      </c>
      <c r="K976" t="str">
        <f t="shared" si="91"/>
        <v>Below</v>
      </c>
      <c r="L976" t="str" cm="1">
        <f t="array" ref="L976">_xlfn.IFS(J976&gt;=50,"Excellent",J976&gt;=40,"Good",J976&gt;=30,"Average",J976&lt;30,"Poor")</f>
        <v>Good</v>
      </c>
      <c r="M976" t="str">
        <f t="shared" si="95"/>
        <v>No</v>
      </c>
      <c r="N976" t="str">
        <f t="shared" si="92"/>
        <v>No</v>
      </c>
      <c r="O976" t="str">
        <f t="shared" si="93"/>
        <v>Marketing</v>
      </c>
      <c r="X976">
        <f t="shared" si="90"/>
        <v>33587</v>
      </c>
      <c r="Z976">
        <f t="shared" si="94"/>
        <v>18673</v>
      </c>
      <c r="AA976">
        <v>33587</v>
      </c>
    </row>
    <row r="977" spans="1:27" x14ac:dyDescent="0.35">
      <c r="A977">
        <v>976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1">
        <v>42223</v>
      </c>
      <c r="H977">
        <v>22055</v>
      </c>
      <c r="I977" t="s">
        <v>28</v>
      </c>
      <c r="J977">
        <v>25</v>
      </c>
      <c r="K977" t="str">
        <f t="shared" si="91"/>
        <v>Below</v>
      </c>
      <c r="L977" t="str" cm="1">
        <f t="array" ref="L977">_xlfn.IFS(J977&gt;=50,"Excellent",J977&gt;=40,"Good",J977&gt;=30,"Average",J977&lt;30,"Poor")</f>
        <v>Poor</v>
      </c>
      <c r="M977" t="str">
        <f t="shared" si="95"/>
        <v>No</v>
      </c>
      <c r="N977" t="str">
        <f t="shared" si="92"/>
        <v>No</v>
      </c>
      <c r="O977" t="str">
        <f t="shared" si="93"/>
        <v>Marketing</v>
      </c>
      <c r="X977">
        <f t="shared" si="90"/>
        <v>48334</v>
      </c>
      <c r="Z977">
        <f t="shared" si="94"/>
        <v>22055</v>
      </c>
      <c r="AA977">
        <v>48334</v>
      </c>
    </row>
    <row r="978" spans="1:27" x14ac:dyDescent="0.35">
      <c r="A978">
        <v>977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1">
        <v>43476</v>
      </c>
      <c r="H978">
        <v>17732</v>
      </c>
      <c r="I978" t="s">
        <v>13</v>
      </c>
      <c r="J978">
        <v>23</v>
      </c>
      <c r="K978" t="str">
        <f t="shared" si="91"/>
        <v>Above</v>
      </c>
      <c r="L978" t="str" cm="1">
        <f t="array" ref="L978">_xlfn.IFS(J978&gt;=50,"Excellent",J978&gt;=40,"Good",J978&gt;=30,"Average",J978&lt;30,"Poor")</f>
        <v>Poor</v>
      </c>
      <c r="M978" t="str">
        <f t="shared" si="95"/>
        <v>No</v>
      </c>
      <c r="N978" t="str">
        <f t="shared" si="92"/>
        <v>Yes</v>
      </c>
      <c r="O978" t="str">
        <f t="shared" si="93"/>
        <v>Not Marketing</v>
      </c>
      <c r="X978">
        <f t="shared" si="90"/>
        <v>68714</v>
      </c>
      <c r="Z978">
        <f t="shared" si="94"/>
        <v>17732</v>
      </c>
      <c r="AA978">
        <v>68714</v>
      </c>
    </row>
    <row r="979" spans="1:27" x14ac:dyDescent="0.35">
      <c r="A979">
        <v>978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1">
        <v>45273</v>
      </c>
      <c r="H979">
        <v>11648</v>
      </c>
      <c r="I979" t="s">
        <v>18</v>
      </c>
      <c r="J979">
        <v>34</v>
      </c>
      <c r="K979" t="str">
        <f t="shared" si="91"/>
        <v>Above</v>
      </c>
      <c r="L979" t="str" cm="1">
        <f t="array" ref="L979">_xlfn.IFS(J979&gt;=50,"Excellent",J979&gt;=40,"Good",J979&gt;=30,"Average",J979&lt;30,"Poor")</f>
        <v>Average</v>
      </c>
      <c r="M979" t="str">
        <f t="shared" si="95"/>
        <v>No</v>
      </c>
      <c r="N979" t="str">
        <f t="shared" si="92"/>
        <v>Yes</v>
      </c>
      <c r="O979" t="str">
        <f t="shared" si="93"/>
        <v>Marketing</v>
      </c>
      <c r="X979">
        <f t="shared" si="90"/>
        <v>78017</v>
      </c>
      <c r="Z979">
        <f t="shared" si="94"/>
        <v>11648</v>
      </c>
      <c r="AA979">
        <v>78017</v>
      </c>
    </row>
    <row r="980" spans="1:27" x14ac:dyDescent="0.35">
      <c r="A980">
        <v>979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1">
        <v>45460</v>
      </c>
      <c r="H980">
        <v>11791</v>
      </c>
      <c r="I980" t="s">
        <v>18</v>
      </c>
      <c r="J980">
        <v>35</v>
      </c>
      <c r="K980" t="str">
        <f t="shared" si="91"/>
        <v>Above</v>
      </c>
      <c r="L980" t="str" cm="1">
        <f t="array" ref="L980">_xlfn.IFS(J980&gt;=50,"Excellent",J980&gt;=40,"Good",J980&gt;=30,"Average",J980&lt;30,"Poor")</f>
        <v>Average</v>
      </c>
      <c r="M980" t="str">
        <f t="shared" si="95"/>
        <v>No</v>
      </c>
      <c r="N980" t="str">
        <f t="shared" si="92"/>
        <v>Yes</v>
      </c>
      <c r="O980" t="str">
        <f t="shared" si="93"/>
        <v>Not Marketing</v>
      </c>
      <c r="X980">
        <f t="shared" si="90"/>
        <v>67702</v>
      </c>
      <c r="Z980">
        <f t="shared" si="94"/>
        <v>11791</v>
      </c>
      <c r="AA980">
        <v>67702</v>
      </c>
    </row>
    <row r="981" spans="1:27" x14ac:dyDescent="0.35">
      <c r="A981">
        <v>980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1">
        <v>45180</v>
      </c>
      <c r="H981">
        <v>39882</v>
      </c>
      <c r="I981" t="s">
        <v>13</v>
      </c>
      <c r="J981">
        <v>42</v>
      </c>
      <c r="K981" t="str">
        <f t="shared" si="91"/>
        <v>Below</v>
      </c>
      <c r="L981" t="str" cm="1">
        <f t="array" ref="L981">_xlfn.IFS(J981&gt;=50,"Excellent",J981&gt;=40,"Good",J981&gt;=30,"Average",J981&lt;30,"Poor")</f>
        <v>Good</v>
      </c>
      <c r="M981" t="str">
        <f t="shared" si="95"/>
        <v>No</v>
      </c>
      <c r="N981" t="str">
        <f t="shared" si="92"/>
        <v>No</v>
      </c>
      <c r="O981" t="str">
        <f t="shared" si="93"/>
        <v>Marketing</v>
      </c>
      <c r="X981">
        <f t="shared" si="90"/>
        <v>31691</v>
      </c>
      <c r="Z981">
        <f t="shared" si="94"/>
        <v>39882</v>
      </c>
      <c r="AA981">
        <v>31691</v>
      </c>
    </row>
    <row r="982" spans="1:27" x14ac:dyDescent="0.35">
      <c r="A982">
        <v>981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1">
        <v>43237</v>
      </c>
      <c r="H982">
        <v>24872</v>
      </c>
      <c r="I982" t="s">
        <v>18</v>
      </c>
      <c r="J982">
        <v>55</v>
      </c>
      <c r="K982" t="str">
        <f t="shared" si="91"/>
        <v>Above</v>
      </c>
      <c r="L982" t="str" cm="1">
        <f t="array" ref="L982">_xlfn.IFS(J982&gt;=50,"Excellent",J982&gt;=40,"Good",J982&gt;=30,"Average",J982&lt;30,"Poor")</f>
        <v>Excellent</v>
      </c>
      <c r="M982" t="str">
        <f t="shared" si="95"/>
        <v>No</v>
      </c>
      <c r="N982" t="str">
        <f t="shared" si="92"/>
        <v>Yes</v>
      </c>
      <c r="O982" t="str">
        <f t="shared" si="93"/>
        <v>Not Marketing</v>
      </c>
      <c r="X982">
        <f t="shared" si="90"/>
        <v>60755</v>
      </c>
      <c r="Z982">
        <f t="shared" si="94"/>
        <v>24872</v>
      </c>
      <c r="AA982">
        <v>60755</v>
      </c>
    </row>
    <row r="983" spans="1:27" x14ac:dyDescent="0.35">
      <c r="A983">
        <v>982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1">
        <v>44969</v>
      </c>
      <c r="H983">
        <v>34106</v>
      </c>
      <c r="I983" t="s">
        <v>20</v>
      </c>
      <c r="J983">
        <v>46</v>
      </c>
      <c r="K983" t="str">
        <f t="shared" si="91"/>
        <v>Above</v>
      </c>
      <c r="L983" t="str" cm="1">
        <f t="array" ref="L983">_xlfn.IFS(J983&gt;=50,"Excellent",J983&gt;=40,"Good",J983&gt;=30,"Average",J983&lt;30,"Poor")</f>
        <v>Good</v>
      </c>
      <c r="M983" t="str">
        <f t="shared" si="95"/>
        <v>Yes</v>
      </c>
      <c r="N983" t="str">
        <f t="shared" si="92"/>
        <v>Yes</v>
      </c>
      <c r="O983" t="str">
        <f t="shared" si="93"/>
        <v>Not Marketing</v>
      </c>
      <c r="X983">
        <f t="shared" si="90"/>
        <v>74521</v>
      </c>
      <c r="Z983">
        <f t="shared" si="94"/>
        <v>34106</v>
      </c>
      <c r="AA983">
        <v>74521</v>
      </c>
    </row>
    <row r="984" spans="1:27" x14ac:dyDescent="0.35">
      <c r="A984">
        <v>983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1">
        <v>45370</v>
      </c>
      <c r="H984">
        <v>29985</v>
      </c>
      <c r="I984" t="s">
        <v>13</v>
      </c>
      <c r="J984">
        <v>31</v>
      </c>
      <c r="K984" t="str">
        <f t="shared" si="91"/>
        <v>Above</v>
      </c>
      <c r="L984" t="str" cm="1">
        <f t="array" ref="L984">_xlfn.IFS(J984&gt;=50,"Excellent",J984&gt;=40,"Good",J984&gt;=30,"Average",J984&lt;30,"Poor")</f>
        <v>Average</v>
      </c>
      <c r="M984" t="str">
        <f t="shared" si="95"/>
        <v>No</v>
      </c>
      <c r="N984" t="str">
        <f t="shared" si="92"/>
        <v>Yes</v>
      </c>
      <c r="O984" t="str">
        <f t="shared" si="93"/>
        <v>Not Marketing</v>
      </c>
      <c r="X984">
        <f t="shared" si="90"/>
        <v>64049</v>
      </c>
      <c r="Z984">
        <f t="shared" si="94"/>
        <v>29985</v>
      </c>
      <c r="AA984">
        <v>64049</v>
      </c>
    </row>
    <row r="985" spans="1:27" x14ac:dyDescent="0.35">
      <c r="A985">
        <v>984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1">
        <v>43359</v>
      </c>
      <c r="H985">
        <v>12266</v>
      </c>
      <c r="I985" t="s">
        <v>18</v>
      </c>
      <c r="J985">
        <v>29</v>
      </c>
      <c r="K985" t="str">
        <f t="shared" si="91"/>
        <v>Above</v>
      </c>
      <c r="L985" t="str" cm="1">
        <f t="array" ref="L985">_xlfn.IFS(J985&gt;=50,"Excellent",J985&gt;=40,"Good",J985&gt;=30,"Average",J985&lt;30,"Poor")</f>
        <v>Poor</v>
      </c>
      <c r="M985" t="str">
        <f t="shared" si="95"/>
        <v>No</v>
      </c>
      <c r="N985" t="str">
        <f t="shared" si="92"/>
        <v>Yes</v>
      </c>
      <c r="O985" t="str">
        <f t="shared" si="93"/>
        <v>Not Marketing</v>
      </c>
      <c r="X985">
        <f t="shared" si="90"/>
        <v>62485</v>
      </c>
      <c r="Z985">
        <f t="shared" si="94"/>
        <v>12266</v>
      </c>
      <c r="AA985">
        <v>62485</v>
      </c>
    </row>
    <row r="986" spans="1:27" x14ac:dyDescent="0.35">
      <c r="A986">
        <v>985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1">
        <v>43034</v>
      </c>
      <c r="H986">
        <v>25403</v>
      </c>
      <c r="I986" t="s">
        <v>13</v>
      </c>
      <c r="J986">
        <v>44</v>
      </c>
      <c r="K986" t="str">
        <f t="shared" si="91"/>
        <v>Above</v>
      </c>
      <c r="L986" t="str" cm="1">
        <f t="array" ref="L986">_xlfn.IFS(J986&gt;=50,"Excellent",J986&gt;=40,"Good",J986&gt;=30,"Average",J986&lt;30,"Poor")</f>
        <v>Good</v>
      </c>
      <c r="M986" t="str">
        <f t="shared" si="95"/>
        <v>No</v>
      </c>
      <c r="N986" t="str">
        <f t="shared" si="92"/>
        <v>Yes</v>
      </c>
      <c r="O986" t="str">
        <f t="shared" si="93"/>
        <v>Not Marketing</v>
      </c>
      <c r="X986">
        <f t="shared" si="90"/>
        <v>66215</v>
      </c>
      <c r="Z986">
        <f t="shared" si="94"/>
        <v>25403</v>
      </c>
      <c r="AA986">
        <v>66215</v>
      </c>
    </row>
    <row r="987" spans="1:27" x14ac:dyDescent="0.35">
      <c r="A987">
        <v>986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1">
        <v>43369</v>
      </c>
      <c r="H987">
        <v>29444</v>
      </c>
      <c r="I987" t="s">
        <v>20</v>
      </c>
      <c r="J987">
        <v>52</v>
      </c>
      <c r="K987" t="str">
        <f t="shared" si="91"/>
        <v>Above</v>
      </c>
      <c r="L987" t="str" cm="1">
        <f t="array" ref="L987">_xlfn.IFS(J987&gt;=50,"Excellent",J987&gt;=40,"Good",J987&gt;=30,"Average",J987&lt;30,"Poor")</f>
        <v>Excellent</v>
      </c>
      <c r="M987" t="str">
        <f t="shared" si="95"/>
        <v>No</v>
      </c>
      <c r="N987" t="str">
        <f t="shared" si="92"/>
        <v>No</v>
      </c>
      <c r="O987" t="str">
        <f t="shared" si="93"/>
        <v>Not Marketing</v>
      </c>
      <c r="X987">
        <f t="shared" si="90"/>
        <v>58684</v>
      </c>
      <c r="Z987">
        <f t="shared" si="94"/>
        <v>29444</v>
      </c>
      <c r="AA987">
        <v>58684</v>
      </c>
    </row>
    <row r="988" spans="1:27" x14ac:dyDescent="0.35">
      <c r="A988">
        <v>987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1">
        <v>43024</v>
      </c>
      <c r="H988">
        <v>36635</v>
      </c>
      <c r="I988" t="s">
        <v>18</v>
      </c>
      <c r="J988">
        <v>56</v>
      </c>
      <c r="K988" t="str">
        <f t="shared" si="91"/>
        <v>Above</v>
      </c>
      <c r="L988" t="str" cm="1">
        <f t="array" ref="L988">_xlfn.IFS(J988&gt;=50,"Excellent",J988&gt;=40,"Good",J988&gt;=30,"Average",J988&lt;30,"Poor")</f>
        <v>Excellent</v>
      </c>
      <c r="M988" t="str">
        <f t="shared" si="95"/>
        <v>No</v>
      </c>
      <c r="N988" t="str">
        <f t="shared" si="92"/>
        <v>Yes</v>
      </c>
      <c r="O988" t="str">
        <f t="shared" si="93"/>
        <v>Not Marketing</v>
      </c>
      <c r="X988">
        <f t="shared" si="90"/>
        <v>61324</v>
      </c>
      <c r="Z988">
        <f t="shared" si="94"/>
        <v>36635</v>
      </c>
      <c r="AA988">
        <v>61324</v>
      </c>
    </row>
    <row r="989" spans="1:27" x14ac:dyDescent="0.35">
      <c r="A989">
        <v>988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1">
        <v>44003</v>
      </c>
      <c r="H989">
        <v>26712</v>
      </c>
      <c r="I989" t="s">
        <v>20</v>
      </c>
      <c r="J989">
        <v>27</v>
      </c>
      <c r="K989" t="str">
        <f t="shared" si="91"/>
        <v>Below</v>
      </c>
      <c r="L989" t="str" cm="1">
        <f t="array" ref="L989">_xlfn.IFS(J989&gt;=50,"Excellent",J989&gt;=40,"Good",J989&gt;=30,"Average",J989&lt;30,"Poor")</f>
        <v>Poor</v>
      </c>
      <c r="M989" t="str">
        <f t="shared" si="95"/>
        <v>No</v>
      </c>
      <c r="N989" t="str">
        <f t="shared" si="92"/>
        <v>No</v>
      </c>
      <c r="O989" t="str">
        <f t="shared" si="93"/>
        <v>Not Marketing</v>
      </c>
      <c r="X989">
        <f t="shared" si="90"/>
        <v>42178</v>
      </c>
      <c r="Z989">
        <f t="shared" si="94"/>
        <v>26712</v>
      </c>
      <c r="AA989">
        <v>42178</v>
      </c>
    </row>
    <row r="990" spans="1:27" x14ac:dyDescent="0.35">
      <c r="A990">
        <v>989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1">
        <v>44504</v>
      </c>
      <c r="H990">
        <v>37782</v>
      </c>
      <c r="I990" t="s">
        <v>13</v>
      </c>
      <c r="J990">
        <v>32</v>
      </c>
      <c r="K990" t="str">
        <f t="shared" si="91"/>
        <v>Below</v>
      </c>
      <c r="L990" t="str" cm="1">
        <f t="array" ref="L990">_xlfn.IFS(J990&gt;=50,"Excellent",J990&gt;=40,"Good",J990&gt;=30,"Average",J990&lt;30,"Poor")</f>
        <v>Average</v>
      </c>
      <c r="M990" t="str">
        <f t="shared" si="95"/>
        <v>No</v>
      </c>
      <c r="N990" t="str">
        <f t="shared" si="92"/>
        <v>No</v>
      </c>
      <c r="O990" t="str">
        <f t="shared" si="93"/>
        <v>Not Marketing</v>
      </c>
      <c r="X990">
        <f t="shared" si="90"/>
        <v>42511</v>
      </c>
      <c r="Z990">
        <f t="shared" si="94"/>
        <v>37782</v>
      </c>
      <c r="AA990">
        <v>42511</v>
      </c>
    </row>
    <row r="991" spans="1:27" x14ac:dyDescent="0.35">
      <c r="A991">
        <v>990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1">
        <v>42471</v>
      </c>
      <c r="H991">
        <v>19727</v>
      </c>
      <c r="I991" t="s">
        <v>13</v>
      </c>
      <c r="J991">
        <v>51</v>
      </c>
      <c r="K991" t="str">
        <f t="shared" si="91"/>
        <v>Below</v>
      </c>
      <c r="L991" t="str" cm="1">
        <f t="array" ref="L991">_xlfn.IFS(J991&gt;=50,"Excellent",J991&gt;=40,"Good",J991&gt;=30,"Average",J991&lt;30,"Poor")</f>
        <v>Excellent</v>
      </c>
      <c r="M991" t="str">
        <f t="shared" si="95"/>
        <v>No</v>
      </c>
      <c r="N991" t="str">
        <f t="shared" si="92"/>
        <v>No</v>
      </c>
      <c r="O991" t="str">
        <f t="shared" si="93"/>
        <v>Marketing</v>
      </c>
      <c r="X991">
        <f t="shared" si="90"/>
        <v>32117</v>
      </c>
      <c r="Z991">
        <f t="shared" si="94"/>
        <v>19727</v>
      </c>
      <c r="AA991">
        <v>32117</v>
      </c>
    </row>
    <row r="992" spans="1:27" x14ac:dyDescent="0.35">
      <c r="A992">
        <v>991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1">
        <v>44824</v>
      </c>
      <c r="H992">
        <v>39743</v>
      </c>
      <c r="I992" t="s">
        <v>28</v>
      </c>
      <c r="J992">
        <v>53</v>
      </c>
      <c r="K992" t="str">
        <f t="shared" si="91"/>
        <v>Above</v>
      </c>
      <c r="L992" t="str" cm="1">
        <f t="array" ref="L992">_xlfn.IFS(J992&gt;=50,"Excellent",J992&gt;=40,"Good",J992&gt;=30,"Average",J992&lt;30,"Poor")</f>
        <v>Excellent</v>
      </c>
      <c r="M992" t="str">
        <f t="shared" si="95"/>
        <v>No</v>
      </c>
      <c r="N992" t="str">
        <f t="shared" si="92"/>
        <v>No</v>
      </c>
      <c r="O992" t="str">
        <f t="shared" si="93"/>
        <v>Marketing</v>
      </c>
      <c r="X992">
        <f t="shared" si="90"/>
        <v>53797</v>
      </c>
      <c r="Z992">
        <f t="shared" si="94"/>
        <v>39743</v>
      </c>
      <c r="AA992">
        <v>53797</v>
      </c>
    </row>
    <row r="993" spans="1:27" x14ac:dyDescent="0.35">
      <c r="A993">
        <v>992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1">
        <v>45079</v>
      </c>
      <c r="H993">
        <v>17484</v>
      </c>
      <c r="I993" t="s">
        <v>20</v>
      </c>
      <c r="J993">
        <v>38</v>
      </c>
      <c r="K993" t="str">
        <f t="shared" si="91"/>
        <v>Above</v>
      </c>
      <c r="L993" t="str" cm="1">
        <f t="array" ref="L993">_xlfn.IFS(J993&gt;=50,"Excellent",J993&gt;=40,"Good",J993&gt;=30,"Average",J993&lt;30,"Poor")</f>
        <v>Average</v>
      </c>
      <c r="M993" t="str">
        <f t="shared" si="95"/>
        <v>No</v>
      </c>
      <c r="N993" t="str">
        <f t="shared" si="92"/>
        <v>Yes</v>
      </c>
      <c r="O993" t="str">
        <f t="shared" si="93"/>
        <v>Not Marketing</v>
      </c>
      <c r="X993">
        <f t="shared" si="90"/>
        <v>61181</v>
      </c>
      <c r="Z993">
        <f t="shared" si="94"/>
        <v>17484</v>
      </c>
      <c r="AA993">
        <v>61181</v>
      </c>
    </row>
    <row r="994" spans="1:27" x14ac:dyDescent="0.35">
      <c r="A994">
        <v>993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1">
        <v>42313</v>
      </c>
      <c r="H994">
        <v>39024</v>
      </c>
      <c r="I994" t="s">
        <v>20</v>
      </c>
      <c r="J994">
        <v>20</v>
      </c>
      <c r="K994" t="str">
        <f t="shared" si="91"/>
        <v>Below</v>
      </c>
      <c r="L994" t="str" cm="1">
        <f t="array" ref="L994">_xlfn.IFS(J994&gt;=50,"Excellent",J994&gt;=40,"Good",J994&gt;=30,"Average",J994&lt;30,"Poor")</f>
        <v>Poor</v>
      </c>
      <c r="M994" t="str">
        <f t="shared" si="95"/>
        <v>No</v>
      </c>
      <c r="N994" t="str">
        <f t="shared" si="92"/>
        <v>No</v>
      </c>
      <c r="O994" t="str">
        <f t="shared" si="93"/>
        <v>Not Marketing</v>
      </c>
      <c r="X994">
        <f t="shared" si="90"/>
        <v>45644</v>
      </c>
      <c r="Z994">
        <f t="shared" si="94"/>
        <v>39024</v>
      </c>
      <c r="AA994">
        <v>45644</v>
      </c>
    </row>
    <row r="995" spans="1:27" x14ac:dyDescent="0.35">
      <c r="A995">
        <v>994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1">
        <v>43748</v>
      </c>
      <c r="H995">
        <v>14081</v>
      </c>
      <c r="I995" t="s">
        <v>28</v>
      </c>
      <c r="J995">
        <v>42</v>
      </c>
      <c r="K995" t="str">
        <f t="shared" si="91"/>
        <v>Above</v>
      </c>
      <c r="L995" t="str" cm="1">
        <f t="array" ref="L995">_xlfn.IFS(J995&gt;=50,"Excellent",J995&gt;=40,"Good",J995&gt;=30,"Average",J995&lt;30,"Poor")</f>
        <v>Good</v>
      </c>
      <c r="M995" t="str">
        <f t="shared" si="95"/>
        <v>No</v>
      </c>
      <c r="N995" t="str">
        <f t="shared" si="92"/>
        <v>Yes</v>
      </c>
      <c r="O995" t="str">
        <f t="shared" si="93"/>
        <v>Marketing</v>
      </c>
      <c r="X995">
        <f t="shared" si="90"/>
        <v>68264</v>
      </c>
      <c r="Z995">
        <f t="shared" si="94"/>
        <v>14081</v>
      </c>
      <c r="AA995">
        <v>68264</v>
      </c>
    </row>
    <row r="996" spans="1:27" x14ac:dyDescent="0.35">
      <c r="A996">
        <v>995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1">
        <v>44104</v>
      </c>
      <c r="H996">
        <v>29392</v>
      </c>
      <c r="I996" t="s">
        <v>13</v>
      </c>
      <c r="J996">
        <v>21</v>
      </c>
      <c r="K996" t="str">
        <f t="shared" si="91"/>
        <v>Below</v>
      </c>
      <c r="L996" t="str" cm="1">
        <f t="array" ref="L996">_xlfn.IFS(J996&gt;=50,"Excellent",J996&gt;=40,"Good",J996&gt;=30,"Average",J996&lt;30,"Poor")</f>
        <v>Poor</v>
      </c>
      <c r="M996" t="str">
        <f t="shared" si="95"/>
        <v>No</v>
      </c>
      <c r="N996" t="str">
        <f t="shared" si="92"/>
        <v>No</v>
      </c>
      <c r="O996" t="str">
        <f t="shared" si="93"/>
        <v>Not Marketing</v>
      </c>
      <c r="X996">
        <f t="shared" si="90"/>
        <v>43024</v>
      </c>
      <c r="Z996">
        <f t="shared" si="94"/>
        <v>29392</v>
      </c>
      <c r="AA996">
        <v>43024</v>
      </c>
    </row>
    <row r="997" spans="1:27" x14ac:dyDescent="0.35">
      <c r="A997">
        <v>996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1">
        <v>43308</v>
      </c>
      <c r="H997">
        <v>23565</v>
      </c>
      <c r="I997" t="s">
        <v>18</v>
      </c>
      <c r="J997">
        <v>55</v>
      </c>
      <c r="K997" t="str">
        <f t="shared" si="91"/>
        <v>Above</v>
      </c>
      <c r="L997" t="str" cm="1">
        <f t="array" ref="L997">_xlfn.IFS(J997&gt;=50,"Excellent",J997&gt;=40,"Good",J997&gt;=30,"Average",J997&lt;30,"Poor")</f>
        <v>Excellent</v>
      </c>
      <c r="M997" t="str">
        <f t="shared" si="95"/>
        <v>No</v>
      </c>
      <c r="N997" t="str">
        <f t="shared" si="92"/>
        <v>Yes</v>
      </c>
      <c r="O997" t="str">
        <f t="shared" si="93"/>
        <v>Not Marketing</v>
      </c>
      <c r="X997">
        <f t="shared" si="90"/>
        <v>65670</v>
      </c>
      <c r="Z997">
        <f t="shared" si="94"/>
        <v>23565</v>
      </c>
      <c r="AA997">
        <v>65670</v>
      </c>
    </row>
    <row r="998" spans="1:27" x14ac:dyDescent="0.35">
      <c r="A998">
        <v>997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1">
        <v>42882</v>
      </c>
      <c r="H998">
        <v>23332</v>
      </c>
      <c r="I998" t="s">
        <v>18</v>
      </c>
      <c r="J998">
        <v>27</v>
      </c>
      <c r="K998" t="str">
        <f t="shared" si="91"/>
        <v>Above</v>
      </c>
      <c r="L998" t="str" cm="1">
        <f t="array" ref="L998">_xlfn.IFS(J998&gt;=50,"Excellent",J998&gt;=40,"Good",J998&gt;=30,"Average",J998&lt;30,"Poor")</f>
        <v>Poor</v>
      </c>
      <c r="M998" t="str">
        <f t="shared" si="95"/>
        <v>No</v>
      </c>
      <c r="N998" t="str">
        <f t="shared" si="92"/>
        <v>No</v>
      </c>
      <c r="O998" t="str">
        <f t="shared" si="93"/>
        <v>Not Marketing</v>
      </c>
      <c r="X998">
        <f t="shared" si="90"/>
        <v>51926</v>
      </c>
      <c r="Z998">
        <f t="shared" si="94"/>
        <v>23332</v>
      </c>
      <c r="AA998">
        <v>51926</v>
      </c>
    </row>
    <row r="999" spans="1:27" x14ac:dyDescent="0.35">
      <c r="A999">
        <v>998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1">
        <v>44126</v>
      </c>
      <c r="H999">
        <v>15749</v>
      </c>
      <c r="I999" t="s">
        <v>20</v>
      </c>
      <c r="J999">
        <v>21</v>
      </c>
      <c r="K999" t="str">
        <f t="shared" si="91"/>
        <v>Below</v>
      </c>
      <c r="L999" t="str" cm="1">
        <f t="array" ref="L999">_xlfn.IFS(J999&gt;=50,"Excellent",J999&gt;=40,"Good",J999&gt;=30,"Average",J999&lt;30,"Poor")</f>
        <v>Poor</v>
      </c>
      <c r="M999" t="str">
        <f t="shared" si="95"/>
        <v>No</v>
      </c>
      <c r="N999" t="str">
        <f t="shared" si="92"/>
        <v>No</v>
      </c>
      <c r="O999" t="str">
        <f t="shared" si="93"/>
        <v>Not Marketing</v>
      </c>
      <c r="X999">
        <f t="shared" si="90"/>
        <v>32410</v>
      </c>
      <c r="Z999">
        <f t="shared" si="94"/>
        <v>15749</v>
      </c>
      <c r="AA999">
        <v>32410</v>
      </c>
    </row>
    <row r="1000" spans="1:27" x14ac:dyDescent="0.35">
      <c r="A1000">
        <v>999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1">
        <v>42998</v>
      </c>
      <c r="H1000">
        <v>17898</v>
      </c>
      <c r="I1000" t="s">
        <v>20</v>
      </c>
      <c r="J1000">
        <v>26</v>
      </c>
      <c r="K1000" t="str">
        <f t="shared" si="91"/>
        <v>Above</v>
      </c>
      <c r="L1000" t="str" cm="1">
        <f t="array" ref="L1000">_xlfn.IFS(J1000&gt;=50,"Excellent",J1000&gt;=40,"Good",J1000&gt;=30,"Average",J1000&lt;30,"Poor")</f>
        <v>Poor</v>
      </c>
      <c r="M1000" t="str">
        <f t="shared" si="95"/>
        <v>No</v>
      </c>
      <c r="N1000" t="str">
        <f t="shared" si="92"/>
        <v>No</v>
      </c>
      <c r="O1000" t="str">
        <f t="shared" si="93"/>
        <v>Not Marketing</v>
      </c>
      <c r="X1000">
        <f t="shared" si="90"/>
        <v>50792</v>
      </c>
      <c r="Z1000">
        <f t="shared" si="94"/>
        <v>17898</v>
      </c>
      <c r="AA1000">
        <v>50792</v>
      </c>
    </row>
    <row r="1001" spans="1:27" x14ac:dyDescent="0.35">
      <c r="A1001">
        <v>1000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1">
        <v>42210</v>
      </c>
      <c r="H1001">
        <v>25057</v>
      </c>
      <c r="I1001" t="s">
        <v>18</v>
      </c>
      <c r="J1001">
        <v>52</v>
      </c>
      <c r="K1001" t="str">
        <f t="shared" si="91"/>
        <v>Above</v>
      </c>
      <c r="L1001" t="str" cm="1">
        <f t="array" ref="L1001">_xlfn.IFS(J1001&gt;=50,"Excellent",J1001&gt;=40,"Good",J1001&gt;=30,"Average",J1001&lt;30,"Poor")</f>
        <v>Excellent</v>
      </c>
      <c r="M1001" t="str">
        <f t="shared" si="95"/>
        <v>No</v>
      </c>
      <c r="N1001" t="str">
        <f t="shared" si="92"/>
        <v>Yes</v>
      </c>
      <c r="O1001" t="str">
        <f t="shared" si="93"/>
        <v>Marketing</v>
      </c>
      <c r="X1001">
        <f>VLOOKUP(A1001,A1001:F2000,6,FALSE)</f>
        <v>75919</v>
      </c>
      <c r="Z1001">
        <f t="shared" si="94"/>
        <v>25057</v>
      </c>
      <c r="AA1001">
        <v>75919</v>
      </c>
    </row>
  </sheetData>
  <conditionalFormatting sqref="O1:P1 M1:N1048576">
    <cfRule type="containsText" dxfId="1" priority="3" operator="containsText" text="Yes">
      <formula>NOT(ISERROR(SEARCH("Yes",M1)))</formula>
    </cfRule>
  </conditionalFormatting>
  <conditionalFormatting sqref="AA1:AA1048576">
    <cfRule type="cellIs" dxfId="0" priority="1" operator="greaterThan">
      <formula>60000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C708-E940-44F5-8BA3-956BEAE6CFAF}">
  <dimension ref="A3:B29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1.26953125" bestFit="1" customWidth="1"/>
  </cols>
  <sheetData>
    <row r="3" spans="1:2" x14ac:dyDescent="0.35">
      <c r="A3" s="5" t="s">
        <v>1030</v>
      </c>
      <c r="B3" t="s">
        <v>1032</v>
      </c>
    </row>
    <row r="4" spans="1:2" x14ac:dyDescent="0.35">
      <c r="A4" s="6" t="s">
        <v>22</v>
      </c>
      <c r="B4">
        <v>5515682</v>
      </c>
    </row>
    <row r="5" spans="1:2" x14ac:dyDescent="0.35">
      <c r="A5" s="7" t="s">
        <v>28</v>
      </c>
      <c r="B5">
        <v>1159012</v>
      </c>
    </row>
    <row r="6" spans="1:2" x14ac:dyDescent="0.35">
      <c r="A6" s="7" t="s">
        <v>13</v>
      </c>
      <c r="B6">
        <v>1419836</v>
      </c>
    </row>
    <row r="7" spans="1:2" x14ac:dyDescent="0.35">
      <c r="A7" s="7" t="s">
        <v>20</v>
      </c>
      <c r="B7">
        <v>1233052</v>
      </c>
    </row>
    <row r="8" spans="1:2" x14ac:dyDescent="0.35">
      <c r="A8" s="7" t="s">
        <v>18</v>
      </c>
      <c r="B8">
        <v>1703782</v>
      </c>
    </row>
    <row r="9" spans="1:2" x14ac:dyDescent="0.35">
      <c r="A9" s="6" t="s">
        <v>16</v>
      </c>
      <c r="B9">
        <v>4641066</v>
      </c>
    </row>
    <row r="10" spans="1:2" x14ac:dyDescent="0.35">
      <c r="A10" s="7" t="s">
        <v>28</v>
      </c>
      <c r="B10">
        <v>868356</v>
      </c>
    </row>
    <row r="11" spans="1:2" x14ac:dyDescent="0.35">
      <c r="A11" s="7" t="s">
        <v>13</v>
      </c>
      <c r="B11">
        <v>1273136</v>
      </c>
    </row>
    <row r="12" spans="1:2" x14ac:dyDescent="0.35">
      <c r="A12" s="7" t="s">
        <v>20</v>
      </c>
      <c r="B12">
        <v>1296970</v>
      </c>
    </row>
    <row r="13" spans="1:2" x14ac:dyDescent="0.35">
      <c r="A13" s="7" t="s">
        <v>18</v>
      </c>
      <c r="B13">
        <v>1202604</v>
      </c>
    </row>
    <row r="14" spans="1:2" x14ac:dyDescent="0.35">
      <c r="A14" s="6" t="s">
        <v>27</v>
      </c>
      <c r="B14">
        <v>5661788</v>
      </c>
    </row>
    <row r="15" spans="1:2" x14ac:dyDescent="0.35">
      <c r="A15" s="7" t="s">
        <v>28</v>
      </c>
      <c r="B15">
        <v>1366419</v>
      </c>
    </row>
    <row r="16" spans="1:2" x14ac:dyDescent="0.35">
      <c r="A16" s="7" t="s">
        <v>13</v>
      </c>
      <c r="B16">
        <v>1633688</v>
      </c>
    </row>
    <row r="17" spans="1:2" x14ac:dyDescent="0.35">
      <c r="A17" s="7" t="s">
        <v>20</v>
      </c>
      <c r="B17">
        <v>1403258</v>
      </c>
    </row>
    <row r="18" spans="1:2" x14ac:dyDescent="0.35">
      <c r="A18" s="7" t="s">
        <v>18</v>
      </c>
      <c r="B18">
        <v>1258423</v>
      </c>
    </row>
    <row r="19" spans="1:2" x14ac:dyDescent="0.35">
      <c r="A19" s="6" t="s">
        <v>12</v>
      </c>
      <c r="B19">
        <v>4998307</v>
      </c>
    </row>
    <row r="20" spans="1:2" x14ac:dyDescent="0.35">
      <c r="A20" s="7" t="s">
        <v>28</v>
      </c>
      <c r="B20">
        <v>1290845</v>
      </c>
    </row>
    <row r="21" spans="1:2" x14ac:dyDescent="0.35">
      <c r="A21" s="7" t="s">
        <v>13</v>
      </c>
      <c r="B21">
        <v>1327821</v>
      </c>
    </row>
    <row r="22" spans="1:2" x14ac:dyDescent="0.35">
      <c r="A22" s="7" t="s">
        <v>20</v>
      </c>
      <c r="B22">
        <v>1115482</v>
      </c>
    </row>
    <row r="23" spans="1:2" x14ac:dyDescent="0.35">
      <c r="A23" s="7" t="s">
        <v>18</v>
      </c>
      <c r="B23">
        <v>1264159</v>
      </c>
    </row>
    <row r="24" spans="1:2" x14ac:dyDescent="0.35">
      <c r="A24" s="6" t="s">
        <v>7</v>
      </c>
      <c r="B24">
        <v>4627541</v>
      </c>
    </row>
    <row r="25" spans="1:2" x14ac:dyDescent="0.35">
      <c r="A25" s="7" t="s">
        <v>28</v>
      </c>
      <c r="B25">
        <v>949189</v>
      </c>
    </row>
    <row r="26" spans="1:2" x14ac:dyDescent="0.35">
      <c r="A26" s="7" t="s">
        <v>13</v>
      </c>
      <c r="B26">
        <v>1565478</v>
      </c>
    </row>
    <row r="27" spans="1:2" x14ac:dyDescent="0.35">
      <c r="A27" s="7" t="s">
        <v>20</v>
      </c>
      <c r="B27">
        <v>1160049</v>
      </c>
    </row>
    <row r="28" spans="1:2" x14ac:dyDescent="0.35">
      <c r="A28" s="7" t="s">
        <v>18</v>
      </c>
      <c r="B28">
        <v>952825</v>
      </c>
    </row>
    <row r="29" spans="1:2" x14ac:dyDescent="0.35">
      <c r="A29" s="6" t="s">
        <v>1031</v>
      </c>
      <c r="B29">
        <v>25444384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Bar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srishti shukla</cp:lastModifiedBy>
  <dcterms:created xsi:type="dcterms:W3CDTF">2024-07-17T08:58:40Z</dcterms:created>
  <dcterms:modified xsi:type="dcterms:W3CDTF">2024-07-21T19:36:16Z</dcterms:modified>
</cp:coreProperties>
</file>