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4.xml" ContentType="application/vnd.openxmlformats-officedocument.spreadsheetml.tab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https://d.docs.live.net/2d066df5fd1a682f/Desktop/"/>
    </mc:Choice>
  </mc:AlternateContent>
  <xr:revisionPtr revIDLastSave="0" documentId="8_{87E3A8A9-2179-4161-A8B5-5BFD785AAC2C}" xr6:coauthVersionLast="47" xr6:coauthVersionMax="47" xr10:uidLastSave="{00000000-0000-0000-0000-000000000000}"/>
  <bookViews>
    <workbookView xWindow="-110" yWindow="-110" windowWidth="19420" windowHeight="10300" firstSheet="2" activeTab="5" xr2:uid="{00000000-000D-0000-FFFF-FFFF00000000}"/>
  </bookViews>
  <sheets>
    <sheet name="Combo chart" sheetId="3" r:id="rId1"/>
    <sheet name="Waterfall chart" sheetId="4" r:id="rId2"/>
    <sheet name="pie chart" sheetId="5" r:id="rId3"/>
    <sheet name="map chart" sheetId="6" r:id="rId4"/>
    <sheet name="top 5" sheetId="7" r:id="rId5"/>
    <sheet name="Sheet7" sheetId="9" r:id="rId6"/>
    <sheet name="Sheet10" sheetId="12" r:id="rId7"/>
    <sheet name="kpi" sheetId="8" r:id="rId8"/>
    <sheet name="Sheet9" sheetId="11" r:id="rId9"/>
    <sheet name="kpi YOY" sheetId="10" r:id="rId10"/>
    <sheet name="Data" sheetId="1" r:id="rId11"/>
    <sheet name="layout" sheetId="2" r:id="rId12"/>
  </sheets>
  <definedNames>
    <definedName name="_xlchart.v1.0" hidden="1">'Waterfall chart'!$D$4:$D$7</definedName>
    <definedName name="_xlchart.v1.1" hidden="1">'Waterfall chart'!$E$3</definedName>
    <definedName name="_xlchart.v1.16" hidden="1">'Waterfall chart'!$D$4:$D$7</definedName>
    <definedName name="_xlchart.v1.17" hidden="1">'Waterfall chart'!$E$3</definedName>
    <definedName name="_xlchart.v1.18" hidden="1">'Waterfall chart'!$E$4:$E$7</definedName>
    <definedName name="_xlchart.v1.2" hidden="1">'Waterfall chart'!$E$4:$E$7</definedName>
    <definedName name="_xlchart.v5.10" hidden="1">'map chart'!$G$4</definedName>
    <definedName name="_xlchart.v5.11" hidden="1">'map chart'!$G$5:$G$54</definedName>
    <definedName name="_xlchart.v5.12" hidden="1">'map chart'!$F$4</definedName>
    <definedName name="_xlchart.v5.13" hidden="1">'map chart'!$F$5:$F$54</definedName>
    <definedName name="_xlchart.v5.14" hidden="1">'map chart'!$G$4</definedName>
    <definedName name="_xlchart.v5.15" hidden="1">'map chart'!$G$5:$G$54</definedName>
    <definedName name="_xlchart.v5.3" hidden="1">'map chart'!$F$4</definedName>
    <definedName name="_xlchart.v5.4" hidden="1">'map chart'!$F$5:$F$54</definedName>
    <definedName name="_xlchart.v5.5" hidden="1">'map chart'!$G$3</definedName>
    <definedName name="_xlchart.v5.6" hidden="1">'map chart'!$G$4</definedName>
    <definedName name="_xlchart.v5.7" hidden="1">'map chart'!$G$5:$G$54</definedName>
    <definedName name="_xlchart.v5.8" hidden="1">'map chart'!$F$4</definedName>
    <definedName name="_xlchart.v5.9" hidden="1">'map chart'!$F$5:$F$54</definedName>
    <definedName name="Slicer_Region">#N/A</definedName>
    <definedName name="Slicer_Segment">#N/A</definedName>
    <definedName name="Slicer_Year">#N/A</definedName>
  </definedNames>
  <calcPr calcId="191029"/>
  <pivotCaches>
    <pivotCache cacheId="29" r:id="rId13"/>
  </pivotCaches>
  <fileRecoveryPr repairLoad="1"/>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F48" i="6" l="1"/>
  <c r="F49" i="6"/>
  <c r="F50" i="6"/>
  <c r="F51" i="6"/>
  <c r="F52" i="6"/>
  <c r="F53" i="6"/>
  <c r="F54" i="6"/>
  <c r="F32" i="6"/>
  <c r="F33" i="6"/>
  <c r="F34" i="6"/>
  <c r="F35" i="6"/>
  <c r="F36" i="6"/>
  <c r="F37" i="6"/>
  <c r="F38" i="6"/>
  <c r="F39" i="6"/>
  <c r="F40" i="6"/>
  <c r="F41" i="6"/>
  <c r="F42" i="6"/>
  <c r="F43" i="6"/>
  <c r="F44" i="6"/>
  <c r="F45" i="6"/>
  <c r="F46" i="6"/>
  <c r="F47" i="6"/>
  <c r="F19" i="6"/>
  <c r="F20" i="6"/>
  <c r="F21" i="6"/>
  <c r="F22" i="6"/>
  <c r="F23" i="6"/>
  <c r="F24" i="6"/>
  <c r="F25" i="6"/>
  <c r="F26" i="6"/>
  <c r="F27" i="6"/>
  <c r="F28" i="6"/>
  <c r="F29" i="6"/>
  <c r="F30" i="6"/>
  <c r="F31" i="6"/>
  <c r="F6" i="6"/>
  <c r="F7" i="6"/>
  <c r="F8" i="6"/>
  <c r="F9" i="6"/>
  <c r="F10" i="6"/>
  <c r="F11" i="6"/>
  <c r="F12" i="6"/>
  <c r="F13" i="6"/>
  <c r="F14" i="6"/>
  <c r="F15" i="6"/>
  <c r="F16" i="6"/>
  <c r="F17" i="6"/>
  <c r="F18" i="6"/>
  <c r="F5" i="6"/>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0"/>
  <c r="E10" i="10"/>
  <c r="D10" i="10"/>
  <c r="C10" i="10"/>
  <c r="B10" i="10"/>
  <c r="K17" i="8"/>
  <c r="N18" i="8"/>
  <c r="H17" i="8"/>
  <c r="E17" i="8"/>
  <c r="B17" i="8"/>
  <c r="G54" i="6"/>
  <c r="G6" i="6"/>
  <c r="G14" i="6"/>
  <c r="G22" i="6"/>
  <c r="G30" i="6"/>
  <c r="G38" i="6"/>
  <c r="G46" i="6"/>
  <c r="G17" i="6"/>
  <c r="G19" i="6"/>
  <c r="G12" i="6"/>
  <c r="G28" i="6"/>
  <c r="G36" i="6"/>
  <c r="G44" i="6"/>
  <c r="G52" i="6"/>
  <c r="G13" i="6"/>
  <c r="G21" i="6"/>
  <c r="G29" i="6"/>
  <c r="G37" i="6"/>
  <c r="G45" i="6"/>
  <c r="G53" i="6"/>
  <c r="G7" i="6"/>
  <c r="G15" i="6"/>
  <c r="G23" i="6"/>
  <c r="G31" i="6"/>
  <c r="G39" i="6"/>
  <c r="G47" i="6"/>
  <c r="G8" i="6"/>
  <c r="G16" i="6"/>
  <c r="G24" i="6"/>
  <c r="G32" i="6"/>
  <c r="G40" i="6"/>
  <c r="G48" i="6"/>
  <c r="G9" i="6"/>
  <c r="G25" i="6"/>
  <c r="G33" i="6"/>
  <c r="G41" i="6"/>
  <c r="G49" i="6"/>
  <c r="G10" i="6"/>
  <c r="G18" i="6"/>
  <c r="G26" i="6"/>
  <c r="G34" i="6"/>
  <c r="G42" i="6"/>
  <c r="G50" i="6"/>
  <c r="G11" i="6"/>
  <c r="G27" i="6"/>
  <c r="G35" i="6"/>
  <c r="G43" i="6"/>
  <c r="G51" i="6"/>
  <c r="G20" i="6"/>
  <c r="G5" i="6"/>
  <c r="E7" i="4"/>
  <c r="E5" i="4"/>
  <c r="E6" i="4"/>
  <c r="E4" i="4"/>
</calcChain>
</file>

<file path=xl/sharedStrings.xml><?xml version="1.0" encoding="utf-8"?>
<sst xmlns="http://schemas.openxmlformats.org/spreadsheetml/2006/main" count="169253" uniqueCount="10959">
  <si>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</si>
  <si>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</si>
  <si>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</si>
  <si>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</si>
  <si>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</si>
  <si>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</si>
  <si>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</si>
  <si>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</si>
  <si>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</si>
  <si>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</si>
  <si>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</si>
  <si>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</si>
  <si>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</si>
  <si>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</si>
  <si>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</si>
  <si>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</si>
  <si>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</si>
  <si>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</si>
  <si>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</si>
  <si>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</si>
  <si>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</si>
  <si>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</si>
  <si>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</si>
  <si>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</si>
  <si>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</si>
  <si>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</si>
  <si>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</si>
  <si>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</si>
  <si>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</si>
  <si>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</si>
  <si>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</si>
  <si>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</si>
  <si>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</si>
  <si>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</si>
  <si>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</si>
  <si>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</si>
  <si>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</si>
  <si>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</si>
  <si>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</si>
  <si>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</si>
  <si>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</si>
  <si>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</si>
  <si>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</si>
  <si>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</si>
  <si>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</si>
  <si>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</si>
  <si>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</si>
  <si>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</si>
  <si>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</si>
  <si>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</si>
  <si>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</si>
  <si>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</si>
  <si>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</si>
  <si>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</si>
  <si>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</si>
  <si>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</si>
  <si>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</si>
  <si>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</si>
  <si>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</si>
  <si>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</si>
  <si>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</si>
  <si>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</si>
  <si>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</si>
  <si>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</si>
  <si>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</si>
  <si>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</si>
  <si>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</si>
  <si>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</si>
  <si>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</si>
  <si>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</si>
  <si>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</si>
  <si>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</si>
  <si>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</si>
  <si>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</si>
  <si>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</si>
  <si>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</si>
  <si>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</si>
  <si>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</si>
  <si>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</si>
  <si>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</si>
  <si>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</si>
  <si>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</si>
  <si>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</si>
  <si>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</si>
  <si>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</si>
  <si>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</si>
  <si>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</si>
  <si>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</si>
  <si>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</si>
  <si>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</si>
  <si>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</si>
  <si>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</si>
  <si>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</si>
  <si>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</si>
  <si>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</si>
  <si>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</si>
  <si>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</si>
  <si>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</si>
  <si>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</si>
  <si>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</si>
  <si>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</si>
  <si>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</si>
  <si>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</si>
  <si>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</si>
  <si>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</si>
  <si>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</si>
  <si>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</si>
  <si>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</si>
  <si>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</si>
  <si>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</si>
  <si>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</si>
  <si>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</si>
  <si>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</si>
  <si>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</si>
  <si>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</si>
  <si>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</si>
  <si>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</si>
  <si>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</si>
  <si>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</si>
  <si>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</si>
  <si>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</si>
  <si>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</si>
  <si>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</si>
  <si>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</si>
  <si>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</si>
  <si>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</si>
  <si>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</si>
  <si>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</si>
  <si>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</si>
  <si>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</si>
  <si>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</si>
  <si>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</si>
  <si>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</si>
  <si>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</si>
  <si>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</si>
  <si>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</si>
  <si>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</si>
  <si>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</si>
  <si>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</si>
  <si>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</si>
  <si>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</si>
  <si>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</si>
  <si>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</si>
  <si>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</si>
  <si>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</si>
  <si>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</si>
  <si>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</si>
  <si>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</si>
  <si>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</si>
  <si>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</si>
  <si>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</si>
  <si>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</si>
  <si>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</si>
  <si>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</si>
  <si>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</si>
  <si>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</si>
  <si>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</si>
  <si>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</si>
  <si>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</si>
  <si>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</si>
  <si>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</si>
  <si>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</si>
  <si>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</si>
  <si>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</si>
  <si>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</si>
  <si>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</si>
  <si>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</si>
  <si>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</si>
  <si>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</si>
  <si>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</si>
  <si>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</si>
  <si>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</si>
  <si>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</si>
  <si>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</si>
  <si>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</si>
  <si>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</si>
  <si>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</si>
  <si>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</si>
  <si>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</si>
  <si>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</si>
  <si>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</si>
  <si>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</si>
  <si>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</si>
  <si>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</si>
  <si>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</si>
  <si>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</si>
  <si>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</si>
  <si>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</si>
  <si>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</si>
  <si>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</si>
  <si>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</si>
  <si>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</si>
  <si>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</si>
  <si>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</si>
  <si>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</si>
  <si>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</si>
  <si>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</si>
  <si>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</si>
  <si>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</si>
  <si>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</si>
  <si>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</si>
  <si>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</si>
  <si>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</si>
  <si>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</si>
  <si>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</si>
  <si>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</si>
  <si>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</si>
  <si>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</si>
  <si>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</si>
  <si>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</si>
  <si>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</si>
  <si>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</si>
  <si>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</si>
  <si>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</si>
  <si>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</si>
  <si>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</si>
  <si>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</si>
  <si>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</si>
  <si>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</si>
  <si>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</si>
  <si>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</si>
  <si>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</si>
  <si>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</si>
  <si>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</si>
  <si>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</si>
  <si>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</si>
  <si>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</si>
  <si>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</si>
  <si>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</si>
  <si>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</si>
  <si>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</si>
  <si>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</si>
  <si>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</si>
  <si>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</si>
  <si>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</si>
  <si>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</si>
  <si>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</si>
  <si>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</si>
  <si>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</si>
  <si>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</si>
  <si>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</si>
  <si>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</si>
  <si>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</si>
  <si>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</si>
  <si>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</si>
  <si>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</si>
  <si>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</si>
  <si>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</si>
  <si>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</si>
  <si>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</si>
  <si>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</si>
  <si>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</si>
  <si>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</si>
  <si>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</si>
  <si>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</si>
  <si>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</si>
  <si>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</si>
  <si>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</si>
  <si>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</si>
  <si>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</si>
  <si>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</si>
  <si>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</si>
  <si>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</si>
  <si>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</si>
  <si>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</si>
  <si>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</si>
  <si>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</si>
  <si>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</si>
  <si>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</si>
  <si>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</si>
  <si>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</si>
  <si>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</si>
  <si>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</si>
  <si>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</si>
  <si>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</si>
  <si>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</si>
  <si>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</si>
  <si>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</si>
  <si>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</si>
  <si>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</si>
  <si>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</si>
  <si>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</si>
  <si>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</si>
  <si>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</si>
  <si>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</si>
  <si>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</si>
  <si>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</si>
  <si>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</si>
  <si>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</si>
  <si>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</si>
  <si>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</si>
  <si>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</si>
  <si>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</si>
  <si>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</si>
  <si>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</si>
  <si>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</si>
  <si>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</si>
  <si>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</si>
  <si>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</si>
  <si>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</si>
  <si>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</si>
  <si>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</si>
  <si>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</si>
  <si>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</si>
  <si>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</si>
  <si>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</si>
  <si>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</si>
  <si>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</si>
  <si>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</si>
  <si>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</si>
  <si>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</si>
  <si>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</si>
  <si>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</si>
  <si>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</si>
  <si>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</si>
  <si>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</si>
  <si>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</si>
  <si>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</si>
  <si>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</si>
  <si>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</si>
  <si>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</si>
  <si>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</si>
  <si>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</si>
  <si>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</si>
  <si>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</si>
  <si>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</si>
  <si>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</si>
  <si>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</si>
  <si>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</si>
  <si>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</si>
  <si>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</si>
  <si>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</si>
  <si>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</si>
  <si>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</si>
  <si>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</si>
  <si>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</si>
  <si>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</si>
  <si>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</si>
  <si>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</si>
  <si>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</si>
  <si>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</si>
  <si>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</si>
  <si>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</si>
  <si>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</si>
  <si>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</si>
  <si>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</si>
  <si>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</si>
  <si>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</si>
  <si>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</si>
  <si>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</si>
  <si>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</si>
  <si>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</si>
  <si>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</si>
  <si>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</si>
  <si>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</si>
  <si>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</si>
  <si>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</si>
  <si>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</si>
  <si>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</si>
  <si>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</si>
  <si>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</si>
  <si>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</si>
  <si>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</si>
  <si>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</si>
  <si>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</si>
  <si>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</si>
  <si>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</si>
  <si>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</si>
  <si>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</si>
  <si>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</si>
  <si>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</si>
  <si>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</si>
  <si>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</si>
  <si>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</si>
  <si>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</si>
  <si>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</si>
  <si>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</si>
  <si>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</si>
  <si>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</si>
  <si>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</si>
  <si>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</si>
  <si>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</si>
  <si>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</si>
  <si>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</si>
  <si>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</si>
  <si>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</si>
  <si>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</si>
  <si>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</si>
  <si>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</si>
  <si>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</si>
  <si>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</si>
  <si>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</si>
  <si>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</si>
  <si>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</si>
  <si>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</si>
  <si>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</si>
  <si>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</si>
  <si>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</si>
  <si>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</si>
  <si>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</si>
  <si>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</si>
  <si>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</si>
  <si>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</si>
  <si>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</si>
  <si>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</si>
  <si>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</si>
  <si>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</si>
  <si>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</si>
  <si>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</si>
  <si>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</si>
  <si>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</si>
  <si>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</si>
  <si>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</si>
  <si>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</si>
  <si>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</si>
  <si>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</si>
  <si>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</si>
  <si>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</si>
  <si>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</si>
  <si>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</si>
  <si>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</si>
  <si>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</si>
  <si>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</si>
  <si>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</si>
  <si>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</si>
  <si>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</si>
  <si>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</si>
  <si>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</si>
  <si>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</si>
  <si>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</si>
  <si>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</si>
  <si>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</si>
  <si>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</si>
  <si>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</si>
  <si>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</si>
  <si>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</si>
  <si>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</si>
  <si>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</si>
  <si>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</si>
  <si>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</si>
  <si>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</si>
  <si>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</si>
  <si>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</si>
  <si>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</si>
  <si>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</si>
  <si>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</si>
  <si>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</si>
  <si>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</si>
  <si>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</si>
  <si>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</si>
  <si>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</si>
  <si>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</si>
  <si>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</si>
  <si>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</si>
  <si>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</si>
  <si>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</si>
  <si>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</si>
  <si>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</si>
  <si>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</si>
  <si>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</si>
  <si>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</si>
  <si>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</si>
  <si>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</si>
  <si>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</si>
  <si>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</si>
  <si>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</si>
  <si>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</si>
  <si>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</si>
  <si>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</si>
  <si>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</si>
  <si>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</si>
  <si>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</si>
  <si>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</si>
  <si>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</si>
  <si>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</si>
  <si>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</si>
  <si>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</si>
  <si>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</si>
  <si>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</si>
  <si>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</si>
  <si>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</si>
  <si>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</si>
  <si>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</si>
  <si>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</si>
  <si>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</si>
  <si>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</si>
  <si>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</si>
  <si>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</si>
  <si>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</si>
  <si>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</si>
  <si>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</si>
  <si>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</si>
  <si>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</si>
  <si>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</si>
  <si>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</si>
  <si>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</si>
  <si>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</si>
  <si>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</si>
  <si>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</si>
  <si>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</si>
  <si>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</si>
  <si>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</si>
  <si>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</si>
  <si>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</si>
  <si>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</si>
  <si>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</si>
  <si>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</si>
  <si>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</si>
  <si>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</si>
  <si>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</si>
  <si>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</si>
  <si>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</si>
  <si>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</si>
  <si>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</si>
  <si>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</si>
  <si>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</si>
  <si>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</si>
  <si>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</si>
  <si>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</si>
  <si>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</si>
  <si>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</si>
  <si>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</si>
  <si>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</si>
  <si>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</si>
  <si>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</si>
  <si>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</si>
  <si>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</si>
  <si>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</si>
  <si>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</si>
  <si>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</si>
  <si>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</si>
  <si>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</si>
  <si>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</si>
  <si>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</si>
  <si>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</si>
  <si>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</si>
  <si>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</si>
  <si>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</si>
  <si>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</si>
  <si>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</si>
  <si>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</si>
  <si>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</si>
  <si>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</si>
  <si>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</si>
  <si>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</si>
  <si>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</si>
  <si>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</si>
  <si>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</si>
  <si>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</si>
  <si>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</si>
  <si>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</si>
  <si>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</si>
  <si>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</si>
  <si>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</si>
  <si>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</si>
  <si>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</si>
  <si>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</si>
  <si>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</si>
  <si>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</si>
  <si>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</si>
  <si>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</si>
  <si>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</si>
  <si>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</si>
  <si>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</si>
  <si>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</si>
  <si>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</si>
  <si>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</si>
  <si>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</si>
  <si>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</si>
  <si>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</si>
  <si>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</si>
  <si>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</si>
  <si>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</si>
  <si>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</si>
  <si>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</si>
  <si>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</si>
  <si>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</si>
  <si>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</si>
  <si>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</si>
  <si>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</si>
  <si>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</si>
  <si>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</si>
  <si>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</si>
  <si>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</si>
  <si>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</si>
  <si>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</si>
  <si>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</si>
  <si>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</si>
  <si>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</si>
  <si>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</si>
  <si>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</si>
  <si>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</si>
  <si>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</si>
  <si>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</si>
  <si>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</si>
  <si>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</si>
  <si>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</si>
  <si>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</si>
  <si>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</si>
  <si>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</si>
  <si>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</si>
  <si>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</si>
  <si>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</si>
  <si>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</si>
  <si>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</si>
  <si>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</si>
  <si>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</si>
  <si>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</si>
  <si>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</si>
  <si>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</si>
  <si>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</si>
  <si>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</si>
  <si>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</si>
  <si>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</si>
  <si>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</si>
  <si>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</si>
  <si>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</si>
  <si>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</si>
  <si>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</si>
  <si>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</si>
  <si>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</si>
  <si>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</si>
  <si>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</si>
  <si>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</si>
  <si>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</si>
  <si>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</si>
  <si>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</si>
  <si>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</si>
  <si>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</si>
  <si>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</si>
  <si>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</si>
  <si>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</si>
  <si>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</si>
  <si>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</si>
  <si>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</si>
  <si>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</si>
  <si>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</si>
  <si>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</si>
  <si>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</si>
  <si>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</si>
  <si>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</si>
  <si>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</si>
  <si>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</si>
  <si>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</si>
  <si>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</si>
  <si>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</si>
  <si>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</si>
  <si>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</si>
  <si>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</si>
  <si>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</si>
  <si>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</si>
  <si>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</si>
  <si>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</si>
  <si>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</si>
  <si>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</si>
  <si>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</si>
  <si>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</si>
  <si>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</si>
  <si>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</si>
  <si>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</si>
  <si>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</si>
  <si>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</si>
  <si>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</si>
  <si>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</si>
  <si>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</si>
  <si>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</si>
  <si>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</si>
  <si>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</si>
  <si>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</si>
  <si>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</si>
  <si>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</si>
  <si>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</si>
  <si>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</si>
  <si>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</si>
  <si>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</si>
  <si>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</si>
  <si>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</si>
  <si>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</si>
  <si>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</si>
  <si>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</si>
  <si>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</si>
  <si>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</si>
  <si>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</si>
  <si>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</si>
  <si>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</si>
  <si>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</si>
  <si>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</si>
  <si>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</si>
  <si>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</si>
  <si>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</si>
  <si>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</si>
  <si>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</si>
  <si>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</si>
  <si>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</si>
  <si>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</si>
  <si>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</si>
  <si>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</si>
  <si>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</si>
  <si>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</si>
  <si>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</si>
  <si>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</si>
  <si>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</si>
  <si>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</si>
  <si>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</si>
  <si>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</si>
  <si>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</si>
  <si>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</si>
  <si>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</si>
  <si>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</si>
  <si>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</si>
  <si>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</si>
  <si>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</si>
  <si>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</si>
  <si>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</si>
  <si>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</si>
  <si>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</si>
  <si>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</si>
  <si>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</si>
  <si>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</si>
  <si>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</si>
  <si>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</si>
  <si>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</si>
  <si>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</si>
  <si>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</si>
  <si>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</si>
  <si>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</si>
  <si>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</si>
  <si>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</si>
  <si>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</si>
  <si>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</si>
  <si>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</si>
  <si>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</si>
  <si>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</si>
  <si>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</si>
  <si>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</si>
  <si>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</si>
  <si>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</si>
  <si>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</si>
  <si>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</si>
  <si>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</si>
  <si>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</si>
  <si>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</si>
  <si>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</si>
  <si>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</si>
  <si>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</si>
  <si>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</si>
  <si>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</si>
  <si>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</si>
  <si>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</si>
  <si>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</si>
  <si>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</si>
  <si>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</si>
  <si>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</si>
  <si>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</si>
  <si>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</si>
  <si>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</si>
  <si>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</si>
  <si>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</si>
  <si>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</si>
  <si>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</si>
  <si>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</si>
  <si>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</si>
  <si>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</si>
  <si>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</si>
  <si>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</si>
  <si>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</si>
  <si>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</si>
  <si>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</si>
  <si>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</si>
  <si>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</si>
  <si>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</si>
  <si>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</si>
  <si>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</si>
  <si>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</si>
  <si>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</si>
  <si>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</si>
  <si>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</si>
  <si>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</si>
  <si>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</si>
  <si>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</si>
  <si>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</si>
  <si>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</si>
  <si>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</si>
  <si>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</si>
  <si>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</si>
  <si>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</si>
  <si>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</si>
  <si>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</si>
  <si>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</si>
  <si>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</si>
  <si>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</si>
  <si>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</si>
  <si>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</si>
  <si>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</si>
  <si>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</si>
  <si>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</si>
  <si>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</si>
  <si>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</si>
  <si>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</si>
  <si>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</si>
  <si>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</si>
  <si>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</si>
  <si>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</si>
  <si>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</si>
  <si>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</si>
  <si>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</si>
  <si>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</si>
  <si>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</si>
  <si>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</si>
  <si>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</si>
  <si>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</si>
  <si>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</si>
  <si>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</si>
  <si>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</si>
  <si>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</si>
  <si>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</si>
  <si>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</si>
  <si>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</si>
  <si>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</si>
  <si>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</si>
  <si>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</si>
  <si>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</si>
  <si>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</si>
  <si>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</si>
  <si>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</si>
  <si>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</si>
  <si>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</si>
  <si>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</si>
  <si>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</si>
  <si>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</si>
  <si>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</si>
  <si>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</si>
  <si>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</si>
  <si>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</si>
  <si>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</si>
  <si>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</si>
  <si>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</si>
  <si>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</si>
  <si>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</si>
  <si>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</si>
  <si>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</si>
  <si>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</si>
  <si>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</si>
  <si>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</si>
  <si>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</si>
  <si>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</si>
  <si>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</si>
  <si>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</si>
  <si>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</si>
  <si>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</si>
  <si>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</si>
  <si>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</si>
  <si>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</si>
  <si>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</si>
  <si>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</si>
  <si>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</si>
  <si>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</si>
  <si>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</si>
  <si>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</si>
  <si>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</si>
  <si>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</si>
  <si>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</si>
  <si>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</si>
  <si>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</si>
  <si>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</si>
  <si>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</si>
  <si>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</si>
  <si>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</si>
  <si>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</si>
  <si>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</si>
  <si>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</si>
  <si>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</si>
  <si>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</si>
  <si>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</si>
  <si>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</si>
  <si>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</si>
  <si>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</si>
  <si>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</si>
  <si>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</si>
  <si>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</si>
  <si>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</si>
  <si>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</si>
  <si>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</si>
  <si>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</si>
  <si>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</si>
  <si>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</si>
  <si>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</si>
  <si>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</si>
  <si>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</si>
  <si>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</si>
  <si>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</si>
  <si>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</si>
  <si>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</si>
  <si>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</si>
  <si>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</si>
  <si>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</si>
  <si>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</si>
  <si>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</si>
  <si>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</si>
  <si>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</si>
  <si>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</si>
  <si>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</si>
  <si>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</si>
  <si>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</si>
  <si>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</si>
  <si>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</si>
  <si>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</si>
  <si>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</si>
  <si>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</si>
  <si>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</si>
  <si>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</si>
  <si>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</si>
  <si>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</si>
  <si>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</si>
  <si>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</si>
  <si>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</si>
  <si>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</si>
  <si>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</si>
  <si>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</si>
  <si>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</si>
  <si>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</si>
  <si>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</si>
  <si>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</si>
  <si>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</si>
  <si>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</si>
  <si>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</si>
  <si>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</si>
  <si>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</si>
  <si>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</si>
  <si>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</si>
  <si>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</si>
  <si>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</si>
  <si>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</si>
  <si>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</si>
  <si>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</si>
  <si>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</si>
  <si>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</si>
  <si>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</si>
  <si>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</si>
  <si>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</si>
  <si>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</si>
  <si>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</si>
  <si>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</si>
  <si>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</si>
  <si>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</si>
  <si>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</si>
  <si>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</si>
  <si>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</si>
  <si>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</si>
  <si>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</si>
  <si>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</si>
  <si>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</si>
  <si>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</si>
  <si>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</si>
  <si>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</si>
  <si>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</si>
  <si>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</si>
  <si>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</si>
  <si>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</si>
  <si>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</si>
  <si>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</si>
  <si>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</si>
  <si>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</si>
  <si>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</si>
  <si>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</si>
  <si>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</si>
  <si>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</si>
  <si>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</si>
  <si>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</si>
  <si>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</si>
  <si>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</si>
  <si>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</si>
  <si>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</si>
  <si>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</si>
  <si>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</si>
  <si>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</si>
  <si>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</si>
  <si>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</si>
  <si>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</si>
  <si>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</si>
  <si>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</si>
  <si>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</si>
  <si>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</si>
  <si>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</si>
  <si>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</si>
  <si>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</si>
  <si>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</si>
  <si>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</si>
  <si>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</si>
  <si>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</si>
  <si>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</si>
  <si>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</si>
  <si>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</si>
  <si>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</si>
  <si>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</si>
  <si>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</si>
  <si>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</si>
  <si>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</si>
  <si>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</si>
  <si>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</si>
  <si>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</si>
  <si>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</si>
  <si>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</si>
  <si>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</si>
  <si>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</si>
  <si>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</si>
  <si>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</si>
  <si>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</si>
  <si>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</si>
  <si>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</si>
  <si>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</si>
  <si>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</si>
  <si>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</si>
  <si>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</si>
  <si>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</si>
  <si>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</si>
  <si>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</si>
  <si>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</si>
  <si>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</si>
  <si>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</si>
  <si>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</si>
  <si>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</si>
  <si>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</si>
  <si>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</si>
  <si>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</si>
  <si>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</si>
  <si>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</si>
  <si>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</si>
  <si>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</si>
  <si>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</si>
  <si>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</si>
  <si>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</si>
  <si>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</si>
  <si>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</si>
  <si>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</si>
  <si>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</si>
  <si>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</si>
  <si>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</si>
  <si>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</si>
  <si>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</si>
  <si>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</si>
  <si>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</si>
  <si>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</si>
  <si>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</si>
  <si>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</si>
  <si>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</si>
  <si>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</si>
  <si>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</si>
  <si>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</si>
  <si>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</si>
  <si>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</si>
  <si>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</si>
  <si>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</si>
  <si>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</si>
  <si>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</si>
  <si>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</si>
  <si>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</si>
  <si>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</si>
  <si>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</si>
  <si>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</si>
  <si>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</si>
  <si>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</si>
  <si>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</si>
  <si>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</si>
  <si>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</si>
  <si>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</si>
  <si>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</si>
  <si>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</si>
  <si>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</si>
  <si>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</si>
  <si>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</si>
  <si>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</si>
  <si>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</si>
  <si>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</si>
  <si>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</si>
  <si>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</si>
  <si>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</si>
  <si>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</si>
  <si>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</si>
  <si>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</si>
  <si>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</si>
  <si>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</si>
  <si>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</si>
  <si>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</si>
  <si>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</si>
  <si>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</si>
  <si>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</si>
  <si>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</si>
  <si>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</si>
  <si>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</si>
  <si>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</si>
  <si>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</si>
  <si>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</si>
  <si>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</si>
  <si>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</si>
  <si>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</si>
  <si>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</si>
  <si>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</si>
  <si>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</si>
  <si>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</si>
  <si>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</si>
  <si>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</si>
  <si>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</si>
  <si>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</si>
  <si>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</si>
  <si>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</si>
  <si>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</si>
  <si>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</si>
  <si>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</si>
  <si>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</si>
  <si>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</si>
  <si>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</si>
  <si>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</si>
  <si>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</si>
  <si>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</si>
  <si>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</si>
  <si>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</si>
  <si>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</si>
  <si>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</si>
  <si>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</si>
  <si>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</si>
  <si>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</si>
  <si>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</si>
  <si>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</si>
  <si>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</si>
  <si>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</si>
  <si>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</si>
  <si>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</si>
  <si>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</si>
  <si>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</si>
  <si>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</si>
  <si>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</si>
  <si>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</si>
  <si>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</si>
  <si>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</si>
  <si>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</si>
  <si>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</si>
  <si>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</si>
  <si>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</si>
  <si>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</si>
  <si>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</si>
  <si>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</si>
  <si>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</si>
  <si>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</si>
  <si>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</si>
  <si>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</si>
  <si>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</si>
  <si>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</si>
  <si>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</si>
  <si>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</si>
  <si>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</si>
  <si>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</si>
  <si>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</si>
  <si>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</si>
  <si>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</si>
  <si>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</si>
  <si>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</si>
  <si>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</si>
  <si>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</si>
  <si>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</si>
  <si>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</si>
  <si>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</si>
  <si>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</si>
  <si>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</si>
  <si>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</si>
  <si>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</si>
  <si>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</si>
  <si>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</si>
  <si>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</si>
  <si>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</si>
  <si>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</si>
  <si>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</si>
  <si>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</si>
  <si>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</si>
  <si>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</si>
  <si>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</si>
  <si>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</si>
  <si>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</si>
  <si>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</si>
  <si>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</si>
  <si>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</si>
  <si>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</si>
  <si>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</si>
  <si>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</si>
  <si>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</si>
  <si>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</si>
  <si>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</si>
  <si>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</si>
  <si>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</si>
  <si>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</si>
  <si>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</si>
  <si>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</si>
  <si>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</si>
  <si>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</si>
  <si>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</si>
  <si>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</si>
  <si>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</si>
  <si>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</si>
  <si>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</si>
  <si>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</si>
  <si>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</si>
  <si>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</si>
  <si>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</si>
  <si>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</si>
  <si>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</si>
  <si>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</si>
  <si>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</si>
  <si>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</si>
  <si>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</si>
  <si>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</si>
  <si>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</si>
  <si>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</si>
  <si>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</si>
  <si>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</si>
  <si>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</si>
  <si>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</si>
  <si>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</si>
  <si>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</si>
  <si>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</si>
  <si>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</si>
  <si>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</si>
  <si>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</si>
  <si>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</si>
  <si>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</si>
  <si>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</si>
  <si>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</si>
  <si>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</si>
  <si>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</si>
  <si>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</si>
  <si>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</si>
  <si>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</si>
  <si>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</si>
  <si>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</si>
  <si>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</si>
  <si>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</si>
  <si>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</si>
  <si>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</si>
  <si>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</si>
  <si>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</si>
  <si>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</si>
  <si>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</si>
  <si>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</si>
  <si>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</si>
  <si>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</si>
  <si>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</si>
  <si>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</si>
  <si>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</si>
  <si>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</si>
  <si>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</si>
  <si>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</si>
  <si>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</si>
  <si>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</si>
  <si>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</si>
  <si>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</si>
  <si>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</si>
  <si>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</si>
  <si>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</si>
  <si>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</si>
  <si>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</si>
  <si>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</si>
  <si>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</si>
  <si>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</si>
  <si>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</si>
  <si>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</si>
  <si>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</si>
  <si>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</si>
  <si>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</si>
  <si>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</si>
  <si>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</si>
  <si>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</si>
  <si>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</si>
  <si>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</si>
  <si>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</si>
  <si>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</si>
  <si>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</si>
  <si>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</si>
  <si>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</si>
  <si>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</si>
  <si>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</si>
  <si>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</si>
  <si>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</si>
  <si>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</si>
  <si>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</si>
  <si>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</si>
  <si>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</si>
  <si>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</si>
  <si>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</si>
  <si>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</si>
  <si>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</si>
  <si>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</si>
  <si>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</si>
  <si>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</si>
  <si>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</si>
  <si>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</si>
  <si>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</si>
  <si>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</si>
  <si>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</si>
  <si>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</si>
  <si>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</si>
  <si>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</si>
  <si>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</si>
  <si>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</si>
  <si>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</si>
  <si>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</si>
  <si>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</si>
  <si>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</si>
  <si>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</si>
  <si>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</si>
  <si>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</si>
  <si>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</si>
  <si>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</si>
  <si>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</si>
  <si>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</si>
  <si>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</si>
  <si>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</si>
  <si>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</si>
  <si>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</si>
  <si>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</si>
  <si>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</si>
  <si>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</si>
  <si>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</si>
  <si>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</si>
  <si>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</si>
  <si>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</si>
  <si>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</si>
  <si>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</si>
  <si>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</si>
  <si>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</si>
  <si>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</si>
  <si>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</si>
  <si>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</si>
  <si>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</si>
  <si>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</si>
  <si>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</si>
  <si>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</si>
  <si>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</si>
  <si>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</si>
  <si>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</si>
  <si>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</si>
  <si>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</si>
  <si>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</si>
  <si>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</si>
  <si>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</si>
  <si>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</si>
  <si>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</si>
  <si>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</si>
  <si>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</si>
  <si>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</si>
  <si>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</si>
  <si>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</si>
  <si>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</si>
  <si>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</si>
  <si>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</si>
  <si>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</si>
  <si>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</si>
  <si>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</si>
  <si>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</si>
  <si>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</si>
  <si>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</si>
  <si>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</si>
  <si>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</si>
  <si>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</si>
  <si>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</si>
  <si>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</si>
  <si>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</si>
  <si>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</si>
  <si>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</si>
  <si>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</si>
  <si>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</si>
  <si>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</si>
  <si>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</si>
  <si>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</si>
  <si>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</si>
  <si>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</si>
  <si>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</si>
  <si>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</si>
  <si>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</si>
  <si>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</si>
  <si>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</si>
  <si>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</si>
  <si>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</si>
  <si>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</si>
  <si>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</si>
  <si>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</si>
  <si>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</si>
  <si>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</si>
  <si>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</si>
  <si>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</si>
  <si>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</si>
  <si>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</si>
  <si>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</si>
  <si>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</si>
  <si>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</si>
  <si>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</si>
  <si>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</si>
  <si>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</si>
  <si>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</si>
  <si>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</si>
  <si>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</si>
  <si>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</si>
  <si>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</si>
  <si>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</si>
  <si>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</si>
  <si>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</si>
  <si>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</si>
  <si>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</si>
  <si>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</si>
  <si>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</si>
  <si>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</si>
  <si>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</si>
  <si>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</si>
  <si>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</si>
  <si>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</si>
  <si>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</si>
  <si>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</si>
  <si>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</si>
  <si>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</si>
  <si>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</si>
  <si>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</si>
  <si>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</si>
  <si>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</si>
  <si>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</si>
  <si>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</si>
  <si>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</si>
  <si>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</si>
  <si>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</si>
  <si>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</si>
  <si>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</si>
  <si>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</si>
  <si>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</si>
  <si>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</si>
  <si>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</si>
  <si>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</si>
  <si>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</si>
  <si>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</si>
  <si>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</si>
  <si>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</si>
  <si>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</si>
  <si>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</si>
  <si>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</si>
  <si>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</si>
  <si>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</si>
  <si>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</si>
  <si>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</si>
  <si>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</si>
  <si>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</si>
  <si>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</si>
  <si>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</si>
  <si>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</si>
  <si>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</si>
  <si>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</si>
  <si>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</si>
  <si>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</si>
  <si>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</si>
  <si>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</si>
  <si>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</si>
  <si>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</si>
  <si>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</si>
  <si>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</si>
  <si>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</si>
  <si>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</si>
  <si>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</si>
  <si>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</si>
  <si>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</si>
  <si>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</si>
  <si>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</si>
  <si>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</si>
  <si>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</si>
  <si>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</si>
  <si>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</si>
  <si>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</si>
  <si>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</si>
  <si>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</si>
  <si>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</si>
  <si>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</si>
  <si>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</si>
  <si>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</si>
  <si>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</si>
  <si>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</si>
  <si>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</si>
  <si>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</si>
  <si>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</si>
  <si>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</si>
  <si>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</si>
  <si>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</si>
  <si>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</si>
  <si>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</si>
  <si>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</si>
  <si>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</si>
  <si>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</si>
  <si>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</si>
  <si>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</si>
  <si>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</si>
  <si>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</si>
  <si>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</si>
  <si>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</si>
  <si>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</si>
  <si>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</si>
  <si>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</si>
  <si>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</si>
  <si>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</si>
  <si>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</si>
  <si>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</si>
  <si>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</si>
  <si>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</si>
  <si>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</si>
  <si>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</si>
  <si>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</si>
  <si>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</si>
  <si>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</si>
  <si>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</si>
  <si>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</si>
  <si>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</si>
  <si>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</si>
  <si>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</si>
  <si>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</si>
  <si>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</si>
  <si>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</si>
  <si>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</si>
  <si>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</si>
  <si>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</si>
  <si>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</si>
  <si>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</si>
  <si>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</si>
  <si>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</si>
  <si>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</si>
  <si>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</si>
  <si>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</si>
  <si>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</si>
  <si>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</si>
  <si>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</si>
  <si>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</si>
  <si>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</si>
  <si>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</si>
  <si>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</si>
  <si>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</si>
  <si>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</si>
  <si>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</si>
  <si>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</si>
  <si>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</si>
  <si>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</si>
  <si>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</si>
  <si>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</si>
  <si>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</si>
  <si>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</si>
  <si>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</si>
  <si>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</si>
  <si>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</si>
  <si>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</si>
  <si>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</si>
  <si>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</si>
  <si>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</si>
  <si>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</si>
  <si>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</si>
  <si>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</si>
  <si>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</si>
  <si>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</si>
  <si>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</si>
  <si>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</si>
  <si>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</si>
  <si>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</si>
  <si>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</si>
  <si>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</si>
  <si>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</si>
  <si>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</si>
  <si>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</si>
  <si>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</si>
  <si>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</si>
  <si>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</si>
  <si>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</si>
  <si>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</si>
  <si>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</si>
  <si>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</si>
  <si>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</si>
  <si>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</si>
  <si>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</si>
  <si>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</si>
  <si>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</si>
  <si>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</si>
  <si>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</si>
  <si>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</si>
  <si>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</si>
  <si>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</si>
  <si>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</si>
  <si>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</si>
  <si>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</si>
  <si>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</si>
  <si>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</si>
  <si>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</si>
  <si>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</si>
  <si>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</si>
  <si>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</si>
  <si>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</si>
  <si>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</si>
  <si>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</si>
  <si>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</si>
  <si>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</si>
  <si>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</si>
  <si>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</si>
  <si>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</si>
  <si>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</si>
  <si>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</si>
  <si>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</si>
  <si>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</si>
  <si>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</si>
  <si>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</si>
  <si>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</si>
  <si>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</si>
  <si>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</si>
  <si>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</si>
  <si>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</si>
  <si>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</si>
  <si>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</si>
  <si>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</si>
  <si>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</si>
  <si>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</si>
  <si>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</si>
  <si>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</si>
  <si>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</si>
  <si>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</si>
  <si>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</si>
  <si>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</si>
  <si>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</si>
  <si>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</si>
  <si>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</si>
  <si>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</si>
  <si>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</si>
  <si>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</si>
  <si>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</si>
  <si>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</si>
  <si>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</si>
  <si>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</si>
  <si>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</si>
  <si>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</si>
  <si>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</si>
  <si>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</si>
  <si>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</si>
  <si>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</si>
  <si>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</si>
  <si>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</si>
  <si>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</si>
  <si>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</si>
  <si>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</si>
  <si>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</si>
  <si>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</si>
  <si>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</si>
  <si>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</si>
  <si>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</si>
  <si>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</si>
  <si>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</si>
  <si>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</si>
  <si>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</si>
  <si>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</si>
  <si>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</si>
  <si>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</si>
  <si>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</si>
  <si>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</si>
  <si>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</si>
  <si>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</si>
  <si>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</si>
  <si>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</si>
  <si>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</si>
  <si>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</si>
  <si>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</si>
  <si>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</si>
  <si>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</si>
  <si>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</si>
  <si>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</si>
  <si>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</si>
  <si>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</si>
  <si>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</si>
  <si>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</si>
  <si>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</si>
  <si>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</si>
  <si>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</si>
  <si>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</si>
  <si>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</si>
  <si>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</si>
  <si>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</si>
  <si>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</si>
  <si>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</si>
  <si>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</si>
  <si>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</si>
  <si>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</si>
  <si>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</si>
  <si>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</si>
  <si>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</si>
  <si>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</si>
  <si>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</si>
  <si>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</si>
  <si>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</si>
  <si>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</si>
  <si>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</si>
  <si>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</si>
  <si>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</si>
  <si>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</si>
  <si>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</si>
  <si>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</si>
  <si>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</si>
  <si>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</si>
  <si>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</si>
  <si>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</si>
  <si>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</si>
  <si>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</si>
  <si>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</si>
  <si>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</si>
  <si>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</si>
  <si>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</si>
  <si>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</si>
  <si>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</si>
  <si>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</si>
  <si>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</si>
  <si>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</si>
  <si>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</si>
  <si>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</si>
  <si>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</si>
  <si>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</si>
  <si>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</si>
  <si>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</si>
  <si>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</si>
  <si>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</si>
  <si>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</si>
  <si>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</si>
  <si>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</si>
  <si>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</si>
  <si>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</si>
  <si>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</si>
  <si>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</si>
  <si>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</si>
  <si>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</si>
  <si>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</si>
  <si>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</si>
  <si>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</si>
  <si>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</si>
  <si>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</si>
  <si>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</si>
  <si>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</si>
  <si>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</si>
  <si>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</si>
  <si>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</si>
  <si>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</si>
  <si>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</si>
  <si>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</si>
  <si>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</si>
  <si>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</si>
  <si>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</si>
  <si>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</si>
  <si>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</si>
  <si>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</si>
  <si>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</si>
  <si>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</si>
  <si>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</si>
  <si>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</si>
  <si>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</si>
  <si>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</si>
  <si>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</si>
  <si>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</si>
  <si>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</si>
  <si>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</si>
  <si>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</si>
  <si>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</si>
  <si>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</si>
  <si>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</si>
  <si>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</si>
  <si>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</si>
  <si>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</si>
  <si>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</si>
  <si>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</si>
  <si>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</si>
  <si>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</si>
  <si>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</si>
  <si>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</si>
  <si>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</si>
  <si>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</si>
  <si>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</si>
  <si>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</si>
  <si>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</si>
  <si>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</si>
  <si>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</si>
  <si>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</si>
  <si>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</si>
  <si>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</si>
  <si>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</si>
  <si>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</si>
  <si>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</si>
  <si>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</si>
  <si>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</si>
  <si>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</si>
  <si>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</si>
  <si>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</si>
  <si>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</si>
  <si>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</si>
  <si>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</si>
  <si>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</si>
  <si>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</si>
  <si>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</si>
  <si>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</si>
  <si>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</si>
  <si>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</si>
  <si>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</si>
  <si>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</si>
  <si>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</si>
  <si>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</si>
  <si>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</si>
  <si>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</si>
  <si>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</si>
  <si>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</si>
  <si>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</si>
  <si>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</si>
  <si>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</si>
  <si>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</si>
  <si>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</si>
  <si>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</si>
  <si>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</si>
  <si>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</si>
  <si>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</si>
  <si>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</si>
  <si>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</si>
  <si>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</si>
  <si>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</si>
  <si>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</si>
  <si>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</si>
  <si>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</si>
  <si>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</si>
  <si>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</si>
  <si>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</si>
  <si>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</si>
  <si>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</si>
  <si>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</si>
  <si>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</si>
  <si>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</si>
  <si>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</si>
  <si>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</si>
  <si>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</si>
  <si>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</si>
  <si>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</si>
  <si>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</si>
  <si>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</si>
  <si>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</si>
  <si>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</si>
  <si>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</si>
  <si>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</si>
  <si>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</si>
  <si>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</si>
  <si>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</si>
  <si>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</si>
  <si>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</si>
  <si>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</si>
  <si>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</si>
  <si>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</si>
  <si>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</si>
  <si>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</si>
  <si>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</si>
  <si>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</si>
  <si>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</si>
  <si>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</si>
  <si>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</si>
  <si>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</si>
  <si>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</si>
  <si>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</si>
  <si>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</si>
  <si>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</si>
  <si>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</si>
  <si>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</si>
  <si>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</si>
  <si>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</si>
  <si>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</si>
  <si>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</si>
  <si>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</si>
  <si>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</si>
  <si>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</si>
  <si>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</si>
  <si>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</si>
  <si>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</si>
  <si>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</si>
  <si>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</si>
  <si>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</si>
  <si>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</si>
  <si>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</si>
  <si>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</si>
  <si>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</si>
  <si>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</si>
  <si>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</si>
  <si>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</si>
  <si>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</si>
  <si>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</si>
  <si>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</si>
  <si>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</si>
  <si>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</si>
  <si>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</si>
  <si>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</si>
  <si>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</si>
  <si>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</si>
  <si>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</si>
  <si>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</si>
  <si>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</si>
  <si>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</si>
  <si>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</si>
  <si>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</si>
  <si>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</si>
  <si>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</si>
  <si>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</si>
  <si>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</si>
  <si>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</si>
  <si>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</si>
  <si>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</si>
  <si>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</si>
  <si>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</si>
  <si>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</si>
  <si>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</si>
  <si>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</si>
  <si>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</si>
  <si>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</si>
  <si>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</si>
  <si>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</si>
  <si>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</si>
  <si>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</si>
  <si>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</si>
  <si>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</si>
  <si>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</si>
  <si>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</si>
  <si>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</si>
  <si>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</si>
  <si>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</si>
  <si>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</si>
  <si>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</si>
  <si>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</si>
  <si>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</si>
  <si>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</si>
  <si>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</si>
  <si>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</si>
  <si>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</si>
  <si>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</si>
  <si>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</si>
  <si>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</si>
  <si>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</si>
  <si>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</si>
  <si>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</si>
  <si>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</si>
  <si>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</si>
  <si>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</si>
  <si>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</si>
  <si>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</si>
  <si>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</si>
  <si>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</si>
  <si>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</si>
  <si>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</si>
  <si>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</si>
  <si>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</si>
  <si>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</si>
  <si>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</si>
  <si>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</si>
  <si>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</si>
  <si>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</si>
  <si>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</si>
  <si>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</si>
  <si>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</si>
  <si>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</si>
  <si>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</si>
  <si>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</si>
  <si>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</si>
  <si>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</si>
  <si>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</si>
  <si>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</si>
  <si>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</si>
  <si>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</si>
  <si>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</si>
  <si>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</si>
  <si>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</si>
  <si>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</si>
  <si>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</si>
  <si>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</si>
  <si>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</si>
  <si>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</si>
  <si>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</si>
  <si>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</si>
  <si>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</si>
  <si>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</si>
  <si>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</si>
  <si>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</si>
  <si>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</si>
  <si>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</si>
  <si>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</si>
  <si>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</si>
  <si>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</si>
  <si>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</si>
  <si>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</si>
  <si>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</si>
  <si>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</si>
  <si>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</si>
  <si>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</si>
  <si>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</si>
  <si>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</si>
  <si>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</si>
  <si>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</si>
  <si>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</si>
  <si>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</si>
  <si>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</si>
  <si>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</si>
  <si>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</si>
  <si>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</si>
  <si>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</si>
  <si>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</si>
  <si>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</si>
  <si>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</si>
  <si>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</si>
  <si>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</si>
  <si>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</si>
  <si>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</si>
  <si>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</si>
  <si>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</si>
  <si>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</si>
  <si>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</si>
  <si>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</si>
  <si>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</si>
  <si>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</si>
  <si>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</si>
  <si>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</si>
  <si>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</si>
  <si>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</si>
  <si>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</si>
  <si>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</si>
  <si>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</si>
  <si>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</si>
  <si>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</si>
  <si>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</si>
  <si>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</si>
  <si>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</si>
  <si>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</si>
  <si>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</si>
  <si>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</si>
  <si>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</si>
  <si>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</si>
  <si>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</si>
  <si>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</si>
  <si>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</si>
  <si>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</si>
  <si>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</si>
  <si>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</si>
  <si>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</si>
  <si>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</si>
  <si>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</si>
  <si>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</si>
  <si>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</si>
  <si>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</si>
  <si>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</si>
  <si>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</si>
  <si>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</si>
  <si>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</si>
  <si>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</si>
  <si>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</si>
  <si>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</si>
  <si>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</si>
  <si>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</si>
  <si>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</si>
  <si>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</si>
  <si>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</si>
  <si>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</si>
  <si>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</si>
  <si>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</si>
  <si>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</si>
  <si>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</si>
  <si>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</si>
  <si>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</si>
  <si>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</si>
  <si>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</si>
  <si>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</si>
  <si>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</si>
  <si>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</si>
  <si>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</si>
  <si>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</si>
  <si>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</si>
  <si>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</si>
  <si>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</si>
  <si>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</si>
  <si>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</si>
  <si>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</si>
  <si>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</si>
  <si>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</si>
  <si>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</si>
  <si>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</si>
  <si>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</si>
  <si>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</si>
  <si>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</si>
  <si>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</si>
  <si>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</si>
  <si>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</si>
  <si>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</si>
  <si>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</si>
  <si>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</si>
  <si>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</si>
  <si>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</si>
  <si>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</si>
  <si>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</si>
  <si>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</si>
  <si>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</si>
  <si>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</si>
  <si>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</si>
  <si>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</si>
  <si>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</si>
  <si>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</si>
  <si>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</si>
  <si>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</si>
  <si>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</si>
  <si>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</si>
  <si>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</si>
  <si>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</si>
  <si>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</si>
  <si>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</si>
  <si>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</si>
  <si>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</si>
  <si>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</si>
  <si>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</si>
  <si>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</si>
  <si>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</si>
  <si>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</si>
  <si>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</si>
  <si>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</si>
  <si>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</si>
  <si>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</si>
  <si>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</si>
  <si>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</si>
  <si>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</si>
  <si>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</si>
  <si>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</si>
  <si>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</si>
  <si>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</si>
  <si>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</si>
  <si>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</si>
  <si>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</si>
  <si>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</si>
  <si>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</si>
  <si>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</si>
  <si>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</si>
  <si>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</si>
  <si>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</si>
  <si>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</si>
  <si>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</si>
  <si>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</si>
  <si>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</si>
  <si>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</si>
  <si>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</si>
  <si>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</si>
  <si>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</si>
  <si>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</si>
  <si>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</si>
  <si>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</si>
  <si>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</si>
  <si>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</si>
  <si>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</si>
  <si>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</si>
  <si>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</si>
  <si>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</si>
  <si>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</si>
  <si>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</si>
  <si>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</si>
  <si>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</si>
  <si>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</si>
  <si>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</si>
  <si>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</si>
  <si>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</si>
  <si>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</si>
  <si>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</si>
  <si>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</si>
  <si>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</si>
  <si>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</si>
  <si>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</si>
  <si>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</si>
  <si>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</si>
  <si>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</si>
  <si>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</si>
  <si>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</si>
  <si>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</si>
  <si>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</si>
  <si>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</si>
  <si>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</si>
  <si>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</si>
  <si>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</si>
  <si>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</si>
  <si>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</si>
  <si>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</si>
  <si>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</si>
  <si>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</si>
  <si>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</si>
  <si>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</si>
  <si>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</si>
  <si>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</si>
  <si>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</si>
  <si>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</si>
  <si>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</si>
  <si>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</si>
  <si>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</si>
  <si>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</si>
  <si>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</si>
  <si>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</si>
  <si>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</si>
  <si>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</si>
  <si>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</si>
  <si>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</si>
  <si>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</si>
  <si>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</si>
  <si>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</si>
  <si>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</si>
  <si>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</si>
  <si>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</si>
  <si>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</si>
  <si>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</si>
  <si>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</si>
  <si>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</si>
  <si>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</si>
  <si>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</si>
  <si>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</si>
  <si>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</si>
  <si>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</si>
  <si>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</si>
  <si>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</si>
  <si>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</si>
  <si>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</si>
  <si>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</si>
  <si>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</si>
  <si>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</si>
  <si>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</si>
  <si>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</si>
  <si>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</si>
  <si>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</si>
  <si>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</si>
  <si>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</si>
  <si>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</si>
  <si>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</si>
  <si>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</si>
  <si>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</si>
  <si>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</si>
  <si>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</si>
  <si>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</si>
  <si>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</si>
  <si>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</si>
  <si>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</si>
  <si>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</si>
  <si>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</si>
  <si>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</si>
  <si>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</si>
  <si>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</si>
  <si>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</si>
  <si>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</si>
  <si>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</si>
  <si>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</si>
  <si>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</si>
  <si>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</si>
  <si>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</si>
  <si>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</si>
  <si>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</si>
  <si>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</si>
  <si>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</si>
  <si>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</si>
  <si>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</si>
  <si>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</si>
  <si>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</si>
  <si>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</si>
  <si>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</si>
  <si>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</si>
  <si>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</si>
  <si>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</si>
  <si>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</si>
  <si>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</si>
  <si>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</si>
  <si>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</si>
  <si>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</si>
  <si>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</si>
  <si>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</si>
  <si>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</si>
  <si>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</si>
  <si>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</si>
  <si>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</si>
  <si>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</si>
  <si>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</si>
  <si>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</si>
  <si>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</si>
  <si>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</si>
  <si>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</si>
  <si>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</si>
  <si>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</si>
  <si>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</si>
  <si>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</si>
  <si>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</si>
  <si>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</si>
  <si>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</si>
  <si>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</si>
  <si>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</si>
  <si>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</si>
  <si>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</si>
  <si>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</si>
  <si>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</si>
  <si>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</si>
  <si>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</si>
  <si>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</si>
  <si>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</si>
  <si>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</si>
  <si>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</si>
  <si>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</si>
  <si>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</si>
  <si>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</si>
  <si>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</si>
  <si>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</si>
  <si>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</si>
  <si>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</si>
  <si>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</si>
  <si>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</si>
  <si>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</si>
  <si>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</si>
  <si>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</si>
  <si>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</si>
  <si>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</si>
  <si>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</si>
  <si>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</si>
  <si>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</si>
  <si>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</si>
  <si>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</si>
  <si>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</si>
  <si>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</si>
  <si>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</si>
  <si>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</si>
  <si>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</si>
  <si>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</si>
  <si>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</si>
  <si>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</si>
  <si>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</si>
  <si>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</si>
  <si>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</si>
  <si>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</si>
  <si>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</si>
  <si>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</si>
  <si>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</si>
  <si>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</si>
  <si>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</si>
  <si>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</si>
  <si>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</si>
  <si>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</si>
  <si>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</si>
  <si>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</si>
  <si>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</si>
  <si>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</si>
  <si>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</si>
  <si>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</si>
  <si>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</si>
  <si>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</si>
  <si>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</si>
  <si>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</si>
  <si>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</si>
  <si>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</si>
  <si>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</si>
  <si>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</si>
  <si>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</si>
  <si>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</si>
  <si>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</si>
  <si>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</si>
  <si>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</si>
  <si>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</si>
  <si>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</si>
  <si>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</si>
  <si>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</si>
  <si>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</si>
  <si>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</si>
  <si>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</si>
  <si>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</si>
  <si>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</si>
  <si>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</si>
  <si>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</si>
  <si>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</si>
  <si>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</si>
  <si>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</si>
  <si>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</si>
  <si>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</si>
  <si>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</si>
  <si>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</si>
  <si>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</si>
  <si>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</si>
  <si>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</si>
  <si>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</si>
  <si>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</si>
  <si>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</si>
  <si>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</si>
  <si>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</si>
  <si>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</si>
  <si>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</si>
  <si>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</si>
  <si>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</si>
  <si>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</si>
  <si>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</si>
  <si>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</si>
  <si>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</si>
  <si>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</si>
  <si>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</si>
  <si>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</si>
  <si>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</si>
  <si>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</si>
  <si>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</si>
  <si>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</si>
  <si>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</si>
  <si>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</si>
  <si>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</si>
  <si>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</si>
  <si>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</si>
  <si>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</si>
  <si>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</si>
  <si>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</si>
  <si>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</si>
  <si>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</si>
  <si>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</si>
  <si>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</si>
  <si>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</si>
  <si>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</si>
  <si>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</si>
  <si>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</si>
  <si>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</si>
  <si>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</si>
  <si>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</si>
  <si>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</si>
  <si>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</si>
  <si>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</si>
  <si>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</si>
  <si>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</si>
  <si>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</si>
  <si>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</si>
  <si>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</si>
  <si>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</si>
  <si>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</si>
  <si>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</si>
  <si>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</si>
  <si>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</si>
  <si>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</si>
  <si>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</si>
  <si>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</si>
  <si>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</si>
  <si>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</si>
  <si>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</si>
  <si>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</si>
  <si>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</si>
  <si>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</si>
  <si>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</si>
  <si>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</si>
  <si>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</si>
  <si>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</si>
  <si>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</si>
  <si>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</si>
  <si>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</si>
  <si>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</si>
  <si>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</si>
  <si>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</si>
  <si>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</si>
  <si>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</si>
  <si>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</si>
  <si>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</si>
  <si>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</si>
  <si>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</si>
  <si>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</si>
  <si>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</si>
  <si>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</si>
  <si>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</si>
  <si>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</si>
  <si>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</si>
  <si>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</si>
  <si>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</si>
  <si>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</si>
  <si>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</si>
  <si>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</si>
  <si>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</si>
  <si>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</si>
  <si>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</si>
  <si>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</si>
  <si>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</si>
  <si>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</si>
  <si>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</si>
  <si>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</si>
  <si>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</si>
  <si>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</si>
  <si>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</si>
  <si>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</si>
  <si>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</si>
  <si>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</si>
  <si>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</si>
  <si>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</si>
  <si>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</si>
  <si>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</si>
  <si>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</si>
  <si>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</si>
  <si>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</si>
  <si>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</si>
  <si>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</si>
  <si>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</si>
  <si>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</si>
  <si>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</si>
  <si>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</si>
  <si>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</si>
  <si>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</si>
  <si>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</si>
  <si>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</si>
  <si>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</si>
  <si>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</si>
  <si>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</si>
  <si>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</si>
  <si>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</si>
  <si>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</si>
  <si>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</si>
  <si>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</si>
  <si>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</si>
  <si>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</si>
  <si>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</si>
  <si>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</si>
  <si>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</si>
  <si>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</si>
  <si>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</si>
  <si>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</si>
  <si>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</si>
  <si>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</si>
  <si>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</si>
  <si>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</si>
  <si>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</si>
  <si>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</si>
  <si>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</si>
  <si>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</si>
  <si>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</si>
  <si>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</si>
  <si>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</si>
  <si>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</si>
  <si>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</si>
  <si>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</si>
  <si>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</si>
  <si>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</si>
  <si>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</si>
  <si>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</si>
  <si>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</si>
  <si>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</si>
  <si>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</si>
  <si>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</si>
  <si>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</si>
  <si>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</si>
  <si>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</si>
  <si>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</si>
  <si>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</si>
  <si>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</si>
  <si>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</si>
  <si>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</si>
  <si>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</si>
  <si>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</si>
  <si>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</si>
  <si>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</si>
  <si>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</si>
  <si>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</si>
  <si>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</si>
  <si>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</si>
  <si>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</si>
  <si>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</si>
  <si>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</si>
  <si>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</si>
  <si>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</si>
  <si>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</si>
  <si>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</si>
  <si>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</si>
  <si>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</si>
  <si>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</si>
  <si>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</si>
  <si>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</si>
  <si>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</si>
  <si>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</si>
  <si>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</si>
  <si>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</si>
  <si>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</si>
  <si>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</si>
  <si>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</si>
  <si>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</si>
  <si>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</si>
  <si>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</si>
  <si>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</si>
  <si>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</si>
  <si>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</si>
  <si>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</si>
  <si>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</si>
  <si>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</si>
  <si>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</si>
  <si>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</si>
  <si>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</si>
  <si>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</si>
  <si>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</si>
  <si>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</si>
  <si>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</si>
  <si>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</si>
  <si>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</si>
  <si>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</si>
  <si>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</si>
  <si>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</si>
  <si>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</si>
  <si>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</si>
  <si>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</si>
  <si>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</si>
  <si>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</si>
  <si>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</si>
  <si>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</si>
  <si>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</si>
  <si>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</si>
  <si>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</si>
  <si>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</si>
  <si>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</si>
  <si>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</si>
  <si>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</si>
  <si>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</si>
  <si>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</si>
  <si>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</si>
  <si>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</si>
  <si>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</si>
  <si>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</si>
  <si>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</si>
  <si>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</si>
  <si>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</si>
  <si>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</si>
  <si>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</si>
  <si>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</si>
  <si>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</si>
  <si>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</si>
  <si>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</si>
  <si>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</si>
  <si>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</si>
  <si>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</si>
  <si>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</si>
  <si>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</si>
  <si>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</si>
  <si>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</si>
  <si>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</si>
  <si>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</si>
  <si>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</si>
  <si>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</si>
  <si>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</si>
  <si>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</si>
  <si>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</si>
  <si>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</si>
  <si>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</si>
  <si>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</si>
  <si>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</si>
  <si>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</si>
  <si>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</si>
  <si>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</si>
  <si>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</si>
  <si>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</si>
  <si>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</si>
  <si>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</si>
  <si>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</si>
  <si>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</si>
  <si>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</si>
  <si>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</si>
  <si>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</si>
  <si>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</si>
  <si>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</si>
  <si>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</si>
  <si>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</si>
  <si>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</si>
  <si>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</si>
  <si>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</si>
  <si>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</si>
  <si>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</si>
  <si>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</si>
  <si>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</si>
  <si>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</si>
  <si>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</si>
  <si>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</si>
  <si>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</si>
  <si>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</si>
  <si>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</si>
  <si>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</si>
  <si>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</si>
  <si>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</si>
  <si>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</si>
  <si>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</si>
  <si>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</si>
  <si>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</si>
  <si>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</si>
  <si>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</si>
  <si>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</si>
  <si>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</si>
  <si>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</si>
  <si>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</si>
  <si>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</si>
  <si>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</si>
  <si>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</si>
  <si>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</si>
  <si>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</si>
  <si>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</si>
  <si>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</si>
  <si>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</si>
  <si>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</si>
  <si>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</si>
  <si>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</si>
  <si>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</si>
  <si>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</si>
  <si>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</si>
  <si>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</si>
  <si>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</si>
  <si>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</si>
  <si>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</si>
  <si>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</si>
  <si>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</si>
  <si>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</si>
  <si>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</si>
  <si>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</si>
  <si>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</si>
  <si>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</si>
  <si>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</si>
  <si>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</si>
  <si>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</si>
  <si>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</si>
  <si>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</si>
  <si>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</si>
  <si>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</si>
  <si>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</si>
  <si>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</si>
  <si>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</si>
  <si>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</si>
  <si>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</si>
  <si>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</si>
  <si>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</si>
  <si>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</si>
  <si>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</si>
  <si>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</si>
  <si>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</si>
  <si>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</si>
  <si>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</si>
  <si>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</si>
  <si>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</si>
  <si>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</si>
  <si>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</si>
  <si>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</si>
  <si>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</si>
  <si>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</si>
  <si>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</si>
  <si>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</si>
  <si>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</si>
  <si>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</si>
  <si>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</si>
  <si>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</si>
  <si>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</si>
  <si>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</si>
  <si>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</si>
  <si>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</si>
  <si>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</si>
  <si>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</si>
  <si>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</si>
  <si>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</si>
  <si>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</si>
  <si>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</si>
  <si>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</si>
  <si>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</si>
  <si>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</si>
  <si>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</si>
  <si>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</si>
  <si>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</si>
  <si>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</si>
  <si>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</si>
  <si>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</si>
  <si>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</si>
  <si>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</si>
  <si>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</si>
  <si>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</si>
  <si>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</si>
  <si>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</si>
  <si>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</si>
  <si>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</si>
  <si>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</si>
  <si>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</si>
  <si>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</si>
  <si>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</si>
  <si>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</si>
  <si>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</si>
  <si>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</si>
  <si>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</si>
  <si>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</si>
  <si>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</si>
  <si>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</si>
  <si>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</si>
  <si>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</si>
  <si>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</si>
  <si>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</si>
  <si>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</si>
  <si>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</si>
  <si>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</si>
  <si>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</si>
  <si>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</si>
  <si>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</si>
  <si>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</si>
  <si>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</si>
  <si>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</si>
  <si>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</si>
  <si>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</si>
  <si>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</si>
  <si>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</si>
  <si>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</si>
  <si>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</si>
  <si>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</si>
  <si>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</si>
  <si>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</si>
  <si>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</si>
  <si>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</si>
  <si>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</si>
  <si>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</si>
  <si>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</si>
  <si>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</si>
  <si>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</si>
  <si>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</si>
  <si>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</si>
  <si>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</si>
  <si>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</si>
  <si>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</si>
  <si>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</si>
  <si>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</si>
  <si>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</si>
  <si>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</si>
  <si>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</si>
  <si>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</si>
  <si>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</si>
  <si>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</si>
  <si>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</si>
  <si>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</si>
  <si>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</si>
  <si>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</si>
  <si>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</si>
  <si>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</si>
  <si>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</si>
  <si>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</si>
  <si>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</si>
  <si>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</si>
  <si>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</si>
  <si>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</si>
  <si>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</si>
  <si>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</si>
  <si>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</si>
  <si>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</si>
  <si>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</si>
  <si>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</si>
  <si>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</si>
  <si>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</si>
  <si>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</si>
  <si>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</si>
  <si>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</si>
  <si>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</si>
  <si>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</si>
  <si>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</si>
  <si>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</si>
  <si>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</si>
  <si>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</si>
  <si>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</si>
  <si>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</si>
  <si>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</si>
  <si>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</si>
  <si>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</si>
  <si>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</si>
  <si>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</si>
  <si>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</si>
  <si>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</si>
  <si>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</si>
  <si>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</si>
  <si>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</si>
  <si>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</si>
  <si>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</si>
  <si>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</si>
  <si>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</si>
  <si>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</si>
  <si>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</si>
  <si>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</si>
  <si>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</si>
  <si>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</si>
  <si>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</si>
  <si>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</si>
  <si>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</si>
  <si>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</si>
  <si>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</si>
  <si>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</si>
  <si>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</si>
  <si>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</si>
  <si>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</si>
  <si>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</si>
  <si>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</si>
  <si>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</si>
  <si>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</si>
  <si>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</si>
  <si>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</si>
  <si>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</si>
  <si>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</si>
  <si>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</si>
  <si>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</si>
  <si>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</si>
  <si>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</si>
  <si>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</si>
  <si>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</si>
  <si>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</si>
  <si>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</si>
  <si>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</si>
  <si>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</si>
  <si>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</si>
  <si>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</si>
  <si>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</si>
  <si>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</si>
  <si>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</si>
  <si>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</si>
  <si>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</si>
  <si>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</si>
  <si>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</si>
  <si>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</si>
  <si>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</si>
  <si>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</si>
  <si>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</si>
  <si>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</si>
  <si>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</si>
  <si>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</si>
  <si>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</si>
  <si>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</si>
  <si>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</si>
  <si>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</si>
  <si>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</si>
  <si>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</si>
  <si>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</si>
  <si>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</si>
  <si>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</si>
  <si>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</si>
  <si>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</si>
  <si>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</si>
  <si>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</si>
  <si>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</si>
  <si>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</si>
  <si>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</si>
  <si>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</si>
  <si>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</si>
  <si>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</si>
  <si>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</si>
  <si>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</si>
  <si>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</si>
  <si>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</si>
  <si>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</si>
  <si>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</si>
  <si>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</si>
  <si>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</si>
  <si>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</si>
  <si>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</si>
  <si>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</si>
  <si>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</si>
  <si>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</si>
  <si>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</si>
  <si>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</si>
  <si>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</si>
  <si>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</si>
  <si>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</si>
  <si>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</si>
  <si>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</si>
  <si>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</si>
  <si>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</si>
  <si>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</si>
  <si>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</si>
  <si>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</si>
  <si>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</si>
  <si>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</si>
  <si>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</si>
  <si>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</si>
  <si>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</si>
  <si>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</si>
  <si>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</si>
  <si>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</si>
  <si>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</si>
  <si>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</si>
  <si>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</si>
  <si>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</si>
  <si>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</si>
  <si>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</si>
  <si>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</si>
  <si>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</si>
  <si>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</si>
  <si>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</si>
  <si>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</si>
  <si>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</si>
  <si>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</si>
  <si>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</si>
  <si>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</si>
  <si>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</si>
  <si>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</si>
  <si>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</si>
  <si>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</si>
  <si>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</si>
  <si>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</si>
  <si>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</si>
  <si>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</si>
  <si>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</si>
  <si>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</si>
  <si>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</si>
  <si>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</si>
  <si>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</si>
  <si>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</si>
  <si>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</si>
  <si>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</si>
  <si>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</si>
  <si>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</si>
  <si>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</si>
  <si>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</si>
  <si>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</si>
  <si>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</si>
  <si>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</si>
  <si>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</si>
  <si>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</si>
  <si>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</si>
  <si>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</si>
  <si>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</si>
  <si>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</si>
  <si>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</si>
  <si>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</si>
  <si>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</si>
  <si>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</si>
  <si>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</si>
  <si>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</si>
  <si>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</si>
  <si>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</si>
  <si>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</si>
  <si>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</si>
  <si>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</si>
  <si>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</si>
  <si>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</si>
  <si>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</si>
  <si>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</si>
  <si>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</si>
  <si>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</si>
  <si>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</si>
  <si>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</si>
  <si>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</si>
  <si>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</si>
  <si>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</si>
  <si>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</si>
  <si>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</si>
  <si>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</si>
  <si>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</si>
  <si>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</si>
  <si>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</si>
  <si>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</si>
  <si>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</si>
  <si>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</si>
  <si>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</si>
  <si>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</si>
  <si>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</si>
  <si>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</si>
  <si>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</si>
  <si>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</si>
  <si>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</si>
  <si>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</si>
  <si>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</si>
  <si>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</si>
  <si>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</si>
  <si>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</si>
  <si>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</si>
  <si>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</si>
  <si>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</si>
  <si>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</si>
  <si>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</si>
  <si>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</si>
  <si>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</si>
  <si>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</si>
  <si>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</si>
  <si>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</si>
  <si>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</si>
  <si>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</si>
  <si>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</si>
  <si>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</si>
  <si>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</si>
  <si>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</si>
  <si>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</si>
  <si>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</si>
  <si>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</si>
  <si>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</si>
  <si>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</si>
  <si>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</si>
  <si>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</si>
  <si>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</si>
  <si>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</si>
  <si>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</si>
  <si>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</si>
  <si>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</si>
  <si>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</si>
  <si>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</si>
  <si>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</si>
  <si>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</si>
  <si>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</si>
  <si>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</si>
  <si>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</si>
  <si>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</si>
  <si>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</si>
  <si>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</si>
  <si>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</si>
  <si>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</si>
  <si>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</si>
  <si>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</si>
  <si>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</si>
  <si>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</si>
  <si>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</si>
  <si>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</si>
  <si>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</si>
  <si>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</si>
  <si>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</si>
  <si>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</si>
  <si>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</si>
  <si>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</si>
  <si>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</si>
  <si>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</si>
  <si>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</si>
  <si>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</si>
  <si>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</si>
  <si>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</si>
  <si>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</si>
  <si>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</si>
  <si>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</si>
  <si>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</si>
  <si>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</si>
  <si>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</si>
  <si>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</si>
  <si>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</si>
  <si>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</si>
  <si>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</si>
  <si>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</si>
  <si>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</si>
  <si>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</si>
  <si>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</si>
  <si>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</si>
  <si>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</si>
  <si>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</si>
  <si>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</si>
  <si>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</si>
  <si>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</si>
  <si>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</si>
  <si>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</si>
  <si>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</si>
  <si>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</si>
  <si>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</si>
  <si>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</si>
  <si>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</si>
  <si>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</si>
  <si>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</si>
  <si>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</si>
  <si>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</si>
  <si>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</si>
  <si>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</si>
  <si>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</si>
  <si>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</si>
  <si>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</si>
  <si>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</si>
  <si>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</si>
  <si>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</si>
  <si>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</si>
  <si>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</si>
  <si>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</si>
  <si>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</si>
  <si>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</si>
  <si>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</si>
  <si>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</si>
  <si>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</si>
  <si>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</si>
  <si>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</si>
  <si>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</si>
  <si>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</si>
  <si>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</si>
  <si>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</si>
  <si>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</si>
  <si>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</si>
  <si>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</si>
  <si>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</si>
  <si>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</si>
  <si>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</si>
  <si>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</si>
  <si>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</si>
  <si>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</si>
  <si>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</si>
  <si>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</si>
  <si>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</si>
  <si>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</si>
  <si>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</si>
  <si>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</si>
  <si>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</si>
  <si>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</si>
  <si>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</si>
  <si>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</si>
  <si>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</si>
  <si>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</si>
  <si>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</si>
  <si>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</si>
  <si>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</si>
  <si>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</si>
  <si>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</si>
  <si>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</si>
  <si>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</si>
  <si>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</si>
  <si>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</si>
  <si>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</si>
  <si>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</si>
  <si>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</si>
  <si>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</si>
  <si>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</si>
  <si>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</si>
  <si>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</si>
  <si>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</si>
  <si>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</si>
  <si>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</si>
  <si>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</si>
  <si>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</si>
  <si>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</si>
  <si>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</si>
  <si>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</si>
  <si>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</si>
  <si>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</si>
  <si>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</si>
  <si>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</si>
  <si>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</si>
  <si>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</si>
  <si>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</si>
  <si>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</si>
  <si>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</si>
  <si>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</si>
  <si>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</si>
  <si>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</si>
  <si>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</si>
  <si>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</si>
  <si>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</si>
  <si>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</si>
  <si>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</si>
  <si>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</si>
  <si>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</si>
  <si>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</si>
  <si>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</si>
  <si>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</si>
  <si>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</si>
  <si>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</si>
  <si>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</si>
  <si>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</si>
  <si>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</si>
  <si>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</si>
  <si>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</si>
  <si>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</si>
  <si>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</si>
  <si>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</si>
  <si>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</si>
  <si>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</si>
  <si>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</si>
  <si>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</si>
  <si>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</si>
  <si>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</si>
  <si>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</si>
  <si>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</si>
  <si>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</si>
  <si>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</si>
  <si>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</si>
  <si>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</si>
  <si>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</si>
  <si>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</si>
  <si>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</si>
  <si>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</si>
  <si>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</si>
  <si>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</si>
  <si>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</si>
  <si>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</si>
  <si>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</si>
  <si>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</si>
  <si>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</si>
  <si>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</si>
  <si>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</si>
  <si>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</si>
  <si>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</si>
  <si>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</si>
  <si>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</si>
  <si>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</si>
  <si>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</si>
  <si>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</si>
  <si>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</si>
  <si>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</si>
  <si>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</si>
  <si>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</si>
  <si>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</si>
  <si>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</si>
  <si>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</si>
  <si>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</si>
  <si>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</si>
  <si>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</si>
  <si>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</si>
  <si>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</si>
  <si>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</si>
  <si>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</si>
  <si>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</si>
  <si>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</si>
  <si>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</si>
  <si>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</si>
  <si>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</si>
  <si>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</si>
  <si>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</si>
  <si>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</si>
  <si>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</si>
  <si>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</si>
  <si>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</si>
  <si>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</si>
  <si>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</si>
  <si>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</si>
  <si>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</si>
  <si>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</si>
  <si>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</si>
  <si>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</si>
  <si>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</si>
  <si>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</si>
  <si>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</si>
  <si>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</si>
  <si>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</si>
  <si>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</si>
  <si>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</si>
  <si>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</si>
  <si>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</si>
  <si>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</si>
  <si>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</si>
  <si>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</si>
  <si>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</si>
  <si>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</si>
  <si>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</si>
  <si>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</si>
  <si>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</si>
  <si>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</si>
  <si>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</si>
  <si>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</si>
  <si>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</si>
  <si>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</si>
  <si>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</si>
  <si>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</si>
  <si>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</si>
  <si>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</si>
  <si>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</si>
  <si>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</si>
  <si>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</si>
  <si>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</si>
  <si>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</si>
  <si>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</si>
  <si>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</si>
  <si>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</si>
  <si>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</si>
  <si>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</si>
  <si>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</si>
  <si>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</si>
  <si>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</si>
  <si>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</si>
  <si>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</si>
  <si>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</si>
  <si>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</si>
  <si>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</si>
  <si>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</si>
  <si>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</si>
  <si>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</si>
  <si>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</si>
  <si>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</si>
  <si>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</si>
  <si>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</si>
  <si>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</si>
  <si>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</si>
  <si>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</si>
  <si>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</si>
  <si>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</si>
  <si>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</si>
  <si>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</si>
  <si>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</si>
  <si>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</si>
  <si>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</si>
  <si>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</si>
  <si>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</si>
  <si>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</si>
  <si>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</si>
  <si>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</si>
  <si>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</si>
  <si>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</si>
  <si>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</si>
  <si>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</si>
  <si>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</si>
  <si>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</si>
  <si>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</si>
  <si>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</si>
  <si>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</si>
  <si>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</si>
  <si>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</si>
  <si>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</si>
  <si>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</si>
  <si>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</si>
  <si>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</si>
  <si>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</si>
  <si>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</si>
  <si>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</si>
  <si>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</si>
  <si>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</si>
  <si>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</si>
  <si>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</si>
  <si>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</si>
  <si>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</si>
  <si>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</si>
  <si>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</si>
  <si>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</si>
  <si>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</si>
  <si>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</si>
  <si>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</si>
  <si>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</si>
  <si>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</si>
  <si>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</si>
  <si>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</si>
  <si>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</si>
  <si>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</si>
  <si>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</si>
  <si>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</si>
  <si>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</si>
  <si>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</si>
  <si>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</si>
  <si>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</si>
  <si>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</si>
  <si>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</si>
  <si>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</si>
  <si>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</si>
  <si>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</si>
  <si>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</si>
  <si>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</si>
  <si>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</si>
  <si>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</si>
  <si>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</si>
  <si>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</si>
  <si>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</si>
  <si>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</si>
  <si>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</si>
  <si>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</si>
  <si>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</si>
  <si>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</si>
  <si>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</si>
  <si>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</si>
  <si>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</si>
  <si>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</si>
  <si>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</si>
  <si>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</si>
  <si>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</si>
  <si>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</si>
  <si>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</si>
  <si>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</si>
  <si>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</si>
  <si>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</si>
  <si>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</si>
  <si>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</si>
  <si>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</si>
  <si>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</si>
  <si>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</si>
  <si>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</si>
  <si>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</si>
  <si>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</si>
  <si>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</si>
  <si>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</si>
  <si>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</si>
  <si>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</si>
  <si>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</si>
  <si>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</si>
  <si>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</si>
  <si>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</si>
  <si>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</si>
  <si>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</si>
  <si>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</si>
  <si>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</si>
  <si>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</si>
  <si>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</si>
  <si>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</si>
  <si>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</si>
  <si>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</si>
  <si>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</si>
  <si>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</si>
  <si>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</si>
  <si>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</si>
  <si>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</si>
  <si>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</si>
  <si>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</si>
  <si>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</si>
  <si>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</si>
  <si>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</si>
  <si>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</si>
  <si>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</si>
  <si>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</si>
  <si>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</si>
  <si>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</si>
  <si>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</si>
  <si>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</si>
  <si>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</si>
  <si>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</si>
  <si>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</si>
  <si>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</si>
  <si>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</si>
  <si>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</si>
  <si>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</si>
  <si>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</si>
  <si>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</si>
  <si>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</si>
  <si>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</si>
  <si>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</si>
  <si>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</si>
  <si>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</si>
  <si>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</si>
  <si>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</si>
  <si>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</si>
  <si>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</si>
  <si>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</si>
  <si>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</si>
  <si>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</si>
  <si>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</si>
  <si>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</si>
  <si>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</si>
  <si>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</si>
  <si>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</si>
  <si>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</si>
  <si>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</si>
  <si>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</si>
  <si>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</si>
  <si>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</si>
  <si>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</si>
  <si>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</si>
  <si>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</si>
  <si>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</si>
  <si>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</si>
  <si>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</si>
  <si>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</si>
  <si>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</si>
  <si>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</si>
  <si>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</si>
  <si>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</si>
  <si>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</si>
  <si>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</si>
  <si>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</si>
  <si>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</si>
  <si>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</si>
  <si>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</si>
  <si>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</si>
  <si>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</si>
  <si>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</si>
  <si>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</si>
  <si>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</si>
  <si>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</si>
  <si>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</si>
  <si>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</si>
  <si>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</si>
  <si>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</si>
  <si>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</si>
  <si>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</si>
  <si>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</si>
  <si>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</si>
  <si>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</si>
  <si>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</si>
  <si>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</si>
  <si>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</si>
  <si>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</si>
  <si>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</si>
  <si>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</si>
  <si>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</si>
  <si>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</si>
  <si>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</si>
  <si>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</si>
  <si>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</si>
  <si>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</si>
  <si>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</si>
  <si>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</si>
  <si>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</si>
  <si>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</si>
  <si>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</si>
  <si>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</si>
  <si>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</si>
  <si>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</si>
  <si>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</si>
  <si>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</si>
  <si>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</si>
  <si>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</si>
  <si>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</si>
  <si>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</si>
  <si>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</si>
  <si>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</si>
  <si>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</si>
  <si>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</si>
  <si>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</si>
  <si>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</si>
  <si>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</si>
  <si>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</si>
  <si>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</si>
  <si>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</si>
  <si>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</si>
  <si>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</si>
  <si>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</si>
  <si>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</si>
  <si>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</si>
  <si>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</si>
  <si>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</si>
  <si>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</si>
  <si>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</si>
  <si>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</si>
  <si>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</si>
  <si>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</si>
  <si>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</si>
  <si>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</si>
  <si>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</si>
  <si>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</si>
  <si>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</si>
  <si>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</si>
  <si>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</si>
  <si>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</si>
  <si>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</si>
  <si>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</si>
  <si>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</si>
  <si>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</si>
  <si>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</si>
  <si>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</si>
  <si>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</si>
  <si>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</si>
  <si>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</si>
  <si>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</si>
  <si>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</si>
  <si>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</si>
  <si>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</si>
  <si>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</si>
  <si>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</si>
  <si>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</si>
  <si>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</si>
  <si>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</si>
  <si>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</si>
  <si>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</si>
  <si>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</si>
  <si>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</si>
  <si>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</si>
  <si>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</si>
  <si>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</si>
  <si>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</si>
  <si>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</si>
  <si>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</si>
  <si>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</si>
  <si>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</si>
  <si>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</si>
  <si>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</si>
  <si>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</si>
  <si>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</si>
  <si>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</si>
  <si>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</si>
  <si>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</si>
  <si>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</si>
  <si>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</si>
  <si>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</si>
  <si>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</si>
  <si>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</si>
  <si>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</si>
  <si>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</si>
  <si>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</si>
  <si>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</si>
  <si>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</si>
  <si>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</si>
  <si>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</si>
  <si>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</si>
  <si>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</si>
  <si>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</si>
  <si>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</si>
  <si>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</si>
  <si>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</si>
  <si>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</si>
  <si>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</si>
  <si>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</si>
  <si>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</si>
  <si>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</si>
  <si>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</si>
  <si>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</si>
  <si>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</si>
  <si>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</si>
  <si>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</si>
  <si>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</si>
  <si>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</si>
  <si>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</si>
  <si>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</si>
  <si>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</si>
  <si>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</si>
  <si>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</si>
  <si>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</si>
  <si>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</si>
  <si>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</si>
  <si>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</si>
  <si>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</si>
  <si>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</si>
  <si>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</si>
  <si>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</si>
  <si>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</si>
  <si>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</si>
  <si>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</si>
  <si>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</si>
  <si>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</si>
  <si>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</si>
  <si>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</si>
  <si>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</si>
  <si>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</si>
  <si>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</si>
  <si>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</si>
  <si>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</si>
  <si>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</si>
  <si>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</si>
  <si>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</si>
  <si>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</si>
  <si>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</si>
  <si>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</si>
  <si>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</si>
  <si>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</si>
  <si>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</si>
  <si>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</si>
  <si>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</si>
  <si>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</si>
  <si>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</si>
  <si>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</si>
  <si>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</si>
  <si>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</si>
  <si>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</si>
  <si>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</si>
  <si>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</si>
  <si>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</si>
  <si>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</si>
  <si>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</si>
  <si>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</si>
  <si>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</si>
  <si>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</si>
  <si>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</si>
  <si>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</si>
  <si>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</si>
  <si>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</si>
  <si>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</si>
  <si>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</si>
  <si>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</si>
  <si>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</si>
  <si>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</si>
  <si>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</si>
  <si>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</si>
  <si>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</si>
  <si>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</si>
  <si>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</si>
  <si>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</si>
  <si>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</si>
  <si>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</si>
  <si>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</si>
  <si>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</si>
  <si>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</si>
  <si>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</si>
  <si>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</si>
  <si>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</si>
  <si>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</si>
  <si>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</si>
  <si>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</si>
  <si>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</si>
  <si>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</si>
  <si>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</si>
  <si>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</si>
  <si>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</si>
  <si>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</si>
  <si>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</si>
  <si>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</si>
  <si>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</si>
  <si>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</si>
  <si>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</si>
  <si>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</si>
  <si>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</si>
  <si>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</si>
  <si>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</si>
  <si>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</si>
  <si>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</si>
  <si>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</si>
  <si>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</si>
  <si>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</si>
  <si>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</si>
  <si>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</si>
  <si>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</si>
  <si>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</si>
  <si>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</si>
  <si>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</si>
  <si>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</si>
  <si>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</si>
  <si>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</si>
  <si>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</si>
  <si>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</si>
  <si>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</si>
  <si>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</si>
  <si>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</si>
  <si>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</si>
  <si>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</si>
  <si>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</si>
  <si>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</si>
  <si>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</si>
  <si>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</si>
  <si>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</si>
  <si>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</si>
  <si>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</si>
  <si>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</si>
  <si>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</si>
  <si>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</si>
  <si>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</si>
  <si>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</si>
  <si>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</si>
  <si>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</si>
  <si>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</si>
  <si>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</si>
  <si>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</si>
  <si>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</si>
  <si>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</si>
  <si>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</si>
  <si>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</si>
  <si>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</si>
  <si>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</si>
  <si>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</si>
  <si>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</si>
  <si>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</si>
  <si>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</si>
  <si>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</si>
  <si>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</si>
  <si>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</si>
  <si>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</si>
  <si>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</si>
  <si>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</si>
  <si>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</si>
  <si>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</si>
  <si>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</si>
  <si>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</si>
  <si>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</si>
  <si>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</si>
  <si>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</si>
  <si>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</si>
  <si>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</si>
  <si>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</si>
  <si>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</si>
  <si>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</si>
  <si>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</si>
  <si>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</si>
  <si>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</si>
  <si>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</si>
  <si>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</si>
  <si>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</si>
  <si>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</si>
  <si>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</si>
  <si>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</si>
  <si>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</si>
  <si>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</si>
  <si>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</si>
  <si>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</si>
  <si>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</si>
  <si>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</si>
  <si>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</si>
  <si>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</si>
  <si>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</si>
  <si>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</si>
  <si>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</si>
  <si>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</si>
  <si>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</si>
  <si>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</si>
  <si>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</si>
  <si>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</si>
  <si>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</si>
  <si>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</si>
  <si>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</si>
  <si>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</si>
  <si>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</si>
  <si>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</si>
  <si>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</si>
  <si>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</si>
  <si>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</si>
  <si>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</si>
  <si>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</si>
  <si>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</si>
  <si>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</si>
  <si>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</si>
  <si>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</si>
  <si>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</si>
  <si>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</si>
  <si>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</si>
  <si>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</si>
  <si>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</si>
  <si>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</si>
  <si>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</si>
  <si>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</si>
  <si>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</si>
  <si>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</si>
  <si>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</si>
  <si>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</si>
  <si>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</si>
  <si>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</si>
  <si>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</si>
  <si>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</si>
  <si>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</si>
  <si>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</si>
  <si>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</si>
  <si>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</si>
  <si>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</si>
  <si>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</si>
  <si>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</si>
  <si>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</si>
  <si>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</si>
  <si>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</si>
  <si>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</si>
  <si>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</si>
  <si>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</si>
  <si>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</si>
  <si>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</si>
  <si>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</si>
  <si>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</si>
  <si>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</si>
  <si>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</si>
  <si>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</si>
  <si>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</si>
  <si>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</si>
  <si>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</si>
  <si>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</si>
  <si>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</si>
  <si>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</si>
  <si>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</si>
  <si>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</si>
  <si>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</si>
  <si>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</si>
  <si>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</si>
  <si>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</si>
  <si>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</si>
  <si>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</si>
  <si>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</si>
  <si>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</si>
  <si>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</si>
  <si>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</si>
  <si>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</si>
  <si>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</si>
  <si>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</si>
  <si>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</si>
  <si>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</si>
  <si>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</si>
  <si>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</si>
  <si>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</si>
  <si>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</si>
  <si>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</si>
  <si>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</si>
  <si>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</si>
  <si>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</si>
  <si>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</si>
  <si>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</si>
  <si>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</si>
  <si>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</si>
  <si>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</si>
  <si>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</si>
  <si>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</si>
  <si>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</si>
  <si>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</si>
  <si>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</si>
  <si>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</si>
  <si>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</si>
  <si>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</si>
  <si>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</si>
  <si>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</si>
  <si>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</si>
  <si>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</si>
  <si>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</si>
  <si>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</si>
  <si>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</si>
  <si>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</si>
  <si>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</si>
  <si>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</si>
  <si>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</si>
  <si>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</si>
  <si>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</si>
  <si>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</si>
  <si>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</si>
  <si>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</si>
  <si>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</si>
  <si>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</si>
  <si>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</si>
  <si>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</si>
  <si>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</si>
  <si>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</si>
  <si>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</si>
  <si>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</si>
  <si>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</si>
  <si>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</si>
  <si>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</si>
  <si>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</si>
  <si>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</si>
  <si>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</si>
  <si>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</si>
  <si>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</si>
  <si>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</si>
  <si>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</si>
  <si>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</si>
  <si>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</si>
  <si>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</si>
  <si>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</si>
  <si>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</si>
  <si>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</si>
  <si>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</si>
  <si>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</si>
  <si>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</si>
  <si>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</si>
  <si>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</si>
  <si>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</si>
  <si>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</si>
  <si>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</si>
  <si>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</si>
  <si>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</si>
  <si>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</si>
  <si>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</si>
  <si>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</si>
  <si>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</si>
  <si>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</si>
  <si>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</si>
  <si>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</si>
  <si>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</si>
  <si>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</si>
  <si>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</si>
  <si>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</si>
  <si>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</si>
  <si>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</si>
  <si>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</si>
  <si>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</si>
  <si>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</si>
  <si>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</si>
  <si>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</si>
  <si>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</si>
  <si>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</si>
  <si>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</si>
  <si>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</si>
  <si>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</si>
  <si>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</si>
  <si>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</si>
  <si>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</si>
  <si>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</si>
  <si>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</si>
  <si>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</si>
  <si>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</si>
  <si>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</si>
  <si>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</si>
  <si>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</si>
  <si>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</si>
  <si>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</si>
  <si>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</si>
  <si>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</si>
  <si>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</si>
  <si>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</si>
  <si>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</si>
  <si>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</si>
  <si>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</si>
  <si>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</si>
  <si>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</si>
  <si>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</si>
  <si>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</si>
  <si>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</si>
  <si>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</si>
  <si>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</si>
  <si>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</si>
  <si>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</si>
  <si>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</si>
  <si>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</si>
  <si>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</si>
  <si>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</si>
  <si>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</si>
  <si>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</si>
  <si>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</si>
  <si>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</si>
  <si>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</si>
  <si>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</si>
  <si>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</si>
  <si>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</si>
  <si>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</si>
  <si>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</si>
  <si>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</si>
  <si>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</si>
  <si>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</si>
  <si>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</si>
  <si>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</si>
  <si>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</si>
  <si>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</si>
  <si>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</si>
  <si>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</si>
  <si>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</si>
  <si>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</si>
  <si>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</si>
  <si>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</si>
  <si>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</si>
  <si>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</si>
  <si>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</si>
  <si>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</si>
  <si>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</si>
  <si>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</si>
  <si>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</si>
  <si>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</si>
  <si>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</si>
  <si>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</si>
  <si>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</si>
  <si>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</si>
  <si>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</si>
  <si>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</si>
  <si>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</si>
  <si>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</si>
  <si>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</si>
  <si>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</si>
  <si>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</si>
  <si>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</si>
  <si>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</si>
  <si>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</si>
  <si>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</si>
  <si>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</si>
  <si>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</si>
  <si>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</si>
  <si>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</si>
  <si>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</si>
  <si>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</si>
  <si>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</si>
  <si>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</si>
  <si>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</si>
  <si>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</si>
  <si>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</si>
  <si>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</si>
  <si>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</si>
  <si>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</si>
  <si>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</si>
  <si>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</si>
  <si>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</si>
  <si>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</si>
  <si>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</si>
  <si>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</si>
  <si>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</si>
  <si>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</si>
  <si>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</si>
  <si>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</si>
  <si>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</si>
  <si>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</si>
  <si>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</si>
  <si>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</si>
  <si>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</si>
  <si>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</si>
  <si>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</si>
  <si>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</si>
  <si>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</si>
  <si>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</si>
  <si>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</si>
  <si>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</si>
  <si>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</si>
  <si>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</si>
  <si>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</si>
  <si>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</si>
  <si>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</si>
  <si>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</si>
  <si>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</si>
  <si>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</si>
  <si>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</si>
  <si>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</si>
  <si>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</si>
  <si>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</si>
  <si>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</si>
  <si>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</si>
  <si>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</si>
  <si>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</si>
  <si>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</si>
  <si>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</si>
  <si>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</si>
  <si>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</si>
  <si>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</si>
  <si>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</si>
  <si>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</si>
  <si>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</si>
  <si>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</si>
  <si>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</si>
  <si>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</si>
  <si>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</si>
  <si>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</si>
  <si>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</si>
  <si>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</si>
  <si>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</si>
  <si>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</si>
  <si>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</si>
  <si>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</si>
  <si>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</si>
  <si>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</si>
  <si>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</si>
  <si>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</si>
  <si>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</si>
  <si>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</si>
  <si>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</si>
  <si>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</si>
  <si>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</si>
  <si>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</si>
  <si>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</si>
  <si>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</si>
  <si>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</si>
  <si>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</si>
  <si>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</si>
  <si>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</si>
  <si>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</si>
  <si>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</si>
  <si>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</si>
  <si>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</si>
  <si>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</si>
  <si>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</si>
  <si>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</si>
  <si>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</si>
  <si>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</si>
  <si>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</si>
  <si>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</si>
  <si>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</si>
  <si>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</si>
  <si>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</si>
  <si>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</si>
  <si>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</si>
  <si>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</si>
  <si>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</si>
  <si>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</si>
  <si>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</si>
  <si>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</si>
  <si>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</si>
  <si>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</si>
  <si>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</si>
  <si>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</si>
  <si>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</si>
  <si>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</si>
  <si>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</si>
  <si>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</si>
  <si>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</si>
  <si>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</si>
  <si>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</si>
  <si>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</si>
  <si>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</si>
  <si>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</si>
  <si>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</si>
  <si>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</si>
  <si>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</si>
  <si>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</si>
  <si>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</si>
  <si>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</si>
  <si>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</si>
  <si>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</si>
  <si>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</si>
  <si>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</si>
  <si>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</si>
  <si>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</si>
  <si>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</si>
  <si>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</si>
  <si>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</si>
  <si>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</si>
  <si>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</si>
  <si>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</si>
  <si>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</si>
  <si>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</si>
  <si>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</si>
  <si>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</si>
  <si>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</si>
  <si>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</si>
  <si>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</si>
  <si>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</si>
  <si>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</si>
  <si>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</si>
  <si>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</si>
  <si>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</si>
  <si>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</si>
  <si>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</si>
  <si>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</si>
  <si>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</si>
  <si>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</si>
  <si>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</si>
  <si>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</si>
  <si>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</si>
  <si>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</si>
  <si>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</si>
  <si>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</si>
  <si>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</si>
  <si>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</si>
  <si>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</si>
  <si>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</si>
  <si>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</si>
  <si>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</si>
  <si>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</si>
  <si>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</si>
  <si>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</si>
  <si>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</si>
  <si>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</si>
  <si>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</si>
  <si>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</si>
  <si>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</si>
  <si>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</si>
  <si>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</si>
  <si>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</si>
  <si>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</si>
  <si>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</si>
  <si>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</si>
  <si>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</si>
  <si>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</si>
  <si>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</si>
  <si>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</si>
  <si>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</si>
  <si>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</si>
  <si>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</si>
  <si>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</si>
  <si>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</si>
  <si>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</si>
  <si>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</si>
  <si>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</si>
  <si>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</si>
  <si>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</si>
  <si>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</si>
  <si>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</si>
  <si>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</si>
  <si>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</si>
  <si>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</si>
  <si>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</si>
  <si>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</si>
  <si>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</si>
  <si>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</si>
  <si>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</si>
  <si>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</si>
  <si>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</si>
  <si>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</si>
  <si>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</si>
  <si>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</si>
  <si>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</si>
  <si>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</si>
  <si>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</si>
  <si>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</si>
  <si>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</si>
  <si>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</si>
  <si>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</si>
  <si>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</si>
  <si>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</si>
  <si>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</si>
  <si>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</si>
  <si>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</si>
  <si>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</si>
  <si>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</si>
  <si>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</si>
  <si>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</si>
  <si>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</si>
  <si>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</si>
  <si>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</si>
  <si>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</si>
  <si>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</si>
  <si>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</si>
  <si>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</si>
  <si>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</si>
  <si>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</si>
  <si>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</si>
  <si>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</si>
  <si>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</si>
  <si>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</si>
  <si>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</si>
  <si>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</si>
  <si>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</si>
  <si>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</si>
  <si>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</si>
  <si>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</si>
  <si>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</si>
  <si>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</si>
  <si>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</si>
  <si>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</si>
  <si>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</si>
  <si>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</si>
  <si>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</si>
  <si>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</si>
  <si>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</si>
  <si>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</si>
  <si>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</si>
  <si>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</si>
  <si>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</si>
  <si>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</si>
  <si>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</si>
  <si>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</si>
  <si>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</si>
  <si>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</si>
  <si>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</si>
  <si>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</si>
  <si>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</si>
  <si>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</si>
  <si>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</si>
  <si>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</si>
  <si>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</si>
  <si>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</si>
  <si>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</si>
  <si>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</si>
  <si>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</si>
  <si>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</si>
  <si>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</si>
  <si>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</si>
  <si>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</si>
  <si>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</si>
  <si>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</si>
  <si>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</si>
  <si>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</si>
  <si>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</si>
  <si>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</si>
  <si>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</si>
  <si>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</si>
  <si>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</si>
  <si>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</si>
  <si>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</si>
  <si>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</si>
  <si>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</si>
  <si>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</si>
  <si>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</si>
  <si>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</si>
  <si>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</si>
  <si>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</si>
  <si>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</si>
  <si>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</si>
  <si>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</si>
  <si>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</si>
  <si>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</si>
  <si>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</si>
  <si>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</si>
  <si>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</si>
  <si>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</si>
  <si>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</si>
  <si>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</si>
  <si>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</si>
  <si>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</si>
  <si>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</si>
  <si>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</si>
  <si>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</si>
  <si>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</si>
  <si>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</si>
  <si>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</si>
  <si>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</si>
  <si>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</si>
  <si>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</si>
  <si>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</si>
  <si>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</si>
  <si>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</si>
  <si>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</si>
  <si>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</si>
  <si>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</si>
  <si>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</si>
  <si>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</si>
  <si>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</si>
  <si>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</si>
  <si>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</si>
  <si>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</si>
  <si>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</si>
  <si>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</si>
  <si>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</si>
  <si>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</si>
  <si>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</si>
  <si>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</si>
  <si>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</si>
  <si>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</si>
  <si>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</si>
  <si>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</si>
  <si>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</si>
  <si>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</si>
  <si>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</si>
  <si>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</si>
  <si>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</si>
  <si>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</si>
  <si>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</si>
  <si>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</si>
  <si>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</si>
  <si>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</si>
  <si>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</si>
  <si>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</si>
  <si>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</si>
  <si>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</si>
  <si>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</si>
  <si>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</si>
  <si>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</si>
  <si>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</si>
  <si>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</si>
  <si>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</si>
  <si>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</si>
  <si>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</si>
  <si>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</si>
  <si>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</si>
  <si>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</si>
  <si>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</si>
  <si>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</si>
  <si>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</si>
  <si>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</si>
  <si>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</si>
  <si>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</si>
  <si>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</si>
  <si>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</si>
  <si>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</si>
  <si>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</si>
  <si>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</si>
  <si>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</si>
  <si>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</si>
  <si>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</si>
  <si>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</si>
  <si>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</si>
  <si>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</si>
  <si>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</si>
  <si>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</si>
  <si>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</si>
  <si>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</si>
  <si>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</si>
  <si>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</si>
  <si>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</si>
  <si>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</si>
  <si>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</si>
  <si>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</si>
  <si>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</si>
  <si>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</si>
  <si>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</si>
  <si>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</si>
  <si>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</si>
  <si>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</si>
  <si>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</si>
  <si>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</si>
  <si>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</si>
  <si>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</si>
  <si>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</si>
  <si>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</si>
  <si>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</si>
  <si>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</si>
  <si>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</si>
  <si>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</si>
  <si>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</si>
  <si>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</si>
  <si>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</si>
  <si>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</si>
  <si>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</si>
  <si>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</si>
  <si>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</si>
  <si>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</si>
  <si>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</si>
  <si>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</si>
  <si>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</si>
  <si>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</si>
  <si>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</si>
  <si>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</si>
  <si>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</si>
  <si>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</si>
  <si>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</si>
  <si>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</si>
  <si>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</si>
  <si>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</si>
  <si>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</si>
  <si>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</si>
  <si>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</si>
  <si>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</si>
  <si>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</si>
  <si>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</si>
  <si>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</si>
  <si>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</si>
  <si>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</si>
  <si>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</si>
  <si>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</si>
  <si>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</si>
  <si>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</si>
  <si>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</si>
  <si>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</si>
  <si>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</si>
  <si>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</si>
  <si>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</si>
  <si>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</si>
  <si>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</si>
  <si>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</si>
  <si>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</si>
  <si>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</si>
  <si>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</si>
  <si>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</si>
  <si>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</si>
  <si>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</si>
  <si>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</si>
  <si>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</si>
  <si>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</si>
  <si>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</si>
  <si>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</si>
  <si>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</si>
  <si>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</si>
  <si>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</si>
  <si>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</si>
  <si>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</si>
  <si>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</si>
  <si>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</si>
  <si>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</si>
  <si>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</si>
  <si>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</si>
  <si>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</si>
  <si>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</si>
  <si>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</si>
  <si>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</si>
  <si>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</si>
  <si>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</si>
  <si>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</si>
  <si>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</si>
  <si>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</si>
  <si>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</si>
  <si>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</si>
  <si>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</si>
  <si>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</si>
  <si>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</si>
  <si>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</si>
  <si>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</si>
  <si>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</si>
  <si>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</si>
  <si>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</si>
  <si>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</si>
  <si>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</si>
  <si>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</si>
  <si>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</si>
  <si>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</si>
  <si>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</si>
  <si>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</si>
  <si>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</si>
  <si>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</si>
  <si>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</si>
  <si>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</si>
  <si>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</si>
  <si>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</si>
  <si>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</si>
  <si>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</si>
  <si>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</si>
  <si>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</si>
  <si>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</si>
  <si>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</si>
  <si>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</si>
  <si>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</si>
  <si>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</si>
  <si>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</si>
  <si>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</si>
  <si>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</si>
  <si>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</si>
  <si>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</si>
  <si>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</si>
  <si>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</si>
  <si>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</si>
  <si>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</si>
  <si>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</si>
  <si>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</si>
  <si>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</si>
  <si>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</si>
  <si>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</si>
  <si>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</si>
  <si>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</si>
  <si>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</si>
  <si>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</si>
  <si>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</si>
  <si>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</si>
  <si>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</si>
  <si>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</si>
  <si>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</si>
  <si>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</si>
  <si>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</si>
  <si>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</si>
  <si>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</si>
  <si>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</si>
  <si>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</si>
  <si>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</si>
  <si>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</si>
  <si>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</si>
  <si>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</si>
  <si>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</si>
  <si>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</si>
  <si>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</si>
  <si>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</si>
  <si>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</si>
  <si>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</si>
  <si>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</si>
  <si>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</si>
  <si>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</si>
  <si>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</si>
  <si>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</si>
  <si>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</si>
  <si>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</si>
  <si>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</si>
  <si>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</si>
  <si>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</si>
  <si>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</si>
  <si>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</si>
  <si>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</si>
  <si>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</si>
  <si>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</si>
  <si>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</si>
  <si>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</si>
  <si>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</si>
  <si>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</si>
  <si>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</si>
  <si>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</si>
  <si>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</si>
  <si>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</si>
  <si>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</si>
  <si>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</si>
  <si>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</si>
  <si>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</si>
  <si>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</si>
  <si>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</si>
  <si>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</si>
  <si>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</si>
  <si>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</si>
  <si>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</si>
  <si>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</si>
  <si>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</si>
  <si>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</si>
  <si>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</si>
  <si>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</si>
  <si>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</si>
  <si>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</si>
  <si>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</si>
  <si>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</si>
  <si>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</si>
  <si>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</si>
  <si>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</si>
  <si>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</si>
  <si>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</si>
  <si>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</si>
  <si>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</si>
  <si>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</si>
  <si>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</si>
  <si>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</si>
  <si>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</si>
  <si>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</si>
  <si>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</si>
  <si>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</si>
  <si>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</si>
  <si>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</si>
  <si>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</si>
  <si>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</si>
  <si>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</si>
  <si>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</si>
  <si>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</si>
  <si>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</si>
  <si>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</si>
  <si>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</si>
  <si>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</si>
  <si>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</si>
  <si>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</si>
  <si>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</si>
  <si>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</si>
  <si>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</si>
  <si>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</si>
  <si>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</si>
  <si>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</si>
  <si>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</si>
  <si>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</si>
  <si>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</si>
  <si>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</si>
  <si>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</si>
  <si>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</si>
  <si>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</si>
  <si>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</si>
  <si>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</si>
  <si>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</si>
  <si>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</si>
  <si>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</si>
  <si>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</si>
  <si>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</si>
  <si>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</si>
  <si>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</si>
  <si>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</si>
  <si>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</si>
  <si>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</si>
  <si>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</si>
  <si>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</si>
  <si>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</si>
  <si>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</si>
  <si>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</si>
  <si>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</si>
  <si>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</si>
  <si>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</si>
  <si>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</si>
  <si>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</si>
  <si>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</si>
  <si>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</si>
  <si>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</si>
  <si>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</si>
  <si>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</si>
  <si>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</si>
  <si>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</si>
  <si>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</si>
  <si>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</si>
  <si>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</si>
  <si>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</si>
  <si>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</si>
  <si>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</si>
  <si>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</si>
  <si>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</si>
  <si>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</si>
  <si>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</si>
  <si>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</si>
  <si>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</si>
  <si>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</si>
  <si>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</si>
  <si>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</si>
  <si>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</si>
  <si>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</si>
  <si>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</si>
  <si>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</si>
  <si>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</si>
  <si>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</si>
  <si>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</si>
  <si>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</si>
  <si>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</si>
  <si>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</si>
  <si>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</si>
  <si>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</si>
  <si>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</si>
  <si>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</si>
  <si>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</si>
  <si>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</si>
  <si>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</si>
  <si>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</si>
  <si>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</si>
  <si>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</si>
  <si>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</si>
  <si>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</si>
  <si>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</si>
  <si>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</si>
  <si>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</si>
  <si>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</si>
  <si>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</si>
  <si>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</si>
  <si>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</si>
  <si>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</si>
  <si>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</si>
  <si>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</si>
  <si>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</si>
  <si>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</si>
  <si>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</si>
  <si>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</si>
  <si>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</si>
  <si>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</si>
  <si>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</si>
  <si>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</si>
  <si>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</si>
  <si>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</si>
  <si>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</si>
  <si>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</si>
  <si>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</si>
  <si>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</si>
  <si>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</si>
  <si>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</si>
  <si>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</si>
  <si>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</si>
  <si>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</si>
  <si>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</si>
  <si>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</si>
  <si>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</si>
  <si>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</si>
  <si>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</si>
  <si>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</si>
  <si>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</si>
  <si>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</si>
  <si>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</si>
  <si>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</si>
  <si>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</si>
  <si>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</si>
  <si>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</si>
  <si>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</si>
  <si>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</si>
  <si>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</si>
  <si>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</si>
  <si>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</si>
  <si>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</si>
  <si>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</si>
  <si>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</si>
  <si>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</si>
  <si>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</si>
  <si>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</si>
  <si>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</si>
  <si>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</si>
  <si>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</si>
  <si>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</si>
  <si>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</si>
  <si>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</si>
  <si>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</si>
  <si>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</si>
  <si>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</si>
  <si>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</si>
  <si>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</si>
  <si>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</si>
  <si>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</si>
  <si>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</si>
  <si>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</si>
  <si>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</si>
  <si>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</si>
  <si>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</si>
  <si>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</si>
  <si>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</si>
  <si>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</si>
  <si>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</si>
  <si>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</si>
  <si>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</si>
  <si>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</si>
  <si>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</si>
  <si>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</si>
  <si>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</si>
  <si>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</si>
  <si>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</si>
  <si>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</si>
  <si>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</si>
  <si>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</si>
  <si>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</si>
  <si>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</si>
  <si>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</si>
  <si>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</si>
  <si>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</si>
  <si>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</si>
  <si>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</si>
  <si>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</si>
  <si>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</si>
  <si>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</si>
  <si>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</si>
  <si>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</si>
  <si>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</si>
  <si>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</si>
  <si>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</si>
  <si>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</si>
  <si>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</si>
  <si>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</si>
  <si>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</si>
  <si>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</si>
  <si>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</si>
  <si>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</si>
  <si>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</si>
  <si>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</si>
  <si>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</si>
  <si>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</si>
  <si>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</si>
  <si>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</si>
  <si>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</si>
  <si>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</si>
  <si>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</si>
  <si>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</si>
  <si>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</si>
  <si>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</si>
  <si>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</si>
  <si>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</si>
  <si>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</si>
  <si>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</si>
  <si>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</si>
  <si>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</si>
  <si>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</si>
  <si>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</si>
  <si>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</si>
  <si>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</si>
  <si>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</si>
  <si>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</si>
  <si>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</si>
  <si>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</si>
  <si>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</si>
  <si>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</si>
  <si>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</si>
  <si>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</si>
  <si>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</si>
  <si>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</si>
  <si>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</si>
  <si>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</si>
  <si>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</si>
  <si>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</si>
  <si>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</si>
  <si>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</si>
  <si>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</si>
  <si>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</si>
  <si>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</si>
  <si>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</si>
  <si>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</si>
  <si>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</si>
  <si>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</si>
  <si>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</si>
  <si>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</si>
  <si>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</si>
  <si>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</si>
  <si>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</si>
  <si>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</si>
  <si>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</si>
  <si>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</si>
  <si>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</si>
  <si>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</si>
  <si>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</si>
  <si>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</si>
  <si>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</si>
  <si>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</si>
  <si>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</si>
  <si>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</si>
  <si>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</si>
  <si>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</si>
  <si>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</si>
  <si>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</si>
  <si>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</si>
  <si>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</si>
  <si>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</si>
  <si>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</si>
  <si>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</si>
  <si>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</si>
  <si>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</si>
  <si>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</si>
  <si>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</si>
  <si>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</si>
  <si>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</si>
  <si>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</si>
  <si>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</si>
  <si>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</si>
  <si>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</si>
  <si>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</si>
  <si>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</si>
  <si>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</si>
  <si>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</si>
  <si>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</si>
  <si>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</si>
  <si>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</si>
  <si>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</si>
  <si>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</si>
  <si>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</si>
  <si>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</si>
  <si>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</si>
  <si>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</si>
  <si>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</si>
  <si>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</si>
  <si>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</si>
  <si>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</si>
  <si>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</si>
  <si>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</si>
  <si>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</si>
  <si>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</si>
  <si>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</si>
  <si>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</si>
  <si>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</si>
  <si>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</si>
  <si>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</si>
  <si>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</si>
  <si>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</si>
  <si>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</si>
  <si>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</si>
  <si>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</si>
  <si>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</si>
  <si>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</si>
  <si>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</si>
  <si>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</si>
  <si>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</si>
  <si>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</si>
  <si>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</si>
  <si>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</si>
  <si>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</si>
  <si>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</si>
  <si>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</si>
  <si>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</si>
  <si>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</si>
  <si>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</si>
  <si>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</si>
  <si>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</si>
  <si>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</si>
  <si>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</si>
  <si>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</si>
  <si>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</si>
  <si>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</si>
  <si>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</si>
  <si>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</si>
  <si>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</si>
  <si>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</si>
  <si>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</si>
  <si>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</si>
  <si>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</si>
  <si>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</si>
  <si>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</si>
  <si>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</si>
  <si>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</si>
  <si>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</si>
  <si>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</si>
  <si>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</si>
  <si>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</si>
  <si>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</si>
  <si>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</si>
  <si>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</si>
  <si>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</si>
  <si>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</si>
  <si>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</si>
  <si>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</si>
  <si>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</si>
  <si>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</si>
  <si>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</si>
  <si>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</si>
  <si>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</si>
  <si>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</si>
  <si>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</si>
  <si>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</si>
  <si>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</si>
  <si>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</si>
  <si>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</si>
  <si>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</si>
  <si>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</si>
  <si>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</si>
  <si>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</si>
  <si>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</si>
  <si>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</si>
  <si>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</si>
  <si>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</si>
  <si>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</si>
  <si>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</si>
  <si>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</si>
  <si>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</si>
  <si>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</si>
  <si>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</si>
  <si>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</si>
  <si>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</si>
  <si>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</si>
  <si>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</si>
  <si>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</si>
  <si>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</si>
  <si>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</si>
  <si>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</si>
  <si>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</si>
  <si>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</si>
  <si>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</si>
  <si>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</si>
  <si>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</si>
  <si>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</si>
  <si>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</si>
  <si>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</si>
  <si>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</si>
  <si>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</si>
  <si>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</si>
  <si>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</si>
  <si>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</si>
  <si>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</si>
  <si>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</si>
  <si>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</si>
  <si>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</si>
  <si>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</si>
  <si>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</si>
  <si>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</si>
  <si>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</si>
  <si>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</si>
  <si>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</si>
  <si>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</si>
  <si>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</si>
  <si>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</si>
  <si>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</si>
  <si>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</si>
  <si>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</si>
  <si>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</si>
  <si>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</si>
  <si>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</si>
  <si>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</si>
  <si>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</si>
  <si>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</si>
  <si>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</si>
  <si>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</si>
  <si>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</si>
  <si>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</si>
  <si>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</si>
  <si>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</si>
  <si>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</si>
  <si>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</si>
  <si>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</si>
  <si>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</si>
  <si>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</si>
  <si>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</si>
  <si>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</si>
  <si>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</si>
  <si>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</si>
  <si>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</si>
  <si>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</si>
  <si>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</si>
  <si>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</si>
  <si>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</si>
  <si>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</si>
  <si>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</si>
  <si>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</si>
  <si>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</si>
  <si>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</si>
  <si>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</si>
  <si>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</si>
  <si>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</si>
  <si>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</si>
  <si>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</si>
  <si>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</si>
  <si>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</si>
  <si>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</si>
  <si>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</si>
  <si>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</si>
  <si>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</si>
  <si>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</si>
  <si>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</si>
  <si>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</si>
  <si>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</si>
  <si>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</si>
  <si>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</si>
  <si>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</si>
  <si>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</si>
  <si>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</si>
  <si>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</si>
  <si>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</si>
  <si>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</si>
  <si>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</si>
  <si>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</si>
  <si>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</si>
  <si>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</si>
  <si>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</si>
  <si>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</si>
  <si>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</si>
  <si>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</si>
  <si>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</si>
  <si>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</si>
  <si>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</si>
  <si>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</si>
  <si>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</si>
  <si>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</si>
  <si>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</si>
  <si>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</si>
  <si>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</si>
  <si>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</si>
  <si>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</si>
  <si>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</si>
  <si>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</si>
  <si>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</si>
  <si>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</si>
  <si>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</si>
  <si>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</si>
  <si>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</si>
  <si>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</si>
  <si>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</si>
  <si>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</si>
  <si>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</si>
  <si>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</si>
  <si>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</si>
  <si>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</si>
  <si>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</si>
  <si>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</si>
  <si>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</si>
  <si>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</si>
  <si>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</si>
  <si>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</si>
  <si>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</si>
  <si>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</si>
  <si>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</si>
  <si>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</si>
  <si>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</si>
  <si>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</si>
  <si>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</si>
  <si>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</si>
  <si>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</si>
  <si>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</si>
  <si>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</si>
  <si>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</si>
  <si>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</si>
  <si>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</si>
  <si>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</si>
  <si>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</si>
  <si>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</si>
  <si>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</si>
  <si>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</si>
  <si>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</si>
  <si>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</si>
  <si>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</si>
  <si>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</si>
  <si>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</si>
  <si>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</si>
  <si>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</si>
  <si>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</si>
  <si>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</si>
  <si>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</si>
  <si>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</si>
  <si>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</si>
  <si>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</si>
  <si>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</si>
  <si>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</si>
  <si>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</si>
  <si>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</si>
  <si>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</si>
  <si>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</si>
  <si>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</si>
  <si>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</si>
  <si>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</si>
  <si>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</si>
  <si>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</si>
  <si>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</si>
  <si>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</si>
  <si>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</si>
  <si>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</si>
  <si>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</si>
  <si>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</si>
  <si>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</si>
  <si>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</si>
  <si>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</si>
  <si>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</si>
  <si>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</si>
  <si>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</si>
  <si>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</si>
  <si>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</si>
  <si>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</si>
  <si>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</si>
  <si>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</si>
  <si>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</si>
  <si>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</si>
  <si>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</si>
  <si>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</si>
  <si>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</si>
  <si>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</si>
  <si>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</si>
  <si>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</si>
  <si>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</si>
  <si>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</si>
  <si>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</si>
  <si>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</si>
  <si>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</si>
  <si>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</si>
  <si>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</si>
  <si>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</si>
  <si>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</si>
  <si>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</si>
  <si>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</si>
  <si>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</si>
  <si>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</si>
  <si>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</si>
  <si>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</si>
  <si>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</si>
  <si>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</si>
  <si>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</si>
  <si>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</si>
  <si>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</si>
  <si>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</si>
  <si>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</si>
  <si>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</si>
  <si>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</si>
  <si>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</si>
  <si>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</si>
  <si>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</si>
  <si>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</si>
  <si>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</si>
  <si>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</si>
  <si>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</si>
  <si>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</si>
  <si>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</si>
  <si>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</si>
  <si>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</si>
  <si>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</si>
  <si>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</si>
  <si>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</si>
  <si>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</si>
  <si>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</si>
  <si>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</si>
  <si>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</si>
  <si>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</si>
  <si>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</si>
  <si>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</si>
  <si>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</si>
  <si>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</si>
  <si>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</si>
  <si>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</si>
  <si>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</si>
  <si>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</si>
  <si>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</si>
  <si>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</si>
  <si>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</si>
  <si>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</si>
  <si>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</si>
  <si>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</si>
  <si>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</si>
  <si>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</si>
  <si>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</si>
  <si>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</si>
  <si>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</si>
  <si>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</si>
  <si>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</si>
  <si>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</si>
  <si>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</si>
  <si>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</si>
  <si>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</si>
  <si>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</si>
  <si>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</si>
  <si>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</si>
  <si>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</si>
  <si>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</si>
  <si>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</si>
  <si>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</si>
  <si>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</si>
  <si>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</si>
  <si>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</si>
  <si>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</si>
  <si>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</si>
  <si>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</si>
  <si>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</si>
  <si>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</si>
  <si>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</si>
  <si>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</si>
  <si>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</si>
  <si>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</si>
  <si>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</si>
  <si>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</si>
  <si>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</si>
  <si>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</si>
  <si>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</si>
  <si>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</si>
  <si>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</si>
  <si>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</si>
  <si>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</si>
  <si>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</si>
  <si>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</si>
  <si>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</si>
  <si>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</si>
  <si>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</si>
  <si>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</si>
  <si>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</si>
  <si>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</si>
  <si>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</si>
  <si>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</si>
  <si>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</si>
  <si>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</si>
  <si>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</si>
  <si>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</si>
  <si>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</si>
  <si>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</si>
  <si>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</si>
  <si>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</si>
  <si>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</si>
  <si>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</si>
  <si>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</si>
  <si>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</si>
  <si>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</si>
  <si>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</si>
  <si>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</si>
  <si>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</si>
  <si>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</si>
  <si>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</si>
  <si>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</si>
  <si>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</si>
  <si>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</si>
  <si>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</si>
  <si>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</si>
  <si>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</si>
  <si>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</si>
  <si>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</si>
  <si>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</si>
  <si>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</si>
  <si>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</si>
  <si>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</si>
  <si>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</si>
  <si>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</si>
  <si>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</si>
  <si>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</si>
  <si>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</si>
  <si>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</si>
  <si>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</si>
  <si>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</si>
  <si>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</si>
  <si>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</si>
  <si>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</si>
  <si>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</si>
  <si>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</si>
  <si>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</si>
  <si>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</si>
  <si>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</si>
  <si>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</si>
  <si>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</si>
  <si>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</si>
  <si>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</si>
  <si>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</si>
  <si>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</si>
  <si>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</si>
  <si>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</si>
  <si>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</si>
  <si>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</si>
  <si>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</si>
  <si>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</si>
  <si>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</si>
  <si>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</si>
  <si>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</si>
  <si>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</si>
  <si>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</si>
  <si>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</si>
  <si>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</si>
  <si>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</si>
  <si>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</si>
  <si>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</si>
  <si>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</si>
  <si>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</si>
  <si>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</si>
  <si>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</si>
  <si>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</si>
  <si>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</si>
  <si>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</si>
  <si>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</si>
  <si>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</si>
  <si>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</si>
  <si>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</si>
  <si>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</si>
  <si>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</si>
  <si>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</si>
  <si>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</si>
  <si>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</si>
  <si>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</si>
  <si>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</si>
  <si>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</si>
  <si>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</si>
  <si>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</si>
  <si>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</si>
  <si>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</si>
  <si>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</si>
  <si>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</si>
  <si>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</si>
  <si>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</si>
  <si>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</si>
  <si>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</si>
  <si>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</si>
  <si>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</si>
  <si>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</si>
  <si>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</si>
  <si>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</si>
  <si>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</si>
  <si>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</si>
  <si>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</si>
  <si>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</si>
  <si>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</si>
  <si>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</si>
  <si>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</si>
  <si>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</si>
  <si>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</si>
  <si>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</si>
  <si>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</si>
  <si>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</si>
  <si>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</si>
  <si>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</si>
  <si>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</si>
  <si>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</si>
  <si>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</si>
  <si>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</si>
  <si>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</si>
  <si>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</si>
  <si>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</si>
  <si>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</si>
  <si>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</si>
  <si>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</si>
  <si>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</si>
  <si>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</si>
  <si>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</si>
  <si>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</si>
  <si>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</si>
  <si>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</si>
  <si>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</si>
  <si>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</si>
  <si>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</si>
  <si>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</si>
  <si>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</si>
  <si>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</si>
  <si>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</si>
  <si>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</si>
  <si>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</si>
  <si>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</si>
  <si>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</si>
  <si>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</si>
  <si>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</si>
  <si>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</si>
  <si>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</si>
  <si>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</si>
  <si>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</si>
  <si>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</si>
  <si>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</si>
  <si>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</si>
  <si>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</si>
  <si>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</si>
  <si>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</si>
  <si>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</si>
  <si>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</si>
  <si>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</si>
  <si>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</si>
  <si>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</si>
  <si>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</si>
  <si>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</si>
  <si>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</si>
  <si>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</si>
  <si>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</si>
  <si>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</si>
  <si>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</si>
  <si>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</si>
  <si>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</si>
  <si>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</si>
  <si>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</si>
  <si>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</si>
  <si>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</si>
  <si>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</si>
  <si>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</si>
  <si>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</si>
  <si>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</si>
  <si>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</si>
  <si>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</si>
  <si>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</si>
  <si>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</si>
  <si>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</si>
  <si>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</si>
  <si>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</si>
  <si>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</si>
  <si>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</si>
  <si>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</si>
  <si>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</si>
  <si>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</si>
  <si>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</si>
  <si>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</si>
  <si>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</si>
  <si>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</si>
  <si>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</si>
  <si>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</si>
  <si>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</si>
  <si>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</si>
  <si>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</si>
  <si>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</si>
  <si>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</si>
  <si>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</si>
  <si>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</si>
  <si>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</si>
  <si>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</si>
  <si>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</si>
  <si>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</si>
  <si>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</si>
  <si>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</si>
  <si>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</si>
  <si>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</si>
  <si>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</si>
  <si>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</si>
  <si>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</si>
  <si>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</si>
  <si>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</si>
  <si>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</si>
  <si>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</si>
  <si>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</si>
  <si>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</si>
  <si>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</si>
  <si>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</si>
  <si>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</si>
  <si>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</si>
  <si>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</si>
  <si>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</si>
  <si>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</si>
  <si>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</si>
  <si>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</si>
  <si>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</si>
  <si>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</si>
  <si>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</si>
  <si>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</si>
  <si>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</si>
  <si>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</si>
  <si>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</si>
  <si>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</si>
  <si>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</si>
  <si>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</si>
  <si>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</si>
  <si>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</si>
  <si>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</si>
  <si>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</si>
  <si>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</si>
  <si>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</si>
  <si>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</si>
  <si>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</si>
  <si>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</si>
  <si>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</si>
  <si>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</si>
  <si>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</si>
  <si>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</si>
  <si>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</si>
  <si>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</si>
  <si>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</si>
  <si>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</si>
  <si>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</si>
  <si>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</si>
  <si>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</si>
  <si>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</si>
  <si>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</si>
  <si>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</si>
  <si>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</si>
  <si>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</si>
  <si>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</si>
  <si>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</si>
  <si>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</si>
  <si>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</si>
  <si>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</si>
  <si>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</si>
  <si>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</si>
  <si>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</si>
  <si>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</si>
  <si>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</si>
  <si>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</si>
  <si>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</si>
  <si>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</si>
  <si>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</si>
  <si>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</si>
  <si>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</si>
  <si>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</si>
  <si>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</si>
  <si>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</si>
  <si>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</si>
  <si>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</si>
  <si>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</si>
  <si>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</si>
  <si>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</si>
  <si>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</si>
  <si>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</si>
  <si>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</si>
  <si>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</si>
  <si>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</si>
  <si>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</si>
  <si>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</si>
  <si>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</si>
  <si>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</si>
  <si>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</si>
  <si>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</si>
  <si>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</si>
  <si>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</si>
  <si>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</si>
  <si>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</si>
  <si>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</si>
  <si>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</si>
  <si>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</si>
  <si>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</si>
  <si>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</si>
  <si>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</si>
  <si>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</si>
  <si>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</si>
  <si>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</si>
  <si>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</si>
  <si>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</si>
  <si>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</si>
  <si>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</si>
  <si>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</si>
  <si>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</si>
  <si>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</si>
  <si>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</si>
  <si>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</si>
  <si>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</si>
  <si>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</si>
  <si>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</si>
  <si>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</si>
  <si>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</si>
  <si>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</si>
  <si>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</si>
  <si>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</si>
  <si>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</si>
  <si>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</si>
  <si>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</si>
  <si>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</si>
  <si>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</si>
  <si>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</si>
  <si>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</si>
  <si>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</si>
  <si>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</si>
  <si>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</si>
  <si>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</si>
  <si>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</si>
  <si>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</si>
  <si>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</si>
  <si>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</si>
  <si>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</si>
  <si>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</si>
  <si>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</si>
  <si>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</si>
  <si>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</si>
  <si>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</si>
  <si>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</si>
  <si>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</si>
  <si>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</si>
  <si>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</si>
  <si>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</si>
  <si>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</si>
  <si>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</si>
  <si>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</si>
  <si>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</si>
  <si>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</si>
  <si>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</si>
  <si>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</si>
  <si>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</si>
  <si>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</si>
  <si>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</si>
  <si>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</si>
  <si>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</si>
  <si>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</si>
  <si>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</si>
  <si>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</si>
  <si>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</si>
  <si>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</si>
  <si>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</si>
  <si>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</si>
  <si>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</si>
  <si>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</si>
  <si>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</si>
  <si>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</si>
  <si>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</si>
  <si>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</si>
  <si>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</si>
  <si>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</si>
  <si>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</si>
  <si>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</si>
  <si>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</si>
  <si>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</si>
  <si>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</si>
  <si>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</si>
  <si>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</si>
  <si>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</si>
  <si>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</si>
  <si>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</si>
  <si>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</si>
  <si>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</si>
  <si>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</si>
  <si>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</si>
  <si>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</si>
  <si>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</si>
  <si>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</si>
  <si>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</si>
  <si>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</si>
  <si>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</si>
  <si>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</si>
  <si>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</si>
  <si>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</si>
  <si>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</si>
  <si>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</si>
  <si>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</si>
  <si>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</si>
  <si>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</si>
  <si>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</si>
  <si>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</si>
  <si>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</si>
  <si>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</si>
  <si>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</si>
  <si>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</si>
  <si>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</si>
  <si>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</si>
  <si>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</si>
  <si>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</si>
  <si>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</si>
  <si>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</si>
  <si>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</si>
  <si>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</si>
  <si>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</si>
  <si>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</si>
  <si>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</si>
  <si>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</si>
  <si>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</si>
  <si>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</si>
  <si>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</si>
  <si>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</si>
  <si>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</si>
  <si>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</si>
  <si>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</si>
  <si>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</si>
  <si>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</si>
  <si>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</si>
  <si>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</si>
  <si>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</si>
  <si>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</si>
  <si>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</si>
  <si>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</si>
  <si>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</si>
  <si>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</si>
  <si>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</si>
  <si>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</si>
  <si>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</si>
  <si>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</si>
  <si>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</si>
  <si>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</si>
  <si>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</si>
  <si>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</si>
  <si>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</si>
  <si>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</si>
  <si>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</si>
  <si>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</si>
  <si>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</si>
  <si>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</si>
  <si>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</si>
  <si>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</si>
  <si>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</si>
  <si>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</si>
  <si>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</si>
  <si>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</si>
  <si>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</si>
  <si>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</si>
  <si>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</si>
  <si>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</si>
  <si>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</si>
  <si>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</si>
  <si>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</si>
  <si>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</si>
  <si>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</si>
  <si>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</si>
  <si>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</si>
  <si>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</si>
  <si>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</si>
  <si>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</si>
  <si>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</si>
  <si>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</si>
  <si>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</si>
  <si>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</si>
  <si>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</si>
  <si>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</si>
  <si>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</si>
  <si>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</si>
  <si>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</si>
  <si>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</si>
  <si>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</si>
  <si>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</si>
  <si>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</si>
  <si>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</si>
  <si>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</si>
  <si>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</si>
  <si>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</si>
  <si>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</si>
  <si>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</si>
  <si>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</si>
  <si>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</si>
  <si>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</si>
  <si>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</si>
  <si>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</si>
  <si>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</si>
  <si>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</si>
  <si>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</si>
  <si>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</si>
  <si>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</si>
  <si>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</si>
  <si>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</si>
  <si>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</si>
  <si>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</si>
  <si>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</si>
  <si>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</si>
  <si>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</si>
  <si>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</si>
  <si>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</si>
  <si>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</si>
  <si>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</si>
  <si>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</si>
  <si>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</si>
  <si>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</si>
  <si>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</si>
  <si>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</si>
  <si>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</si>
  <si>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</si>
  <si>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</si>
  <si>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</si>
  <si>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</si>
  <si>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</si>
  <si>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</si>
  <si>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</si>
  <si>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</si>
  <si>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</si>
  <si>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</si>
  <si>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</si>
  <si>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</si>
  <si>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</si>
  <si>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</si>
  <si>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</si>
  <si>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</si>
  <si>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</si>
  <si>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</si>
  <si>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</si>
  <si>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</si>
  <si>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</si>
  <si>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</si>
  <si>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</si>
  <si>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</si>
  <si>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</si>
  <si>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</si>
  <si>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</si>
  <si>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</si>
  <si>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</si>
  <si>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</si>
  <si>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</si>
  <si>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</si>
  <si>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</si>
  <si>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</si>
  <si>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</si>
  <si>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</si>
  <si>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</si>
  <si>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</si>
  <si>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</si>
  <si>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</si>
  <si>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</si>
  <si>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</si>
  <si>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</si>
  <si>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</si>
  <si>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</si>
  <si>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</si>
  <si>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</si>
  <si>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</si>
  <si>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</si>
  <si>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</si>
  <si>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</si>
  <si>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</si>
  <si>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</si>
  <si>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</si>
  <si>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</si>
  <si>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</si>
  <si>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</si>
  <si>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</si>
  <si>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</si>
  <si>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</si>
  <si>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</si>
  <si>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</si>
  <si>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</si>
  <si>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</si>
  <si>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</si>
  <si>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</si>
  <si>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</si>
  <si>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</si>
  <si>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</si>
  <si>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</si>
  <si>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</si>
  <si>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</si>
  <si>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</si>
  <si>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</si>
  <si>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</si>
  <si>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</si>
  <si>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</si>
  <si>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</si>
  <si>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</si>
  <si>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</si>
  <si>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</si>
  <si>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</si>
  <si>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</si>
  <si>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</si>
  <si>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</si>
  <si>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</si>
  <si>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</si>
  <si>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</si>
  <si>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</si>
  <si>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</si>
  <si>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</si>
  <si>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</si>
  <si>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</si>
  <si>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</si>
  <si>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</si>
  <si>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</si>
  <si>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</si>
  <si>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</si>
  <si>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</si>
  <si>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</si>
  <si>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</si>
  <si>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</si>
  <si>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</si>
  <si>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</si>
  <si>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</si>
  <si>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</si>
  <si>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</si>
  <si>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</si>
  <si>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</si>
  <si>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</si>
  <si>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</si>
  <si>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</si>
  <si>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</si>
  <si>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</si>
  <si>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</si>
  <si>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</si>
  <si>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</si>
  <si>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</si>
  <si>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</si>
  <si>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</si>
  <si>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</si>
  <si>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</si>
  <si>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</si>
  <si>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</si>
  <si>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</si>
  <si>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</si>
  <si>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</si>
  <si>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</si>
  <si>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</si>
  <si>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</si>
  <si>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</si>
  <si>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</si>
  <si>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</si>
  <si>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</si>
  <si>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</si>
  <si>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</si>
  <si>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</si>
  <si>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</si>
  <si>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</si>
  <si>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</si>
  <si>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</si>
  <si>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</si>
  <si>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</si>
  <si>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</si>
  <si>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</si>
  <si>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</si>
  <si>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</si>
  <si>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</si>
  <si>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</si>
  <si>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</si>
  <si>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</si>
  <si>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</si>
  <si>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</si>
  <si>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</si>
  <si>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</si>
  <si>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</si>
  <si>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</si>
  <si>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</si>
  <si>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</si>
  <si>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</si>
  <si>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</si>
  <si>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</si>
  <si>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</si>
  <si>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</si>
  <si>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</si>
  <si>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</si>
  <si>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</si>
  <si>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</si>
  <si>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</si>
  <si>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</si>
  <si>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</si>
  <si>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</si>
  <si>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</si>
  <si>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</si>
  <si>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</si>
  <si>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</si>
  <si>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</si>
  <si>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</si>
  <si>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</si>
  <si>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</si>
  <si>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</si>
  <si>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</si>
  <si>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</si>
  <si>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</si>
  <si>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</si>
  <si>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</si>
  <si>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</si>
  <si>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</si>
  <si>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</si>
  <si>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</si>
  <si>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</si>
  <si>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</si>
  <si>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</si>
  <si>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</si>
  <si>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</si>
  <si>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</si>
  <si>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</si>
  <si>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</si>
  <si>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</si>
  <si>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</si>
  <si>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</si>
  <si>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</si>
  <si>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</si>
  <si>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</si>
  <si>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</si>
  <si>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</si>
  <si>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</si>
  <si>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</si>
  <si>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</si>
  <si>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</si>
  <si>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</si>
  <si>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</si>
  <si>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</si>
  <si>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</si>
  <si>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</si>
  <si>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</si>
  <si>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</si>
  <si>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</si>
  <si>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</si>
  <si>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</si>
  <si>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</si>
  <si>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</si>
  <si>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</si>
  <si>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</si>
  <si>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</si>
  <si>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</si>
  <si>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</si>
  <si>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</si>
  <si>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</si>
  <si>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</si>
  <si>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</si>
  <si>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</si>
  <si>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</si>
  <si>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</si>
  <si>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</si>
  <si>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</si>
  <si>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</si>
  <si>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</si>
  <si>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</si>
  <si>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</si>
  <si>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</si>
  <si>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</si>
  <si>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</si>
  <si>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</si>
  <si>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</si>
  <si>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</si>
  <si>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</si>
  <si>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</si>
  <si>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</si>
  <si>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</si>
  <si>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</si>
  <si>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</si>
  <si>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</si>
  <si>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</si>
  <si>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</si>
  <si>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</si>
  <si>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</si>
  <si>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</si>
  <si>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</si>
  <si>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</si>
  <si>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</si>
  <si>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</si>
  <si>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</si>
  <si>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</si>
  <si>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</si>
  <si>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</si>
  <si>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</si>
  <si>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</si>
  <si>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</si>
  <si>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</si>
  <si>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</si>
  <si>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</si>
  <si>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</si>
  <si>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</si>
  <si>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</si>
  <si>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</si>
  <si>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</si>
  <si>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</si>
  <si>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</si>
  <si>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</si>
  <si>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</si>
  <si>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</si>
  <si>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</si>
  <si>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</si>
  <si>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</si>
  <si>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</si>
  <si>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</si>
  <si>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</si>
  <si>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</si>
  <si>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</si>
  <si>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</si>
  <si>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</si>
  <si>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</si>
  <si>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</si>
  <si>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</si>
  <si>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</si>
  <si>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</si>
  <si>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</si>
  <si>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</si>
  <si>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</si>
  <si>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</si>
  <si>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</si>
  <si>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</si>
  <si>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</si>
  <si>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</si>
  <si>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</si>
  <si>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</si>
  <si>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</si>
  <si>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</si>
  <si>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</si>
  <si>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</si>
  <si>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</si>
  <si>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</si>
  <si>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</si>
  <si>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</si>
  <si>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</si>
  <si>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</si>
  <si>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</si>
  <si>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</si>
  <si>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</si>
  <si>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</si>
  <si>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</si>
  <si>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</si>
  <si>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</si>
  <si>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</si>
  <si>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</si>
  <si>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</si>
  <si>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</si>
  <si>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</si>
  <si>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</si>
  <si>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</si>
  <si>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</si>
  <si>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</si>
  <si>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</si>
  <si>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</si>
  <si>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</si>
  <si>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</si>
  <si>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</si>
  <si>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</si>
  <si>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</si>
  <si>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</si>
  <si>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</si>
  <si>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</si>
  <si>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</si>
  <si>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</si>
  <si>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</si>
  <si>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</si>
  <si>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</si>
  <si>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</si>
  <si>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</si>
  <si>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</si>
  <si>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</si>
  <si>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</si>
  <si>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</si>
  <si>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</si>
  <si>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</si>
  <si>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</si>
  <si>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</si>
  <si>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</si>
  <si>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</si>
  <si>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</si>
  <si>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</si>
  <si>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</si>
  <si>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</si>
  <si>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</si>
  <si>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</si>
  <si>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</si>
  <si>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</si>
  <si>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</si>
  <si>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</si>
  <si>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</si>
  <si>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</si>
  <si>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</si>
  <si>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</si>
  <si>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</si>
  <si>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</si>
  <si>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</si>
  <si>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</si>
  <si>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</si>
  <si>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</si>
  <si>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</si>
  <si>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</si>
  <si>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</si>
  <si>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</si>
  <si>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</si>
  <si>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</si>
  <si>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</si>
  <si>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</si>
  <si>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</si>
  <si>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</si>
  <si>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</si>
  <si>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</si>
  <si>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</si>
  <si>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</si>
  <si>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</si>
  <si>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</si>
  <si>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</si>
  <si>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</si>
  <si>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</si>
  <si>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</si>
  <si>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</si>
  <si>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</si>
  <si>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</si>
  <si>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</si>
  <si>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</si>
  <si>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</si>
  <si>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</si>
  <si>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</si>
  <si>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</si>
  <si>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</si>
  <si>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</si>
  <si>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</si>
  <si>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</si>
  <si>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</si>
  <si>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</si>
  <si>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</si>
  <si>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</si>
  <si>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</si>
  <si>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</si>
  <si>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</si>
  <si>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</si>
  <si>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</si>
  <si>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</si>
  <si>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</si>
  <si>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</si>
  <si>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</si>
  <si>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</si>
  <si>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</si>
  <si>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</si>
  <si>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</si>
  <si>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</si>
  <si>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</si>
  <si>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</si>
  <si>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</si>
  <si>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</si>
  <si>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</si>
  <si>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</si>
  <si>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</si>
  <si>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</si>
  <si>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</si>
  <si>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</si>
  <si>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</si>
  <si>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</si>
  <si>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</si>
  <si>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</si>
  <si>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</si>
  <si>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</si>
  <si>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</si>
  <si>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</si>
  <si>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</si>
  <si>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</si>
  <si>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</si>
  <si>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</si>
  <si>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</si>
  <si>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</si>
  <si>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</si>
  <si>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</si>
  <si>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</si>
  <si>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</si>
  <si>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</si>
  <si>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</si>
  <si>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</si>
  <si>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</si>
  <si>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</si>
  <si>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</si>
  <si>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</si>
  <si>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</si>
  <si>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</si>
  <si>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</si>
  <si>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</si>
  <si>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</si>
  <si>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</si>
  <si>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</si>
  <si>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</si>
  <si>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</si>
  <si>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</si>
  <si>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</si>
  <si>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</si>
  <si>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</si>
  <si>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</si>
  <si>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</si>
  <si>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</si>
  <si>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</si>
  <si>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</si>
  <si>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</si>
  <si>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</si>
  <si>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</si>
  <si>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</si>
  <si>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</si>
  <si>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</si>
  <si>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</si>
  <si>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</si>
  <si>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</si>
  <si>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</si>
  <si>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</si>
  <si>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</si>
  <si>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</si>
  <si>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</si>
  <si>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</si>
  <si>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</si>
  <si>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</si>
  <si>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</si>
  <si>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</si>
  <si>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</si>
  <si>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</si>
  <si>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</si>
  <si>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</si>
  <si>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</si>
  <si>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</si>
  <si>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</si>
  <si>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</si>
  <si>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</si>
  <si>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</si>
  <si>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</si>
  <si>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</si>
  <si>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</si>
  <si>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</si>
  <si>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</si>
  <si>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</si>
  <si>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</si>
  <si>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</si>
  <si>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</si>
  <si>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</si>
  <si>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</si>
  <si>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</si>
  <si>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</si>
  <si>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</si>
  <si>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</si>
  <si>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</si>
  <si>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</si>
  <si>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</si>
  <si>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</si>
  <si>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</si>
  <si>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</si>
  <si>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</si>
  <si>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</si>
  <si>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</si>
  <si>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</si>
  <si>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</si>
  <si>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</si>
  <si>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</si>
  <si>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</si>
  <si>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</si>
  <si>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</si>
  <si>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</si>
  <si>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</si>
  <si>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</si>
  <si>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</si>
  <si>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</si>
  <si>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</si>
  <si>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</si>
  <si>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</si>
  <si>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</si>
  <si>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</si>
  <si>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</si>
  <si>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</si>
  <si>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</si>
  <si>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</si>
  <si>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</si>
  <si>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</si>
  <si>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</si>
  <si>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</si>
  <si>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</si>
  <si>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</si>
  <si>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</si>
  <si>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</si>
  <si>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</si>
  <si>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</si>
  <si>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</si>
  <si>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</si>
  <si>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</si>
  <si>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</si>
  <si>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</si>
  <si>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</si>
  <si>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</si>
  <si>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</si>
  <si>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</si>
  <si>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</si>
  <si>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</si>
  <si>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</si>
  <si>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</si>
  <si>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</si>
  <si>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</si>
  <si>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</si>
  <si>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</si>
  <si>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</si>
  <si>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</si>
  <si>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</si>
  <si>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</si>
  <si>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</si>
  <si>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</si>
  <si>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</si>
  <si>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</si>
  <si>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</si>
  <si>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</si>
  <si>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</si>
  <si>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</si>
  <si>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</si>
  <si>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</si>
  <si>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</si>
  <si>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</si>
  <si>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</si>
  <si>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</si>
  <si>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</si>
  <si>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</si>
  <si>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</si>
  <si>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</si>
  <si>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</si>
  <si>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</si>
  <si>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</si>
  <si>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</si>
  <si>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</si>
  <si>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</si>
  <si>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</si>
  <si>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</si>
  <si>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</si>
  <si>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</si>
  <si>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</si>
  <si>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</si>
  <si>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</si>
  <si>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</si>
  <si>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</si>
  <si>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</si>
  <si>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</si>
  <si>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</si>
  <si>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</si>
  <si>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</si>
  <si>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</si>
  <si>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</si>
  <si>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</si>
  <si>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</si>
  <si>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</si>
  <si>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</si>
  <si>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</si>
  <si>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</si>
  <si>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</si>
  <si>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</si>
  <si>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</si>
  <si>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</si>
  <si>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</si>
  <si>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</si>
  <si>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</si>
  <si>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</si>
  <si>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</si>
  <si>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</si>
  <si>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</si>
  <si>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</si>
  <si>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</si>
  <si>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</si>
  <si>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</si>
  <si>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</si>
  <si>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</si>
  <si>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</si>
  <si>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</si>
  <si>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</si>
  <si>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</si>
  <si>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</si>
  <si>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</si>
  <si>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</si>
  <si>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</si>
  <si>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</si>
  <si>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</si>
  <si>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</si>
  <si>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</si>
  <si>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</si>
  <si>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</si>
  <si>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</si>
  <si>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</si>
  <si>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</si>
  <si>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</si>
  <si>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</si>
  <si>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</si>
  <si>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</si>
  <si>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</si>
  <si>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</si>
  <si>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</si>
  <si>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</si>
  <si>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</si>
  <si>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</si>
  <si>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</si>
  <si>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</si>
  <si>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</si>
  <si>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</si>
  <si>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</si>
  <si>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</si>
  <si>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</si>
  <si>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</si>
  <si>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</si>
  <si>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</si>
  <si>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</si>
  <si>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</si>
  <si>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</si>
  <si>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</si>
  <si>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</si>
  <si>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</si>
  <si>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</si>
  <si>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</si>
  <si>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</si>
  <si>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</si>
  <si>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</si>
  <si>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</si>
  <si>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</si>
  <si>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</si>
  <si>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</si>
  <si>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</si>
  <si>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</si>
  <si>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</si>
  <si>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</si>
  <si>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</si>
  <si>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</si>
  <si>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</si>
  <si>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</si>
  <si>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</si>
  <si>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</si>
  <si>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</si>
  <si>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</si>
  <si>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</si>
  <si>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</si>
  <si>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</si>
  <si>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</si>
  <si>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</si>
  <si>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</si>
  <si>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</si>
  <si>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</si>
  <si>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</si>
  <si>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</si>
  <si>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</si>
  <si>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</si>
  <si>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</si>
  <si>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</si>
  <si>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</si>
  <si>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</si>
  <si>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</si>
  <si>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</si>
  <si>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</si>
  <si>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</si>
  <si>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</si>
  <si>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</si>
  <si>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</si>
  <si>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</si>
  <si>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</si>
  <si>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</si>
  <si>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</si>
  <si>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</si>
  <si>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</si>
  <si>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</si>
  <si>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</si>
  <si>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</si>
  <si>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</si>
  <si>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</si>
  <si>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</si>
  <si>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</si>
  <si>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</si>
  <si>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</si>
  <si>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</si>
  <si>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</si>
  <si>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</si>
  <si>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</si>
  <si>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</si>
  <si>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</si>
  <si>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</si>
  <si>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</si>
  <si>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</si>
  <si>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</si>
  <si>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</si>
  <si>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</si>
  <si>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</si>
  <si>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</si>
  <si>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</si>
  <si>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</si>
  <si>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</si>
  <si>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</si>
  <si>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</si>
  <si>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</si>
  <si>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</si>
  <si>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</si>
  <si>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</si>
  <si>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</si>
  <si>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</si>
  <si>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</si>
  <si>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</si>
  <si>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</si>
  <si>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</si>
  <si>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</si>
  <si>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</si>
  <si>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</si>
  <si>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</si>
  <si>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</si>
  <si>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</si>
  <si>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</si>
  <si>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</si>
  <si>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</si>
  <si>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</si>
  <si>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</si>
  <si>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</si>
  <si>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</si>
  <si>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</si>
  <si>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</si>
  <si>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</si>
  <si>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</si>
  <si>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</si>
  <si>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</si>
  <si>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</si>
  <si>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</si>
  <si>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</si>
  <si>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</si>
  <si>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</si>
  <si>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</si>
  <si>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</si>
  <si>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</si>
  <si>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</si>
  <si>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</si>
  <si>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</si>
  <si>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</si>
  <si>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</si>
  <si>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</si>
  <si>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</si>
  <si>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</si>
  <si>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</si>
  <si>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</si>
  <si>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</si>
  <si>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</si>
  <si>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</si>
  <si>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</si>
  <si>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</si>
  <si>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</si>
  <si>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</si>
  <si>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</si>
  <si>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</si>
  <si>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</si>
  <si>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</si>
  <si>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</si>
  <si>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</si>
  <si>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</si>
  <si>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</si>
  <si>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</si>
  <si>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</si>
  <si>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</si>
  <si>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</si>
  <si>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</si>
  <si>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</si>
  <si>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</si>
  <si>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</si>
  <si>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</si>
  <si>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</si>
  <si>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</si>
  <si>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</si>
  <si>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</si>
  <si>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</si>
  <si>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</si>
  <si>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</si>
  <si>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</si>
  <si>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</si>
  <si>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</si>
  <si>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</si>
  <si>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</si>
  <si>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</si>
  <si>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</si>
  <si>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</si>
  <si>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</si>
  <si>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</si>
  <si>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</si>
  <si>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</si>
  <si>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</si>
  <si>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</si>
  <si>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</si>
  <si>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</si>
  <si>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</si>
  <si>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</si>
  <si>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</si>
  <si>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</si>
  <si>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</si>
  <si>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</si>
  <si>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</si>
  <si>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</si>
  <si>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</si>
  <si>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</si>
  <si>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</si>
  <si>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</si>
  <si>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</si>
  <si>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</si>
  <si>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</si>
  <si>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</si>
  <si>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</si>
  <si>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</si>
  <si>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</si>
  <si>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</si>
  <si>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</si>
  <si>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</si>
  <si>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</si>
  <si>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</si>
  <si>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</si>
  <si>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</si>
  <si>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</si>
  <si>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</si>
  <si>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</si>
  <si>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</si>
  <si>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</si>
  <si>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</si>
  <si>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</si>
  <si>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</si>
  <si>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</si>
  <si>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</si>
  <si>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</si>
  <si>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</si>
  <si>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</si>
  <si>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</si>
  <si>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</si>
  <si>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</si>
  <si>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</si>
  <si>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</si>
  <si>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</si>
  <si>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</si>
  <si>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</si>
  <si>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</si>
  <si>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</si>
  <si>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</si>
  <si>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</si>
  <si>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</si>
  <si>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</si>
  <si>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</si>
  <si>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</si>
  <si>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</si>
  <si>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</si>
  <si>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</si>
  <si>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</si>
  <si>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</si>
  <si>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</si>
  <si>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</si>
  <si>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</si>
  <si>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</si>
  <si>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</si>
  <si>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</si>
  <si>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</si>
  <si>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</si>
  <si>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</si>
  <si>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</si>
  <si>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</si>
  <si>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</si>
  <si>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</si>
  <si>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</si>
  <si>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</si>
  <si>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</si>
  <si>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</si>
  <si>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</si>
  <si>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</si>
  <si>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</si>
  <si>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</si>
  <si>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</si>
  <si>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</si>
  <si>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</si>
  <si>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</si>
  <si>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</si>
  <si>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</si>
  <si>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</si>
  <si>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</si>
  <si>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</si>
  <si>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</si>
  <si>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</si>
  <si>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</si>
  <si>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</si>
  <si>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</si>
  <si>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</si>
  <si>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</si>
  <si>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</si>
  <si>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</si>
  <si>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</si>
  <si>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</si>
  <si>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</si>
  <si>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</si>
  <si>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</si>
  <si>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</si>
  <si>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</si>
  <si>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</si>
  <si>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</si>
  <si>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</si>
  <si>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</si>
  <si>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</si>
  <si>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</si>
  <si>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</si>
  <si>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</si>
  <si>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</si>
  <si>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</si>
  <si>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</si>
  <si>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</si>
  <si>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</si>
  <si>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</si>
  <si>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</si>
  <si>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</si>
  <si>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</si>
  <si>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</si>
  <si>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</si>
  <si>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</si>
  <si>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</si>
  <si>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</si>
  <si>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</si>
  <si>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</si>
  <si>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</si>
  <si>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</si>
  <si>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</si>
  <si>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</si>
  <si>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</si>
  <si>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</si>
  <si>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</si>
  <si>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</si>
  <si>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</si>
  <si>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</si>
  <si>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</si>
  <si>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</si>
  <si>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</si>
  <si>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</si>
  <si>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</si>
  <si>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</si>
  <si>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</si>
  <si>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</si>
  <si>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</si>
  <si>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</si>
  <si>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</si>
  <si>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</si>
  <si>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</si>
  <si>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</si>
  <si>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</si>
  <si>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</si>
  <si>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</si>
  <si>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</si>
  <si>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</si>
  <si>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</si>
  <si>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</si>
  <si>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</si>
  <si>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</si>
  <si>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</si>
  <si>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</si>
  <si>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</si>
  <si>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</si>
  <si>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</si>
  <si>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</si>
  <si>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</si>
  <si>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</si>
  <si>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</si>
  <si>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</si>
  <si>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</si>
  <si>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</si>
  <si>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</si>
  <si>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</si>
  <si>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</si>
  <si>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</si>
  <si>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</si>
  <si>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</si>
  <si>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</si>
  <si>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</si>
  <si>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</si>
  <si>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</si>
  <si>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</si>
  <si>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</si>
  <si>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</si>
  <si>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</si>
  <si>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</si>
  <si>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</si>
  <si>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</si>
  <si>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</si>
  <si>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</si>
  <si>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</si>
  <si>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</si>
  <si>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</si>
  <si>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</si>
  <si>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</si>
  <si>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</si>
  <si>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</si>
  <si>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</si>
  <si>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</si>
  <si>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</si>
  <si>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</si>
  <si>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</si>
  <si>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</si>
  <si>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</si>
  <si>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</si>
  <si>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</si>
  <si>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</si>
  <si>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</si>
  <si>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</si>
  <si>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</si>
  <si>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</si>
  <si>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</si>
  <si>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</si>
  <si>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</si>
  <si>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</si>
  <si>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</si>
  <si>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</si>
  <si>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</si>
  <si>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</si>
  <si>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</si>
  <si>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</si>
  <si>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</si>
  <si>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</si>
  <si>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</si>
  <si>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</si>
  <si>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</si>
  <si>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</si>
  <si>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</si>
  <si>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</si>
  <si>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</si>
  <si>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</si>
  <si>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</si>
  <si>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</si>
  <si>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</si>
  <si>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</si>
  <si>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</si>
  <si>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</si>
  <si>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</si>
  <si>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</si>
  <si>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</si>
  <si>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</si>
  <si>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</si>
  <si>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</si>
  <si>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</si>
  <si>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</si>
  <si>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</si>
  <si>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</si>
  <si>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</si>
  <si>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</si>
  <si>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</si>
  <si>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</si>
  <si>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</si>
  <si>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</si>
  <si>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</si>
  <si>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</si>
  <si>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</si>
  <si>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</si>
  <si>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</si>
  <si>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</si>
  <si>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</si>
  <si>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</si>
  <si>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</si>
  <si>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</si>
  <si>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</si>
  <si>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</si>
  <si>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</si>
  <si>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</si>
  <si>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</si>
  <si>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</si>
  <si>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</si>
  <si>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</si>
  <si>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</si>
  <si>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</si>
  <si>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</si>
  <si>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</si>
  <si>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</si>
  <si>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</si>
  <si>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</si>
  <si>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</si>
  <si>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</si>
  <si>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</si>
  <si>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</si>
  <si>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</si>
  <si>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</si>
  <si>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</si>
  <si>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</si>
  <si>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</si>
  <si>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</si>
  <si>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</si>
  <si>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</si>
  <si>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</si>
  <si>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</si>
  <si>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</si>
  <si>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</si>
  <si>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</si>
  <si>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</si>
  <si>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</si>
  <si>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</si>
  <si>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</si>
  <si>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</si>
  <si>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</si>
  <si>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</si>
  <si>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</si>
  <si>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</si>
  <si>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</si>
  <si>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</si>
  <si>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</si>
  <si>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</si>
  <si>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</si>
  <si>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</si>
  <si>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</si>
  <si>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</si>
  <si>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</si>
  <si>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</si>
  <si>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</si>
  <si>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</si>
  <si>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</si>
  <si>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</si>
  <si>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</si>
  <si>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</si>
  <si>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</si>
  <si>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</si>
  <si>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</si>
  <si>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</si>
  <si>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</si>
  <si>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</si>
  <si>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</si>
  <si>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</si>
  <si>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</si>
  <si>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</si>
  <si>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</si>
  <si>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</si>
  <si>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</si>
  <si>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</si>
  <si>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</si>
  <si>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</si>
  <si>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</si>
  <si>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</si>
  <si>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</si>
  <si>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</si>
  <si>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</si>
  <si>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</si>
  <si>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</si>
  <si>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</si>
  <si>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</si>
  <si>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</si>
  <si>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</si>
  <si>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</si>
  <si>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</si>
  <si>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</si>
  <si>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</si>
  <si>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</si>
  <si>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</si>
  <si>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</si>
  <si>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</si>
  <si>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</si>
  <si>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</si>
  <si>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</si>
  <si>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</si>
  <si>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</si>
  <si>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</si>
  <si>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</si>
  <si>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</si>
  <si>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</si>
  <si>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</si>
  <si>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</si>
  <si>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</si>
  <si>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</si>
  <si>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</si>
  <si>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</si>
  <si>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</si>
  <si>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</si>
  <si>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</si>
  <si>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</si>
  <si>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</si>
  <si>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</si>
  <si>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</si>
  <si>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</si>
  <si>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</si>
  <si>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</si>
  <si>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</si>
  <si>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</si>
  <si>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</si>
  <si>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</si>
  <si>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</si>
  <si>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</si>
  <si>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</si>
  <si>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</si>
  <si>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</si>
  <si>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</si>
  <si>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</si>
  <si>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</si>
  <si>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</si>
  <si>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</si>
  <si>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</si>
  <si>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</si>
  <si>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</si>
  <si>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</si>
  <si>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</si>
  <si>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</si>
  <si>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</si>
  <si>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</si>
  <si>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</si>
  <si>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</si>
  <si>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</si>
  <si>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</si>
  <si>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</si>
  <si>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</si>
  <si>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</si>
  <si>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</si>
  <si>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</si>
  <si>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</si>
  <si>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</si>
  <si>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</si>
  <si>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</si>
  <si>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</si>
  <si>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</si>
  <si>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</si>
  <si>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</si>
  <si>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</si>
  <si>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</si>
  <si>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</si>
  <si>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</si>
  <si>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</si>
  <si>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</si>
  <si>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</si>
  <si>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</si>
  <si>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</si>
  <si>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</si>
  <si>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</si>
  <si>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</si>
  <si>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</si>
  <si>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</si>
  <si>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</si>
  <si>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</si>
  <si>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</si>
  <si>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</si>
  <si>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</si>
  <si>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</si>
  <si>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</si>
  <si>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</si>
  <si>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</si>
  <si>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</si>
  <si>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</si>
  <si>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</si>
  <si>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</si>
  <si>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</si>
  <si>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</si>
  <si>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</si>
  <si>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</si>
  <si>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</si>
  <si>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</si>
  <si>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</si>
  <si>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</si>
  <si>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</si>
  <si>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</si>
  <si>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</si>
  <si>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</si>
  <si>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</si>
  <si>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</si>
  <si>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</si>
  <si>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</si>
  <si>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</si>
  <si>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</si>
  <si>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</si>
  <si>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</si>
  <si>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</si>
  <si>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</si>
  <si>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</si>
  <si>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</si>
  <si>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</si>
  <si>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</si>
  <si>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</si>
  <si>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</si>
  <si>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</si>
  <si>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</si>
  <si>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</si>
  <si>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</si>
  <si>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</si>
  <si>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</si>
  <si>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</si>
  <si>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</si>
  <si>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</si>
  <si>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</si>
  <si>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</si>
  <si>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</si>
  <si>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</si>
  <si>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</si>
  <si>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</si>
  <si>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</si>
  <si>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</si>
  <si>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</si>
  <si>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</si>
  <si>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</si>
  <si>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</si>
  <si>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</si>
  <si>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</si>
  <si>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</si>
  <si>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</si>
  <si>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</si>
  <si>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</si>
  <si>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</si>
  <si>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</si>
  <si>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</si>
  <si>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</si>
  <si>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</si>
  <si>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</si>
  <si>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</si>
  <si>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</si>
  <si>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</si>
  <si>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</si>
  <si>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</si>
  <si>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</si>
  <si>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</si>
  <si>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</si>
  <si>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</si>
  <si>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</si>
  <si>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</si>
  <si>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</si>
  <si>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</si>
  <si>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</si>
  <si>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</si>
  <si>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</si>
  <si>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</si>
  <si>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</si>
  <si>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</si>
  <si>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</si>
  <si>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</si>
  <si>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</si>
  <si>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</si>
  <si>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</si>
  <si>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</si>
  <si>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</si>
  <si>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</si>
  <si>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</si>
  <si>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</si>
  <si>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</si>
  <si>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</si>
  <si>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</si>
  <si>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</si>
  <si>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</si>
  <si>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</si>
  <si>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</si>
  <si>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</si>
  <si>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</si>
  <si>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</si>
  <si>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</si>
  <si>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</si>
  <si>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</si>
  <si>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</si>
  <si>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</si>
  <si>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</si>
  <si>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</si>
  <si>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</si>
  <si>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</si>
  <si>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</si>
  <si>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</si>
  <si>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</si>
  <si>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</si>
  <si>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</si>
  <si>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</si>
  <si>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</si>
  <si>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</si>
  <si>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</si>
  <si>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</si>
  <si>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</si>
  <si>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</si>
  <si>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</si>
  <si>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</si>
  <si>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</si>
  <si>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</si>
  <si>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</si>
  <si>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</si>
  <si>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</si>
  <si>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</si>
  <si>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</si>
  <si>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</si>
  <si>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</si>
  <si>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</si>
  <si>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</si>
  <si>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</si>
  <si>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</si>
  <si>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</si>
  <si>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</si>
  <si>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</si>
  <si>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</si>
  <si>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</si>
  <si>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</si>
  <si>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</si>
  <si>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</si>
  <si>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</si>
  <si>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</si>
  <si>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</si>
  <si>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</si>
  <si>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</si>
  <si>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</si>
  <si>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</si>
  <si>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</si>
  <si>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</si>
  <si>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</si>
  <si>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</si>
  <si>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</si>
  <si>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</si>
  <si>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</si>
  <si>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</si>
  <si>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</si>
  <si>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</si>
  <si>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</si>
  <si>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</si>
  <si>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</si>
  <si>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</si>
  <si>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</si>
  <si>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</si>
  <si>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</si>
  <si>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</si>
  <si>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</si>
  <si>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</si>
  <si>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</si>
  <si>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</si>
  <si>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</si>
  <si>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</si>
  <si>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</si>
  <si>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</si>
  <si>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</si>
  <si>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</si>
  <si>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</si>
  <si>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</si>
  <si>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</si>
  <si>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</si>
  <si>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</si>
  <si>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</si>
  <si>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</si>
  <si>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</si>
  <si>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</si>
  <si>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</si>
  <si>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</si>
  <si>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</si>
  <si>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</si>
  <si>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</si>
  <si>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</si>
  <si>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</si>
  <si>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</si>
  <si>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</si>
  <si>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</si>
  <si>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</si>
  <si>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</si>
  <si>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</si>
  <si>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</si>
  <si>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</si>
  <si>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</si>
  <si>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</si>
  <si>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</si>
  <si>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</si>
  <si>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</si>
  <si>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</si>
  <si>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</si>
  <si>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</si>
  <si>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</si>
  <si>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</si>
  <si>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</si>
  <si>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</si>
  <si>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</si>
  <si>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</si>
  <si>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</si>
  <si>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</si>
  <si>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</si>
  <si>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</si>
  <si>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</si>
  <si>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</si>
  <si>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</si>
  <si>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</si>
  <si>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</si>
  <si>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</si>
  <si>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</si>
  <si>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</si>
  <si>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</si>
  <si>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</si>
  <si>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</si>
  <si>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</si>
  <si>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</si>
  <si>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</si>
  <si>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</si>
  <si>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</si>
  <si>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</si>
  <si>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</si>
  <si>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</si>
  <si>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</si>
  <si>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</si>
  <si>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</si>
  <si>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</si>
  <si>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</si>
  <si>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</si>
  <si>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</si>
  <si>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</si>
  <si>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</si>
  <si>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</si>
  <si>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</si>
  <si>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</si>
  <si>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</si>
  <si>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</si>
  <si>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</si>
  <si>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</si>
  <si>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</si>
  <si>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</si>
  <si>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</si>
  <si>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</si>
  <si>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</si>
  <si>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</si>
  <si>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</si>
  <si>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</si>
  <si>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</si>
  <si>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</si>
  <si>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</si>
  <si>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</si>
  <si>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</si>
  <si>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</si>
  <si>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</si>
  <si>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</si>
  <si>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</si>
  <si>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</si>
  <si>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</si>
  <si>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</si>
  <si>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</si>
  <si>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</si>
  <si>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</si>
  <si>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</si>
  <si>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</si>
  <si>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</si>
  <si>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</si>
  <si>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</si>
  <si>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</si>
  <si>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</si>
  <si>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</si>
  <si>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</si>
  <si>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</si>
  <si>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</si>
  <si>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</si>
  <si>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</si>
  <si>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</si>
  <si>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</si>
  <si>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</si>
  <si>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</si>
  <si>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</si>
  <si>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</si>
  <si>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</si>
  <si>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</si>
  <si>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</si>
  <si>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</si>
  <si>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</si>
  <si>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</si>
  <si>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</si>
  <si>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</si>
  <si>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</si>
  <si>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</si>
  <si>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</si>
  <si>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</si>
  <si>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</si>
  <si>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</si>
  <si>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</si>
  <si>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</si>
  <si>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</si>
  <si>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</si>
  <si>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</si>
  <si>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</si>
  <si>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</si>
  <si>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</si>
  <si>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</si>
  <si>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</si>
  <si>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</si>
  <si>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</si>
  <si>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</si>
  <si>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</si>
  <si>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</si>
  <si>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</si>
  <si>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</si>
  <si>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</si>
  <si>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</si>
  <si>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</si>
  <si>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</si>
  <si>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</si>
  <si>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</si>
  <si>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</si>
  <si>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</si>
  <si>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</si>
  <si>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</si>
  <si>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</si>
  <si>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</si>
  <si>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</si>
  <si>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</si>
  <si>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</si>
  <si>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</si>
  <si>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</si>
  <si>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</si>
  <si>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</si>
  <si>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</si>
  <si>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</si>
  <si>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</si>
  <si>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</si>
  <si>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</si>
  <si>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</si>
  <si>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</si>
  <si>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</si>
  <si>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</si>
  <si>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</si>
  <si>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</si>
  <si>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</si>
  <si>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</si>
  <si>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</si>
  <si>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</si>
  <si>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</si>
  <si>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</si>
  <si>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</si>
  <si>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</si>
  <si>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</si>
  <si>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</si>
  <si>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</si>
  <si>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</si>
  <si>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</si>
  <si>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</si>
  <si>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</si>
  <si>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</si>
  <si>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</si>
  <si>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</si>
  <si>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</si>
  <si>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</si>
  <si>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</si>
  <si>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</si>
  <si>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</si>
  <si>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</si>
  <si>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</si>
  <si>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</si>
  <si>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</si>
  <si>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</si>
  <si>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</si>
  <si>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</si>
  <si>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</si>
  <si>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</si>
  <si>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</si>
  <si>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</si>
  <si>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</si>
  <si>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</si>
  <si>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</si>
  <si>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</si>
  <si>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</si>
  <si>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</si>
  <si>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</si>
  <si>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</si>
  <si>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</si>
  <si>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</si>
  <si>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</si>
  <si>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</si>
  <si>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</si>
  <si>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</si>
  <si>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</si>
  <si>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</si>
  <si>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</si>
  <si>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</si>
  <si>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</si>
  <si>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</si>
  <si>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</si>
  <si>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</si>
  <si>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</si>
  <si>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</si>
  <si>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</si>
  <si>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</si>
  <si>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</si>
  <si>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</si>
  <si>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</si>
  <si>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</si>
  <si>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</si>
  <si>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</si>
  <si>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</si>
  <si>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</si>
  <si>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</si>
  <si>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</si>
  <si>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</si>
  <si>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</si>
  <si>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</si>
  <si>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</si>
  <si>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</si>
  <si>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</si>
  <si>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</si>
  <si>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</si>
  <si>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</si>
  <si>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</si>
  <si>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</si>
  <si>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</si>
  <si>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</si>
  <si>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</si>
  <si>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</si>
  <si>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</si>
  <si>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</si>
  <si>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</si>
  <si>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</si>
  <si>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</si>
  <si>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</si>
  <si>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</si>
  <si>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</si>
  <si>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</si>
  <si>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</si>
  <si>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</si>
  <si>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</si>
  <si>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</si>
  <si>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</si>
  <si>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</si>
  <si>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</si>
  <si>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</si>
  <si>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</si>
  <si>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</si>
  <si>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</si>
  <si>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</si>
  <si>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</si>
  <si>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</si>
  <si>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</si>
  <si>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</si>
  <si>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</si>
  <si>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</si>
  <si>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</si>
  <si>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</si>
  <si>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</si>
  <si>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</si>
  <si>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</si>
  <si>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</si>
  <si>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</si>
  <si>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</si>
  <si>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</si>
  <si>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</si>
  <si>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</si>
  <si>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</si>
  <si>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</si>
  <si>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</si>
  <si>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</si>
  <si>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</si>
  <si>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</si>
  <si>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</si>
  <si>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</si>
  <si>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</si>
  <si>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</si>
  <si>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</si>
  <si>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</si>
  <si>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</si>
  <si>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</si>
  <si>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</si>
  <si>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</si>
  <si>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</si>
  <si>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</si>
  <si>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</si>
  <si>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</si>
  <si>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</si>
  <si>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</si>
  <si>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</si>
  <si>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</si>
  <si>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</si>
  <si>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</si>
  <si>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</si>
  <si>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</si>
  <si>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</si>
  <si>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</si>
  <si>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</si>
  <si>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</si>
  <si>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</si>
  <si>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</si>
  <si>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</si>
  <si>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</si>
  <si>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</si>
  <si>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</si>
  <si>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</si>
  <si>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</si>
  <si>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</si>
  <si>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</si>
  <si>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</si>
  <si>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</si>
  <si>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</si>
  <si>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</si>
  <si>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</si>
  <si>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</si>
  <si>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</si>
  <si>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</si>
  <si>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</si>
  <si>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</si>
  <si>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</si>
  <si>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</si>
  <si>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</si>
  <si>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</si>
  <si>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</si>
  <si>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</si>
  <si>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</si>
  <si>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</si>
  <si>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</si>
  <si>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</si>
  <si>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</si>
  <si>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</si>
  <si>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</si>
  <si>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</si>
  <si>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</si>
  <si>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</si>
  <si>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</si>
  <si>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</si>
  <si>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</si>
  <si>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</si>
  <si>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</si>
  <si>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</si>
  <si>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</si>
  <si>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</si>
  <si>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</si>
  <si>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</si>
  <si>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</si>
  <si>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</si>
  <si>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</si>
  <si>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</si>
  <si>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</si>
  <si>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</si>
  <si>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</si>
  <si>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</si>
  <si>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</si>
  <si>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</si>
  <si>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</si>
  <si>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</si>
  <si>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</si>
  <si>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</si>
  <si>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</si>
  <si>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</si>
  <si>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</si>
  <si>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</si>
  <si>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</si>
  <si>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</si>
  <si>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</si>
  <si>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</si>
  <si>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</si>
  <si>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</si>
  <si>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</si>
  <si>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</si>
  <si>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</si>
  <si>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</si>
  <si>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</si>
  <si>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</si>
  <si>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</si>
  <si>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</si>
  <si>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</si>
  <si>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</si>
  <si>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</si>
  <si>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</si>
  <si>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</si>
  <si>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</si>
  <si>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</si>
  <si>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</si>
  <si>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</si>
  <si>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</si>
  <si>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</si>
  <si>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</si>
  <si>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</si>
  <si>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</si>
  <si>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</si>
  <si>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</si>
  <si>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</si>
  <si>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</si>
  <si>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</si>
  <si>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</si>
  <si>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</si>
  <si>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</si>
  <si>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</si>
  <si>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</si>
  <si>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</si>
  <si>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</si>
  <si>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</si>
  <si>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</si>
  <si>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</si>
  <si>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</si>
  <si>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</si>
  <si>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</si>
  <si>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</si>
  <si>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</si>
  <si>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</si>
  <si>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</si>
  <si>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</si>
  <si>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</si>
  <si>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</si>
  <si>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</si>
  <si>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</si>
  <si>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</si>
  <si>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</si>
  <si>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</si>
  <si>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</si>
  <si>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</si>
  <si>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</si>
  <si>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</si>
  <si>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</si>
  <si>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</si>
  <si>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</si>
  <si>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</si>
  <si>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</si>
  <si>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</si>
  <si>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</si>
  <si>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</si>
  <si>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</si>
  <si>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</si>
  <si>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</si>
  <si>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</si>
  <si>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</si>
  <si>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</si>
  <si>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</si>
  <si>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</si>
  <si>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</si>
  <si>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</si>
  <si>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</si>
  <si>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</si>
  <si>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</si>
  <si>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</si>
  <si>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</si>
  <si>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</si>
  <si>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</si>
  <si>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</si>
  <si>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</si>
  <si>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</si>
  <si>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</si>
  <si>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</si>
  <si>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</si>
  <si>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</si>
  <si>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</si>
  <si>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</si>
  <si>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</si>
  <si>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</si>
  <si>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</si>
  <si>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</si>
  <si>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</si>
  <si>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</si>
  <si>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</si>
  <si>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</si>
  <si>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</si>
  <si>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</si>
  <si>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</si>
  <si>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</si>
  <si>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</si>
  <si>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</si>
  <si>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</si>
  <si>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</si>
  <si>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</si>
  <si>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</si>
  <si>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</si>
  <si>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</si>
  <si>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</si>
  <si>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</si>
  <si>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</si>
  <si>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</si>
  <si>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</si>
  <si>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</si>
  <si>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</si>
  <si>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</si>
  <si>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</si>
  <si>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</si>
  <si>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</si>
  <si>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</si>
  <si>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</si>
  <si>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</si>
  <si>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</si>
  <si>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</si>
  <si>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</si>
  <si>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</si>
  <si>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</si>
  <si>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</si>
  <si>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</si>
  <si>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</si>
  <si>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</si>
  <si>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</si>
  <si>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</si>
  <si>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</si>
  <si>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</si>
  <si>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</si>
  <si>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</si>
  <si>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</si>
  <si>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</si>
  <si>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</si>
  <si>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</si>
  <si>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</si>
  <si>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</si>
  <si>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</si>
  <si>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</si>
  <si>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</si>
  <si>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</si>
  <si>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</si>
  <si>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</si>
  <si>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</si>
  <si>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</si>
  <si>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</si>
  <si>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</si>
  <si>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</si>
  <si>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</si>
  <si>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</si>
  <si>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</si>
  <si>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</si>
  <si>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</si>
  <si>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</si>
  <si>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</si>
  <si>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</si>
  <si>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</si>
  <si>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</si>
  <si>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</si>
  <si>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</si>
  <si>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</si>
  <si>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</si>
  <si>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</si>
  <si>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</si>
  <si>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</si>
  <si>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</si>
  <si>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</si>
  <si>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</si>
  <si>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</si>
  <si>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</si>
  <si>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</si>
  <si>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</si>
  <si>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</si>
  <si>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</si>
  <si>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</si>
  <si>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</si>
  <si>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</si>
  <si>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</si>
  <si>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</si>
  <si>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</si>
  <si>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</si>
  <si>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</si>
  <si>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</si>
  <si>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</si>
  <si>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</si>
  <si>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</si>
  <si>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</si>
  <si>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</si>
  <si>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</si>
  <si>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</si>
  <si>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</si>
  <si>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</si>
  <si>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</si>
  <si>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</si>
  <si>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</si>
  <si>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</si>
  <si>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</si>
  <si>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</si>
  <si>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</si>
  <si>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</si>
  <si>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</si>
  <si>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</si>
  <si>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</si>
  <si>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</si>
  <si>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</si>
  <si>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</si>
  <si>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</si>
  <si>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</si>
  <si>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</si>
  <si>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</si>
  <si>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</si>
  <si>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</si>
  <si>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</si>
  <si>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</si>
  <si>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</si>
  <si>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</si>
  <si>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</si>
  <si>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</si>
  <si>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</si>
  <si>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</si>
  <si>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</si>
  <si>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</si>
  <si>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</si>
  <si>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</si>
  <si>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</si>
  <si>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</si>
  <si>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</si>
  <si>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</si>
  <si>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</si>
  <si>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</si>
  <si>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</si>
  <si>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</si>
  <si>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</si>
  <si>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</si>
  <si>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</si>
  <si>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</si>
  <si>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</si>
  <si>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</si>
  <si>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</si>
  <si>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</si>
  <si>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</si>
  <si>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</si>
  <si>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</si>
  <si>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</si>
  <si>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</si>
  <si>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</si>
  <si>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</si>
  <si>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</si>
  <si>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</si>
  <si>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</si>
  <si>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</si>
  <si>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</si>
  <si>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</si>
  <si>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</si>
  <si>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</si>
  <si>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</si>
  <si>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</si>
  <si>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</si>
  <si>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</si>
  <si>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</si>
  <si>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</si>
  <si>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</si>
  <si>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</si>
  <si>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</si>
  <si>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</si>
  <si>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</si>
  <si>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</si>
  <si>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</si>
  <si>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</si>
  <si>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</si>
  <si>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</si>
  <si>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</si>
  <si>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</si>
  <si>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</si>
  <si>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</si>
  <si>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</si>
  <si>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</si>
  <si>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</si>
  <si>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</si>
  <si>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</si>
  <si>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</si>
  <si>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</si>
  <si>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</si>
  <si>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</si>
  <si>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</si>
  <si>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</si>
  <si>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</si>
  <si>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</si>
  <si>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</si>
  <si>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</si>
  <si>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</si>
  <si>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</si>
  <si>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</si>
  <si>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</si>
  <si>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</si>
  <si>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</si>
  <si>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</si>
  <si>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</si>
  <si>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</si>
  <si>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</si>
  <si>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</si>
  <si>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</si>
  <si>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</si>
  <si>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</si>
  <si>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</si>
  <si>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</si>
  <si>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</si>
  <si>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</si>
  <si>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</si>
  <si>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</si>
  <si>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</si>
  <si>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</si>
  <si>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</si>
  <si>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</si>
  <si>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</si>
  <si>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</si>
  <si>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</si>
  <si>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</si>
  <si>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</si>
  <si>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</si>
  <si>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</si>
  <si>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</si>
  <si>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</si>
  <si>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</si>
  <si>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</si>
  <si>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</si>
  <si>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</si>
  <si>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</si>
  <si>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</si>
  <si>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</si>
  <si>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</si>
  <si>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</si>
  <si>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</si>
  <si>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</si>
  <si>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</si>
  <si>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</si>
  <si>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</si>
  <si>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</si>
  <si>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</si>
  <si>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</si>
  <si>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</si>
  <si>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</si>
  <si>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</si>
  <si>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</si>
  <si>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</si>
  <si>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</si>
  <si>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</si>
  <si>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</si>
  <si>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</si>
  <si>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</si>
  <si>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</si>
  <si>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</si>
  <si>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</si>
  <si>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</si>
  <si>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</si>
  <si>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</si>
  <si>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</si>
  <si>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</si>
  <si>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</si>
  <si>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</si>
  <si>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</si>
  <si>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</si>
  <si>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</si>
  <si>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</si>
  <si>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</si>
  <si>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</si>
  <si>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</si>
  <si>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</si>
  <si>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</si>
  <si>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</si>
  <si>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</si>
  <si>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</si>
  <si>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</si>
  <si>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</si>
  <si>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</si>
  <si>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</si>
  <si>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</si>
  <si>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</si>
  <si>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</si>
  <si>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</si>
  <si>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</si>
  <si>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</si>
  <si>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</si>
  <si>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</si>
  <si>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</si>
  <si>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</si>
  <si>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</si>
  <si>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</si>
  <si>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</si>
  <si>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</si>
  <si>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</si>
  <si>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</si>
  <si>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</si>
  <si>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</si>
  <si>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</si>
  <si>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</si>
  <si>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</si>
  <si>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</si>
  <si>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</si>
  <si>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</si>
  <si>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</si>
  <si>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</si>
  <si>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</si>
  <si>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</si>
  <si>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</si>
  <si>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</si>
  <si>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</si>
  <si>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</si>
  <si>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</si>
  <si>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</si>
  <si>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</si>
  <si>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</si>
  <si>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</si>
  <si>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</si>
  <si>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</si>
  <si>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</si>
  <si>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</si>
  <si>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</si>
  <si>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</si>
  <si>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</si>
  <si>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</si>
  <si>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</si>
  <si>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</si>
  <si>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</si>
  <si>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</si>
  <si>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</si>
  <si>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</si>
  <si>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</si>
  <si>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</si>
  <si>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</si>
  <si>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</si>
  <si>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</si>
  <si>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</si>
  <si>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</si>
  <si>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</si>
  <si>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</si>
  <si>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</si>
  <si>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</si>
  <si>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</si>
  <si>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</si>
  <si>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</si>
  <si>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</si>
  <si>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</si>
  <si>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</si>
  <si>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</si>
  <si>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</si>
  <si>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</si>
  <si>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</si>
  <si>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</si>
  <si>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</si>
  <si>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</si>
  <si>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</si>
  <si>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</si>
  <si>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</si>
  <si>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</si>
  <si>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</si>
  <si>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</si>
  <si>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</si>
  <si>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</si>
  <si>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</si>
  <si>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</si>
  <si>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</si>
  <si>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</si>
  <si>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</si>
  <si>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</si>
  <si>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</si>
  <si>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</si>
  <si>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</si>
  <si>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</si>
  <si>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</si>
  <si>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</si>
  <si>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</si>
  <si>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</si>
  <si>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</si>
  <si>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</si>
  <si>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</si>
  <si>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</si>
  <si>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</si>
  <si>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</si>
  <si>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</si>
  <si>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</si>
  <si>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</si>
  <si>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</si>
  <si>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</si>
  <si>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</si>
  <si>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</si>
  <si>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</si>
  <si>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</si>
  <si>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</si>
  <si>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</si>
  <si>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</si>
  <si>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</si>
  <si>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</si>
  <si>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</si>
  <si>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</si>
  <si>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</si>
  <si>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</si>
  <si>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</si>
  <si>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</si>
  <si>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</si>
  <si>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</si>
  <si>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</si>
  <si>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</si>
  <si>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</si>
  <si>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</si>
  <si>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</si>
  <si>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</si>
  <si>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</si>
  <si>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</si>
  <si>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</si>
  <si>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</si>
  <si>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</si>
  <si>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</si>
  <si>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</si>
  <si>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</si>
  <si>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</si>
  <si>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</si>
  <si>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</si>
  <si>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</si>
  <si>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</si>
  <si>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</si>
  <si>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</si>
  <si>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</si>
  <si>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</si>
  <si>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</si>
  <si>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</si>
  <si>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</si>
  <si>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</si>
  <si>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</si>
  <si>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</si>
  <si>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</si>
  <si>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</si>
  <si>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</si>
  <si>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</si>
  <si>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</si>
  <si>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</si>
  <si>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</si>
  <si>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</si>
  <si>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</si>
  <si>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</si>
  <si>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</si>
  <si>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</si>
  <si>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</si>
  <si>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</si>
  <si>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</si>
  <si>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</si>
  <si>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</si>
  <si>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</si>
  <si>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</si>
  <si>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</si>
  <si>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</si>
  <si>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</si>
  <si>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</si>
  <si>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</si>
  <si>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</si>
  <si>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</si>
  <si>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</si>
  <si>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</si>
  <si>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</si>
  <si>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</si>
  <si>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</si>
  <si>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</si>
  <si>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</si>
  <si>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</si>
  <si>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</si>
  <si>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</si>
  <si>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</si>
  <si>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</si>
  <si>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</si>
  <si>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</si>
  <si>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</si>
  <si>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</si>
  <si>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</si>
  <si>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</si>
  <si>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</si>
  <si>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</si>
  <si>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</si>
  <si>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</si>
  <si>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</si>
  <si>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</si>
  <si>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</si>
  <si>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</si>
  <si>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</si>
  <si>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</si>
  <si>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</si>
  <si>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</si>
  <si>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</si>
  <si>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</si>
  <si>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</si>
  <si>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</si>
  <si>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</si>
  <si>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</si>
  <si>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</si>
  <si>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</si>
  <si>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</si>
  <si>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</si>
  <si>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</si>
  <si>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</si>
  <si>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</si>
  <si>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</si>
  <si>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</si>
  <si>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</si>
  <si>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</si>
  <si>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</si>
  <si>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</si>
  <si>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</si>
  <si>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</si>
  <si>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</si>
  <si>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</si>
  <si>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</si>
  <si>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</si>
  <si>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</si>
  <si>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</si>
  <si>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</si>
  <si>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</si>
  <si>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</si>
  <si>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</si>
  <si>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</si>
  <si>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</si>
  <si>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</si>
  <si>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</si>
  <si>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</si>
  <si>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</si>
  <si>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</si>
  <si>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</si>
  <si>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</si>
  <si>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</si>
  <si>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</si>
  <si>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</si>
  <si>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</si>
  <si>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</si>
  <si>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</si>
  <si>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</si>
  <si>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</si>
  <si>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</si>
  <si>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</si>
  <si>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</si>
  <si>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</si>
  <si>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</si>
  <si>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</si>
  <si>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</si>
  <si>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</si>
  <si>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</si>
  <si>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</si>
  <si>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</si>
  <si>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</si>
  <si>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</si>
  <si>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</si>
  <si>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</si>
  <si>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</si>
  <si>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</si>
  <si>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</si>
  <si>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</si>
  <si>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</si>
  <si>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</si>
  <si>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</si>
  <si>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</si>
  <si>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</si>
  <si>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</si>
  <si>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</si>
  <si>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</si>
  <si>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</si>
  <si>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</si>
  <si>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</si>
  <si>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</si>
  <si>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</si>
  <si>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</si>
  <si>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</si>
  <si>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</si>
  <si>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</si>
  <si>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</si>
  <si>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</si>
  <si>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</si>
  <si>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</si>
  <si>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</si>
  <si>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</si>
  <si>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</si>
  <si>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</si>
  <si>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</si>
  <si>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</si>
  <si>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</si>
  <si>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</si>
  <si>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</si>
  <si>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</si>
  <si>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</si>
  <si>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</si>
  <si>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</si>
  <si>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</si>
  <si>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</si>
  <si>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</si>
  <si>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</si>
  <si>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</si>
  <si>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</si>
  <si>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</si>
  <si>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</si>
  <si>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</si>
  <si>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</si>
  <si>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</si>
  <si>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</si>
  <si>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</si>
  <si>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</si>
  <si>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</si>
  <si>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</si>
  <si>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</si>
  <si>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</si>
  <si>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</si>
  <si>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</si>
  <si>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</si>
  <si>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</si>
  <si>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</si>
  <si>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</si>
  <si>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</si>
  <si>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</si>
  <si>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</si>
  <si>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</si>
  <si>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</si>
  <si>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</si>
  <si>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</si>
  <si>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</si>
  <si>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</si>
  <si>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</si>
  <si>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</si>
  <si>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</si>
  <si>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</si>
  <si>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</si>
  <si>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</si>
  <si>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</si>
  <si>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</si>
  <si>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</si>
  <si>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</si>
  <si>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</si>
  <si>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</si>
  <si>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</si>
  <si>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</si>
  <si>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</si>
  <si>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</si>
  <si>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</si>
  <si>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</si>
  <si>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</si>
  <si>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</si>
  <si>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</si>
  <si>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</si>
  <si>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</si>
  <si>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</si>
  <si>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</si>
  <si>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</si>
  <si>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</si>
  <si>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</si>
  <si>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</si>
  <si>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</si>
  <si>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</si>
  <si>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</si>
  <si>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</si>
  <si>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</si>
  <si>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</si>
  <si>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</si>
  <si>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</si>
  <si>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</si>
  <si>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</si>
  <si>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</si>
  <si>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</si>
  <si>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</si>
  <si>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</si>
  <si>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</si>
  <si>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</si>
  <si>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</si>
  <si>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</si>
  <si>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</si>
  <si>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</si>
  <si>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</si>
  <si>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</si>
  <si>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</si>
  <si>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</si>
  <si>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</si>
  <si>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</si>
  <si>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</si>
  <si>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</si>
  <si>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</si>
  <si>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</si>
  <si>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</si>
  <si>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</si>
  <si>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</si>
  <si>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</si>
  <si>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</si>
  <si>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</si>
  <si>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</si>
  <si>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</si>
  <si>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</si>
  <si>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</si>
  <si>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</si>
  <si>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</si>
  <si>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</si>
  <si>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</si>
  <si>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</si>
  <si>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</si>
  <si>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</si>
  <si>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</si>
  <si>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</si>
  <si>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</si>
  <si>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</si>
  <si>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</si>
  <si>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</si>
  <si>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</si>
  <si>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</si>
  <si>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</si>
  <si>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</si>
  <si>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</si>
  <si>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</si>
  <si>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</si>
  <si>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</si>
  <si>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</si>
  <si>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</si>
  <si>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</si>
  <si>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</si>
  <si>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</si>
  <si>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</si>
  <si>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</si>
  <si>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</si>
  <si>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</si>
  <si>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</si>
  <si>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</si>
  <si>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</si>
  <si>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</si>
  <si>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</si>
  <si>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</si>
  <si>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</si>
  <si>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</si>
  <si>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</si>
  <si>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</si>
  <si>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</si>
  <si>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</si>
  <si>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</si>
  <si>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</si>
  <si>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</si>
  <si>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</si>
  <si>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</si>
  <si>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</si>
  <si>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</si>
  <si>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</si>
  <si>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</si>
  <si>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</si>
  <si>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</si>
  <si>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</si>
  <si>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</si>
  <si>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</si>
  <si>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</si>
  <si>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</si>
  <si>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</si>
  <si>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</si>
  <si>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</si>
  <si>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</si>
  <si>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</si>
  <si>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</si>
  <si>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</si>
  <si>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</si>
  <si>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</si>
  <si>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</si>
  <si>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</si>
  <si>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</si>
  <si>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</si>
  <si>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</si>
  <si>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</si>
  <si>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</si>
  <si>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</si>
  <si>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</si>
  <si>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</si>
  <si>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</si>
  <si>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</si>
  <si>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</si>
  <si>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</si>
  <si>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</si>
  <si>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</si>
  <si>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</si>
  <si>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</si>
  <si>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</si>
  <si>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</si>
  <si>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</si>
  <si>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</si>
  <si>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</si>
  <si>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</si>
  <si>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</si>
  <si>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</si>
  <si>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</si>
  <si>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</si>
  <si>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</si>
  <si>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</si>
  <si>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</si>
  <si>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</si>
  <si>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</si>
  <si>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</si>
  <si>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</si>
  <si>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</si>
  <si>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</si>
  <si>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</si>
  <si>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</si>
  <si>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</si>
  <si>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</si>
  <si>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</si>
  <si>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</si>
  <si>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</si>
  <si>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</si>
  <si>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</si>
  <si>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</si>
  <si>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</si>
  <si>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</si>
  <si>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</si>
  <si>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</si>
  <si>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</si>
  <si>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</si>
  <si>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</si>
  <si>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</si>
  <si>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</si>
  <si>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</si>
  <si>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</si>
  <si>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</si>
  <si>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</si>
  <si>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</si>
  <si>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</si>
  <si>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</si>
  <si>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</si>
  <si>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</si>
  <si>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</si>
  <si>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</si>
  <si>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</si>
  <si>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</si>
  <si>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</si>
  <si>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</si>
  <si>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</si>
  <si>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</si>
  <si>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</si>
  <si>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</si>
  <si>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</si>
  <si>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</si>
  <si>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</si>
  <si>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</si>
  <si>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</si>
  <si>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</si>
  <si>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</si>
  <si>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</si>
  <si>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</si>
  <si>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</si>
  <si>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</si>
  <si>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</si>
  <si>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</si>
  <si>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</si>
  <si>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</si>
  <si>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</si>
  <si>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</si>
  <si>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</si>
  <si>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</si>
  <si>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</si>
  <si>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</si>
  <si>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</si>
  <si>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</si>
  <si>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</si>
  <si>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</si>
  <si>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</si>
  <si>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</si>
  <si>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</si>
  <si>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</si>
  <si>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</si>
  <si>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</si>
  <si>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</si>
  <si>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</si>
  <si>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</si>
  <si>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</si>
  <si>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</si>
  <si>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</si>
  <si>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</si>
  <si>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</si>
  <si>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</si>
  <si>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</si>
  <si>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</si>
  <si>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</si>
  <si>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</si>
  <si>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</si>
  <si>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</si>
  <si>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</si>
  <si>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</si>
  <si>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</si>
  <si>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</si>
  <si>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</si>
  <si>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</si>
  <si>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</si>
  <si>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</si>
  <si>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</si>
  <si>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</si>
  <si>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</si>
  <si>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</si>
  <si>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</si>
  <si>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</si>
  <si>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</si>
  <si>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</si>
  <si>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</si>
  <si>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</si>
  <si>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</si>
  <si>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</si>
  <si>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</si>
  <si>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</si>
  <si>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</si>
  <si>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</si>
  <si>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</si>
  <si>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</si>
  <si>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</si>
  <si>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</si>
  <si>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</si>
  <si>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</si>
  <si>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</si>
  <si>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</si>
  <si>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</si>
  <si>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</si>
  <si>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</si>
  <si>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</si>
  <si>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</si>
  <si>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</si>
  <si>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</si>
  <si>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</si>
  <si>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</si>
  <si>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</si>
  <si>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</si>
  <si>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</si>
  <si>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</si>
  <si>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</si>
  <si>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</si>
  <si>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</si>
  <si>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</si>
  <si>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</si>
  <si>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</si>
  <si>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</si>
  <si>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</si>
  <si>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</si>
  <si>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</si>
  <si>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</si>
  <si>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</si>
  <si>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</si>
  <si>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</si>
  <si>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</si>
  <si>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</si>
  <si>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</si>
  <si>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</si>
  <si>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</si>
  <si>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</si>
  <si>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</si>
  <si>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</si>
  <si>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</si>
  <si>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</si>
  <si>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</si>
  <si>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</si>
  <si>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</si>
  <si>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</si>
  <si>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</si>
  <si>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</si>
  <si>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</si>
  <si>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</si>
  <si>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</si>
  <si>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</si>
  <si>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</si>
  <si>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</si>
  <si>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</si>
  <si>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</si>
  <si>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</si>
  <si>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</si>
  <si>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</si>
  <si>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</si>
  <si>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</si>
  <si>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</si>
  <si>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</si>
  <si>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</si>
  <si>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</si>
  <si>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</si>
  <si>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</si>
  <si>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</si>
  <si>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</si>
  <si>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</si>
  <si>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</si>
  <si>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</si>
  <si>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</si>
  <si>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</si>
  <si>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</si>
  <si>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</si>
  <si>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</si>
  <si>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</si>
  <si>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</si>
  <si>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</si>
  <si>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</si>
  <si>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</si>
  <si>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</si>
  <si>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</si>
  <si>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</si>
  <si>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</si>
  <si>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</si>
  <si>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</si>
  <si>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</si>
  <si>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</si>
  <si>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</si>
  <si>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</si>
  <si>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</si>
  <si>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</si>
  <si>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</si>
  <si>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</si>
  <si>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</si>
  <si>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</si>
  <si>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</si>
  <si>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</si>
  <si>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</si>
  <si>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</si>
  <si>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</si>
  <si>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</si>
  <si>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</si>
  <si>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</si>
  <si>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</si>
  <si>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</si>
  <si>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</si>
  <si>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</si>
  <si>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</si>
  <si>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</si>
  <si>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</si>
  <si>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</si>
  <si>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</si>
  <si>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</si>
  <si>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</si>
  <si>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</si>
  <si>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</si>
  <si>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</si>
  <si>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</si>
  <si>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</si>
  <si>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</si>
  <si>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</si>
  <si>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</si>
  <si>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</si>
  <si>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</si>
  <si>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</si>
  <si>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</si>
  <si>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</si>
  <si>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</si>
  <si>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</si>
  <si>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</si>
  <si>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</si>
  <si>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</si>
  <si>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</si>
  <si>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</si>
  <si>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</si>
  <si>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</si>
  <si>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</si>
  <si>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</si>
  <si>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</si>
  <si>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</si>
  <si>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</si>
  <si>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</si>
  <si>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</si>
  <si>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</si>
  <si>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</si>
  <si>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</si>
  <si>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</si>
  <si>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</si>
  <si>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</si>
  <si>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</si>
  <si>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</si>
  <si>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</si>
  <si>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</si>
  <si>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</si>
  <si>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</si>
  <si>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</si>
  <si>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</si>
  <si>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</si>
  <si>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</si>
  <si>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</si>
  <si>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</si>
  <si>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</si>
  <si>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</si>
  <si>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</si>
  <si>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</si>
  <si>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</si>
  <si>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</si>
  <si>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</si>
  <si>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</si>
  <si>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</si>
  <si>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</si>
  <si>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</si>
  <si>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</si>
  <si>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</si>
  <si>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</si>
  <si>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</si>
  <si>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</si>
  <si>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</si>
  <si>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</si>
  <si>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</si>
  <si>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</si>
  <si>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</si>
  <si>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</si>
  <si>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</si>
  <si>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</si>
  <si>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</si>
  <si>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</si>
  <si>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</si>
  <si>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</si>
  <si>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</si>
  <si>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</si>
  <si>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</si>
  <si>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</si>
  <si>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</si>
  <si>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</si>
  <si>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</si>
  <si>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</si>
  <si>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</si>
  <si>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</si>
  <si>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</si>
  <si>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</si>
  <si>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</si>
  <si>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</si>
  <si>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</si>
  <si>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</si>
  <si>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</si>
  <si>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</si>
  <si>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</si>
  <si>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</si>
  <si>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</si>
  <si>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</si>
  <si>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</si>
  <si>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</si>
  <si>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</si>
  <si>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</si>
  <si>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</si>
  <si>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</si>
  <si>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</si>
  <si>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</si>
  <si>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</si>
  <si>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</si>
  <si>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</si>
  <si>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</si>
  <si>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</si>
  <si>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</si>
  <si>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</si>
  <si>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</si>
  <si>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</si>
  <si>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</si>
  <si>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</si>
  <si>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</si>
  <si>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</si>
  <si>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</si>
  <si>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</si>
  <si>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</si>
  <si>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</si>
  <si>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</si>
  <si>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</si>
  <si>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</si>
  <si>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</si>
  <si>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</si>
  <si>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</si>
  <si>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</si>
  <si>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</si>
  <si>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</si>
  <si>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</si>
  <si>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</si>
  <si>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</si>
  <si>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</si>
  <si>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</si>
  <si>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</si>
  <si>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</si>
  <si>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</si>
  <si>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</si>
  <si>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</si>
  <si>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</si>
  <si>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</si>
  <si>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</si>
  <si>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</si>
  <si>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</si>
  <si>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</si>
  <si>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</si>
  <si>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</si>
  <si>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</si>
  <si>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</si>
  <si>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</si>
  <si>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</si>
  <si>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</si>
  <si>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</si>
  <si>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</si>
  <si>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</si>
  <si>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</si>
  <si>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</si>
  <si>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</si>
  <si>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</si>
  <si>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</si>
  <si>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</si>
  <si>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</si>
  <si>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</si>
  <si>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</si>
  <si>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</si>
  <si>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</si>
  <si>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</si>
  <si>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</si>
  <si>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</si>
  <si>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</si>
  <si>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</si>
  <si>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</si>
  <si>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</si>
  <si>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</si>
  <si>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</si>
  <si>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</si>
  <si>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</si>
  <si>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</si>
  <si>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</si>
  <si>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</si>
  <si>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</si>
  <si>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</si>
  <si>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</si>
  <si>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</si>
  <si>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</si>
  <si>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</si>
  <si>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</si>
  <si>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</si>
  <si>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</si>
  <si>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</si>
  <si>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</si>
  <si>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</si>
  <si>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</si>
  <si>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</si>
  <si>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</si>
  <si>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</si>
  <si>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</si>
  <si>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</si>
  <si>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</si>
  <si>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</si>
  <si>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</si>
  <si>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</si>
  <si>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</si>
  <si>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</si>
  <si>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</si>
  <si>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</si>
  <si>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</si>
  <si>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</si>
  <si>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</si>
  <si>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</si>
  <si>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</si>
  <si>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</si>
  <si>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</si>
  <si>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</si>
  <si>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</si>
  <si>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</si>
  <si>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</si>
  <si>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</si>
  <si>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</si>
  <si>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</si>
  <si>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</si>
  <si>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</si>
  <si>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</si>
  <si>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</si>
  <si>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</si>
  <si>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</si>
  <si>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</si>
  <si>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</si>
  <si>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</si>
  <si>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</si>
  <si>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</si>
  <si>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</si>
  <si>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</si>
  <si>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</si>
  <si>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</si>
  <si>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</si>
  <si>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</si>
  <si>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</si>
  <si>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</si>
  <si>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</si>
  <si>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</si>
  <si>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</si>
  <si>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</si>
  <si>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</si>
  <si>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</si>
  <si>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</si>
  <si>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</si>
  <si>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</si>
  <si>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</si>
  <si>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</si>
  <si>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</si>
  <si>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</si>
  <si>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</si>
  <si>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</si>
  <si>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</si>
  <si>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</si>
  <si>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</si>
  <si>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</si>
  <si>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</si>
  <si>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</si>
  <si>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</si>
  <si>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</si>
  <si>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</si>
  <si>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</si>
  <si>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</si>
  <si>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</si>
  <si>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</si>
  <si>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</si>
  <si>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</si>
  <si>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</si>
  <si>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</si>
  <si>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</si>
  <si>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</si>
  <si>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</si>
  <si>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</si>
  <si>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</si>
  <si>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</si>
  <si>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</si>
  <si>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</si>
  <si>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</si>
  <si>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</si>
  <si>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</si>
  <si>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</si>
  <si>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</si>
  <si>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</si>
  <si>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</si>
  <si>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</si>
  <si>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</si>
  <si>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</si>
  <si>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</si>
  <si>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</si>
  <si>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</si>
  <si>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</si>
  <si>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</si>
  <si>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</si>
  <si>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</si>
  <si>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</si>
  <si>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</si>
  <si>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</si>
  <si>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</si>
  <si>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</si>
  <si>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</si>
  <si>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</si>
  <si>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</si>
  <si>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</si>
  <si>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</si>
  <si>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</si>
  <si>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</si>
  <si>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</si>
  <si>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</si>
  <si>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</si>
  <si>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</si>
  <si>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</si>
  <si>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</si>
  <si>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</si>
  <si>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</si>
  <si>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</si>
  <si>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</si>
  <si>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</si>
  <si>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</si>
  <si>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</si>
  <si>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</si>
  <si>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</si>
  <si>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</si>
  <si>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</si>
  <si>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</si>
  <si>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</si>
  <si>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</si>
  <si>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</si>
  <si>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</si>
  <si>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</si>
  <si>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</si>
  <si>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</si>
  <si>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</si>
  <si>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</si>
  <si>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</si>
  <si>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</si>
  <si>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</si>
  <si>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</si>
  <si>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</si>
  <si>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</si>
  <si>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</si>
  <si>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</si>
  <si>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</si>
  <si>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</si>
  <si>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</si>
  <si>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</si>
  <si>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</si>
  <si>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</si>
  <si>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</si>
  <si>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</si>
  <si>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</si>
  <si>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</si>
  <si>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</si>
  <si>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</si>
  <si>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</si>
  <si>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</si>
  <si>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</si>
  <si>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</si>
  <si>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</si>
  <si>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</si>
  <si>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</si>
  <si>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</si>
  <si>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</si>
  <si>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</si>
  <si>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</si>
  <si>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</si>
  <si>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</si>
  <si>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</si>
  <si>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</si>
  <si>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</si>
  <si>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</si>
  <si>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</si>
  <si>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</si>
  <si>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</si>
  <si>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</si>
  <si>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</si>
  <si>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</si>
  <si>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</si>
  <si>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</si>
  <si>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</si>
  <si>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</si>
  <si>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</si>
  <si>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</si>
  <si>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</si>
  <si>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</si>
  <si>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</si>
  <si>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</si>
  <si>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</si>
  <si>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</si>
  <si>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</si>
  <si>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</si>
  <si>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</si>
  <si>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</si>
  <si>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</si>
  <si>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</si>
  <si>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</si>
  <si>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</si>
  <si>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</si>
  <si>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</si>
  <si>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</si>
  <si>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</si>
  <si>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</si>
  <si>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</si>
  <si>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</si>
  <si>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</si>
  <si>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</si>
  <si>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</si>
  <si>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</si>
  <si>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</si>
  <si>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</si>
  <si>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</si>
  <si>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</si>
  <si>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</si>
  <si>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</si>
  <si>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</si>
  <si>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</si>
  <si>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</si>
  <si>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</si>
  <si>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</si>
  <si>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</si>
  <si>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</si>
  <si>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</si>
  <si>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</si>
  <si>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</si>
  <si>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</si>
  <si>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</si>
  <si>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</si>
  <si>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</si>
  <si>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</si>
  <si>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</si>
  <si>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</si>
  <si>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</si>
  <si>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</si>
  <si>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</si>
  <si>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</si>
  <si>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</si>
  <si>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</si>
  <si>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</si>
  <si>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</si>
  <si>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</si>
  <si>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</si>
  <si>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</si>
  <si>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</si>
  <si>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</si>
  <si>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</si>
  <si>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</si>
  <si>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</si>
  <si>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</si>
  <si>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</si>
  <si>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</si>
  <si>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</si>
  <si>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</si>
  <si>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</si>
  <si>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</si>
  <si>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</si>
  <si>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</si>
  <si>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</si>
  <si>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</si>
  <si>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</si>
  <si>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</si>
  <si>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</si>
  <si>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</si>
  <si>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</si>
  <si>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</si>
  <si>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</si>
  <si>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</si>
  <si>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</si>
  <si>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</si>
  <si>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</si>
  <si>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</si>
  <si>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</si>
  <si>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</si>
  <si>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</si>
  <si>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</si>
  <si>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</si>
  <si>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</si>
  <si>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</si>
  <si>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</si>
  <si>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</si>
  <si>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</si>
  <si>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</si>
  <si>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</si>
  <si>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</si>
  <si>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</si>
  <si>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</si>
  <si>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</si>
  <si>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</si>
  <si>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</si>
  <si>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</si>
  <si>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</si>
  <si>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</si>
  <si>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</si>
  <si>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</si>
  <si>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</si>
  <si>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</si>
  <si>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</si>
  <si>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</si>
  <si>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</si>
  <si>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</si>
  <si>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</si>
  <si>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</si>
  <si>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</si>
  <si>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</si>
  <si>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</si>
  <si>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</si>
  <si>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</si>
  <si>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</si>
  <si>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</si>
  <si>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</si>
  <si>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</si>
  <si>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</si>
  <si>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</si>
  <si>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</si>
  <si>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</si>
  <si>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</si>
  <si>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</si>
  <si>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</si>
  <si>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</si>
  <si>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</si>
  <si>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</si>
  <si>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</si>
  <si>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</si>
  <si>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</si>
  <si>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</si>
  <si>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</si>
  <si>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</si>
  <si>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</si>
  <si>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</si>
  <si>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</si>
  <si>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</si>
  <si>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</si>
  <si>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</si>
  <si>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</si>
  <si>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</si>
  <si>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</si>
  <si>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</si>
  <si>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</si>
  <si>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</si>
  <si>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</si>
  <si>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</si>
  <si>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</si>
  <si>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</si>
  <si>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</si>
  <si>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</si>
  <si>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</si>
  <si>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</si>
  <si>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</si>
  <si>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</si>
  <si>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</si>
  <si>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</si>
  <si>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</si>
  <si>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</si>
  <si>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</si>
  <si>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</si>
  <si>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</si>
  <si>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</si>
  <si>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</si>
  <si>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</si>
  <si>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</si>
  <si>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</si>
  <si>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</si>
  <si>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</si>
  <si>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</si>
  <si>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</si>
  <si>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</si>
  <si>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</si>
  <si>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</si>
  <si>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</si>
  <si>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</si>
  <si>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</si>
  <si>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</si>
  <si>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</si>
  <si>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</si>
  <si>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</si>
  <si>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</si>
  <si>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</si>
  <si>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</si>
  <si>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</si>
  <si>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</si>
  <si>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</si>
  <si>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</si>
  <si>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</si>
  <si>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</si>
  <si>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</si>
  <si>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</si>
  <si>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</si>
  <si>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</si>
  <si>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</si>
  <si>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</si>
  <si>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</si>
  <si>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</si>
  <si>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</si>
  <si>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</si>
  <si>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</si>
  <si>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</si>
  <si>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</si>
  <si>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</si>
  <si>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</si>
  <si>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</si>
  <si>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</si>
  <si>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</si>
  <si>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</si>
  <si>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</si>
  <si>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</si>
  <si>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</si>
  <si>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</si>
  <si>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</si>
  <si>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</si>
  <si>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</si>
  <si>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</si>
  <si>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</si>
  <si>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</si>
  <si>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</si>
  <si>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</si>
  <si>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</si>
  <si>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</si>
  <si>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</si>
  <si>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</si>
  <si>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</si>
  <si>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</si>
  <si>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</si>
  <si>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</si>
  <si>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</si>
  <si>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</si>
  <si>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</si>
  <si>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</si>
  <si>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</si>
  <si>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</si>
  <si>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</si>
  <si>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</si>
  <si>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</si>
  <si>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</si>
  <si>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</si>
  <si>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</si>
  <si>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</si>
  <si>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</si>
  <si>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</si>
  <si>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</si>
  <si>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</si>
  <si>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</si>
  <si>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</si>
  <si>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</si>
  <si>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</si>
  <si>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</si>
  <si>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</si>
  <si>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</si>
  <si>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</si>
  <si>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</si>
  <si>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</si>
  <si>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</si>
  <si>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</si>
  <si>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</si>
  <si>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</si>
  <si>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</si>
  <si>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</si>
  <si>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</si>
  <si>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</si>
  <si>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</si>
  <si>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</si>
  <si>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</si>
  <si>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</si>
  <si>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</si>
  <si>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</si>
  <si>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</si>
  <si>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</si>
  <si>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</si>
  <si>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</si>
  <si>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</si>
  <si>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</si>
  <si>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</si>
  <si>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</si>
  <si>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</si>
  <si>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</si>
  <si>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</si>
  <si>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</si>
  <si>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</si>
  <si>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</si>
  <si>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</si>
  <si>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</si>
  <si>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</si>
  <si>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</si>
  <si>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</si>
  <si>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</si>
  <si>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</si>
  <si>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</si>
  <si>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</si>
  <si>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</si>
  <si>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</si>
  <si>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</si>
  <si>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</si>
  <si>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</si>
  <si>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</si>
  <si>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</si>
  <si>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</si>
  <si>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</si>
  <si>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</si>
  <si>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</si>
  <si>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</si>
  <si>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</si>
  <si>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</si>
  <si>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</si>
  <si>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</si>
  <si>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</si>
  <si>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</si>
  <si>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</si>
  <si>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</si>
  <si>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</si>
  <si>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</si>
  <si>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</si>
  <si>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</si>
  <si>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</si>
  <si>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</si>
  <si>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</si>
  <si>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</si>
  <si>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</si>
  <si>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</si>
  <si>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</si>
  <si>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</si>
  <si>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</si>
  <si>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</si>
  <si>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</si>
  <si>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</si>
  <si>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</si>
  <si>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</si>
  <si>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</si>
  <si>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</si>
  <si>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</si>
  <si>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</si>
  <si>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</si>
  <si>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</si>
  <si>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</si>
  <si>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</si>
  <si>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</si>
  <si>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</si>
  <si>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</si>
  <si>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</si>
  <si>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</si>
  <si>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</si>
  <si>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</si>
  <si>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</si>
  <si>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</si>
  <si>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</si>
  <si>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</si>
  <si>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</si>
  <si>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</si>
  <si>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</si>
  <si>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</si>
  <si>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</si>
  <si>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</si>
  <si>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</si>
  <si>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</si>
  <si>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</si>
  <si>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</si>
  <si>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</si>
  <si>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</si>
  <si>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</si>
  <si>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</si>
  <si>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</si>
  <si>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</si>
  <si>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</si>
  <si>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</si>
  <si>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</si>
  <si>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</si>
  <si>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</si>
  <si>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</si>
  <si>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</si>
  <si>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</si>
  <si>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</si>
  <si>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</si>
  <si>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</si>
  <si>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</si>
  <si>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</si>
  <si>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</si>
  <si>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</si>
  <si>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</si>
  <si>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</si>
  <si>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</si>
  <si>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</si>
  <si>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</si>
  <si>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</si>
  <si>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</si>
  <si>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</si>
  <si>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</si>
  <si>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</si>
  <si>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</si>
  <si>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</si>
  <si>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</si>
  <si>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</si>
  <si>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</si>
  <si>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</si>
  <si>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</si>
  <si>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</si>
  <si>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</si>
  <si>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</si>
  <si>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</si>
  <si>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</si>
  <si>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</si>
  <si>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</si>
  <si>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</si>
  <si>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</si>
  <si>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</si>
  <si>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</si>
  <si>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</si>
  <si>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</si>
  <si>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</si>
  <si>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</si>
  <si>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</si>
  <si>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</si>
  <si>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</si>
  <si>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</si>
  <si>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</si>
  <si>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</si>
  <si>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</si>
  <si>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</si>
  <si>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</si>
  <si>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</si>
  <si>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</si>
  <si>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</si>
  <si>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</si>
  <si>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</si>
  <si>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</si>
  <si>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</si>
  <si>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</si>
  <si>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</si>
  <si>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</si>
  <si>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</si>
  <si>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</si>
  <si>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</si>
  <si>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</si>
  <si>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</si>
  <si>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</si>
  <si>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</si>
  <si>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</si>
  <si>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</si>
  <si>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</si>
  <si>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</si>
  <si>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</si>
  <si>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</si>
  <si>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</si>
  <si>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</si>
  <si>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</si>
  <si>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</si>
  <si>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</si>
  <si>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</si>
  <si>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</si>
  <si>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</si>
  <si>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</si>
  <si>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</si>
  <si>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</si>
  <si>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</si>
  <si>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</si>
  <si>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</si>
  <si>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</si>
  <si>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</si>
  <si>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</si>
  <si>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</si>
  <si>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</si>
  <si>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</si>
  <si>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</si>
  <si>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</si>
  <si>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</si>
  <si>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</si>
  <si>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</si>
  <si>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</si>
  <si>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</si>
  <si>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</si>
  <si>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</si>
  <si>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</si>
  <si>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</si>
  <si>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</si>
  <si>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</si>
  <si>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</si>
  <si>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</si>
  <si>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</si>
  <si>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</si>
  <si>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</si>
  <si>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</si>
  <si>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</si>
  <si>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</si>
  <si>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</si>
  <si>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</si>
  <si>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</si>
  <si>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</si>
  <si>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</si>
  <si>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</si>
  <si>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</si>
  <si>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</si>
  <si>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</si>
  <si>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</si>
  <si>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</si>
  <si>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</si>
  <si>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</si>
  <si>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</si>
  <si>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</si>
  <si>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</si>
  <si>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</si>
  <si>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</si>
  <si>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</si>
  <si>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</si>
  <si>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</si>
  <si>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</si>
  <si>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</si>
  <si>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</si>
  <si>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</si>
  <si>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</si>
  <si>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</si>
  <si>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</si>
  <si>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</si>
  <si>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</si>
  <si>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</si>
  <si>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</si>
  <si>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</si>
  <si>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</si>
  <si>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</si>
  <si>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</si>
  <si>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</si>
  <si>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</si>
  <si>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</si>
  <si>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</si>
  <si>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</si>
  <si>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</si>
  <si>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</si>
  <si>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</si>
  <si>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</si>
  <si>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</si>
  <si>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</si>
  <si>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</si>
  <si>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</si>
  <si>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</si>
  <si>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</si>
  <si>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</si>
  <si>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</si>
  <si>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</si>
  <si>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</si>
  <si>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</si>
  <si>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</si>
  <si>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</si>
  <si>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</si>
  <si>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</si>
  <si>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</si>
  <si>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</si>
  <si>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</si>
  <si>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</si>
  <si>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</si>
  <si>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</si>
  <si>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</si>
  <si>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</si>
  <si>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</si>
  <si>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</si>
  <si>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</si>
  <si>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</si>
  <si>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</si>
  <si>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</si>
  <si>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</si>
  <si>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</si>
  <si>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</si>
  <si>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</si>
  <si>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</si>
  <si>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</si>
  <si>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</si>
  <si>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</si>
  <si>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</si>
  <si>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</si>
  <si>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</si>
  <si>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</si>
  <si>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</si>
  <si>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</si>
  <si>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</si>
  <si>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</si>
  <si>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</si>
  <si>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</si>
  <si>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</si>
  <si>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</si>
  <si>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</si>
  <si>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</si>
  <si>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</si>
  <si>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</si>
  <si>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</si>
  <si>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</si>
  <si>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</si>
  <si>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</si>
  <si>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</si>
  <si>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</si>
  <si>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</si>
  <si>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</si>
  <si>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</si>
  <si>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</si>
  <si>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</si>
  <si>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</si>
  <si>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</si>
  <si>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</si>
  <si>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</si>
  <si>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</si>
  <si>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</si>
  <si>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</si>
  <si>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</si>
  <si>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</si>
  <si>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</si>
  <si>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</si>
  <si>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</si>
  <si>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</si>
  <si>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</si>
  <si>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</si>
  <si>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</si>
  <si>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</si>
  <si>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</si>
  <si>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</si>
  <si>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</si>
  <si>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</si>
  <si>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</si>
  <si>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</si>
  <si>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</si>
  <si>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</si>
  <si>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</si>
  <si>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</si>
  <si>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</si>
  <si>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</si>
  <si>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</si>
  <si>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</si>
  <si>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</si>
  <si>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</si>
  <si>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</si>
  <si>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</si>
  <si>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</si>
  <si>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</si>
  <si>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</si>
  <si>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</si>
  <si>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</si>
  <si>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</si>
  <si>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</si>
  <si>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</si>
  <si>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</si>
  <si>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</si>
  <si>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</si>
  <si>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</si>
  <si>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</si>
  <si>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</si>
  <si>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</si>
  <si>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</si>
  <si>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</si>
  <si>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</si>
  <si>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</si>
  <si>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</si>
  <si>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</si>
  <si>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</si>
  <si>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</si>
  <si>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</si>
  <si>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</si>
  <si>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</si>
  <si>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</si>
  <si>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</si>
  <si>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</si>
  <si>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</si>
  <si>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</si>
  <si>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</si>
  <si>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</si>
  <si>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</si>
  <si>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</si>
  <si>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</si>
  <si>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</si>
  <si>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</si>
  <si>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</si>
  <si>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</si>
  <si>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</si>
  <si>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</si>
  <si>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</si>
  <si>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</si>
  <si>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</si>
  <si>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</si>
  <si>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</si>
  <si>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</si>
  <si>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</si>
  <si>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</si>
  <si>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</si>
  <si>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</si>
  <si>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</si>
  <si>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</si>
  <si>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</si>
  <si>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</si>
  <si>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</si>
  <si>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</si>
  <si>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</si>
  <si>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</si>
  <si>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</si>
  <si>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</si>
  <si>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</si>
  <si>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</si>
  <si>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</si>
  <si>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</si>
  <si>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</si>
  <si>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</si>
  <si>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</si>
  <si>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</si>
  <si>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</si>
  <si>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</si>
  <si>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</si>
  <si>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</si>
  <si>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</si>
  <si>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</si>
  <si>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</si>
  <si>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</si>
  <si>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</si>
  <si>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</si>
  <si>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</si>
  <si>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</si>
  <si>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</si>
  <si>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</si>
  <si>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</si>
  <si>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</si>
  <si>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</si>
  <si>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</si>
  <si>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</si>
  <si>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</si>
  <si>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</si>
  <si>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</si>
  <si>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</si>
  <si>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</si>
  <si>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</si>
  <si>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</si>
  <si>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</si>
  <si>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</si>
  <si>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</si>
  <si>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</si>
  <si>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</si>
  <si>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</si>
  <si>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</si>
  <si>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</si>
  <si>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</si>
  <si>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</si>
  <si>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</si>
  <si>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</si>
  <si>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</si>
  <si>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</si>
  <si>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</si>
  <si>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</si>
  <si>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</si>
  <si>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</si>
  <si>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</si>
  <si>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</si>
  <si>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</si>
  <si>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</si>
  <si>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</si>
  <si>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</si>
  <si>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</si>
  <si>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</si>
  <si>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</si>
  <si>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</si>
  <si>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</si>
  <si>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</si>
  <si>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</si>
  <si>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</si>
  <si>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</si>
  <si>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</si>
  <si>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</si>
  <si>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</si>
  <si>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</si>
  <si>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</si>
  <si>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</si>
  <si>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</si>
  <si>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</si>
  <si>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</si>
  <si>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</si>
  <si>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</si>
  <si>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</si>
  <si>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</si>
  <si>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</si>
  <si>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</si>
  <si>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</si>
  <si>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</si>
  <si>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</si>
  <si>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</si>
  <si>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</si>
  <si>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</si>
  <si>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</si>
  <si>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</si>
  <si>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</si>
  <si>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</si>
  <si>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</si>
  <si>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</si>
  <si>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</si>
  <si>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</si>
  <si>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</si>
  <si>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</si>
  <si>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</si>
  <si>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</si>
  <si>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</si>
  <si>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</si>
  <si>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</si>
  <si>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</si>
  <si>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</si>
  <si>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</si>
  <si>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</si>
  <si>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</si>
  <si>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</si>
  <si>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</si>
  <si>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</si>
  <si>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</si>
  <si>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</si>
  <si>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</si>
  <si>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</si>
  <si>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</si>
  <si>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</si>
  <si>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</si>
  <si>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</si>
  <si>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</si>
  <si>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</si>
  <si>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</si>
  <si>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</si>
  <si>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</si>
  <si>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</si>
  <si>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</si>
  <si>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</si>
  <si>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</si>
  <si>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</si>
  <si>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</si>
  <si>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</si>
  <si>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</si>
  <si>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</si>
  <si>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</si>
  <si>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</si>
  <si>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</si>
  <si>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</si>
  <si>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</si>
  <si>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</si>
  <si>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</si>
  <si>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</si>
  <si>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</si>
  <si>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</si>
  <si>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</si>
  <si>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</si>
  <si>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</si>
  <si>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</si>
  <si>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</si>
  <si>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</si>
  <si>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</si>
  <si>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</si>
  <si>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</si>
  <si>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</si>
  <si>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</si>
  <si>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</si>
  <si>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</si>
  <si>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</si>
  <si>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</si>
  <si>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</si>
  <si>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</si>
  <si>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</si>
  <si>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</si>
  <si>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</si>
  <si>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</si>
  <si>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</si>
  <si>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</si>
  <si>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</si>
  <si>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</si>
  <si>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</si>
  <si>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</si>
  <si>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</si>
  <si>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</si>
  <si>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</si>
  <si>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</si>
  <si>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</si>
  <si>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</si>
  <si>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</si>
  <si>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</si>
  <si>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</si>
  <si>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</si>
  <si>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</si>
  <si>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</si>
  <si>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</si>
  <si>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</si>
  <si>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</si>
  <si>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</si>
  <si>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</si>
  <si>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</si>
  <si>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</si>
  <si>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</si>
  <si>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</si>
  <si>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</si>
  <si>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</si>
  <si>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</si>
  <si>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</si>
  <si>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</si>
  <si>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</si>
  <si>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</si>
  <si>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</si>
  <si>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</si>
  <si>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</si>
  <si>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</si>
  <si>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</si>
  <si>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</si>
  <si>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</si>
  <si>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</si>
  <si>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</si>
  <si>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</si>
  <si>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</si>
  <si>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</si>
  <si>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</si>
  <si>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</si>
  <si>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</si>
  <si>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</si>
  <si>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</si>
  <si>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</si>
  <si>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</si>
  <si>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</si>
  <si>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</si>
  <si>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</si>
  <si>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</si>
  <si>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</si>
  <si>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</si>
  <si>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</si>
  <si>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</si>
  <si>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</si>
  <si>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</si>
  <si>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</si>
  <si>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</si>
  <si>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</si>
  <si>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</si>
  <si>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</si>
  <si>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</si>
  <si>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</si>
  <si>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</si>
  <si>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</si>
  <si>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</si>
  <si>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</si>
  <si>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</si>
  <si>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</si>
  <si>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</si>
  <si>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</si>
  <si>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</si>
  <si>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</si>
  <si>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</si>
  <si>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</si>
  <si>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</si>
  <si>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</si>
  <si>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</si>
  <si>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</si>
  <si>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</si>
  <si>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</si>
  <si>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</si>
  <si>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</si>
  <si>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</si>
  <si>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</si>
  <si>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</si>
  <si>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</si>
  <si>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</si>
  <si>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</si>
  <si>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</si>
  <si>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</si>
  <si>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</si>
  <si>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</si>
  <si>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</si>
  <si>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</si>
  <si>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</si>
  <si>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</si>
  <si>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</si>
  <si>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</si>
  <si>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</si>
  <si>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</si>
  <si>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</si>
  <si>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</si>
  <si>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</si>
  <si>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</si>
  <si>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</si>
  <si>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</si>
  <si>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</si>
  <si>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</si>
  <si>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</si>
  <si>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</si>
  <si>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</si>
  <si>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</si>
  <si>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</si>
  <si>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</si>
  <si>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</si>
  <si>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</si>
  <si>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</si>
  <si>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</si>
  <si>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</si>
  <si>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</si>
  <si>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</si>
  <si>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</si>
  <si>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</si>
  <si>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</si>
  <si>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</si>
  <si>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</si>
  <si>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</si>
  <si>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</si>
  <si>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</si>
  <si>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</si>
  <si>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</si>
  <si>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</si>
  <si>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</si>
  <si>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</si>
  <si>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</si>
  <si>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</si>
  <si>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</si>
  <si>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</si>
  <si>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</si>
  <si>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</si>
  <si>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</si>
  <si>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</si>
  <si>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</si>
  <si>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</si>
  <si>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</si>
  <si>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</si>
  <si>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</si>
  <si>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</si>
  <si>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</si>
  <si>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</si>
  <si>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</si>
  <si>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</si>
  <si>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</si>
  <si>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</si>
  <si>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</si>
  <si>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</si>
  <si>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</si>
  <si>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</si>
  <si>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</si>
  <si>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</si>
  <si>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</si>
  <si>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</si>
  <si>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</si>
  <si>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</si>
  <si>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</si>
  <si>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</si>
  <si>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</si>
  <si>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</si>
  <si>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</si>
  <si>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</si>
  <si>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</si>
  <si>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</si>
  <si>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</si>
  <si>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</si>
  <si>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</si>
  <si>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</si>
  <si>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</si>
  <si>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</si>
  <si>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</si>
  <si>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</si>
  <si>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</si>
  <si>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</si>
  <si>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</si>
  <si>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</si>
  <si>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</si>
  <si>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</si>
  <si>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</si>
  <si>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</si>
  <si>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</si>
  <si>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</si>
  <si>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</si>
  <si>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</si>
  <si>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</si>
  <si>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</si>
  <si>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</si>
  <si>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</si>
  <si>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</si>
  <si>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</si>
  <si>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</si>
  <si>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</si>
  <si>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</si>
  <si>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</si>
  <si>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</si>
  <si>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</si>
  <si>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</si>
  <si>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</si>
  <si>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</si>
  <si>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</si>
  <si>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</si>
  <si>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</si>
  <si>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</si>
  <si>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</si>
  <si>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</si>
  <si>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</si>
  <si>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</si>
  <si>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</si>
  <si>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</si>
  <si>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</si>
  <si>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</si>
  <si>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</si>
  <si>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</si>
  <si>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</si>
  <si>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</si>
  <si>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</si>
  <si>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</si>
  <si>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</si>
  <si>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</si>
  <si>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</si>
  <si>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</si>
  <si>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</si>
  <si>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</si>
  <si>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</si>
  <si>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</si>
  <si>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</si>
  <si>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</si>
  <si>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</si>
  <si>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</si>
  <si>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</si>
  <si>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</si>
  <si>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</si>
  <si>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</si>
  <si>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</si>
  <si>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</si>
  <si>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</si>
  <si>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</si>
  <si>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</si>
  <si>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</si>
  <si>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</si>
  <si>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</si>
  <si>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</si>
  <si>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</si>
  <si>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</si>
  <si>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</si>
  <si>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</si>
  <si>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</si>
  <si>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</si>
  <si>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</si>
  <si>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</si>
  <si>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</si>
  <si>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</si>
  <si>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</si>
  <si>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</si>
  <si>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</si>
  <si>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</si>
  <si>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</si>
  <si>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</si>
  <si>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</si>
  <si>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</si>
  <si>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</si>
  <si>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</si>
  <si>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</si>
  <si>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</si>
  <si>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</si>
  <si>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</si>
  <si>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</si>
  <si>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</si>
  <si>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</si>
  <si>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</si>
  <si>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</si>
  <si>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</si>
  <si>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</si>
  <si>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</si>
  <si>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</si>
  <si>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</si>
  <si>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</si>
  <si>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</si>
  <si>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</si>
  <si>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</si>
  <si>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</si>
  <si>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</si>
  <si>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</si>
  <si>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</si>
  <si>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</si>
  <si>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</si>
  <si>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</si>
  <si>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</si>
  <si>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</si>
  <si>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</si>
  <si>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</si>
  <si>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</si>
  <si>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</si>
  <si>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</si>
  <si>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</si>
  <si>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</si>
  <si>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</si>
  <si>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</si>
  <si>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</si>
  <si>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</si>
  <si>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</si>
  <si>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</si>
  <si>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</si>
  <si>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</si>
  <si>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</si>
  <si>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</si>
  <si>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</si>
  <si>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</si>
  <si>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</si>
  <si>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</si>
  <si>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</si>
  <si>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</si>
  <si>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</si>
  <si>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</si>
  <si>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</si>
  <si>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</si>
  <si>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</si>
  <si>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</si>
  <si>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</si>
  <si>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</si>
  <si>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</si>
  <si>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</si>
  <si>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</si>
  <si>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</si>
  <si>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</si>
  <si>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</si>
  <si>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</si>
  <si>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</si>
  <si>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</si>
  <si>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</si>
  <si>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</si>
  <si>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</si>
  <si>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</si>
  <si>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</si>
  <si>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</si>
  <si>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</si>
  <si>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</si>
  <si>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</si>
  <si>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</si>
  <si>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</si>
  <si>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</si>
  <si>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</si>
  <si>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</si>
  <si>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</si>
  <si>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</si>
  <si>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</si>
  <si>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</si>
  <si>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</si>
  <si>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</si>
  <si>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</si>
  <si>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</si>
  <si>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</si>
  <si>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</si>
  <si>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</si>
  <si>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</si>
  <si>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</si>
  <si>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</si>
  <si>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</si>
  <si>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</si>
  <si>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</si>
  <si>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</si>
  <si>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</si>
  <si>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</si>
  <si>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</si>
  <si>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</si>
  <si>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</si>
  <si>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</si>
  <si>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</si>
  <si>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</si>
  <si>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</si>
  <si>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</si>
  <si>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</si>
  <si>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</si>
  <si>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</si>
  <si>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</si>
  <si>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</si>
  <si>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</si>
  <si>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</si>
  <si>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</si>
  <si>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</si>
  <si>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</si>
  <si>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</si>
  <si>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</si>
  <si>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</si>
  <si>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</si>
  <si>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</si>
  <si>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</si>
  <si>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</si>
  <si>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</si>
  <si>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</si>
  <si>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</si>
  <si>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</si>
  <si>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</si>
  <si>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</si>
  <si>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</si>
  <si>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</si>
  <si>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</si>
  <si>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</si>
  <si>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</si>
  <si>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</si>
  <si>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</si>
  <si>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</si>
  <si>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</si>
  <si>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</si>
  <si>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</si>
  <si>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</si>
  <si>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</si>
  <si>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</si>
  <si>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</si>
  <si>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</si>
  <si>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</si>
  <si>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</si>
  <si>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</si>
  <si>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</si>
  <si>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</si>
  <si>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</si>
  <si>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</si>
  <si>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</si>
  <si>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</si>
  <si>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</si>
  <si>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</si>
  <si>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</si>
  <si>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</si>
  <si>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</si>
  <si>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</si>
  <si>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</si>
  <si>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</si>
  <si>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</si>
  <si>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</si>
  <si>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</si>
  <si>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</si>
  <si>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</si>
  <si>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</si>
  <si>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</si>
  <si>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</si>
  <si>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</si>
  <si>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</si>
  <si>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</si>
  <si>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</si>
  <si>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</si>
  <si>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</si>
  <si>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</si>
  <si>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</si>
  <si>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</si>
  <si>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</si>
  <si>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</si>
  <si>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</si>
  <si>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</si>
  <si>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</si>
  <si>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</si>
  <si>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</si>
  <si>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</si>
  <si>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</si>
  <si>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</si>
  <si>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</si>
  <si>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</si>
  <si>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</si>
  <si>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</si>
  <si>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</si>
  <si>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</si>
  <si>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</si>
  <si>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</si>
  <si>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</si>
  <si>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</si>
  <si>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</si>
  <si>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</si>
  <si>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</si>
  <si>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</si>
  <si>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</si>
  <si>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</si>
  <si>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</si>
  <si>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</si>
  <si>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</si>
  <si>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</si>
  <si>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</si>
  <si>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</si>
  <si>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</si>
  <si>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</si>
  <si>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</si>
  <si>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</si>
  <si>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</si>
  <si>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</si>
  <si>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</si>
  <si>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</si>
  <si>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</si>
  <si>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</si>
  <si>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</si>
  <si>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</si>
  <si>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</si>
  <si>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</si>
  <si>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</si>
  <si>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</si>
  <si>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</si>
  <si>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</si>
  <si>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</si>
  <si>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</si>
  <si>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</si>
  <si>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</si>
  <si>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</si>
  <si>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</si>
  <si>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</si>
  <si>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</si>
  <si>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</si>
  <si>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</si>
  <si>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</si>
  <si>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</si>
  <si>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</si>
  <si>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</si>
  <si>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</si>
  <si>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</si>
  <si>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</si>
  <si>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</si>
  <si>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</si>
  <si>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</si>
  <si>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</si>
  <si>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</si>
  <si>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</si>
  <si>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</si>
  <si>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</si>
  <si>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</si>
  <si>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</si>
  <si>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</si>
  <si>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</si>
  <si>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</si>
  <si>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</si>
  <si>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</si>
  <si>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</si>
  <si>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</si>
  <si>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</si>
  <si>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</si>
  <si>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</si>
  <si>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</si>
  <si>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</si>
  <si>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</si>
  <si>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</si>
  <si>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</si>
  <si>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</si>
  <si>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</si>
  <si>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</si>
  <si>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</si>
  <si>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</si>
  <si>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</si>
  <si>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</si>
  <si>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</si>
  <si>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</si>
  <si>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</si>
  <si>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</si>
  <si>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</si>
  <si>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</si>
  <si>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</si>
  <si>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</si>
  <si>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</si>
  <si>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</si>
  <si>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</si>
  <si>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</si>
  <si>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</si>
  <si>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</si>
  <si>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</si>
  <si>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</si>
  <si>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</si>
  <si>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</si>
  <si>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</si>
  <si>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</si>
  <si>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</si>
  <si>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</si>
  <si>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</si>
  <si>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</si>
  <si>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</si>
  <si>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</si>
  <si>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</si>
  <si>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</si>
  <si>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</si>
  <si>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</si>
  <si>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</si>
  <si>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</si>
  <si>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</si>
  <si>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</si>
  <si>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</si>
  <si>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</si>
  <si>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</si>
  <si>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</si>
  <si>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</si>
  <si>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</si>
  <si>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</si>
  <si>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</si>
  <si>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</si>
  <si>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</si>
  <si>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</si>
  <si>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</si>
  <si>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</si>
  <si>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</si>
  <si>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</si>
  <si>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</si>
  <si>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</si>
  <si>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</si>
  <si>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</si>
  <si>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</si>
  <si>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</si>
  <si>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</si>
  <si>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</si>
  <si>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</si>
  <si>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</si>
  <si>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</si>
  <si>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</si>
  <si>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</si>
  <si>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</si>
  <si>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</si>
  <si>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</si>
  <si>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</si>
  <si>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</si>
  <si>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</si>
  <si>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</si>
  <si>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</si>
  <si>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</si>
  <si>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</si>
  <si>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</si>
  <si>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</si>
  <si>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</si>
  <si>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</si>
  <si>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</si>
  <si>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</si>
  <si>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</si>
  <si>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</si>
  <si>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</si>
  <si>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</si>
  <si>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</si>
  <si>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</si>
  <si>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</si>
  <si>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</si>
  <si>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</si>
  <si>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</si>
  <si>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</si>
  <si>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</si>
  <si>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</si>
  <si>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</si>
  <si>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</si>
  <si>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</si>
  <si>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</si>
  <si>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</si>
  <si>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</si>
  <si>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</si>
  <si>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</si>
  <si>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</si>
  <si>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</si>
  <si>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</si>
  <si>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</si>
  <si>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</si>
  <si>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</si>
  <si>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</si>
  <si>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</si>
  <si>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</si>
  <si>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</si>
  <si>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</si>
  <si>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</si>
  <si>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</si>
  <si>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</si>
  <si>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</si>
  <si>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</si>
  <si>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</si>
  <si>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</si>
  <si>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</si>
  <si>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</si>
  <si>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</si>
  <si>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</si>
  <si>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</si>
  <si>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</si>
  <si>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</si>
  <si>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</si>
  <si>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</si>
  <si>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</si>
  <si>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</si>
  <si>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</si>
  <si>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</si>
  <si>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</si>
  <si>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</si>
  <si>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</si>
  <si>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</si>
  <si>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</si>
  <si>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</si>
  <si>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</si>
  <si>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</si>
  <si>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</si>
  <si>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</si>
  <si>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</si>
  <si>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</si>
  <si>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</si>
  <si>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</si>
  <si>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</si>
  <si>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</si>
  <si>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</si>
  <si>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</si>
  <si>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</si>
  <si>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</si>
  <si>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</si>
  <si>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</si>
  <si>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</si>
  <si>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</si>
  <si>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</si>
  <si>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</si>
  <si>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</si>
  <si>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</si>
  <si>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</si>
  <si>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</si>
  <si>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</si>
  <si>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</si>
  <si>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</si>
  <si>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</si>
  <si>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</si>
  <si>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</si>
  <si>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</si>
  <si>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</si>
  <si>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</si>
  <si>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</si>
  <si>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</si>
  <si>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</si>
  <si>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</si>
  <si>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</si>
  <si>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</si>
  <si>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</si>
  <si>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</si>
  <si>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</si>
  <si>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</si>
  <si>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</si>
  <si>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</si>
  <si>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</si>
  <si>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</si>
  <si>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</si>
  <si>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</si>
  <si>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</si>
  <si>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</si>
  <si>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</si>
  <si>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</si>
  <si>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</si>
  <si>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</si>
  <si>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</si>
  <si>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</si>
  <si>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</si>
  <si>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</si>
  <si>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</si>
  <si>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</si>
  <si>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</si>
  <si>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</si>
  <si>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</si>
  <si>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</si>
  <si>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</si>
  <si>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</si>
  <si>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Row labels</t>
  </si>
  <si>
    <t>Sum of sales</t>
  </si>
  <si>
    <t>Sum of Quantity</t>
  </si>
  <si>
    <t>Count of Order ID</t>
  </si>
  <si>
    <t>Sum of Profit 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</si>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</sst>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6" formatCode="0.00,&quot;K&quot;"/>
    <numFmt numFmtId="167" formatCode="_-[$$-409]* #,##0.00_ ;_-[$$-409]* \-#,##0.00\ ;_-[$$-409]* &quot;-&quot;??_ ;_-@_ "/>
    <numFmt numFmtId="169" formatCode="&quot;#&quot;\ 0"/>
    <numFmt numFmtId="170" formatCode="[Green]\∆0.00%;[Red]\∆0.00%"/>
  </numFmts>
  <fonts count="5"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44">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Border="1" applyAlignment="1">
      <alignment horizontal="left"/>
    </xf>
    <xf numFmtId="0" fontId="0" fillId="0" borderId="5"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166" fontId="0" fillId="0" borderId="4" xfId="0" applyNumberFormat="1" applyBorder="1"/>
    <xf numFmtId="166" fontId="0" fillId="0" borderId="5" xfId="0" applyNumberFormat="1" applyBorder="1"/>
    <xf numFmtId="166" fontId="0" fillId="0" borderId="6" xfId="0" applyNumberFormat="1" applyBorder="1"/>
    <xf numFmtId="166" fontId="0" fillId="0" borderId="0" xfId="0" applyNumberFormat="1"/>
    <xf numFmtId="166" fontId="0" fillId="0" borderId="1" xfId="0" applyNumberFormat="1" applyBorder="1"/>
    <xf numFmtId="166" fontId="0" fillId="0" borderId="8" xfId="0" applyNumberFormat="1" applyBorder="1"/>
    <xf numFmtId="166" fontId="0" fillId="0" borderId="7" xfId="0" applyNumberFormat="1" applyBorder="1"/>
    <xf numFmtId="166" fontId="0" fillId="0" borderId="9" xfId="0" applyNumberFormat="1" applyBorder="1"/>
    <xf numFmtId="14" fontId="0" fillId="0" borderId="0" xfId="0" applyNumberFormat="1"/>
    <xf numFmtId="167" fontId="0" fillId="0" borderId="0" xfId="0" applyNumberFormat="1"/>
    <xf numFmtId="169" fontId="0" fillId="0" borderId="0" xfId="0" applyNumberFormat="1"/>
    <xf numFmtId="9" fontId="0" fillId="0" borderId="6" xfId="0" applyNumberFormat="1" applyBorder="1"/>
    <xf numFmtId="9" fontId="0" fillId="0" borderId="0" xfId="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0" fillId="0" borderId="0" xfId="0" applyFont="1" applyFill="1" applyBorder="1" applyAlignment="1">
      <alignment horizontal="left"/>
    </xf>
    <xf numFmtId="170" fontId="0" fillId="0" borderId="0" xfId="0" applyNumberFormat="1"/>
  </cellXfs>
  <cellStyles count="2">
    <cellStyle name="Normal" xfId="0" builtinId="0"/>
    <cellStyle name="Percent" xfId="1" builtinId="5"/>
  </cellStyles>
  <dxfs count="41">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numFmt numFmtId="166" formatCode="0.00,&quot;K&quot;"/>
    </dxf>
    <dxf>
      <numFmt numFmtId="13" formatCode="0%"/>
    </dxf>
    <dxf>
      <numFmt numFmtId="166" formatCode="0.00,&quot;K&quot;"/>
    </dxf>
    <dxf>
      <font>
        <b/>
        <color theme="1"/>
      </font>
      <border>
        <bottom style="thin">
          <color theme="4"/>
        </bottom>
        <vertical/>
        <horizontal/>
      </border>
    </dxf>
    <dxf>
      <font>
        <color theme="1"/>
      </font>
      <fill>
        <patternFill>
          <bgColor theme="1" tint="0.499984740745262"/>
        </patternFill>
      </fill>
      <border diagonalUp="0" diagonalDown="0">
        <left/>
        <right/>
        <top/>
        <bottom/>
        <vertical/>
        <horizontal/>
      </border>
    </dxf>
    <dxf>
      <numFmt numFmtId="19" formatCode="dd/mm/yyyy"/>
    </dxf>
    <dxf>
      <numFmt numFmtId="19" formatCode="dd/mm/yyyy"/>
    </dxf>
    <dxf>
      <numFmt numFmtId="19" formatCode="dd/mm/yyyy"/>
    </dxf>
    <dxf>
      <numFmt numFmtId="19" formatCode="dd/mm/yyyy"/>
    </dxf>
    <dxf>
      <numFmt numFmtId="13" formatCode="0%"/>
    </dxf>
    <dxf>
      <numFmt numFmtId="19" formatCode="dd/mm/yyyy"/>
    </dxf>
    <dxf>
      <numFmt numFmtId="19" formatCode="dd/mm/yyyy"/>
    </dxf>
    <dxf>
      <numFmt numFmtId="166" formatCode="0.00,&quot;K&quot;"/>
    </dxf>
    <dxf>
      <numFmt numFmtId="166"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Custom" pivot="0" table="0" count="10" xr9:uid="{6582100B-8D25-41AA-B323-1B4B86313ECE}">
      <tableStyleElement type="wholeTable" dxfId="28"/>
      <tableStyleElement type="headerRow" dxfId="27"/>
    </tableStyle>
    <tableStyle name="Data-style" pivot="0" count="3" xr9:uid="{00000000-0011-0000-FFFF-FFFF00000000}">
      <tableStyleElement type="headerRow" dxfId="40"/>
      <tableStyleElement type="firstRowStripe" dxfId="39"/>
      <tableStyleElement type="secondRowStripe" dxfId="38"/>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2"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22D-4E61-BF54-B278C7D20255}"/>
            </c:ext>
          </c:extLst>
        </c:ser>
        <c:dLbls>
          <c:showLegendKey val="0"/>
          <c:showVal val="0"/>
          <c:showCatName val="0"/>
          <c:showSerName val="0"/>
          <c:showPercent val="0"/>
          <c:showBubbleSize val="0"/>
        </c:dLbls>
        <c:axId val="1616080320"/>
        <c:axId val="16575848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22D-4E61-BF54-B278C7D20255}"/>
            </c:ext>
          </c:extLst>
        </c:ser>
        <c:dLbls>
          <c:showLegendKey val="0"/>
          <c:showVal val="0"/>
          <c:showCatName val="0"/>
          <c:showSerName val="0"/>
          <c:showPercent val="0"/>
          <c:showBubbleSize val="0"/>
        </c:dLbls>
        <c:gapWidth val="219"/>
        <c:overlap val="-27"/>
        <c:axId val="1616086080"/>
        <c:axId val="1657586832"/>
      </c:barChart>
      <c:catAx>
        <c:axId val="16160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586832"/>
        <c:crosses val="autoZero"/>
        <c:auto val="1"/>
        <c:lblAlgn val="ctr"/>
        <c:lblOffset val="100"/>
        <c:noMultiLvlLbl val="0"/>
      </c:catAx>
      <c:valAx>
        <c:axId val="1657586832"/>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86080"/>
        <c:crosses val="autoZero"/>
        <c:crossBetween val="between"/>
      </c:valAx>
      <c:valAx>
        <c:axId val="1657584848"/>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080320"/>
        <c:crosses val="max"/>
        <c:crossBetween val="between"/>
      </c:valAx>
      <c:catAx>
        <c:axId val="1616080320"/>
        <c:scaling>
          <c:orientation val="minMax"/>
        </c:scaling>
        <c:delete val="1"/>
        <c:axPos val="b"/>
        <c:numFmt formatCode="General" sourceLinked="1"/>
        <c:majorTickMark val="out"/>
        <c:minorTickMark val="none"/>
        <c:tickLblPos val="nextTo"/>
        <c:crossAx val="165758484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title>
      <c:layout>
        <c:manualLayout>
          <c:xMode val="edge"/>
          <c:yMode val="edge"/>
          <c:x val="0.4563888888888889"/>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53678915135608"/>
          <c:y val="0.34059966462525515"/>
          <c:w val="0.36981977252843395"/>
          <c:h val="0.61636628754738987"/>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85B-4968-A130-50C3A9481562}"/>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t"/>
      <c:layout>
        <c:manualLayout>
          <c:xMode val="edge"/>
          <c:yMode val="edge"/>
          <c:x val="0.24703827646544183"/>
          <c:y val="0.15217373869932924"/>
          <c:w val="0.53370100612423443"/>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3F1E-4D16-B192-3FB4E46A61BC}"/>
            </c:ext>
          </c:extLst>
        </c:ser>
        <c:dLbls>
          <c:showLegendKey val="0"/>
          <c:showVal val="0"/>
          <c:showCatName val="0"/>
          <c:showSerName val="0"/>
          <c:showPercent val="0"/>
          <c:showBubbleSize val="0"/>
        </c:dLbls>
        <c:gapWidth val="182"/>
        <c:axId val="1616168160"/>
        <c:axId val="1934637888"/>
      </c:barChart>
      <c:catAx>
        <c:axId val="1616168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637888"/>
        <c:crosses val="autoZero"/>
        <c:auto val="1"/>
        <c:lblAlgn val="ctr"/>
        <c:lblOffset val="100"/>
        <c:noMultiLvlLbl val="0"/>
      </c:catAx>
      <c:valAx>
        <c:axId val="1934637888"/>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1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5DC-47A8-981C-A265819D9B12}"/>
            </c:ext>
          </c:extLst>
        </c:ser>
        <c:dLbls>
          <c:showLegendKey val="0"/>
          <c:showVal val="0"/>
          <c:showCatName val="0"/>
          <c:showSerName val="0"/>
          <c:showPercent val="0"/>
          <c:showBubbleSize val="0"/>
        </c:dLbls>
        <c:smooth val="0"/>
        <c:axId val="1655963488"/>
        <c:axId val="1833054784"/>
      </c:lineChart>
      <c:catAx>
        <c:axId val="1655963488"/>
        <c:scaling>
          <c:orientation val="minMax"/>
        </c:scaling>
        <c:delete val="1"/>
        <c:axPos val="b"/>
        <c:numFmt formatCode="General" sourceLinked="1"/>
        <c:majorTickMark val="none"/>
        <c:minorTickMark val="none"/>
        <c:tickLblPos val="nextTo"/>
        <c:crossAx val="1833054784"/>
        <c:crosses val="autoZero"/>
        <c:auto val="1"/>
        <c:lblAlgn val="ctr"/>
        <c:lblOffset val="100"/>
        <c:noMultiLvlLbl val="0"/>
      </c:catAx>
      <c:valAx>
        <c:axId val="1833054784"/>
        <c:scaling>
          <c:orientation val="minMax"/>
        </c:scaling>
        <c:delete val="1"/>
        <c:axPos val="l"/>
        <c:numFmt formatCode="General" sourceLinked="1"/>
        <c:majorTickMark val="none"/>
        <c:minorTickMark val="none"/>
        <c:tickLblPos val="nextTo"/>
        <c:crossAx val="16559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84D-4CF7-B8D3-FE8D9A424780}"/>
            </c:ext>
          </c:extLst>
        </c:ser>
        <c:dLbls>
          <c:showLegendKey val="0"/>
          <c:showVal val="0"/>
          <c:showCatName val="0"/>
          <c:showSerName val="0"/>
          <c:showPercent val="0"/>
          <c:showBubbleSize val="0"/>
        </c:dLbls>
        <c:smooth val="0"/>
        <c:axId val="1655979808"/>
        <c:axId val="1762185056"/>
      </c:lineChart>
      <c:catAx>
        <c:axId val="1655979808"/>
        <c:scaling>
          <c:orientation val="minMax"/>
        </c:scaling>
        <c:delete val="1"/>
        <c:axPos val="b"/>
        <c:numFmt formatCode="General" sourceLinked="1"/>
        <c:majorTickMark val="none"/>
        <c:minorTickMark val="none"/>
        <c:tickLblPos val="nextTo"/>
        <c:crossAx val="1762185056"/>
        <c:crosses val="autoZero"/>
        <c:auto val="1"/>
        <c:lblAlgn val="ctr"/>
        <c:lblOffset val="100"/>
        <c:noMultiLvlLbl val="0"/>
      </c:catAx>
      <c:valAx>
        <c:axId val="1762185056"/>
        <c:scaling>
          <c:orientation val="minMax"/>
        </c:scaling>
        <c:delete val="1"/>
        <c:axPos val="l"/>
        <c:numFmt formatCode="General" sourceLinked="1"/>
        <c:majorTickMark val="none"/>
        <c:minorTickMark val="none"/>
        <c:tickLblPos val="nextTo"/>
        <c:crossAx val="16559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F7C-4452-A8D7-9DFD4A3E6CCB}"/>
            </c:ext>
          </c:extLst>
        </c:ser>
        <c:dLbls>
          <c:showLegendKey val="0"/>
          <c:showVal val="0"/>
          <c:showCatName val="0"/>
          <c:showSerName val="0"/>
          <c:showPercent val="0"/>
          <c:showBubbleSize val="0"/>
        </c:dLbls>
        <c:smooth val="0"/>
        <c:axId val="1655954368"/>
        <c:axId val="1762185552"/>
      </c:lineChart>
      <c:catAx>
        <c:axId val="1655954368"/>
        <c:scaling>
          <c:orientation val="minMax"/>
        </c:scaling>
        <c:delete val="1"/>
        <c:axPos val="b"/>
        <c:numFmt formatCode="General" sourceLinked="1"/>
        <c:majorTickMark val="none"/>
        <c:minorTickMark val="none"/>
        <c:tickLblPos val="nextTo"/>
        <c:crossAx val="1762185552"/>
        <c:crosses val="autoZero"/>
        <c:auto val="1"/>
        <c:lblAlgn val="ctr"/>
        <c:lblOffset val="100"/>
        <c:noMultiLvlLbl val="0"/>
      </c:catAx>
      <c:valAx>
        <c:axId val="1762185552"/>
        <c:scaling>
          <c:orientation val="minMax"/>
        </c:scaling>
        <c:delete val="1"/>
        <c:axPos val="l"/>
        <c:numFmt formatCode="General" sourceLinked="1"/>
        <c:majorTickMark val="none"/>
        <c:minorTickMark val="none"/>
        <c:tickLblPos val="nextTo"/>
        <c:crossAx val="165595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A14-45B2-ABD7-CB236CC0DDD0}"/>
            </c:ext>
          </c:extLst>
        </c:ser>
        <c:dLbls>
          <c:showLegendKey val="0"/>
          <c:showVal val="0"/>
          <c:showCatName val="0"/>
          <c:showSerName val="0"/>
          <c:showPercent val="0"/>
          <c:showBubbleSize val="0"/>
        </c:dLbls>
        <c:smooth val="0"/>
        <c:axId val="1655957248"/>
        <c:axId val="1934603664"/>
      </c:lineChart>
      <c:catAx>
        <c:axId val="1655957248"/>
        <c:scaling>
          <c:orientation val="minMax"/>
        </c:scaling>
        <c:delete val="1"/>
        <c:axPos val="b"/>
        <c:numFmt formatCode="General" sourceLinked="1"/>
        <c:majorTickMark val="none"/>
        <c:minorTickMark val="none"/>
        <c:tickLblPos val="nextTo"/>
        <c:crossAx val="1934603664"/>
        <c:crosses val="autoZero"/>
        <c:auto val="1"/>
        <c:lblAlgn val="ctr"/>
        <c:lblOffset val="100"/>
        <c:noMultiLvlLbl val="0"/>
      </c:catAx>
      <c:valAx>
        <c:axId val="1934603664"/>
        <c:scaling>
          <c:orientation val="minMax"/>
        </c:scaling>
        <c:delete val="1"/>
        <c:axPos val="l"/>
        <c:numFmt formatCode="General" sourceLinked="1"/>
        <c:majorTickMark val="none"/>
        <c:minorTickMark val="none"/>
        <c:tickLblPos val="nextTo"/>
        <c:crossAx val="165595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accent1"/>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414-4146-8EC6-D95207D9720D}"/>
            </c:ext>
          </c:extLst>
        </c:ser>
        <c:dLbls>
          <c:showLegendKey val="0"/>
          <c:showVal val="0"/>
          <c:showCatName val="0"/>
          <c:showSerName val="0"/>
          <c:showPercent val="0"/>
          <c:showBubbleSize val="0"/>
        </c:dLbls>
        <c:smooth val="0"/>
        <c:axId val="1655973568"/>
        <c:axId val="1934582832"/>
      </c:lineChart>
      <c:catAx>
        <c:axId val="1655973568"/>
        <c:scaling>
          <c:orientation val="minMax"/>
        </c:scaling>
        <c:delete val="1"/>
        <c:axPos val="b"/>
        <c:numFmt formatCode="General" sourceLinked="1"/>
        <c:majorTickMark val="none"/>
        <c:minorTickMark val="none"/>
        <c:tickLblPos val="nextTo"/>
        <c:crossAx val="1934582832"/>
        <c:crosses val="autoZero"/>
        <c:auto val="1"/>
        <c:lblAlgn val="ctr"/>
        <c:lblOffset val="100"/>
        <c:noMultiLvlLbl val="0"/>
      </c:catAx>
      <c:valAx>
        <c:axId val="1934582832"/>
        <c:scaling>
          <c:orientation val="minMax"/>
        </c:scaling>
        <c:delete val="1"/>
        <c:axPos val="l"/>
        <c:numFmt formatCode="General" sourceLinked="1"/>
        <c:majorTickMark val="none"/>
        <c:minorTickMark val="none"/>
        <c:tickLblPos val="nextTo"/>
        <c:crossAx val="165597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2">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297-455F-AB4B-7274E785BF25}"/>
            </c:ext>
          </c:extLst>
        </c:ser>
        <c:dLbls>
          <c:showLegendKey val="0"/>
          <c:showVal val="0"/>
          <c:showCatName val="0"/>
          <c:showSerName val="0"/>
          <c:showPercent val="0"/>
          <c:showBubbleSize val="0"/>
        </c:dLbls>
        <c:smooth val="0"/>
        <c:axId val="1655963488"/>
        <c:axId val="1833054784"/>
      </c:lineChart>
      <c:catAx>
        <c:axId val="1655963488"/>
        <c:scaling>
          <c:orientation val="minMax"/>
        </c:scaling>
        <c:delete val="1"/>
        <c:axPos val="b"/>
        <c:numFmt formatCode="General" sourceLinked="1"/>
        <c:majorTickMark val="none"/>
        <c:minorTickMark val="none"/>
        <c:tickLblPos val="nextTo"/>
        <c:crossAx val="1833054784"/>
        <c:crosses val="autoZero"/>
        <c:auto val="1"/>
        <c:lblAlgn val="ctr"/>
        <c:lblOffset val="100"/>
        <c:noMultiLvlLbl val="0"/>
      </c:catAx>
      <c:valAx>
        <c:axId val="1833054784"/>
        <c:scaling>
          <c:orientation val="minMax"/>
        </c:scaling>
        <c:delete val="1"/>
        <c:axPos val="l"/>
        <c:numFmt formatCode="General" sourceLinked="1"/>
        <c:majorTickMark val="none"/>
        <c:minorTickMark val="none"/>
        <c:tickLblPos val="nextTo"/>
        <c:crossAx val="16559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2">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C3B-40DB-B9D6-AC45C7B3249B}"/>
            </c:ext>
          </c:extLst>
        </c:ser>
        <c:dLbls>
          <c:showLegendKey val="0"/>
          <c:showVal val="0"/>
          <c:showCatName val="0"/>
          <c:showSerName val="0"/>
          <c:showPercent val="0"/>
          <c:showBubbleSize val="0"/>
        </c:dLbls>
        <c:smooth val="0"/>
        <c:axId val="1655979808"/>
        <c:axId val="1762185056"/>
      </c:lineChart>
      <c:catAx>
        <c:axId val="1655979808"/>
        <c:scaling>
          <c:orientation val="minMax"/>
        </c:scaling>
        <c:delete val="1"/>
        <c:axPos val="b"/>
        <c:numFmt formatCode="General" sourceLinked="1"/>
        <c:majorTickMark val="none"/>
        <c:minorTickMark val="none"/>
        <c:tickLblPos val="nextTo"/>
        <c:crossAx val="1762185056"/>
        <c:crosses val="autoZero"/>
        <c:auto val="1"/>
        <c:lblAlgn val="ctr"/>
        <c:lblOffset val="100"/>
        <c:noMultiLvlLbl val="0"/>
      </c:catAx>
      <c:valAx>
        <c:axId val="1762185056"/>
        <c:scaling>
          <c:orientation val="minMax"/>
        </c:scaling>
        <c:delete val="1"/>
        <c:axPos val="l"/>
        <c:numFmt formatCode="General" sourceLinked="1"/>
        <c:majorTickMark val="none"/>
        <c:minorTickMark val="none"/>
        <c:tickLblPos val="nextTo"/>
        <c:crossAx val="1655979808"/>
        <c:crosses val="autoZero"/>
        <c:crossBetween val="between"/>
      </c:valAx>
      <c:spPr>
        <a:noFill/>
        <a:ln>
          <a:solidFill>
            <a:schemeClr val="bg2">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F07-478A-A3CF-0CB8F47C7017}"/>
            </c:ext>
          </c:extLst>
        </c:ser>
        <c:dLbls>
          <c:showLegendKey val="0"/>
          <c:showVal val="0"/>
          <c:showCatName val="0"/>
          <c:showSerName val="0"/>
          <c:showPercent val="0"/>
          <c:showBubbleSize val="0"/>
        </c:dLbls>
        <c:smooth val="0"/>
        <c:axId val="1655954368"/>
        <c:axId val="1762185552"/>
      </c:lineChart>
      <c:catAx>
        <c:axId val="1655954368"/>
        <c:scaling>
          <c:orientation val="minMax"/>
        </c:scaling>
        <c:delete val="1"/>
        <c:axPos val="b"/>
        <c:numFmt formatCode="General" sourceLinked="1"/>
        <c:majorTickMark val="none"/>
        <c:minorTickMark val="none"/>
        <c:tickLblPos val="nextTo"/>
        <c:crossAx val="1762185552"/>
        <c:crosses val="autoZero"/>
        <c:auto val="1"/>
        <c:lblAlgn val="ctr"/>
        <c:lblOffset val="100"/>
        <c:noMultiLvlLbl val="0"/>
      </c:catAx>
      <c:valAx>
        <c:axId val="1762185552"/>
        <c:scaling>
          <c:orientation val="minMax"/>
        </c:scaling>
        <c:delete val="1"/>
        <c:axPos val="l"/>
        <c:numFmt formatCode="General" sourceLinked="1"/>
        <c:majorTickMark val="none"/>
        <c:minorTickMark val="none"/>
        <c:tickLblPos val="nextTo"/>
        <c:crossAx val="165595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025-4642-9F33-2D25992CA3B9}"/>
            </c:ext>
          </c:extLst>
        </c:ser>
        <c:dLbls>
          <c:showLegendKey val="0"/>
          <c:showVal val="0"/>
          <c:showCatName val="0"/>
          <c:showSerName val="0"/>
          <c:showPercent val="0"/>
          <c:showBubbleSize val="0"/>
        </c:dLbls>
        <c:smooth val="0"/>
        <c:axId val="1655957248"/>
        <c:axId val="1934603664"/>
      </c:lineChart>
      <c:catAx>
        <c:axId val="1655957248"/>
        <c:scaling>
          <c:orientation val="minMax"/>
        </c:scaling>
        <c:delete val="1"/>
        <c:axPos val="b"/>
        <c:numFmt formatCode="General" sourceLinked="1"/>
        <c:majorTickMark val="none"/>
        <c:minorTickMark val="none"/>
        <c:tickLblPos val="nextTo"/>
        <c:crossAx val="1934603664"/>
        <c:crosses val="autoZero"/>
        <c:auto val="1"/>
        <c:lblAlgn val="ctr"/>
        <c:lblOffset val="100"/>
        <c:noMultiLvlLbl val="0"/>
      </c:catAx>
      <c:valAx>
        <c:axId val="1934603664"/>
        <c:scaling>
          <c:orientation val="minMax"/>
        </c:scaling>
        <c:delete val="1"/>
        <c:axPos val="l"/>
        <c:numFmt formatCode="General" sourceLinked="1"/>
        <c:majorTickMark val="none"/>
        <c:minorTickMark val="none"/>
        <c:tickLblPos val="nextTo"/>
        <c:crossAx val="165595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kpi!$N$4</c:f>
              <c:strCache>
                <c:ptCount val="1"/>
                <c:pt idx="0">
                  <c:v>Total</c:v>
                </c:pt>
              </c:strCache>
            </c:strRef>
          </c:tx>
          <c:spPr>
            <a:ln w="28575" cap="rnd">
              <a:solidFill>
                <a:schemeClr val="bg2">
                  <a:lumMod val="85000"/>
                </a:schemeClr>
              </a:solidFill>
              <a:round/>
            </a:ln>
            <a:effectLst/>
          </c:spPr>
          <c:marker>
            <c:symbol val="none"/>
          </c:marker>
          <c:cat>
            <c:strRef>
              <c:f>kpi!$M$5:$M$17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kpi!$N$5:$N$17</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7BD-4DD3-B269-50AB87B9ABB8}"/>
            </c:ext>
          </c:extLst>
        </c:ser>
        <c:dLbls>
          <c:showLegendKey val="0"/>
          <c:showVal val="0"/>
          <c:showCatName val="0"/>
          <c:showSerName val="0"/>
          <c:showPercent val="0"/>
          <c:showBubbleSize val="0"/>
        </c:dLbls>
        <c:smooth val="0"/>
        <c:axId val="1655973568"/>
        <c:axId val="1934582832"/>
      </c:lineChart>
      <c:catAx>
        <c:axId val="1655973568"/>
        <c:scaling>
          <c:orientation val="minMax"/>
        </c:scaling>
        <c:delete val="1"/>
        <c:axPos val="b"/>
        <c:numFmt formatCode="General" sourceLinked="1"/>
        <c:majorTickMark val="none"/>
        <c:minorTickMark val="none"/>
        <c:tickLblPos val="nextTo"/>
        <c:crossAx val="1934582832"/>
        <c:crosses val="autoZero"/>
        <c:auto val="1"/>
        <c:lblAlgn val="ctr"/>
        <c:lblOffset val="100"/>
        <c:noMultiLvlLbl val="0"/>
      </c:catAx>
      <c:valAx>
        <c:axId val="1934582832"/>
        <c:scaling>
          <c:orientation val="minMax"/>
        </c:scaling>
        <c:delete val="1"/>
        <c:axPos val="l"/>
        <c:numFmt formatCode="General" sourceLinked="1"/>
        <c:majorTickMark val="none"/>
        <c:minorTickMark val="none"/>
        <c:tickLblPos val="nextTo"/>
        <c:crossAx val="165597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ADE-4AD4-89B0-C137C14E64EE}"/>
            </c:ext>
          </c:extLst>
        </c:ser>
        <c:dLbls>
          <c:showLegendKey val="0"/>
          <c:showVal val="0"/>
          <c:showCatName val="0"/>
          <c:showSerName val="0"/>
          <c:showPercent val="0"/>
          <c:showBubbleSize val="0"/>
        </c:dLbls>
        <c:axId val="1616080320"/>
        <c:axId val="1657584848"/>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ADE-4AD4-89B0-C137C14E64EE}"/>
            </c:ext>
          </c:extLst>
        </c:ser>
        <c:dLbls>
          <c:showLegendKey val="0"/>
          <c:showVal val="0"/>
          <c:showCatName val="0"/>
          <c:showSerName val="0"/>
          <c:showPercent val="0"/>
          <c:showBubbleSize val="0"/>
        </c:dLbls>
        <c:gapWidth val="226"/>
        <c:overlap val="-15"/>
        <c:axId val="1616086080"/>
        <c:axId val="1657586832"/>
      </c:barChart>
      <c:catAx>
        <c:axId val="161608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7586832"/>
        <c:crosses val="autoZero"/>
        <c:auto val="1"/>
        <c:lblAlgn val="ctr"/>
        <c:lblOffset val="100"/>
        <c:noMultiLvlLbl val="0"/>
      </c:catAx>
      <c:valAx>
        <c:axId val="16575868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 </a:t>
                </a: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6086080"/>
        <c:crosses val="autoZero"/>
        <c:crossBetween val="between"/>
      </c:valAx>
      <c:valAx>
        <c:axId val="1657584848"/>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6080320"/>
        <c:crosses val="max"/>
        <c:crossBetween val="between"/>
      </c:valAx>
      <c:catAx>
        <c:axId val="1616080320"/>
        <c:scaling>
          <c:orientation val="minMax"/>
        </c:scaling>
        <c:delete val="1"/>
        <c:axPos val="b"/>
        <c:numFmt formatCode="General" sourceLinked="1"/>
        <c:majorTickMark val="out"/>
        <c:minorTickMark val="none"/>
        <c:tickLblPos val="nextTo"/>
        <c:crossAx val="16575848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40000"/>
              <a:lumOff val="60000"/>
            </a:schemeClr>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28724141234170547"/>
          <c:y val="0.23772307117736766"/>
          <c:w val="0.43794624212119471"/>
          <c:h val="0.71144626684510281"/>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3682-4219-A454-D56C77C865A4}"/>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3682-4219-A454-D56C77C865A4}"/>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3682-4219-A454-D56C77C865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682-4219-A454-D56C77C865A4}"/>
            </c:ext>
          </c:extLst>
        </c:ser>
        <c:dLbls>
          <c:showLegendKey val="0"/>
          <c:showVal val="1"/>
          <c:showCatName val="0"/>
          <c:showSerName val="0"/>
          <c:showPercent val="0"/>
          <c:showBubbleSize val="0"/>
          <c:showLeaderLines val="1"/>
        </c:dLbls>
        <c:firstSliceAng val="0"/>
        <c:holeSize val="4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2">
                <a:lumMod val="95000"/>
              </a:schemeClr>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AE-42EC-B6CC-5AE0052CD069}"/>
            </c:ext>
          </c:extLst>
        </c:ser>
        <c:dLbls>
          <c:showLegendKey val="0"/>
          <c:showVal val="0"/>
          <c:showCatName val="0"/>
          <c:showSerName val="0"/>
          <c:showPercent val="0"/>
          <c:showBubbleSize val="0"/>
        </c:dLbls>
        <c:gapWidth val="149"/>
        <c:axId val="1616168160"/>
        <c:axId val="1934637888"/>
      </c:barChart>
      <c:catAx>
        <c:axId val="1616168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34637888"/>
        <c:crosses val="autoZero"/>
        <c:auto val="1"/>
        <c:lblAlgn val="ctr"/>
        <c:lblOffset val="100"/>
        <c:noMultiLvlLbl val="0"/>
      </c:catAx>
      <c:valAx>
        <c:axId val="1934637888"/>
        <c:scaling>
          <c:orientation val="minMax"/>
        </c:scaling>
        <c:delete val="0"/>
        <c:axPos val="b"/>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61681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CAC815C-0ED0-4F09-9EA2-05D6754C762A}">
          <cx:tx>
            <cx:txData>
              <cx:f>_xlchart.v1.1</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E92DC5AF-63B3-4252-96E3-74C4D3F08F3C}">
          <cx:tx>
            <cx:txData>
              <cx:f>_xlchart.v5.6</cx:f>
              <cx:v>Sum of sales</cx:v>
            </cx:txData>
          </cx:tx>
          <cx:dataId val="0"/>
          <cx:layoutPr>
            <cx:geography cultureLanguage="en-US" cultureRegion="IN" attribution="Powered by Bing">
              <cx:geoCache provider="{E9337A44-BEBE-4D9F-B70C-5C5E7DAFC167}">
                <cx:binary>1H1pc5vI9vdXSeX1g4de6G5u3blV04B2yY7txEneUIqtsO87n/5/hOSNq0x8a/y8kGeKAM2BQ/84
e3fr3/ftv+7D3Tb/0EZhXPzrvv3zo1uW6b/++KO4d3fRtriIvPs8KZKf5cV9Ev2R/Pzp3e/+eMi3
jRc7f2AV0T/u3W1e7tqP//k33M3ZJavkflt6Sfyp2uXd9a6owrL4m7aTTR+2D5EXm15R5t59if78
aCRxvLsvvfuq/PhhF5de2d126e7Pj68u/Pjhj/Ht/uvRH0LgrqwegJaiC41rSCNEU4c/9PFDmMTO
sVnh+IITgQXC2uNDN9sICN/IzcDL9uEh3xUFvNHw74j4FfvQdvvxw31SxeW+5xzoxD8/fo69cvfw
4abclrvi4wevSIzDBUayf4fPN8NL//G67//z79EJ6IbRmRfwjPvsd03/hc46icttvH3spHdAhl+o
gArSOT0gQ14jg1T9glENYUbo41MP0LyBldOwPBGOIFmfJyR/hdsf2+gdISEgDIxRzFT9JCSCXQgK
oGEV64e/18C8gaHTwDwRjoD5a3WWsrLZNR8Wu7zYdY/98w7iol4goqu6RtABG/xaXDi9YFxooK6P
0IyE5m08nYbnJe0Ioc3iLBGah6EXJx4o23czNIAPpohqmnoAQLzGR+gXiApGNKGdlJ23cHQanWfK
ETbz85Se6S7JHe991RqjYOMFP6otPoKGXFBKCdgh8aT2Dp/Fwd68gaHTyDwRjoCZ/nWWQvNX7vXJ
e7oAhF5gnWDwvuhBJkbAIIQuwB5pOtPYgAx6lNcDMG9g6DQwT4QjYP76fpbAmLtw22zz3WPv/HNr
Q/QLVRWcYfKsrV65zdoFZYJRgsQBuZH3/BaOTkPzTDnCxrTOEpu/8mAbF9t3tDQgNdDpQiXoiM3I
0uj4ghIdaZp2VGcjbN7C0WlsnilH2Px1fZbYGEmY5NuH5B3lRlwANOADUHwwJaCxXsoNUrULjXJB
GEQ7L23MW1g5Dcoz5QgU4/I8QdmG3s8kj9/VA+AXWKOM6egY2IxhQRBrIo45okf3eYTOm3j6BT4v
aMcInacfsPaKYv9/mnqP3fQOFgdiTwwm58k91l9LDvjP4AVgEKyjZLHHZx+TAm9j6jRGr95oBNL6
5izF6DGx9iH5+QFURBX9eFeBAj2nUs65dtql5pDcQWzvch9t1MgG/a/cnYbt9F1G+JnGWeJ37ULu
78O8CLfxw+OX/s+lDNKhgArWtaPbpo98Bw7pUiSEune6h7+RmXorV6fxek09wul6fpY47XMjs22U
Fq73ng44JRdMaAzpj3lrAOKlI7EHioN/Dhmhp3TQS3/izWydRmpEPoJqMztLqPZaPqny9zRa4oIw
Dn42PZ2U27vinIOz9yhvJ4zW7zg6DdDzu4ywWZ+n1zcBT9x72L6fpsPiQtM1KB+QsSMBmAhOKBbk
ZLbnDZychuSJcITI5DzTcPOkeUc4KL5QOWUap6erPTq52BfoGFKP7SNJ+R03pyE5UI3wmJ+n1z1/
2LrvGKlSekGErnLIWR8s/cgTQAgKCppOOHjcj1J58LR/y8gvsDjwPwbDPE9Tss279/XMCHjUGuaQ
bxsZenbBVQRpUv2YIx15ZOs3cHIakGfKESbr88RkHj9471qhhiQoJAx0Dj7W8e81NFAOhdQ1OMv6
cWzBqOT2BoZOI/NEOAJmvjlLYVm+dwJUgAWnUMzh/GSSTQevTKgAzGPyGsoKL33j3/NzGpZHuhEq
y5vzRAW6pLoPuse++efBJeEXew2GoTIwEhQNBAXAopQdBGkkKMs3sPILSJ4ox6B8O0tQVknlFe+s
xdQLXUB4IrRRCKkjqCMgAeW3o34bofImXk7D8oJ0hMvqPJ2v9daLd+8nKVS7IJCOptoLDfUyumf6
BUYMUXCZTwrMb9k5DcuRbATJ+jwLazdJVbofzG2QlO8Zp1AonkHPQ3Ll0PPjkrSqXmCiUh2xkbi8
lZ/T0LymHiF0Y56lMltvi2J771bFriyLdxQefAGlGhiuwY8BPHptbSA1xlQNhqmJkd1/Mz+nIRqR
jzBan6di2+x+5NsieE8JgswkFNIIZCefMpMvdZuuX4A52g/FOV2efgtHpwF6phxhszlPDbf2YEB0
8b7qjYHh0RGMDzh2/kh2dHqBdEiMwaCcR4F9LK+9gZfTsLx4jREu6/OMZ9beves52/ixh/655wzJ
GAH6TOfidDJGaDBKXYVIdB+P7v9G2bG3cPQrcB7fZYzN/CxtzmZXb98zjQw5AKIxCjJz2tggxCBN
ppF9qnlQdyBQL2PN3/NzGpdHuhEqmy9nikrzYb1rvft3TGDCMCiKwcwgerQzo/AGqewCqQLGTIv/
wuQt3PwKl2faMTbrs8XmW5IHj9/tO2gzfAHpSkz3EwWGvxEyXIMitKpCdfMY3Yy02b74+DuOfo3O
gXKMzXmmA+66BOZIOe8LDVgPzH4xdhAcswvQZJRCRvNgaR6ffXAD3sDQaWSeCEfA3J0nMLe79l2H
dCIYTksEFehYRx67ZWCFQJog4XkcbgMJtpdW5rfsnAblSDaC5PbreeqxJId8gLHNE5jasX3sn3+u
zQiM2CRQB9PAARv+RhkBDhM7hEYRh4Tz8DfynDdv5us0SGP6EVob44zRevfsDYeZHIyAxScHrPTX
qQGQLhC0/ZSDox8N7S/l6NDXv+fq75B6pB7jdJ45nEvXe0efjUL3w8B0CEGPlZuRZyBgEKgKQ57E
L/D5HTencTlQjfC4nJ2l3HzZ5RHMxH38bP+5eoPQU4VRnPDfCAuYGc3AUdAZuNDD32gI5xs4OQ3H
E+EIkS+3Z4nIZRDCwIx3nYYLFkcQUGTHsrI69gbAR4PARlUfc9QjLfYWjk5D80w5wuZyeZ7Y5Dsn
ec88DYHIRsDEJ3IsZI7tC1bBfQYvjoxCzsvfMvILQI50YzjOc77N3RZGycZO+a6QgMmH/ta4+EXB
ZoAE5n8+jtEcIfM2nk6j85J2hNDdX2cpMFe7OC66sN6+6/QbMPtCh9k3RwdZHSs0mC0giBD78RwH
UzMKb97K1WmUXlOPcLo6T5wO5cL/D8EOKDgVhprhx0B05BSIPZIwTxpm5h6QGqVu3s7XaazG9CO0
bs4z2LkFqYL1YXbvOIIAolJBIRkAY22eROZllQ3GphFKYNLbL+YHvIml0xi9IB3Bc3ue9ZzP5dZ9
P4d6XzGA6jTouuMUmlG+YJjUzmHYDWYj4fkdH6fhOFCNkPh8nr70Fw9WfnhX07MfkwajZ9W91jqZ
ixYXTId5NKDxDu0j9+AtHJ3G5ZlyhM2X8zQ5d7ui/PD8Uoe0yT+PP2HcM6w4BO4boDT8jcQFLA6D
Kg+UcY4AgUV6mbJ5M1unURqRj6C6O49y2/3fLif2EqlXV/6PS6mBYoNRNRqHws3rrBqM6IDRtmBs
HgcSjiAaLW/2a35OQzQif/UK57F22p1X3Cdx4b1nJAqzMyAvoxFYq+vw9xoTmC4NI3GhKq2fnuX0
JpZO4/GCdCwu87MMeqY5zLH9cAsDbcJH3fIrvfZ3C+z9uu1pgUJzW26tYWXDF+vv/X3rgAEsuTgi
PerAk3weBGz+8OdHUJkgi08LJu7v8Up5Pq27NibZbYvyz4+K2C81Aku+Qei2t5Awm/vjhwbswL4J
BuFzmF0HZQ+oJsIWYrZ4X+r48yP4ppCb0vh+jRIY5QrDWj5+KPajNaEJRk9CYRg+XMYgvQXLlDyt
KXmVhB0ka55643j8Ia6iq8SLywJeB4xzerhs/3YahdtAogzYUDHUmiGEhPb77TXkGPZX/z8fpZgW
hCqzMir1CRatb5BeXypek8xSZ4KiNJ4VmaNKp4gi2YbcM/raDiBV/9Rnb2WDQ4lonytV9wOqX7PR
oyLv6r5WZlmapLILsViWdvWDF+qDHpemk/lYekWqWFUguFGqim+6uCWz37ABYIx7Q4dUCExtJODS
wODi12wIivxCr4k9U3OamnZIQ6tDCp4rtkFqPm+a5GvA7Cvm6V/DLlekm5RGiiIs+zhWpgWp6w0s
CZpZv2ELEpf/xRjYbyg5w1KiUJmB6UyvGWuDQssQz+0Zr7tYRmqVTKmfXaLEFasIVhCQbUtbM3Fd
ZZH3WJW8a5HZ+pimMiuqQNY1SywYpcOmduUs6jTRV6gN8xXn06C1xarAcT/T9OiqSTBddU+bMOW5
6WpNYKad6Ky4STSj0t32ss+8buEp3Z2dRemytfNWEk9J1k6nBJIl6k7JBFvQT5pznWlOZehtM+1Y
GUulb5S5g+Kfui1ag5JCNTLbt4qymPEsXNsoLCymEteo86Bcq1HxULe61PomNeC147Xq9zciye2J
0t3bTmmQwk8mbWlxZ2HXTTkVPEzMoKuXTjBHwkq8ujZKFpFJpmQb7j/oXXBF/cZdhkGoT/Ws7CXJ
wm4Z4+bWdmp/IqqKWYW+VJXI8DGOV6FK2QTpfiU1PoPUZrNKvMCf525ssroIZdAJOsHcTOxwLlw0
C31gK4h+dpkazZWUZZK4+q7cAxK77brx7iKNddO2rCKzd+pCMt8xgz4LjaagCxhbWJpeKaZNjexp
1nm7OFIc2XJmRXr2k8f9VaI7Vxkhhk9tLNs6++TfxGH2o+FRbhR1nBt+ops5qJPLoOhkn3oNXKWb
haN1hkbS0uB5vXIiOi0UV5Gs6jupUDohOb7q7XzG48CRSNduEGFsipE/ryvXnzp13sjU7Uwtaj5D
+amXSpdVltI64SJtsx8wMXVi8yvU8+8O75VJqhEsFde+01svNFPUJoZC1E9lW254EO4Q7agsI+LL
POq5UZC2kWpTu2bMv6H0xkNRK/W48y599YdTp8QINJOLXqpuFIAAtOqUBM2uTQJDS8tQFoWOpnHE
A+mnYTjhojIiO27XVYeKiXAqckWjuDfD3IWvonOnbZ6n0o/Yfecgzeh8VBpJ1/wMIc4xAtTZMqwU
IRFjtllUWTRFoVNOiOdw06epto7tfKUFjW16WaGBCsD5TA/JIqmIZrqMVgtFgw1VuBbKYVf1m2rx
vIlKVzMz30vlcE7Rsh+dF/ZWhNsSetO9ZE6hTXInLRfDqdrJcSiH42FTVvFnpOPwxSXD+WBPP1A8
0w7nng+HvVxr+6mvaLMKfK5FjGuvN5qW3jm2y6zhXNX18WLYo7jnFu3CO+zGqLdKJYsXjUeTYvl8
IWr8UCY5Z+bQPGwSHbm9MezCJ6MH+y7NjVhBsTEQHk4etsNVnh4I2TeEHojy/YOeb9ezSpBGDqQv
OOlU1Z3ZHbLKQnUkzZB/4PCZN+EoIpCH5wxnu4H54fZ8YGzYzQZ2QYXEhm97krJQlZqv7ypC4fNS
4PNUHPSjCToiMQXhcbSyM3InW5auIya1b18VtjptGtW2Oic38zZvFm5b33q0eIiqy9ru/C9QLlzF
EVvETVx/4ln/hZLqZ9k2izRMIkPXlFDaqVtaYVdFM9IXvQS5UOcKKHaJHEdswjyf2apzTRWGLc1z
fVlz/9ontvQZubQDVZ91WfkJO0Kf1nH1PQx1i1cukazIqenqYSw1J2VTJOjGjTt7FcffYQjguk1F
YJZ+l0jQ34209XRX1jyUMctnMfEaw8Z5a3iaHxquim70WPWmSZ1ulNZ2F70bzmnd9beYJFNbKe4L
3lm9R7GVx01rRFoSgHrOPsV9KWRrF62ZurSSHkl1Gem+Zqq8U6TXpY7Z9aHJMZrbpeeDOlALq3B1
1UrCqJJBWxi51wmLexEG9dtfKhraZSC/37LqkrlVYnoK6SflQ8AdtmIeS82cxb6J3bayqnJvtPTE
qBjtrVw4E1FU1SSTSauWk0jvuNRTrzODpP3cMQTmLMb5pAYHT4KBK1pXu+K9M2twZ5sY1jCdeNVD
3kQ72vc/ajX/rCl5fK3UPJthRZ/pAZg6p/HSyzhUI0mcghtq5SdL+nO/yJa0y04mZRbL2u1CIwvq
bdEyX/K8QgbhXmIxBnZUzfHSDSpQxuqiLUDCci0w6tJJZN0jsKQRkhHzM5nVuJZ2ZRbhlVCTWGLE
E5mm7k8vqRdRhpZanj0gkTaTzhFWml1mrfvV0zExMffdOc+qRcQrizceuWPVNq49vIQRO5H0wqyd
KYlygyqST2saTQnymIwR+4GjbMfaFhupl2VW19PYUPSwNJN0iVi7DgXtDZr0m14hruy1QmpYiWXT
5qmh+raEtZEqiTMyKTiZI1+bdRpeBWE3BRdjpvYqNeHDvmTY7SaqA/4mZU46w8kEYbzMqrq1nM7l
ZlEGylUC3sy8bnc9h88rsJ1+4tv9xCmb716i9iZ1wk467qfQi+5BxOe1xj55AY8snmqrPo/MgMef
7TL2wZvLb5m2SeprQTVLtOV1ZFe+VHK8zet0Rtw4spRUuNIT7lfipQZTRWCocd9aenrp92ELSCRL
gsFAtbYR6JkwagWHK8jZXakuB9nrr2tGrruo/trYRBhctO3Stf2JUjvcwOwKPL95oDmF0bfJTPHc
UDKnvc4RjSYsq8Dk9uSnLgL4tvCyTUgN1jLSrTpNpyJSv7dZEUlXT+9pHJSy4Vkpo0o4MvPAigXe
TaNjR+p1TcxqGvM1I+ll6xcULFTmyqrVLeRUimznalQucCSuBM+uCoY82SpUguP0rbWbNSxq9SUP
QDXpEXyHyiITdQpau7tqPQc6uhOf7LywNFTfJqJ24PNwKajJsDWEol9zW4B2cV1iuE5ltVwDI5x3
hakleJby+s5Xa80Qji99kucgHKErg2xSxjSRGfFWjEUL7pgOq72Z23YrVraO1BR1FYfEbPu6Wub9
Ne5dbAncONKx0+8pCTJZUfTFL51INpTc8n4pPAQo2u5aVcPbzmc70arbrjUCxf6suGwR0HyjgUvr
+smNo0e5tP1uRXXxEDfRXZKSUKreTF92VVKbLOKuSRw93PAwpKqMuzbahBkjlhd3EE3tW4Zzh2YU
MvClWGcFSXqbgZGZhTX+Olxlp1FupVVbGh2Y/40CTswUq/DZlFiU8DJImfhBFG/6WO9WuKWyd6Nu
g1PNKrESWWEWZjJgetSbPQull6cgjbh3TJ7pRKqZXUga5IYt1J98VidZtyJOxi2oN1/n1J7DAk18
TUrM1w0CTy/pUTvhVS69NMQG68Gk2WrarpFy63EOb7jnhKplb7HCjkCrcui+Wg0snQSyyfvaTCtN
g3766ZR9fNmSBDZt7kta19vGzWsDB3oIwHepGYjWXle8I+sa8O7h3yTh8NZltNZTvMN64xqK0n5X
UmKG2JYQItkrv2zFPFKTq8Lz2DSO6TrWAjPDfbURUeBZKkl/Kgq7DDhpF33pXDaYEDB6Jdkgp5bc
DsP1D9X3JJAkczVhc5zU1aLR8jVtULFxWvWTFmJ1zqMiWqVdZLpCKYCWF9Ldg5hGkT9xQteWKk4S
oytQZ4msto1Uq+ddzi0n8hKptGxZ0Uyfl1labYKiiTetK5vYDjaF72Yz1GU/vMRZEGqXS91vgoXe
9td21XQb2gq6QDxbOFHw02XAox5MSVHDYyL4soJeSzaNFqxR3e1dcO0ui0Hva4U6Qzgzk5J/Exqg
EuZtCrFfV29wrs7rQJ2BXeoWrogvwwDZ8xh8YYNqsW32faaB7VesDHWdGRVJttQ7dx6XotmE+42O
m10jCjqJVPjQWf8l1LtIajO/cSAYKsFzoTzoDNW2y40g3g/daZuZZ4tgxfPEjEI1ndu4fxBJe6Xp
P5hnwmfRLIZNvd9TEt4hY9gtKtQjY2giTiXASEFE52aLlKbQIfs932VJKJ+Ph5M0zdNQDrvu0A6B
/PH6kycLqpsB6RMZV0ljlC70Niu6bDHsedjPf304XJLvKYa9Z9qB7Plw2Hu+laAd6KowS8AngwcN
NwD9rSmlmNuKmi8UVc8Xw97z5pfnREwrcBpP0GWg+D2WBKZN+/RwxXAZx36mGs+3jrKoODzucK/n
R3lYf7ySusvIruk8I7JUuX+4/kW7QysdWcNNA8HqI0fPbFVV9T0XHbbAVSpVI9k/M8g0UNTDblgX
89DBn8NeBa/A9i9dJQ7B8SThHdOiaZk46LJRCl2WQVcYGEK8ue8UpREHdS1jLmwzgx9YsQInunJ9
55PXckfmPXzVVVhJl0WJmdMkWncVzyUto2KSCTtci6jIJ4pbFHI4rB0Urj3FjSBq1dpJkzZ0hQry
xVc1Ou0JhNKhZmOLho2WmoxVMy/O0VwIQVY8zGWv5je8k41L/VlV5+HKd71wlbq5a6gEbBhymdE3
RT0XuXrpc70swS3q8lUH7ElHxe6k02e87JNVVy8+QyDer+pY6VfDnsgxOAmJDpZ234D2m5iIRQHO
w7zIvONlTo/6FWFdPgkQcmRMplkKnPTaNy9i8dr3kkD2HcQERaBmMiW2KcoeWWrpGDlheFGHtrMq
9xsEuYvCd7S5n2VIug1lZrihirLGEKksnDgjS+xchWDYoI/ghhDOg3npk3YF2rRdaU50m0HNCvQy
XJE7SrMKlKaRXeBgqwgZ5IF4GkGYHkKGofW+cJyn616IEHw3O5A6je9dWOxnYlepLPQimwmXLqNe
1ZZKXc7sDCLDPmSBTHQ/mrLW29pZm0xK3/ua68ybOiJRV2oo1NWwN2xI06krWIemN3AYQ7ykeRPI
/SgEIKj7ACfmcFXa6fEEMjOhhHW7tWUWxWwJPygxi3PBzQ7xex3C+RXX8nwBw7QsZX9U7b8UiC8g
T0lZDZbq8ZzLIbXSFrKom+s0Bq/X7yO6Gj6sYU/UjTPxNZzICuEOHMdyVTUVm2lRT1Z6U5Jp4Pt3
PQw2SU3HaAMNrfi+aWhnTUpWopzlbghOH4ZX8ZrGctSkn2spRJRdUi4Vtc0l1xQOrpawV1iNlNWw
FzpCQADmxZYepWsvWvHSK2ZepSmZSTQltsIwu+srvMhZ01s4azqpBXWwYjgMVoSX33Iy1WmLJsNZ
R+lyk5EIMjyJ8Ff86crh8mHDxdJn1S3ko4NJ1QXlgtSRbtIOLLG3B8uNaGmIfR+W+49+2KDKS4we
oRRsawqBoOYve7c5bhTPqRPwgOD4sKsofreP2mNZKf2XoaHakyR+Vb26cGga7ja0D4dc9VxJAoIO
j3lueH7qcO75UC8zYtIKXN7nc88PTUkRLbrqjviiTGTuesEL1lOHQQhA9ckL/p6f+MxeNnAe1pA5
s6EWYAwtDXxcOvXV6fN1z499ZmXE7XDJiI3h4uG6Gn5SKqyyde7b0dShoQp214GoIA1ugoqvRONW
ZpSXpUlhrtVVAgnnGUnJ1ySkysbPcWw4kPmxwEv3jEC42lp3g0nDi35jJ/qSqO29miup0Qc6SEOu
VWashWiRhBivIPl45Wg9m4FX73Zlf+n4dwVXpyHkLCycB/cY/FxLwFhSUFIQ6dJE2JKAdFIH8rGp
StR9bOl+F/HUS0IuRV8Iq2nafkE9rE6jMoUvGKMprcQ3O+7UNavCry7ENVPIbkA4SlrPgEM8ByZK
yQtwBzXdFxMFXTl956x7O/4eqZ24q91tWrqTNG/RJfdklNf5TMnrT3ENerYsvcroIHgyelHnVhAH
31wFzHLf9M2KZpBIaipyX9HiPqhCOt9nOqzaLz1Ztv6mpPW3whZXkaayiUINxw2KpY/uIE7TlmEX
Wj1gZIE+ty07QZBSFU2yzERjKJWr39iaio3E70ATRQIKAG1m2p2zBL/flg5LJ71dQOik0x9aqpdG
pjbzGETwGieBBhl0NzJKJw+muppoZtoUl20Op+KkbCAb3BqIFt60r1hg4EL90WTF91LV0IR2EFj0
lEy89Gvva85NVARToWM2gY9k3TRg/hPqX9UZ9iY8by+V2t7UHSR0QJTpIpz1LQ0gBFNkVbL8k6qX
Vh54qVXVSjyzQ7tZan0vG+9SKVkx9VV7kcAgrlUrut5MEuxCArpKN+V332Zi1dRdelvq3qKE9OU8
qX0qq9guDEh+aRNXQb6B0oRd0grCpSSisaRFP6nrVLtGvjOJ85LJOmHrRmnQ2lbtqZ9GZBHGcWuG
tiuWmdfscOx0U9gQC/zsbtaWTWVB7iyQXO/7qR1hRRZ2Vchac5Q5OCSJZbuKFUBIbKmRWho+V9DE
pXUmIUemfEo7d1OJppqzOIIsR8ViQ6tSPEs6/yd1RXCp0kSXAr4oyLQRSPI1Uyj7VRNdqZuJGyqa
VYXND4j6pN+y3grgF43mWSTmAWLloSx3LLMe63KHcuF9kna557jHX6F7OvzPbRLB/8Pvoj2f3P+I
3fMRzJ0//Prd314FP+WynwFZjC/ac/N0L2DmyN2+0vrq4L+qvr+o6x5+TO8Xja+Kvq/GQTzWrfdl
UUzpiwrdf9V8R8Mpniu/A92x8MvYBUzRgTIirDr4qu4LK69cUB2WKoBlb7GOdQYj4I9lX1h3hcBv
G8Bqt8ef0zvWfBGsbAiDQ2DAKIJ1QXRYZf9/qfkSBG/zoswJAx5hqJAK5USCOUzlEuNqa4j8PEZN
oO0ykqy1WCWf2yzEkJXt9SmqGf7c0AybUZ/r06FVFQo6tOI8JofWMAyOradoh1sNF5+iRfrWcxLX
hLoORHX7jQB/I5XPx3rbZUu+34zO+U6fPl6oFCsWl+3MoX2+et6Eqf7y0KORskyCmQ5ZkDsnDSNw
kHXHUPaHWRerYC5cPsUso3eYQ+44LptLp+0lcl0r4bk/2Uvydy3NjLhE+l3ttBMwEWUJYT/vKaiJ
3l52XWYvhz2W6vYyth2Wy+fjwEZkUdc+lApVB0Jku5NlTqDqJ5oeLdsQYvzJvvC7HI5dVl0qia3+
SAPPn3U+jVd+7yarcL9x7ZYbEEdTqFm9ahgOhw3z8mQVpIEClcX9bjrTnSZYDW1h2yqW47a+5Thd
PWlJLzZ+kdcTJ7XFxt3v9W3bylzXEqjZTZOCFF90NVOuyjAJpoHiJrJN62RT7ze2EsCGZ+AcpnED
ZrBxwF+nEYvMNHP0KSlLyJeU/cZJFXqD4NfELFzbzgRqI9qN66TN2kmLz1kU2abqqlp9HQR+sWhd
gzOtuK7UsLyG96hnsed5h3NDw15WpO75znw4ZD12rv+OaLhRqNUzkifJvIGcQiY1r+qWjQheboZz
Kebti4bhXE3Tz0fMBdl0fj2jqAkvc+K5N7ataNOCMmTklLk3bdEhWTdQ4/AxVKOzoCRLhHC1SHlT
zwTKvI3W+syKRZ9c41YQQ1MC9y4IIc3XtHq9TONMhbRdGxp+U/hfhr3waa9oFO9w7nkPRjHhmR9C
4Q6FuWcgHmtT3bUr1xiOodSkTZ1Id2Y16iqz7t1MKkXj3vA2iGd9XmczSHWJ67SoIeOqRP6D2zZW
+X+UfdlypDjX7RMRwSQEt+Q82+lylcs3ihq6kMQgZgRP/y+U1U6Xu+Prc24U2oOUaScIae+1NhXP
X1vk1Zbct8SJtC47Jl7qL5G5YGvV+QRpEZY4McBTJMZFr9aIE6ozH7k624j2nMe5qehAYh3V5doY
EALgDu4bWCzekjisyh+006eKZa+uzBHmK6MKIWWIRdH3fKGQSd57nXrF7Yk/6E2sC79+bKad4035
YSKth61h6jsHWWRpsmxR8WzlDRMO+7PyZpeN8z0oc76lORErxa1ggR2HDBF5+WG1uT6llHnnXEeL
UNJs+txnA8K8lUjCIg4TpJgdUiK+TdLxIZqIvjWFv8QI8V6T6DBWVY2dgQ9XjcC39t1xk9FEPCqm
3Ngd6/yHGJKtlp3+Qpr6TItqk87riGmw6rEDtmu/xdwsJncZP+CFTYVAssiRx7Z38hOvfbrE42Z6
SZh9DBo3+MnF9ORPBFiDMBpWNmHyqJDsOAlUa7259sV0lH6uvrx7FP4rlGcGydwhRSAH26hcAVyR
PxNW8KCZnz7vIEXUyUXHAx7+lQYi2yGpi8SVG4lyDyyE2repC9l0P8ofXd/J/+h+HNuMU7qwWhwW
fG+yn7tqxp2M+pILIZ8R2WMI4i6YGtkqm39m0zjB5GMNy1OkD5BzNT+/q5AsNV1Eh/KFtmq2Mn73
YW8j7nqCMLsXmxH//RlVUZ8qZICfxrBOERtQw6Nw6/rIAi6XJGjLb0na7xMcwT7nkSV2fsjydVKH
5bf+0Iok/dbkqlnj5cLhNsjS5jN2/rtcIug+tU86mYoHK2jJNecdwDi0exkJ4dsJpRRXDm27l6Kv
chxfGn7JSZNs64Q6C6d28jiqR/7as2ZcILirEXsKx6c8rR7orG9CzbGbndiuEqRAZMAGiAT6LpJ0
PbbSxT445a9OexlGTV/YWFjbvqv9lVEniBy2shTPSRS2h9afEJQcEvHqufK2Y729t/ffrr4QtQL+
vPrwtoC5gqoH0i0gJ9Fsf3f1TdILm8AOxE/ppF4qFnh0STudXn17ChbD6GLPUDLv2k040yVqfLWz
KFhYSdscp2b0rjyxvoy4YdfOoORyzFh6rD07PeZl/btndFaYP6QF8sEf9MZXdwGCPsbvbpZB9VB7
Nf7j/zKd0dkNcgq8e6TEVyvddcPRbnNyTOtQrnI1JS9tIC90vrkJIw9V4NtfjKvL/d+u/eS+c1U0
oz+V5T3gTON8CdioVk7p8GXN28TngPxYU1k8hN2wwy25HqQvk3ju2ZkPAFDS8d+9P60f/Swt1jpV
GPGnnwobZ+/Wnb8Ii8g+WuP0volKZye9oN590N99U1baRyMGRB1bnbOtSMexi+8u97FGR5BhcodM
b81QYzT6j8PyyL5aqTssAR5asykbP+HhiXNi6NQvwYhTOdBXw3dAb05TmvAklsilCmF1OPUDr9OS
qL46AlAriwCDI7W8uNx2n9+kKUq8ZyGqZ7fP5cWZpdlmJBdPqrvn/9O4af6Et1nun5fgE4z0Zrt/
3my7S2/fjBQZ3aWl6GLpCH4Ky8RfaILIZ0795GR0pndvUmNIMn8BRMRvv39z5pqx/8BizpD49zcy
zk4ocoAa1S4iGAC90Q83ctmNiuLqDX9aSeYQKyZO5SIkhPOHchAfcq1PRkjTLeLx1qcSuY4nMX7r
c3pgiFyfgqDGfuJNLJmN/YQc2M0aCVo/Rsm4tLFSkalyj4D5JNumtN0jmXverDM9o7tbVckA9Xzz
M71BDFenmMRxoBF2r76r121VN5d0Sn43xqC6SOM48bfOuExYnhfGUJJMk7iex6ECxO9pjLdxjNIx
iv/3s5oCRvzxf+zhlbrRXK8VhfE+/o81F5bLa8/6KaT91E51+BhSKU9NyvqFWTWx7frRIdHwiO2l
OFVv+hD65k3fT0AIqcod523aD01F9M7f6L2E/sjYN1FH16jNpg5RrNw5sreV4dabdfbUVCspAgAO
eINskLmPjdk05o42PeOIHYgf4/XnmNEob5OHDisW1cTtJbAr/lOVpWVc9FFxqOaDR648e8NtTyyN
aBdh9tg68iap2cNjSRkLnauDIK9Tmy1CNiIWV7UNksgAorYizX8gewWgWKBfcxxFVnePgPxkZN/0
YbCjHnLhrRPgwrvLpfcfO67gn78ixeEQ7+eNfNT9wJn+z0deQnqBQD/3fpICiRykw51j99YEjcB/
0cht62N3iNijh2D//q6qCtxemeg9gLaIf7ZE6iNRnQGDwZuTP3b+2Z0boxcSmOhodPzFB4Ox6ijD
ydYVq7aLrHanJkGzs42o3FK4+UulhbMjijSXRnfNxZt7s175wbi9+abSTxGsSw+937vPk6uiB0rF
oUau49kD0PZhtlVAkN9tzSz5/vBJqWxcKdeqds1QIu4/9+Qw/u5lb7279d5LBioPqdvUm/99h4X/
WMWIC+Y8KhrMr95DhZAPq1gbCFuOacFQRr5YOg4NkOuZKpxZbBxcAifMD0asCHNiUktEOCfskpFM
hPmDoww5pYubu3HSs5PxvLubKY1opgxLcslcL18L2Y5n4XulG7cs687lwWiAthzPqVHTUrJ1Mtg6
znALAm4/jzB2xLG6mNIs3UyOGM838+9ZHJyr47rOyUolq7IOuxZnyK4+OhKJ3aXpmqaxMnbIEfae
jfbg18d3zne3cbZwcBEPVrbC6xMxnVHduqwTWFipx9asydSpQXJxXWIXE1NEI05GZxqCs5aOTTcc
6LG0x3oX8Jb/1t0dedT+nsHoopJEeFv7/2Q2eP+4AlBFGe/5DWZu10wMt/+8OznlLJOjXf8EJHBq
fMDOonXNRwsQueqhtHQPKCOkm4o6bIrrohuXCd49s8hu8ptdpkDdD7TejUVonbyck34zRurdNMZg
5hKAMi9bNbSAlNYSmPDJ+krc4qrKGikLRMjGds6SJ96DdovqdWBlssjawn6yOQBthbLYqSptuXNB
aNiFAfdOKXZNKyB96ycvLySScjx5nWfkKQX0tj76LEmvocfrjQ+kTtwOVf4DnNJNpYfxRfQ5W00W
HfZAQLEH45Ehu3jOpJRxa9areX3SfmcfqVm0hmosY+Il2bp7s9wdldtlwF31xaIYvOYx0ioGWpE/
AWvDn9yhc5ciCpu10b15tLpKl45m12oOIJCJF2uXMbFsZtHoREbzNXCiErCpOeSQvMkFjuqPxtHo
rEjK5QTCyKMx3OfKTeSicP3Yaax271d8VbVhce4SjYDI3KNurs4lKcjBqZLVB73xMMZ5pHG9DyLz
yHoe+Tat8TB64+YKfZvWqD4M/3PaJlL/sWlDGeSPOwoC5CaOXzj/4wLFS0T+vNqTCAmhqGyt72mT
rlrELjzgJ8Nq6ahOL80z4v4sCftIn8NXoxBFCVfzTBlzrwIfYvrtb3Rm5CQmfe5/4EKaZ52fUre5
/pz/9qFC0l8UC1iq8+Yxn5ueXrntVw+3nd+8/cMR/K5JABp7KOXR79yFxir0mLYZeULSJVk2vgLc
m4ERUUyBPASVC5zdbNWOJk/zAJ/hMjAqRFwxYJjirGmKjdmhWlHaLfGEUFsjJnnVLd3MAcx13sxy
9rfVRN7vVhN5N1Z7dv4w1knt4lnlQ76bSv2LjS6QLzYvbo2V9D+nMnV2RmWMXZj1O+nWv3KnKR4y
252WGgBg/CUoltWtpZcs+3lXI/smXYzuSC7VaHcH2hBgxxqWvDbUWtSMey/TxJZJUgHprTu+xNrC
n/rK409OChhs0loXo9JCK2yySr4ciMQS1w3uKgJrATk50S+Io6JLBUDlhc69kiRgnARTtrsbdBr5
p8qaFsbtrjeTdG3RvzMgVggWj21hsyGAdjr0dYXoRoo9uSzVg20FP9qR6pexV8WaOmTcBGU5vrBO
XcApGK4p5/9xH1DkcP7YWINEhne12D5xKNI23vymg/dRiG5gQPlUk/6ua0T6gZXTAD8HviYn7NMe
FclZuaCt/8vreXSYgHp9Qti22QKWPCyMaJq+/BQUU3U1gitw3eBdiWxtRO4U5JRI8mikjhX9Uy/Y
rzSruoPbW+UZsVX/FucaR2ulhsE6mBjWLVaVhRFf8z5LF3c/z0Sxoo6tqogsrWxvNmF5hPNOWmb2
0uy71J9iNEb5sqXlGmkvcvIy9WSC+6Yp0/wBrKHybCSGn2CVeQAK3LIBsg7u/soZPSDbW3/vS+0t
TS8PdPipAjxnmOM0Ru+PKRhSLQs/tWH5Ue8NNp6GUtSLwQFm/D92cg4J//GbBnQujQgqp+/5iG/+
+ZuGldu0YxOo7804hMuCsXrX5t1Z6jEFrmGmdiWq1ifTU2nR7IK6OeOs0ZC9cZ7FfACSOI68a2Zn
9BQpkW/LKOKguQz5icopWNEi10/YR0VxLUT+jeb6kHZlg+drFsa0T92fdBxlXNgEcM6wPCGIXyDC
BXKej6PbsppsIHuCbCweCpChIjptuhw0Md67qUAqW7TLYk77T/NG694EXDTHcG7uur4AO8kBwBol
VZ1VhKd7e1V9sAP3aQuKkQdwC1fLsfTJjmSW96VFOp65UXntsnG4ypYdsASmn0t6oXRKj/gqgIG+
NeEE3Hcs+/agmszZGkMd9cgQuYm9uR3pkHj6lJUN29wPgebceBfvZ8I3X6MyHoFVrhjp211TJuPh
3kx9OR7yLN/meetuPS8pq/huvcmUI2EVMGCp5OBfpmBYdkVenbxZMqoWT52D3eqTkbDG/Nb3yhbr
UdrD4q4zLsjhvDrd2GwGxHjr79Kzi9XQ6mDnFQGOX+WYfM29wlsgdjke1JgXXxygpY1eMaZ2I5dy
hcgc/+qpBrEovPn2Ak5b8Oj47XMw6wkO7+s00mxTWLRAEmnkE9D2lXbGQ6+H4KnwlHhu1doEnvzG
MYKJHwF4wGeLEbLZLenfuSViXcmI/wev1bP/5NuCdjyvjdQNUMxlLoowv/Xq/TKpvaEoo2Lyvucc
9wtF2aSjaaxwkutqzADJedP5vB372EUg/OZTZJl9xJ1H3jyM7wfR+BMbpNksx58ESsQTt6ZxL/sI
gdG5GYm9QPV6fb6rAtHY8Vi5xbZylX9z416QrgO7CRdG5w2psyRVVK3tCDzWUjf5ztFVBEi/Za/A
rEBGdxbLya+3aRty7DohyrFAPlCVbWzELiTOpbf9k5FSPqlPCbkNNJo86LdMSvqQROKHtPPikAOJ
v+18zWKTAhvn/ecHnT3r0j/97jqLIHN9y7V9GNd54XggA9grk5V87dI8/dz0vbVyXI5HypiwUzDZ
/TIjqf3VnpKd7XTBzz9dU1CJDgD1sROp+n4pNFi/IRDOyLz0/BzOTWUjnAvO3gLoWH4OSJXbsbEa
eQg1AFG2vwPpBrApo4t6ws+1lYLry8cCfIW3cZXl0k0GVP6x4jy7eFP7OuFdhJ9lgG2anyNwY8S6
HPwNTXmxMmLjZmLlhQPb3JwB9AEktK8PRkys6oUSDkJZUjufgcVahB75q2NgQswvo3oaSSVOZeC8
mKeYUSE3d8DxRlyoiugxSf2rPyrkOc1+3AFqNQZBFGSKee/+YVdurG6FsOAHg8VstdOOCPfRxLD6
tN0o95Xwd1yDTybdECn3sTl4c5OAuoGEIXqTShVWu2h5V5mecTMeRjSN3dLmwJjTbJB1F7EEyH7j
MuqtlBLiJVBqjMU0Tqd0SNjnaLxw2osXmxF2ACiuWBjRjQBhwlts8p0RVVsc+sJhV1nLr6wJvoFJ
S8HWYXofoQDoc8uzQ53146vRi1nv+va/6ili6uCXe1Ns0qE6iNKVEU2K1GRDjeGeNr3ruqndlhNo
k43tAdTF1RoPPxtJb4j3JnoTmQ2qG6l8sTHWBEdfMKJnc1258jSJHSsr7yQjWa0S7Rcrb/JAmcQp
DBS/ofqKc+O0EDxghx7x5eeyY7jZRfXVTy1/I92sXTeTXX6tXP8k8GR/Cn0e3YZPs9uH4XlnLY0e
WyUf8C95FFVovYM/eKoEPyqn3t7AH7ATcC7N5OB3AGhiLGi7IBN2iWGXpBfaPQvNaAjgNbYJHMnG
pRZWDfQhElhGh3cMIINBn6NO/eFWkJd0wMkn5qUVPfrjdUJwTy2cqLCWqeuJNfE6/mRHFZuN1Yx9
YH2AV2v/z+gJmeNjiNOhjMUMxEL4HwErQKQCQN1IgNdRf4ht0twqqr7oweNifr/Isf862D2A96g2
4KC99QNGyKGnpb1wQb5eEGO6ORjTralJuZGDAIuy4cB/5kV2SyfgxfTVJsS1uTJHLqaCcqOsJluZ
A1kAptTNKvtcPUa4VQ1+weAZTK9ruueadmJ319+hEMPfRuNvMBF3t8genuXUXJVboIJEKp5TqVe0
z6cX18lwT4ncQoSjHl+iYQIbHjHecxoNNzdrov0p15a7MBse7C5Avyfg6t0j5Ped0Ido+935w3bq
g3ifGc8pcYuw3yd1dX9sAXC+RDOlf85L5mJ4dMAf/uLXpFr5MmuPkZVGRwtkTQBUZf7SePUZr28c
v3UmQAwIfXJleJbGTtlWF59g7zu49h5P7fHFa0i+bcYaWZ9ZNG4uoEzH0umLWLERvD4E6R/u13Iy
5s99qe397WL2glJvvRxnXONimna+8EEMeu4GZe/v+ruvmfN201hE3eaTahSLZuI1iHBZekUkGsUc
GhKtyojIq2ncXLwC3T8ejMQGJ3xg6YsRzBhOmbvz2qgBWAZj/m0eXaT2f2yxUIT6HzcQihihkB5A
Rqi7+49TS4rSITnjqnxtuZvvEYXmp8yPkpNuxnyR4vCxJA0pmqVR/pvZGNqSfG0avzyYg2YbXbog
6a9GSOu6Wbos5BsjWrpzTjbT19shN03tvypFk2NfhyD5OkQsmNZkWMqoS5Yeyr0sh3oMtsC6fxE4
+qBgBweAZ5qiCwENjyJa7n0BMUnujS6YwwVytJAnYtXGSNMIJjGwdsA2DX2JFVApUFoLFvmPIZ9W
5kvlLiIPdhrwlTktM9XxRySyF4FKhifjUfsZ0nBFpnZGrGgQ7oc50GNEx8v8uEpnKK4/FccStVZa
7JbOQTkiRl61iKo73Ab7orNa4Mm7IlgaU2PZr1EZ+tsxSqZFkiQcMN+iXyZaO1dOm345IbhzTVCv
ZKnnnpx1ioXuyTLbdpo6EZ6RAqn0jD+AL4W0ydw0FbKERo9D34ORJmGvkMeODmGQ0ofJ6r+apaNR
IET3pYUSFvWQHLpWBjtesMc2083JQNZat0h3PKoZEmlY0k1j5ewxTWkDjjBUdw8DeTOj3uYwHiLR
Y+zhjo/v66JZ7Fyn4aeW/fygNiLtXX5CqMoI9yXTrI/Gxrqf98XS9Cr/1DdhHZznh1UZypmMguMz
zo0Aw0gCdrKjAJYJM414Hwe/0CbycwfwdZy3lfpW5e1DlPnsV9B+74sxAArCKVcKCMKfTeu8FkFU
fE3SIFkUiHfvSxcHatfy6Gl0JT1J2tKTII3aFU76CBK2Ny35rDOGInwKOPaAvY3CT3GgE7koejfZ
3ENzusjWKupPuAoew4T7P946WSJvGvl3Zza1Dr1YvE8PAZhMJ/DUwP8eaoQWwdKpcRSBMnKA4FxW
LSvXxUDFo5CE7Etbi5h3rZ0tGp8kS8tOo7XZHGD1qR/leMmscFMBxHa8r38U/4019nv54rb09c21
Bd91RQGT3w0izT7B/8Vhfve9E0Eeg/aQXokfNXtql96qqpFCAFE2Nh6qc8Syrev0lHcdPQfMLxdp
BZaFFSo8dGdiVTkTq+q5MeK9qSsU0fAyvrurQEAYNuBpiemzUzfdBumdFYJv/OwiG/mgkWV9CC0Z
4Eg1UfA6fIvFoCH1a14FYLLMZn92FJpLnDwSJDIruQlFFsVe70UbmdXT3skLVPpJW2fdOTUuHt/3
Fw1h9EtFyQ89keKvMvWA+AeML56ScWtVtf6eWsBSuF3DliOC4nHYq/pJWTyOULn0MWvC6gnkI7Gy
uzRdG6MnWnphVrQ2RqNCKSQrbhGQ3BnRsjPwHxKCA/6QtiDNDNlzJr3sNFVlsSwJ8LjrqrHzlciR
/OMZUokoT4SMoekapWnS2Xzr2S5BNYgCqca7jxGx3Aab0NfWPmXcpbH2a7HnQr5opaMLCjtFl37u
gcdhLey0HFfGMKBExpaB0xfj9EIXKRNYVkI9vrguEieafil7lx0SXTaLAiGeKvcl+FgFGMMdceXV
NIn13LGKPVgIOl9bUuiDM9avd7tX++DxlNpdGp1rN99AGgY7OqYAmIEQIZAXTMpvLcmDJd7WpI5i
sOnZccZhgSsl//EvHmViO2B1+i8ejmfXBPFPD4eMZyOBxfJOmm3YaSDlPHsqx1rdpdk2BkH6V44g
7iFTnXzogJm73W9VhqC/RiT0tl03wOOi6Q/MB2AP9P7z2DrWZxKikAkY8p9QK6W/2k6xyzJlffYL
oo+VlznxMHvJcqAbWfESXDxYM8mbJW9KoIvBUYzN1K7Ksgen7d4dDvqhV5uayd/fQCYe6LNJKuMm
BU9VT+61y+mU4ZcR2aoPkOlzQOi+mgbpsrMuFcoJsOZCDKiibpAP5qJF8H7GatyU2UjUpneRSWOJ
xCMMpUpWwk2Lh9LrC0BhreGCqiJGc1ffXblD8gdjyHJHz642tVCupgQ3YouSHe4KMfImBro0+6sB
uMxR7C+ahwIZgrZ9JhnqwQxONx116TgHinoV4F7VrrW8AU0ysY+CqX+2E1rv+yR8p/e1J09qUt/z
JPeuePgs7MyLPplIC3hli0gM5dVIktEXp2fsFpdxEQRd9F2l9sbYJ220RNo52xhReEG7kYK6SzMb
yLfjnroWjUnImnXvKImQZoRUIavJ0faRWampE8QDa/l33HuPvZMmz6iDFm5LF2XKbKGq0zhnuHCa
3jS1JX7SzEMpljTrntiUWJuOj+MWCJn+mk1hFxsXmSLaAhTIazZY+EV6DvCam/f/EQP3/2UzSW1K
nRAlAwPQXj+cxjzgOhMnKrNXIVDlra+6B8ezmmvauum+bFBoA4ia9mp0JW0cLPpZtzGiMUwe/ThK
W852VFFrPZEAVO5pEeoIBb787t5Baj1/9GwQhxGNQkaYem1zMA3LSbVWxP42WVZzKBKqy9ilbnPA
y3N/uxjRL1qMM9374HdjzDx6rL/+x+nV5PbV+9MrxXMI7B/goOeXJn38fzW13fAh94avbl/k6zxx
ZOzN+wlnbkyv5Bke68Jur7Wgcmd0Yt5UDBWBAXmAZkMtVEkzyi4V4SlHSclj2lMcgVSCw2jgXD70
ejdzbzr91vv/9xtQ/6glybQxeUoCQHDMfQTWzLHYiIkv04NJTBox9bV8Jxrr3fk+tlU9CvX86XwX
k6bGB2UouWhrB+RTpdQlHNNtPif3TYN4vbfII8/bIADLn7IpKi4B9Ra+a1ff63SuJQUk1CN4Gigq
k+IQyUM/xbnA80CZ64OfKYsb/No/gxTVbvJMy33pYEkOyqaMQ50VLwmKPq4srp2NEQtNP6EyRfFY
uEjGATl2xtvO8heRqWYLnieoBkaUYC0GAxtPg+zHz17xl8yn4mUAmfDg+eF8ZWNqMA3EUoV2szfW
0bcWES9qAEZtjeMEvoGZzM5FgtIE+AY30Y8+oZpO8dhFRXVtenLOE5BCCZFi1wEeiWpjlCClUbIH
IWeMbFqJ77g5voJb7T15tvR2AUrerBsi69eQfrdayr9/GMg658t/XP+ol//nikGA3QR7NgIjx8br
xkNUR/wzwm/bVaGo4A0Qm0jddTp3F/kgrL09kORF5BGw50hkh7QG7MvHvtXowe2la4R2nLUlCv4C
diq4tJIEZ0BHxue8zhbGrVCkOCQ80jcRCwFKYMnB3gWhkAtwycv9ZA/fVd7JX3l5johfoyYCAC+0
Y+HXPG/KBapYdVefIUSX21WF0gc93TtNNWza2p8eVOUkS3d03C/zPH3LxK9p+j2Pa2FHGaAmXFmC
48QDPJeV7M/Mm05hkioc2hzoqtDvAPdIutNkPddD152Nl1Ebceyqaev39jejNypjNM3YVwgltiRY
3D7BKJt5ysbRfdwVRbIxuncfFtJ2g1hxc3iny7H6HFu7WpKhor+/lPkoUnT2xs3q/PZFbzrjYxEU
bOlJ1i+N8sO3roceEWMAnjZFk1S7xG4evEzTYi19RyyGMEP2KcW+8yhLtz9UqDKDOqSd1R+MrEKV
gHfsiFXojasMgWIFtCbqxgxRKLY0aPMn2nF6mnx2CXwOaVZ1GSByDQjIOxGR/MnWiX+w/PzX3WMg
9q+qkHQFehIeT/NIN8jprgVTJjZzRPNEGWJGXdCRk/Hwsyrdor6BxiYKRqMDz2nVFBZ/uH0SisOt
8xHs49scotoxOQGKX29Ek+qr0bpNWKycyKGr2wyKVY8esFz3Sakz4c4Xfrkxs6IoCzuLLNmHBBmR
RUtbuYhKNm6RaDeD2oT5R93mX4y7UekJ/8c27OfIL74rCMr+3nLw0DOiaaoEJEdUsTyaUQlqH27r
Er+J+VZG57ko+Ejt8Gz8hS/qDcCHHLtoTDlq9jqnF48hCAiXupqTgD7yGXPjTRqRabw3cNUGhBfg
xmA3Lmj+aFyaiXp4Us2RcNdVK1f67Sbq1yNpsm9gUmVrPfngslhu+Tmb2NYBO+GbX7MGZYOUe/CG
XqN6Xv/dqVj6LSkGYNFAtzyHSZReXDbhcDcbikD/6itqPQqmUhA22mxpPqAn+QFoopdR9SPKcFnd
juLZsTIfkrFPqoy8r7rV2SYrh2jTAHz2AhTcAqg8tnazRq4RB/OvVnsYZDVVi06jziFWF7lzAG17
skb8y8qhQB5HC7sClwhBVycpHo3VCQSKgAkr2RiRW5F/bFT2epsKlbUuFSBk5zDq7CfXHsUaFZDU
yohgAqEUjCDbm2+rUe+tciYFeKP3w8xGS2qh0MZAFngIO0+upf1rjgzi/LVuGmT5F3nFUex21oVW
W+wRmbdRzAKil01YJiKcbz3sxrRo/v7Opd8tUSWPg7aPr9Up2wf+vfj9nYcgvLRdVty+83w5gL1H
wB6Zp8xINV0mSrdGMp9ivrfvDsPte/2v72wG6cb6x3dO0toGt0LxS1ug9o6Vkk1XR7syBZh8ZXVl
sLcswHdi0x0zUIsWXQvKskAtCoC0YAktFOHKisxZ3GSrRfJCkhAAuynB8HmOwW6LNRPhl9Tj5e/J
7KJp+dGYb1ocX+0YWVBWWOkSMSR39NIn2VQIDdSVXta2zJ4AjMyeqvxLiOvp0Th01PVWNioTr4xY
2ql7xWDjaIbk2RguBz4Ua6NrAKlE/HoBRsiIugXZ4vcwzNvwNl0Gc9VZ4fbZk41Ko5fRQaGc+YuY
wXk1oqSy1aFG9/xFkPCKEMtDwGlRlSVytfAzQ+tE0xjY8GZndIW2h+Poy69TNXW7EHWPl44dyo3f
arK30yI/JbpuFolesgLxiFTVz5Nd5HHGy/EvPq2zgja/xmz6Mdi5+zlUA6rh1gwF6To73AHbSjeO
2yaPqAk6zsGv/BVb40MxD0IYZIMVwf0miQcsajvlV/PJelRkL1HIYAc69qYMg3qTotzsoZX8L29w
qxVHdb9tH4TkhK1MsvbLxFn9H2Xnsew2srXZJ0IEvJmCnofk8U4ThFQlwbuEx9P/C8lTRbX69u3u
CQJpQYtM7P0ZpQis9ZTWHkJjrvuqNJvaNBsQ7IP23Q3VS5lXLYrJ6kPkjnzIyVhvo1gv/1a68K9a
7e0Pe1TTlTlMwXMThgrR5lS9d43569phoVfHP64bd6H7GFizt3KiaHjrYgIbuhb8cb2hjp3IL5tq
602VtrV5cNuKlmA3qhZoqfaas7amXvuudJof9Hrz6TWFs43ENO7VtCzfkLk41vkyq/C0FQzh7myM
vXZfxKnlX0cuuLWonp4DT6uOjpn2GzkgL3Zwv9xvph5lW60dmsMCQXuZPftBtoNbLFZCq4dLRHjw
4igE+q4DvfBx1kznhb9dexhVlFtqXQTfArG9DjTcfqN3M8++ajc/I9z3cX0h+Wz5CgmL+3Qa+rPu
1NqqXF56PCjHMu6Kt9mNpr3uElbM2677JHyEAAcdFEO48DK0fGG71k+eC+1MXqqxmtZv2DU8hOHQ
nexezdayQbGarcdd8x0BYHPnVmLaRemovJcm3/wyZVWX9XqO3OwUhnPyaCtobchXyZafQBHbvidb
cbu7QBPGdUqR5Pzhmuizne1wN86V2NuDO73NpX6QI9PcsNip5jmgB8W7L1IE6GeWpFcrL17raSiQ
LarzfRmm7ZXNICkNVovsKxLK+f5Gc0Aw8FkZXRRrWU2FklhP1XJwM/Z2tZEQW1oW1xiUw1Pl/hVB
HbwuqFUezztSvcZKDpK9+ix6nthOnmXJHjvvOLpLUAxdlB3bXO3oZEgbZlX0ijaP8piGqLEGffg+
OiUfTprbfqzH4bsQ2rjrVNItstXOw2ytmFNP0IbWfjB/ZZWrXmRpmVEf3PC1WGbsZyQZlk5WzXXn
XFjkSEBkpBvT7d0TmSj31Fk9u9O+HvX94HT3+tIgAhdpqd+albHac9O3wa8m4Hq0NAc9Zun/nE4R
sdt2Hv8OtW8DYj/7oOvzlVV6Rgr0IEIrijVyV4PChPYbZju9h5nfWGX+NAs1Ahqv3n91LhTAFSNa
69eyXhgjwrN1ewCtwWRN8RzaaoI8rJc9DZYV3lkRos92RpveuflGbxt+ZvJCpMP/6qpWIxwIyCfu
YjCLpZ28Z6GCOrviERVbivUQIKMYpdVJFkdD38fwd57MMlggxCQcpiJ9DyPi40al9stGOn13Ldfd
CTX4ak2yMYWbFkwH2dqrznezjMS9HKqEm9lQxzeBaMYDwJFXeZ28MOujfFH5Mj9Unv/8omRrLrTr
i1KUFK3jNK3JVEDRDBYOloz1yWIxxJMf8CRzjf/JOjdaeFmupHHJnqESwKxYOjlXJta/E107yTnj
pZOVI05atyF6weOqy73kOUTL7BUY2IZgd/ckS+pQskWLrUdZQuvzAKM7vZaAw6FaWg6IRjEuIBGZ
TaV7L0vgBp+Bi5bXUmAY793oaBfZVoT5Dy2y4oszz/OrGoA3bjIT/YllGlcVqPjndnCSrVoeCh+J
1fZ0vUhXjn6sZe6dbC1Y5wl8m+Lu2mpbAf+pzDmCt1BfsfLI4E+fETZKD3DCypfZdhJ0M1RtLYth
prZnVwQfDjg/fsV1imRuoD7JRrXlUqXReMeiUcqXMe3LbZGMzcIuK19QDM5PcJRh/sux7dpJ3exF
diV7kfoEqdm4L12jbug3BnzPrWxFQK88govNxNBcMsOM1qi3amtS9s3FqksUK7rlNInc3gdAG2yv
lXUE0Qv/CO0hyWFw62ExoXeyzKHWoZ8TAoFheSDpMu+KNCieNW/IL3UcXVRFU8qVyBCpbjTDOchW
K27au2Aijhvkdfks6whgf7NIzp5kVewNwV4+CJHgZQKk+/eNXjbcfZl91Cp7G0Qz8mFLUY7Q0ZVI
e/VJ1mgRe73JyiD1LheIpnR46Prp2l32GEbkULvKSvey6EZtf06Qe56d8VsR9O1JVreEdHx+oP1R
FsOmNo8BK4wvi/IwCP3FaBGQlVfy5qzZkxhc9Ch5ZfKgWutxyNf8ULKHwRzVjaF2/YY7Tb0t2tJZ
y4E9qYWn4ef13TZk5NbTImAuJ4DIrmM2nOx0QG/Xd2sVc7HS1Vn/evluaPIMZL3DLwjJFM32Fpb4
Sua6ZNYrBQsHAMNFC+2fPJk8S0c4+zqKF7J0rRp6Bf3zcdxFdfeVU0MxGnnueepXI14aUTU6m8wM
uyuU6JY5DBr3SY2L4At0kTcQHcax+OpneN2w7RzUxb2oitdDGmpnzcras5VGSG+PWfRXcJBMoVu7
avb/tV2OZ2nOefjLym3eAzKr49IkuW3OvgS33oqSjn0rSoBruXRubZXOCyH71irHNp2LXihom4M7
Vt59Y2i/6siYPmw3iraKEPbOqtiGsWs7TyLznlp2obJXkDiv06CBCsNVYAuUkTG69tp3cfuISlT9
mBnZW5Sl00eVYBngVDDBOpbOj4gPi8ihHzlqCWCMTEq9ZFIyReSniMeWNI1JA926xEsGJR2jej1G
SKFPQwkO1vGKh0DRk4NFXu98rasLdzjbYwtAwxNRd6hGoW50EDK7Hu1yPrQEAspsqju36N11G/TG
q2xNHWRQKlf3M9B/2xH1mFWlDGXga3qpnqMUvU/RTg/GcpjyeHoAUfhj0kV6lCVZ73b611BZJw+q
rYwgxmOH9FKK8uMIJ3cC8vBipV2zaM40i25g/2IqmnPAFiVeyVbU5MhCChPqG42yqgJeinGX9ihL
mCb0CJRD2E2a8PfZyPjFobAfZfpBSc+dXgBRWnIWA/JWBy9o1d9yFnaoFCu4zASE/s1jeOm5FZ1O
qjy/3Aba06j6sigPt4FGYZF3Z9CwXCkO5q8ryQFJXgT7Ukfm9FKwTygGEliKGTp7RSl0VKMG+387
Y4cPtSJ4m9WW6BGRNKIUpvpkw1Ie6t46yVI3KtZdpBnfZUkeHFObVomKAqyRD9pT37vhU088dRks
pwniVln+3fEaxs+cr5YZMSWxThBFoic72mJGUZzIIL/p8i0lk26vzch2Edbm45OHRIi7zDCUsyzB
ishP46C9yZJA7+gkSnfeZRBgTkjPadcDSPWvMyv2ul2b1p+yR6bVX/WyOGXZyjKr5AzruUUUHA2u
GZC972WKcxnqzLtXl4Z8aSjNwPSxE3UuUTmQtB61rxFJ4v2a0dbrAys7oHLZPhnabD6a6S6Y9eYp
L7r2yeHWDu+fMIrsIOuGEaFjxay+BjWwyB8db7to5lvjyk71+GQhd3mRh8EbIUfPyAn2AjMHWYeO
Hzoy09Ji9tpmNAipyX6yVRmal74I+LatdDwXno2skO3eDTZSSJ6GwhDamzTI8tKqBOFfrhX2j1EE
5arwBv35dhYi47iuljolpNVMvd9bb/3G0jqRaPsRLZBVgrOjP/D1Xzwt1p/qynuU9QLCPGGzptoD
Iqk/Ix6T8rGy3/qODQ95Oh65l/rb8KLqQ+jZTvrQ6uRtZrh57zxIYJ2znImlTp7JOtkq+w29iP5s
Rajoayz2TmKF6Lu+U2YjPIPNBLQWifE4gUGQVbd6eVbabXjuXLPZIW45v5hZcFaqevx7OUmBT8uT
qP6qcYTh+l4S9spzwDfRJV10VIT2kAU8Q8Tym5OnjTcjkuxOAwESvmzcqyBULX2MWQdz9M8Il3d6
sfMcwjtye2LvOmBy9HJsd4Nbay98lcpuyBBIl8WssdqTRdjGl8VmTHlMY6cQiljvVoaib4chSR5l
o6eUwq/5590praG9yIlFUhNYXYqRzcReQaw9IML7os/Q4y3oehXOaBfJcpTkRxUIUI/HQ4ahWWsa
72qSzHdNmldgeTPzXbELorWgbPdtUBvvomo+J8vIHkLiny//YZCiTeq6KHX7XHRrBVBnyl4JQmDP
iWKuUeWVUkRrVix7bxu2tc0VvdhNeZATHwdTIYtGY/JktSy+sti2Xr2a86h+nKbMBOvmKSsJ+lRx
OiP1buUoGkz9u6adC9OcPmSvqCJ5Jipv/PDciQj60svoFdlLDv5PvQyl1tb4l0REQ9L+3YR4vcxQ
td3XZWXxj8vSq8mGEguxQVtPug6O499DYuxKYipAxP6pzjXWcR/OGyAPqzrJBmgSxaXpyu6kVj0i
TDn/ZdaZ17jN7H0+1dY2NVXrowdKmTUi/pE4IKiQoHFPiePo92NvOj46ffGPZWQgkvQVNYqvkRrp
azlSdoAy/jWy1nPjOrLU3OhHnZESLVvk+JP6+wJTsYLoF1A+oi9Vb79ayGxvyn6IAb0r6Z1QRn0L
HLt8JtJCbsvpEQJBZUOOSsvps4vm+L0lGI+a7xBdIjOojppF/C5wQIYlDaSKMMeVLIYrR+w+/pUG
IAOUqvmYY69eJ6j23peds8ihl59s+vN1PZrEoiAyrsJ2cr+x4dzHUxf/0iztlCZC/yxybWGSWDGY
l0Dfu25q70tDI0kUEwu09GH8NO3y7HmsrZoSfHYsCJ1meZeg1sqX3omxZpjSbK95Zfmikqras1rM
q8qMqpdhGtT7FrAdf9nyRfawRnePCDCeOkuVLbxmlbhudJD9MW6zdnWuZWvZShAfqcPReZSXklVu
NK6RzeseZamNDM9PYzU8yrnjWChbu8T7SBbtECHOPqy+yb5jmYtLHluqj0iuAbYqzl8IXV36rCi/
GTFwMxMS71G4bv2mzcW2abTy2xSgbcavmB9FVagflfpDdlc0N96NLht7WXS1rYO672dpdPUeQUkA
KsukU5+tWzPJ3wuR6wc0duuNnLRXLHSaPQUaauttEsM8VKJMn9LSdFaxWbCBcPo+XZUI/FptzVpN
NPmpasvsPpr6DVH5IV3Bo+n2KJ0rJEiX8v/j4OtUy9X+4wRYeLR+0pYHAh6ERNsBr77ee020ojl3
GuK4sr4AEriuwsG4dhPF+Fu31s1+72azWTogRSTOU2yw3/BJIv4dp63nN47Wnbp2Nt9B4BMZaOI3
VfXwaLOxzZmXmyj7g37nJQUKB0vRrnE+SQkUnGQxMF770G7fIlBtlzEPEX1bJutty3cgf6dV0vt2
PnV/NY1YqygNhwATCzSgPe+baTjJolOoPlW2g2Bn2ip3gQfLShCTw5CuUgB0agL8WZp8s/ruosvx
M05q3RCLv6sC8N/otMPraIh4UwUe8gPV1B2UOAZFFDTtfT4p3bpKo+CNBNHPPOmjX6G6t3SD11Fr
+qubueOHs/z3lKo0HpKkBpVg2h22F3N0bvrC2sSImb6oy42CNOb4Q7GbrVITEzNDr9+nhhrsJwVe
fNvoxiKu6+6rmiCELE4Gd0CUJZJrUdEDY697DW5kS+ch5F+aF0q2VsvEfM3UkWy5URSsrxRbKxkp
2uW1s0O6el9jiHVttUXY7hEn5TNdOkcl3lxNFrXX1some4JYZ3cdawRjvg9MwFNy5txq033nquC8
l5fheVW8DzVlurZmCwc67DX12jpnSYDbWg4CbLmQcEiExLVhXFvhh1s7VLasazGKVWOntjZOecvM
rG0aEtuNex1bjMO8063Au7ZqvT6i3VmbfjY1h8at8D6YUB1rRzRa6z5vzvLA1/t1lhgoxM14MvzR
Q3aLIsTNSORlO1lsKrw3i8jK1uUYePe5qQMonttV1lfBPYwLwFoRyc1tHWLjJytlP3kIy+SHE1va
QZZko63gI9rlwzZZxt+6JhmxKNCLPL4sl7kdWl190YtsON7mbuZYuUNB/tjA4wfgtAwIksJb1yJA
UXWZWMu5+QDwKS85Pll3t4sFZRvf1Ur5kPJA/ttlhpRFFdR+spF9bxdz9PQAFLM63eq7UMmPdqC8
ySvf5o4L3V0RGNOuczjPgaNVxLTT7npQYrM7Rcjen6YKlYR/qrMsslpflvVKvZ1apNJKFl4ENJR8
rQILOV1PZde2ynCWbRvv2vJfpmuzGMpeSGphueS0zGOHHU9FsmxOirsKCw/NlsRlb5bO8Ig071CH
/Mpl0bZSJPMhyJ0hkIRvuHqtZL2GLu2hFpin6cM0f2hNi8hW43bnqOrM15xogKxPc288zBF8/evk
aFeTI8FtlBgIG1oY9id5qNrEO4nlIIttC2pPDZDtkXVDXZOkJscP2xwxUSJT/2Dt06xZd54x37EI
m8TGlgY7cPoNgS/WFQnAl9h72aJBbZe9b5j821ReoH0NkwOuY0VoHZH2GDP2Rs1umnTlBKQB57p8
sa/DLsaMi/OwHOSZrItJGK1DR0Vk4H9tiFiSfxuWKGgRqFV5/KNeTiKHkiYPsO9EFfr/eDE5VhMe
OFF1icwR+s0AmG3VhbwvdZFuyklXOaXMdr2DHaobIaWYbn0GI1RXqqcMO71xEt+CiPOs6CI8OFWe
7YYozN7iIH00oFD9NTdBws+i/b2HF7X/lx6BUrf4N7Zofnp6fvK6luBVGxYnXXUQZU3Mw63KyRIb
hO+/XW4jhJ52ewSaz/gJ5CdZf+3sTKqz7nMMiayuax+mihUa8CWxRmInHuk+4exLZKD8erLah2tl
VcC216FwyrpyaWgE5F+esdW1nObaoDngUuEub246WqMyqassC7B0WFS2pOrWVYBLlv9U6fpT2eu3
dtm/aVBM/WO6PyeS5f+u6SVfhpT44l/Hwi6HuEU9rvot0lCAeMi4jD5yBwhDTBoWunyU6l2N9Yxq
RBRlSxc0ercOWwF5nm95KyttYRuERSYjWaci9itjaJ5qcKk+cm7OwfVSwiWDSB9190O2yZraCxKk
G7xidauzrdj04yJbwDOWeIrACjyVT7K7PAC5Ztuuus71GrLOjFT8zJyoweLRHfYatm4E8XNYD/GQ
nRtiH/uom97roNQGfrsuR9ki+8Ayb1eNhquhtvSWDQ4UlG3ZGxNJ6Uw/ltjUNC9BnuQbq1ZhDLiY
Vljx+KnlOOIJK2/JQ9diO2bQC6eimY5Tndo7No7hA4KZAiEzHARTHp39AY7f30aCfItnDSGetgNY
I8MDs2RqfprF3YsSkMTrDZFdBkfNDmqGWbSy7LvUsi43xjiNL1WDJkxsA8LU3PRwnQkNSYIrQft3
3/H3y3DXC+Z8XRptdWdYOnlcZ8oqskP/lOWZPDRxU+5xcb+YdRie7X8PhNbCMxwK5ZTHrr5T3eZT
Nt7q/+g7j3W0YNv+4xy3oVHq9sc21zdy7lu9PLvVzZUbn2L3+VZz63qrky8mnc+64kKsW16s7AXl
L97VduGQfLCasxt5WOk5obEd3bzZIJRXruf80XNa61kpW/elKvSHyplwzyCR+rKYx/mz02Z3/ZB7
L3PQNWviLg6fAa1mM9hbg+0/VCSK3jR5B/hyGe5FzJT0QsPBJvouGy1YZE8Bfxf23CeRWtUhn0Lo
Nqk8BnEOqybtwTLIsjzN+REdQbS2d9Y4eq954HzjTzmg+05J77TnvFCH+2spMglsuePDtWQ7+3wu
sR1cenopERI7M58Kw3lX9RJz6AGDHHmAHoyEfGCoQBSoK2rzq0GAqETy2HU3rWp1tp/JFk1Efoj2
4P42Q50mQM/CaFcg/Hi61XdD5W0KA/SlN9TFGvyhuWnRxHloAd08mKWDI4Hp6MhWV0BLloNBVOSM
FSI7EZ5G2JVS1xnhzhAzwu5LSfZNYlP3hR2ne7tL+oeuW9uJMp7UeBrWOZGtH8maZ2f7h+jabq2m
OYKsSuVcpp60mmyoLe5MRqN+9oNlkEBuf3o5PLapacsj3nQYOfx2mlhAcEnrNvMqCXVUxzW72vCA
EhwWyYgWLsWDbYnqBQWkkoxZgZRPYVYvORucnWgwUpGtuTNaZzHkbwSjs3bVwb1zu7hBKp/s7BBH
M47wA2pFWITihoziLi6ChXpsEPG7HtJi+L34Q5lt7HU0JbwjKhTeybNgLqPfirLhj7psGVG5RYJN
4XKqze2Ge4u1F+Shxigi4zHlaMVFqrjrwzh51CzR+1Hd1D+a3n7xRtV4SXHAQV/KDLZZ1QfvqJ4T
FqjEj3rOO8BaU3tBX8Q4j2Q7V3DbivsxjtRmB2d12hSgvB7sYQgOWoPQs9nowYO+HHhqqi8Ydq/r
hHD/Bgwsm/RmuMhG2Y0l+ifh6+Qo55AHlGQBgWO+ky+4tMic38Rcb0PTmL4ZVTVsOhLph9Hpkl3c
gwgPFvmPxEjiS1lH4QoxMptIBMVbQ7QUMRAD+mRMQC/+HaGgL3JWAG46dYGQR9E4H0YYDDz1COcO
zl31PnQ/7KUaxVf70C3BQbIEtQ+COdxri12a2w7KqUKi59SAvN4MIXolskHWyVZL4zEXhh19gMPW
Kw/lEgVq3L3XghB3HTP+oU7ZU1PXyBQD7do3MwLjWV0oHyivrmQH1GbSdVen5kmODHAJR4KbBUJR
i6dcU8nvXrE2XmvB60Tb/D6xLf2eiOSwDXMl/61OtgrMRVdLOANbwalPNylPRv00Yhm4jJUHS2T6
xStfZMEouUH4OaC/w1g6fzti6tIN++5sY7Zuvr6NqpfxoVH1fjMFzk42yJcSgH3ANjaMfSkHhYgK
aM0mepuqNr3vK0QnSegTcBbztHPqxtnIbm5AigAvAdbdpfX/exTit/Vr1zW+Yuj9A04w/QNshP4B
CZ6DRybpdKvv4oJE8Ty7PA7STTakmYrcJNRUOUjW836n/dQOS4jLMe4RziDCPrj2u2qpH3lWmr8S
b4ckmfNTCRtshDW3enMaxV73Hvg6I4zaQ1O4/R5klnFvVc3XaD7RD9DDv3Az/cl04Rklu2Tw3eXU
qfPoHFnCXcVBlmILQ92toe1HbMRTdVENBAzcuGcp+yM1feC47EIVVpAsyfqlSvby5ijYXRO/eoG/
vBTpqCY9eFTyJ0DC0bM8QJ9R1gnivFtZBC5KRCCop12dwFGEzX5qtHa6t+a8f+nIuq9ckIAH2Rhj
0bOdI5R1ZKvqZONdXhhL0oKhIu+ipwkcl2yUVTAtgNqa070sWQExhqA5BTzeFBgODflRqg30AErX
6PITi1ikCm6qBKj18ZHJ8rj0aWr49nOArZfquOMBc7bp2XVRjtQV3d2y5Z2fFRXZLtfD1H0pySpV
19+KuszOsn/DT3aHSA+rztLDBUb02EcmAXwm8yBTCH0NUkxfRaMeX2ykcoZ85O5TZY+TarN7NOMz
eSl1zQsaHvHk1dnY+tw3H0fRV4ArdQQV8wm5RKX/AG79ESIh/5AebW42jw6KQtk0kW3NcmeHPiC6
LThHbc0yAyRQKYD0bWUVkZ7ck449KI6IH72Amzv2BMM3l0C32aoTEk2mgTeaOV7kmWIBN6orXdvq
eGNuE8Tl8PeEP5yR1if+xCpNKJbIGUvyoAblamgCc+2WOlHcdEGS753xcfKWHZGHCFzI9f0CqO7R
0MW8etXj4M5NkuzI/x92KC59i0DZU6Ua4QEZzU+vD79jw+rtgljzUONXiG3xOMwqGfMrml+teMp2
9gJ4cJvxkGDY+1F59tqNL8DbLX/Kq+gBipe3jboHHXoxRG7tpTO0b7iNuL4KImxtdgHRTkiWAnOY
lToB/MF7aNUP/HuIEhTRem4brNurTn3wPBUjF/KEPs7gEIBIRGwAPTvKsUK2a02mAwuojnVZzZK7
EdgiRvDtuSMcj6dB/HdqFdriVN9uwlKrt2ibLjbiAEzRjFrpFRaVIv7UMDL83tbdLrDiQzNb90Yl
1DsPHXqfxanfeLEofMSTfwXdd1Hk8Ypn35/JqPFZNJ8F9i+JV7z3OWASveq2BqxjHbSaP4iq9HXl
PSzSlQUz3ucZ+yzKyPwOlcyu0q3BJ1N4gryM0/xU2RusLfMNNkB9BHLM04mIVd+EjrZVFWVY6TOu
uq1jfdNjfQbwzZ7Si0tkzPvpE22rTVWwwGJO3xzqKr3ENsjqOSRvZ6XNVowlVM6g/64MRfHSBb9q
LyWQKJpXhego+4T5UqE1soK4hobdmLF4zM5a1fQLeEzeyVwne7R8JyCSw88sCcVFm4xh3WcvXd9r
r4Zz7EFQrpQgetHghaxLpLWQKLWXiCfGfgKz8Xk8liiaPs1pfhnQn8auPjA3c8qXQaK33+GNIo5x
ePDqduPolXkISmHAfBke0SMQbD7behfbUeX3ffcA9GNtimkAhYzJdukqWJXHOUi77tmZSxKWUzmv
Ef8QxygZDqIDm6tiNYBY8SpROjy0BzhmpVkAfAXXhdEl2f7YeQ1LaO9J27nHvLc6buf2xXXm+skx
N1FX27u2g59cxCpCMuMqKlx7P8/wGEx0WdBOKLQjj+XuaoCYCD4Y1WoYa2bdTqA41GOCIv6RXUSs
b+qpRsE9tUeBTiunNby3zP+tbdZVKorS7negNQ9lRaALdCRd5SyabL5OEBYCIXvdz8d52EH2KI6D
MAVuXqicjEhWHyMv1rdWp96relUfAZLP/MNiV9xnPB+vGyTtdp0+/WQRs6HJzN5jg8HYSmFn4LP6
hUdb36ZKEa6Cytm4Ueb+/VSM3Wfi8gA3OXXsF/oPJAKfsazydXJ6h9BANMFJ+r+qhq8n8uaHyrTj
o1oh8k8GHpWWFbBZ715k+Lu07hb0a/RSxHO9wTY03YjuZ+6khDAQ0EAzrKo2sxK7973A4352l5y/
HwVTfKcZ3WthIXqYVNVnW2SIXQQNX16ugXkI+rNqRz0pfBLVWlM+N3H/LRRmu80s7OZTm4RKNXTb
oBfFiteb3uX5uPNiPpC8yj1fz63+XJd8WFoWveQDeX295tEliPD0zbczAeW9HTWnPC/xoE7L1wH1
qgj/1ePsklzLQq8io5lu2zI4iUo8T9i5bVStf6gC7SPWHUI1jbhTed5YdXPfb2AuWkdFR3wi0lLz
kEXqsBZt/SvSytLHWtdQxS8dox5EHpJxVTfZ2gvCx7bA2jjJjyLsrLWo/dJpntUseqtNNUaldOTR
180vsWPj2WYMCFqHYFOFlx+gxGfr1E0/WuEhSJK608ppThUuWa492X7kFbrv5JW7LUn3XDogiwK/
7ksBp/luzqttMLKHgnej+p6CQhYx/QSJUuvDKEMYWYSc7iPV2w/ZqiVCfyyV6SdmizombJ/WkD+l
ljEc0FUAhB+RLmZxHlcTzs5+iZPIijA0HjAFP39nYaRneX2XDC33YHc0t3Zg636njMMaoYW3LKtG
sKtIl0+ut04qnEuHFHJqhKuwPPSLgzDZ0bssF/YRCFQOjLd/dlMIFkSWUOFcXEzFr8Sw3qxh+kvo
LTmw2DwBxr6rYCEi1oq8pI0CthGI9wapYRResxfsPa0LOkgBdgmZ2Fdhkz/kEzg8FEUeI4jfJhbU
m5xN3VqHmLVGMgrbLm0AS5vjW6Y1+abWF4ma0k33IndD3MbJsjWDEd/NXm4dAnZqaHmk2jEZDBia
cTHjhJwO+2JMJnxNbGOHweF07uM8ZDMLrRV4TL3th0EHUt1omypBRShvw3gTYlfVQesxI5tk6tRZ
T17FlhgL8AILdE9FfSHzVm2qkjc3gcRbUWS92IY3rAa85l6bZt8rdrwqisR9bUnar4RjdW8iwQAW
VcXo3Zh6vExB1L/Pi1WuVvflh1KTE/XSdjxUlmmtobw2fsvt8mO0YPrE8Fo+oBW3gJPBPoBTRU8T
x+APFrDOb6FqfYx216GZEKkfZWx1aDEA4AytHHxzOQ8fxNN5YEvr/kPzArSBQEl9eFZDbHF2xUdY
cosYg6z+gEI2+lpviodQMY7xxA5JtXqPgIQTrGUxiWb9UiiwiMb4Y27TRegGS5JwCtttbY4ssqZ5
jG2eiYPQ7C84BQ+Xhvd6N7piC+CMZ2UWoHXl5VAtM8c6s9cmouQ9KLNQXtqUj2wwV73Nq6yCJF11
6Tj4laKlyMYbSxS0A6QZCWC/YcMvZDS1lQ1kfKuqSrPF1eq722ekmBuEdWsVcWZ1nrZ9ErYIklf2
qiZEipSPkd3X1uD4U5Qam5QQsG9gLKCXqfeIZs6wnatLn9bTvmuS4DLzXlDbOYFZfM3iIMK4GBWc
jIcIthuKeo8NsuBvPz/Y5sSCXQrEUVRExfto2VQHPMmqfdKtIDO0W8O1VmGHl4CpGum9PXTlwZs1
96jFs7Eeqvlb2eHqLsp5VzcDO4rKewMcvO7EkEB84f8fzCB+p9qNeCs22BBskdsZtDYq00Eah36Q
EWjF1XLilg8ZK0mgDEUBlBX8Gx/QLbnoy607zAhc2XknFpHftVIJi4U7gvhAQGBVdIG16rzc8dW8
JBHJ8tDi+/L0P3S913Ljura2fUWsYg6npKhs2bJs9+w+YXWazAnMvPrvIbz29q5V/3+CEkCKliUS
GBjjDVPjkVS3yn03GI0/1SQ1ai92d3kd235HZTns0sbeYfI2ntE2tJ+yBPmHJsdnOutIl2kmE2pF
CI1saHatjBaQrnFdlN4KRwvXErgdLT5DjsUnw0J5bo/akt8SpYsuPY+q78TNb9NZh8CiyngcVeOa
phkp5MXRQtxJ60MdJ0VgZu+drbUv8TLrPhm1H8zeVJinZDkjXzkuI0Y3Xaw8Iz0w3GZ7VvyKcv0T
shWIouK6OXiqd057+Hw1aZ68Fy9kuwE3DAB/auGZx8pqooOjaegwIIzhN9DfVS2/QW/cc0vMt76j
2piDSjzHkVsFZek+FSpRYKwU/uiqaP51UWjYy+JrvXLuvfo9SWznWvXKXzHzQ82WZjyZTVuF3ZL/
6QzwOwLXhV0+vNSDyK7FOM0+1u/IF3nTc8+670A9RyzRLs+lakbhgg/jLhlhSg9RdK6mpkS1S/lr
zuZ0QbffOMxNGqTDbAVdwn0yNMjkIbsFBdQgMbrM9cldxgmSTt1eUaS7qYItlQFUxEAiSlcytPxg
F4ZJaV/E7M1nPAiFr4mxO0CyDdMZDVC3TdZjaRUd0Mrmre/qu4JwZuAOlB2drvuuJYUeGEIzecIK
Hj4PxelhhiWHyq4btzd7y4kOSCWF04Zfgjq/IDYzBo2XJmc4SirVq/VH1xlg5QgLdjwU2HMszMrr
PCc7e/C+F1Fl+r0zkuvo99NciMvc2Wi69vNtBmRYMcHuCzf+cJBJDmdPb4IMQcx1jm02wyNfEG6c
ext7yTBxio+6nOddS8osLASI8iIFTVgr8W0t9eZazekadhFLVGmjiuVEXrFXstEJ+jJDHS9KD+Tg
inO+Vidb1e0LMT7mtFZ/NJGyMzRNOTQ8SH60vBQAOKYyS+4d+9nYotCM4QRrPrySvu3YsaqIQzo6
O7vGiOdD2djaLgNg4ydu4FjZM0a3FuFNh3AoCMmd5eT31EsuWLWIsPd6pNHMUt1jAmodV0f1YPy2
WKZgOevrY17ukZ7CfN2u9ymVZz9W+OaiRQ07xxU+dOVijyUEM0mUxGGf9d+1TV+wHbrpoZWkhdAX
hUqpJ77qeVHQGza5pyjDV1wXD34qzNoj9yfpzwJLhGYXL8bOKcDIxCTlQOs7IpwKke1mHfNHA+my
j5T8DDzXQAEbCKi9F8FISLFvLRRNW5QgQIfX/WtbQOEyKAR61PzFDIK+mM3FV4mkzUErtvnnFzIL
0yXJirsStWswqlr0lHTGd9ukDr+OzTkb8uSESrzpmwpwrppqRuNcHHaZUE8vo6HutJV0eNtqGNvX
EdS5CJxS3p17dExRDCt8oPutH9mWelDRrTuPrSU+G2sFBWHW5bhDQ+Aeefm6h6M5BxjxlgSyCjv1
ucwAAnjtScum4TxPyXiWr76a2DaHM46XZGwGnszZId0Ovv2wVIV74MdtzkahNmebfNe+X3GinfP1
nLQsDFnJps2DlxTIq7k9xYChmA8tBUbT9S5kL1yfVP8t0TxxztvqQ7glCZTKnMRxTXE5YqH+obvF
ckZsZDlPxlCFI241fm1rJSLCVuXzJZinUSlG0guHeVmrM6tIxSZojkJrqD/sFFRAj/ck1yfV0lno
N5t1oKQ1NjSLG51lQ/hKHJrmN4u0+z5SVHFeB4x1isk6CKbDs0DVD60FwlK/FfUbJoW/u74aPr8r
+Up+TelqaUQq0er6JB6TQ4TQHTta9hnylbt1Z3Yc/N470VQzH5rGnqPpbMfvkJoaJrpQG2qD3QVV
Wc/JkLaJKy3o1DY/9f1KwX3d4SZ+1xQvC6uZf4zim6U1mxIEEXzXRVHAJLV9gBZBue6WK0wXScbx
fIlQtlIjpLiL9jh17aZmG7k+sjZTDy9RIVgDBjsbZ/kJEPOgLuys75TtmjMLw6aqs71Eyr5h+xsZ
eDcCokQqBPr3W115bK0mk3xN52pngA76OYFjHjQOPLb2l7sWv8i7uHyz0cydq1suu2P6lT76eOMl
iObwWzX6XJ/F1siubEzEPLjN//8ORw1Ot19nY/7X7Rcsl12Q0FozBe1of2dzMiDQWOh2aCsmAiNV
fsSb1aOowwlx059XVAx9XGx94QnwmYnTArmjGUH87Zc/SYReFAKHmtJfsfRKT4VSpr79PDSo0g/p
eK+i5pozD5yr0iiCoil/LiV2DgpaYz7CjMp51Z+70sNVZFXc0MkFin52QjkhztZX5P8q5u61xAk1
vjtUxaLykTrju1Bd4zBuaQLVssrzHHv+LIR+WbR1B4Xfm5zHIHiGvdEFL1nWb56kQTqkEGOIlON0
Umo759FBPzVZUkRpHKUjaiLP6CHe0I7FGc1u9YiVDGEVZKwLX80JLRjF8leqzr4yA9JyDd3Pvdh8
zJZfNU1+9ur1Dz+2EyyAVk/mhFqVq2f9LqVEpk+9d5uS1TiQVG5gjQUZW4idJbr6WS0hNY5so4Kk
QFd7KOL62cqoONc1foFDdYBov6KhCQhtrNPIN+ZEC9SO0vGa/wPqX1yiCiXZCG2NXaes7TVHOMPQ
UOxrmGb3zizcU9HD3fAUdsqrtfa/5zw5OGt/GAHLPBwnqQ88AtUxIo/+UVfYx1eZ8nPYRDNNVxtB
jCbFTVHZ93TeGDZFmvyM8dIlkxTUzmx+H9EKtaPU+Vsm5NNYF/RKsZ+LiPClirPWF+pybM3O/kVm
3iUXwBzlqP1wJFnySmkQjsvQQrQiW7Kr4y4/6Qo1Tac01+MQeethpXSwA6Vp7Fal70LCx13dTNlB
bbd8BwKgXUWmtU8G+wbQH2HMZHzF1eFuZHX6PcKnGSY4xQT9kTdqvZFXEMQ07PW1m9Tvfaf9U019
e4lGCJNU+6nD1CWU58xDB2iqdnEO8zfJ8hJya74wSYX9UhaXtmxQydyydwtQ38kQ7dEbhfKuLlmY
eAYpVRh7u2goQnRY43eQgr+S3l2fTIFtqKFid7iMyPW6Qwmy0arTfSFm97sgfy08F2x9Fy0XEp8x
qsjIKY1UkI/GQoa6YkPVeZMROLmjPbMDME6iSbtDB/fskZo9rHcq4X+FejQtL/sjFm4YUizG3auL
BsWU0jx6WP7cDRzOg15Jqt9F8xdZgZQaadr4q7C9B2hjfPhSB8Jwu1YE1Pn6TIrhz6L3p3VJ+sfU
9e59QNgircAzLyPLQpEKpiNZ/y74sGdZ886ppRX+V//zsDxTDsq+bOTpX+/+Gvv/vIQ8bK+RnOcj
vVROuFM4sD9SVpXPl/WkEURvfflKrjdjqnKS7P+fl1/Hv06XY7L5rzF5HTm2aH21M9Rm9tnbFYUP
JLhhUd1eqg4hDOnU/xk1RpOAYDteKEB2Q307Lvufb/1sk4UyoGIp+zhP2rNsmm2ZnUxsJX3ZN7vl
f/pK4hFFjniqL3r8amkqj4NbGgEgovhVjjWlzeyemdNBjslGhZuuplN0/Rwq7fwlZhr7elM/ed7J
1IH5fL2p6lZBfYcN//8ZyxSUdrVRPX2NsePEVss2nmuz0MLUbeKD1cRoWiutdVMbU71FGJWy9M39
T+FqHyVA5IeuKvN5jZIytKvEvtfLyvYpXnwk+uvvKYiLQ2Y0+ZHCCKxl2IkTUnOa7o27URTkUqLq
ya7H7oru88Fljb0IeyZEWvPiBHPskLPlv1TC6Q6Iu7xXonA2bw81VNh2Ma3E9tPUzxkRvvqUz/0Z
MZTy4k3Eni2bmyMoqhVlPaQyF6VEP65efyaOEQd80d6DhP5T1Qv1O3pr1S6Z7CpUVw0l1mRgizk0
gV3nM1aobXUwRU2lR0WQSdMhyhF67/JxVN9bZwIw2ucbm4JMUlFa4OHN2Pgna/4Y3dCxUwbQOMTW
xzqZza6EO/dapIgUNHP9i1w+FkLbkIj14eah1i97soEoHO87qN87eb4c6wf93bNGcZW9Ma1XKkzz
U98vHji1PtnVZT69VklUQYNNp1DBWeJVjqU1wS7gqJvseUPbXtK2/IsMzX9OWGfLQQ5jBIOyXUM2
pf5vOlnJXV7Ga9b0pGJh63+dMA7NFt6L4iTHWp7ba69ENw/f13rBJQL27ou2llhlo6i4d9x4S08w
bcsx9InvZUUFVQ5Z9biiLVz/lvO6HEqndQnURtMPspstXf2Kau1/rlDle0UHqCRhtRLkChz0JWsy
55h1zK9ItvwP6PbzlA7TG1OLvn2N//d5pPjxUFANfS+v93XiqKWPmWocOxu81VBwqp+QDDRPxrzp
57T4hMox2Yy1Wj/1WxNnCkat+rLu/+vA18lavjpItqovX0PyFb7v9dPXmJuVf1VPEP2I1PNd0SFB
q1MyTub0P6++xmylB0QgvLM8Q6HC9HlaFbfFUdEBw/R6hHR+Y0abekv/HpMICiNihr3sagni5+xJ
4F07Voe1YLSBfLZc4XZyOiXlMUuQEZbdKRma05yCM0Gqib1XYr8bXgG+DTvez65JUf2odyD3+2mw
3+dKTEfs+9qdPBn9+PzYi2bZxSZc+bG3nXMkCErsnOycqmgJImmF/eaMFVswL/mQPavU0LCiTiB7
qRvZb3itoZLUl3c5VA8x0UTZrFfZBTFlBvlsfW/RedjpMx5KVoopkTKkSmh5nvumERod1YqgTnZr
pF7QXyPIkScbTBcvMBgu8mAEouPtm85tPQbTYvBcNc2Lul007wl3e8+rrvLEFkHXIFoGjwfLLnw5
NrHyhAl6+nuP/b2XNiMkGpa4WS5scm1ydSci3bltr/oRukhg2Pp6dIpujz9OAfYzTg8VaiFv8XRv
GlHuPaXN98W06V5O9oMkgUXxVxvCGlTWu5KPZKcK9RtOLqzuS1W+W9q8EOczy3mOXRCLG85lTaE7
O1t3VHDiGLzoA9nd4h2IMH4lg3mQvbaZxJtjnJgd09Be24MDKgihYt2DvpVrx7mKkvduJpNVtJSk
oNHoRw1J3SChJrBl+ZxgBOkSpoU57Eljbbkxl3AezcDBqNBeLeOjp+/sjYVqq6O4y0YvjoapPBuV
+DboSooyf7s886GR4ahn8tUFexfFgBaZUTwOYruBaqijIYhqVv2zr8aXKGrVtyxGaRLEjS9ML3qU
5LXyllhdVVq+n0UDXbQ18lWyxRh2bT7FVVx8DmlzlJ4VY3zNuuJ3Y7vGsTMMqOIW+nALIe6lbMt/
iL27366Z3Ma51P4K9Btyr7PYLD13y+oTkFfUsPseuISFq56O+lS84a+RbvVjV7Pezaw7pQB5f2sl
wnDKS+FZ1qtu1xehqdW+1sjTVkpWhQBYGore6TeCPkxoEKYNkt5L/Ahm14uJgDyJADv9LZKfarza
B6/TNnR+5aIwT46wwnEPw1qXpK0KMhbfAuwfp+ptGrKNXVgkZ9nFA/KJ0ot2hXlvv0TDQh1qmFq4
Gsb8kgpz45dl3R5UcHbsWjRCLKU6GmNeBVlhiyNJPxGaG62cnbnxSujPn1+pQVKg2AGCCjOFQj9F
LSzC9T4leWP7pn6flP41XpmBDKbafRzpNUq4FagvPBbedafvntH7v1vs1t7H1dXufafv5THERb3L
gJ2uP9t/BibndzNxvAeuVr5t69b7aBnLY0XVXx6bEYIj16wGsqeit/jajmTut/fhprm+VnoVyh46
8M1r5+X7JGos3O1a5U5+/yCPDZ6l3h2cDD97jdne+2k9mWquImuhH/O2WG/l1vTqhENnr5OuodcM
3bgfXcVGy0i3b7OuOex5l9Ino4NmgBzEcsa+ZRZrzLKUl1LHrkKdNI5GS7+GZooB6mdfHpINBUyz
q8eb7Hxeqmw7RNy7mjRqOSXHaUQWm8m4xmfAEgmEIZTDZLfe/gBFAJt3b7BnqhbAiejOvc7Zq6uu
JzTD3z678ogmmvGcWvmtLMZ/zDqrTyUZr9s4tv9pUMB0wia32+C/DkyqNz/pfJSvc3vD0QwUlbXW
B0COtMh2lbQnGTTrGYIBGEc+G7k775MRMqVWqPEzTxIkAXtcl2sKvEqOyfPcpYmfZddtzRcYd2QZ
tvd/ja9th3yRsBV0GWNBKBdpu2SJEhinNFXWVwCMoVhORUMReRtLTWZPhIBi4Bx2/1Za1XsTtclN
9jxviTZoZcVml4NTnykHZbIzNtLV8Kbalf5kN843ECM9oBfOwDoCkKeJawydRFBjKkW+XmVX64Fy
QMYrsMLhaLNU2SmaPJDDWxcZz/J5ndLPPyyHbGsJUlHEOOlwglVOpFgnNFFkN51wg7LNLREt/5Zt
NWe4GDaWNJxc6I71IqDgyp78fH2sHwu7FC/ys5cbzmu2MgVHG85vN2DRomN3IrtNoq7cmtVmcLN9
NrtEBilDCGrryaul0fhSNKR4KSxTWrO0Sg2UthNnm2IBieSlZa42kcBWbSpDsa0V787MHJ3FsfMT
APFF8CqBYfKCkdP6L3mLj4VM6PcGDeuAonzyqNB187FUrf2R/coNBEdxbGo7OvfGmmBNp6RH6pDV
sUbE81kvs48CebY/WPnir5fMH47b/KnK2vZrM5/PWpPaz24G+obcT/rnRCG+I4PPxkCL3exWzFUG
EieOL5RID9m8vtlrZfjIcQLfaAr7qV+HevXLVuP25kkdi/JZNgo2BM9kQw0AVT8dFB6DMYeB7k4t
9bS4HQFcAT2HQ6eisTnAYvH6+QJYfj2Jrv3VdIWCqXG5vFlDy203v2iR0D/sNfldrS4eiPnTuDTR
PrGTv+1Q5s8pTgKhVjjKHpq++tFYmUbQ2u81V7ffE/tASaz4ZqzrtDeUNAtdpbjEivebcF09Y9/x
10zrX8OcmJR3WueogRilyuaGWYPQ2CyyAgUmyA9eYuQ/JopEWDm4QJFaipUOD3bezt5OTygvtQAB
Xuv6QEY+o+SH50VfZY+iR52YKoH2rV1j72h5VD4BvhdhmyCPaTqAlSaw8F03Rlfrhwvr+zZV2quB
3DlE9BabpgrF+pqMmIXcJYmXmXyvSmwuHON5nn/oPUHSve5t97iUA/KHMwBlEZBnVI6aQl0NTlO7
hzuvIw8SGeffQD3UW0EGbIe+kr2r7Mo3UKs8sTwisWnH39vSFY9VZ9FmSH92KNwD7nYSMqY0ijkn
19nLfi+Vkj7NE9q569r8u0KDaXrd+xEPcRdYuCncKd5qyM1byTm2KrLyaePu4ko1PkB+/sLiuvnX
RAWTWtDfdBiwB3cSkvV1gzjE1A++ikgdvrnx9KrWWvrSglKRPdm0Fq4zEOdJjm1nyCZqdJAus7c5
h0yvyKhowP6yI9iIMLMnAh7NVB8LpdXQ06l1y66FkOKtzLwn2RtBFz4mAzL2bI9XOWTAPjg4qd3u
OjfXHt5o9KA8ARBtPTmECR+Cb32Rn+UbttXnZLAyE7ukx1qLNrXPZngsEZBWM23usleXWhwWblTt
ZXdmZ0O9usdrjFM9XRseqVKAEHDG5XNMXzztNHqVDZKXU2RDULLn0Shf5BtiV1nCvMUOTR4kqsZl
Raf6sF1N2Zp5IvGnQBo4yTNIdU/nqEYF6uuSuECdEV/NPz8z3nR1kHrLY8lIdyyWpj+6yEFbTiTn
okxY6eo++9fubXSliZ1encR+LaY/jbcab+Q0g8Ww5lfWCeOtmZvfSY7QhDxGilYNEKf0jiBGzTdb
68Fzjd4UynMrQ4/PLY6agTw6qVR61C61DpH5wnrfAIYRS3n2EiIIqGjpq2wQR6nDNo/qMP/fMX1J
Sz9uPcS7bT19XeIZlFfkof1tHookNR5uPRiPfFWY9MG0nGQ3U7zhpK3AQ+Qp2mQbDxawxSnTz/Or
jjLyjErr0d7e3sZiD9w9QhAdblurDM6rbPKsY7brpvnkxJnz2qONfpszBZo5xmqgIGPY0eVKnmd7
BxnB5I6WHHuaqK8CUL9dyBc0hwCb/3M9Mfxbl0oUwuwHGKUvyitcOn2vaN3w2ZVjvSl2QmM9kz01
7urD2gKw++zqEe9ay0MEcONZDuGFRTlvyNQAX/v4IceWNTprFQ+G7IleGY+9JWrO4I/KZrSX5wZw
yNPnECzI00T87xtOlb44Lo95j3aWveimT22XSrExxa+y8dTkoNbGepO9OcI+JxXuodaLNA/WbssC
i9bx5dE6ZZUvLJ3UWZdn+68xw8v/eqrKojc23V1L4Zb9dYa9NXfqq2y4j1DwGKlWf41F5vQucIy4
ouijvo5xlF2FZv/zdULOPgXlja47fI25O9L+8+dFu3FCsAIZocCa7eWKkdZLj/HKjTWwxNG8PI+Q
IM6yZ2MvhXXTdsArkletN/vT/xmTb7O6+pfoo3inNW0JyKdy7rJxBVlCB0IADHXGGlUBpEstRky7
HI7qQ2RR84jyhvSal6UHOVamFbnKDIh5UtVNsLQRXsxpGZ3kyabh/ohrVIoNE/hPo9p9WDDN4ryX
iodYm9eeROETeq84ceWI3JrJZiQCHRSvh+niDObIF8DBBPjUjkIqSCnNFg91Edlzl7kneVAOYYKj
kbzvvJO2TM1tMeeLLRJsV9bJeO/MqTl7sxhABS1x+STiJqyaUFGnZtd1jthpGKcAPMIByNy8XsbN
uCUbo/xammpo2e23zohq+PDjNWrGJ2uMUWxPqEnBS/gVDdneShA8yC12OjURgNdo7XFOsVt2KxBs
4qSOMcwJJQHTrY76ricGCTqij8r70WV66a+ghAOcXiGSRqzmstoHPgZ2vQkGXVWmM4iJd0046SFm
QSDBrQJJB6Q8jvpFXdGaw4LKoLgAO8lVDsWsf7DvYrIBvbBrDPVWDsVpURzl2g4N9Nhxck/lCAHO
MN6zbsrY/rnsk0F7lmPiPtbS0s4LFW3yHT3JRKP2y2rp4Uz56mwMaNKQrYdO1O28Zsz9fmWNZDP8
pI53Lem8l02Eb4HEYC+tCe8xNq5mh9+pMiEXXKcfaLq+URHapb3W7Gu7dy9jiQsYiQBefjXLhAK8
bbQXRMu+gbCYT5Haj/vGSSIfpEZ0G6s/XCY5I7di+Og+T4GDMdN+qRXtWhKrltas3o2CK09tuWLT
pj6wYdHDUlnDOtfh5OFT02mTOIshEqFqutOuczC/LFyx7tRe/xbP+AeAmBrCGMfeVl2buwX8497q
5ruSpe2xRK3xikwiuBLWlLDonP7a1DVZEn2Cv7VGQdwu4xUgwXEQCDL2Ig8q0Ry8cvZOlbG0+HMD
iLJHM8EiF26EGIej1W6IwHjQQnPCxRyA8C+kmn4yy5VHkyp5wLc1BsDhhgB1NjJ43Dd2pwDXy/v+
otGikwBcCy0JduyDwWpv2LBt1F9tri/w6kxxmQAanJQt4WF0dxlRa1tYTYjCbTRQB8GbskWLFcmI
dOrVd738OdrKrSjg+SKOEhTZHfTyv6trtGfqbyorYS7QXFPPS91qryYMD5PbnnKvLaYc/I3TBkaV
pNehauNzPBNhlBrP75LUAfTOBrm9abt7G6zyCD3QpHDS9wV/gNDIyaHarRCHxF5+uZt9/OziLk4q
sE9IhX6CHToIbmK0nVM8JjhCxJBpNHQ5tVpsmZJvEAGqYMrSP13ZnEkjm0fW8jEHsYK8ldjzhf4r
CixiZtLwVB8w5ehb64XEiO5noMt2UdY98FuDY+Z2Bg+xUZ8SwTyYKSaef2MXNAM5AVG9oGmqXsc0
1a791jjmYlGqh9pR+YkeR6E5gNRLNJ0diuIMzL1WF8Z57gaAsvZpHf9RqDygxJCiKEQq4/doTc1H
j6w5i/ZxqCJ8T1w4TXpMDUSdoad6hMdPcQeQZ72zI+kD6p5tY97EXJS+Sg6yyNSEP+9YG4R6t0Au
fp49EuxCHxaqwvErwiosn30LQilCKbpBWeo6g7zEShpsFslYAOMqHB6zJ3m9FvHe9jb12Xb8E7tR
iUCZAbzR1QtADGYF8DA6JKuD3j6EeX/QoDL1fydIgymw37DzgPMJ2yHr7Pj4fKkBQtN1qNYDCOVB
wYBFUxXkI9GLieOIwkLjPpZ2eZ0Tu7uSaiyDdVgQRSv7Z9jLr2SaO99CT/7kLbj4pXpknTYrWCUa
vbOSR+7Z2nA6uNX+7Fzv2qRMs2anMI0VbXtcUVjqteTHBBD10A7DD7wPDDjBdhwqTb48TXgVXR2S
x/VGII4L/VE47gX8w0KUPUd8g9OPmV072Y0Y+FKGc5wxYFZVQ6Ios5ZERR+bVN0a69i6be1bOdZz
QNdrQHGeBeiGxWAPmfnsVBSl9BrNLaRjH401uGR5am2XZ9mhWXrzMIrW+6fw3uAyDWof/V5tsYPz
zlrqbRAZ5XdqjEFllfFZn+M50Fu127FT944jwLODBQ4U3AklKSVi8zZAuHewBBwi1dwRAT55GPy+
FBMaRQ49xGTysDfjt6pU7MtX006189m1ifxPtoAiJlbrZkXEjt5kgWN0S4CereftozjygsRDfU1j
6gvYMvu6GvMoRqZxWUVG2ZTo409R6WGFm+5ZXZFvQijqjn3pX2tziIKqc8UCXd6M7M5YiLdmE88x
qxk7YVP092nsl1ufbTM3Pa+J+7tICXVbURya2FGToHD4GcGEnZSe/ccwFkQeVvqRFzo6h2b9Yhmz
vZ+rlP331kTu0+oN8NB6LQu74V44XX5O2B6ci8hJd0YNAQA2dnqxbPOuxwbsDW/mjsLCfQJxRX4v
CydF3Fc9IrlGDob7H4EzrTxKDJi9VaShCgNLNK3N6woE5v82ykC9CPPyY+1hl2EkSGpFDUiNufR6
0iz4NTjInm+FAGXFYjs6Ky2GW3AkhjD34FjHI2isJZ4WdpwR7yU1ckVQ+sSNWl86c3lRk3WG2hHZ
uxlVmmDZusgULMFo8mOZhQvQzEkKeCUD0pOrBrrIM+sLiIzjtMBIAa50G8zhrvT4P+HwnO/0ocUB
UGLmko3Ab4E/C51pqeAUrO5tLjSNUHAonz1Kc+esaz9W4EbveG2ANqx/Jpi7v6sVXjBe/8etI25u
mSVwtlSBWHV2OgU3lOO52pNsFpYwAFaesovk2WiAxwSVslUAe0YgBRZRmWd5mXrV3lIRV6cya5iy
58HZCSsDHkJJARBcvQY1immpU+NOrNgB/nbm06RB6RUABZQBYFXe8feQHImeMhKsx3xNPhKk4BAf
3S9x1OwcB6PJDTm3A6C9yzV+XfR/CwX1LfEv+5r+0k/lQcyCZRJUYO7k0UHFW5a0I1RBcXKS73XV
GN+QkEeRc37V89g6FpPyupIE2Oit6qE1N+OB7Ic6GMfMmxOq9TsvWz3M5q1bRiktKHTkS3u1QvjP
ADFuX1xTX65akb3NKrvUpI2RUUygDG8mTW2Erk3e8feAAn18KkDEpRj2NgVvsFyN/SkcUSz/DpOj
PYDtukhjKwsbAZN5Wttw9VUxdru6sL0XWADOs7q8rSD4XgzACHYV43eb5d8aAgPkK1OglQ3FVNld
C70k5mtKAJqKcsgHNyF+MgrgL9auigcjwF58PMKOqN8GU3THGbZIILs63tbgjYXlJ53SYa7b8v/0
g73Tm/jPYivLoc6K9YLwx8u4AvY2MdV+jpFyeY47TVAZRgrTGZ0itITdHhpo4EYMO0PJkZgr+Xgb
U8OdkAp2EoqMdew761yG7KKfDfIczOK7snweEsBieFq9YVrWn8oNM9NsuLoEhMXJdJ7TDTcqjEU9
AYxINiSpbBY9/VAUIwqz/x2S4/L0cnvsxLmJ+V69HjqdX9YFrQR6djrIaU208S7aL6pBYJi8ZR1I
gegxd3Gxj6Hz2r0Bt2iaHwiVo26I592nrobECEncUGmyYXAzByXvTXtDHhiiApLk/Gtxu/gMLsta
Q4JVPol8KZ9oq4VLdpQv85UMEiws/r1J1KB93V5HQahRDssGKSSWBTg0AreOO7weIj9XtC2PwGgM
FiukqvLdUapdjsfrffljjhMo5u2L67Yryldf+ERby9U1lFBFOTiv5VIe5ZlYavLNIIuIN7s81m8X
ka9wc1982ymLnfyUOVrTFGARPttc/Q5xpx6kwojjBZDcpxMYzt/D9vvNZuocK9SoZQ1YNrn8/uXL
jC0yJS2M72S3LNtD0ig6/jPbZ6rAfcY4bBzln5Qfw4ufk7SdECcZ29Brmj/yfcUcwzHffsbPX1gO
SrwUrvcZu0tIo19jc6MPB6RW8GQC9PGJ/ZV3A7RbKtTzUsyhqoufEg8smwkY9SDg15FPRXKkbCcb
M6LWKZjj3S6URe9PnFeixj9GmIuh1yX8ojYSovs+7x7yt7dz93ki77NfhcG0buEifiIdt1XK6nPh
sP3r/x9j59UcKRJt619EBN68llWpZFtqtXkhenq68d7z68/HZmbQ0Z25cV4y0gFVkCSZe++1FsrC
BE3+/dCIHdYJoW6CgzwueRqSQ54Tt65kZRRYoe7jV+52XtHnt+g6ekSfSXZJACIwNpRzpbGLgl8w
mQlEIMw5ZUczH99l5WgHRQoikV0jv12zc9oTDWVHN3K9sWmwUTeHuE2+zKN+K3duvUtAS3eFlU4H
uddyV5K2YP/fapCvLDEA8kzkCMlJ3TocpCyJkaIY0nQhIZqQPg7dJ3nw69CUW7ONBmmpsXzuKmLY
D3Ir5Efqfc39aYNC32NBZ5VrVX+0i2wIdJfr/TVzp58JvDJOGasBRt2LVuUtSNvwlM8AnVt9+qQv
U4d8trPYds5zMBMJjOreTgXOCRNuA5+QleTF/3Phd79BssheAXbXQ33tuT492GRyIk0M/SBTgHzf
O+jGb2wCssZPKVje9eau4RTv3pp3QRUf76CBG6+IQE3ODfLduTYfYzf8rnSZetzuMJPgre64QLq3
yUXtnzJELE/yW3q/ekztWT3B0djP+yYL79pBVwjzWOah5bWWIyX3n3VeV84QB4TJQUZCH6cnljBs
XZaBoI9QO5lgrLfhs3Swq5kOpr4foGC7kRE8dtZwM+UW25LqmDsDwkfuElz5n9e1i/Tih8QKe7lB
uMISkLKNvTm+d/UlgNEo7Hqht2F6W6ZlGUlS3OoKrD/LjGTps3P0nWogZiV9cgKFOVL6S7K9re+G
6JqV9rnyhhuvMfcyEtZDkBU4K29tg4NA5kI27M0Zhu7L9oZvY1nqpBgso1Dt+1NDkN45dKKTtJky
2KXHdvzHIShleWqSW4+R8pr90C7FD3XrsC0rtN7XqQdZORz8qXkJwMrtUsJjipQgt94mwnn5cOge
QNNAZ6M66Sd0KPDTsy6QJz7YOsKgzmM+t88OawP2h3c6FotZLXYt0ImcoJSh7q7WEqs6j+VzPrjd
yTRnlhKNrh7UoMB200Mws8PBexJkwZQvcpHmPNSHICofnax69+DlqjIO1tdpK0vlNky2sSJdiiFt
b3rkB2UwSlIv07Xk9AT4khmDeZK7LycpiGeciFlh2PU+sPq9vCWg2qmV7LvawTW+5hYkSrJvmVAN
PgKq+2YLliLkhnWxkl6wgwMNiZf4hjHRP0c94e7QmBzlHksijz1elicQ5bJHntI/8km/9WIjO6nz
eE3MEoIyr7uRSUZj1m7B7Jaw5x7CIli/AEb7J6D87CInlCcvOWb6dkHD2NHw5zx4T8jLuWvMsp/Y
Lz6aZ6dcRsQ2Gaia6lw4bvt9ejtqh34CeL/dxTJzmEmT5TOTuZl18C3gQgIqARfwlbhkg5W4B/2o
dMG3BuTEgBdl1KzjymMmiy3idavz5DqXicAc/Lln4JFwFEf2PkMxbF1drbuoSAsKfG66tk7CYKkf
aiMxTnJ++V2+HY2XVn+cjbw9qabxLE91e7SSy7vuZ2xM0W4sCpj+gZD/tUHbJg5Fvv1SXhd2bE9L
FGnYPhDjf9QyOwed3+bDPYTs5g2hadWtoHaGqKtuGQu/yzDL1ucrT2KbY7YHwwf6Vwo805y8+mAB
kIYWA8nvWC14CVxm8AMMgceSWyZPRoZ1oGJ7tAgP9gt0Q/6ZzKXDNqNvT3Id0Mt8v92ErVVy0uX/
fyrWaiPopXt5n2SlID9GiutafCtLbq2cI2Q/WNBCzCALXaWzb1Q0FqWLXHZdckkWhU1etTWLX/uv
sPr1Qym/890qYz22zN09YQF3OASRx+BDL+tXnCOYruU1mQvoYPbBZH6HawV7ctgnN0UThupRuq9Z
f/mCRgSDoB2+ruNkpMqKbku2umnOcDloMEVqhIktizD5O1uyRklK+d1adv315TyCxLkfC3jdevIN
4eknGy/VvIevt8AJ9YcrP8Ssb3VXVy9ys2VRJ7nt3m91OILgvA4AgGyd5epbcTtWcttj3Bq28304
Nso/dxB1MIcxZ8rECYUbsUVSljePO56wjV/a1x8/l1qxi5RBfbeMlEe4jrz5RwDQ/iLDNdJVh6Dp
5RmEXQflhoyUf8/K0etURVBOc+OW6eEjFCQAKbJt4T5gQgTgIa1bw7YHlAZJtn5SHPyfg1bnl/XX
LyN5BXts78y6nlkHs9R6et7hP/nnvZPc2kuyH8ty0HrWd70+XuDjUYqGY6O1X7UZqlmZV7bVgxz7
b3VbF2ld19mS3RJ5HltRcnLcf5713XZGekvHD5f6t7oPZ/1wpWCZ8BGaq7sQRN/yiqPhjK+imte9
qrzwkmBKAZwJjIjN+2Jm25Ktbs7QBAV+R5+qNciunWS6lZNvXd+1SNY3AyKEcMGvI1pelu2N//BS
bS/Q9qJJ3XaYHPGfdR8O+7fTr6/rnC/g/iIm2m88uCi0saxd1sLy4dqSdSe7ld/ZKv6t+4e6dT+x
nHa9gpznQ5/1CkPi3WnK8FvtvHAvU4PsQSW3faNlDtmKktsWZFvnD3UfitLP7yEM6H9qNZQISWED
5OPlxPfO8laG8JqVWinPmLLZVmdVdtK94mWb3gmmAja+lZV5gZFLWWZ+1kIBFiUrs9zVdOQHVjvv
ZXrA+g8lawMz8F9wtXXSsFVsCDK7FOUMCBPyt4M8SUm26VaKMhQc2fRvfbZhsNV9GELbacagSTFZ
uCC9BnU2D52jp/Ne9r8JAQaYi5LxNWiH6LS+8XJTtmSdVrey3K7/LErD9upKMcCQ8tf0LeUPZ5C6
OUuIndASXqNtsl8X1mu7PJ/tyAatEjZv2cXCMGIsFpJ3O8etmxwriSwMtqLkPvSTSXSre/fHpeXD
IYNXKcfZuCcq8KkGSoFqgPTAUm5oRHIsH64SRbz2RaYuP0uy7EbuTJn0eXYzq86uyRzrRp7w9kTX
d/+dMfPdUmHrKjl5+FHRY9FbO61GrtyB9MSII2hSdLiyh9krccfA5qJND/KKrnZKGQHjrMfNV3mR
/7Jq1WpwRDob10mDczDPs0sCRTAocUBrktQN3srdVvatQIH/LLR25cI77MwWAmRMyJvlw9K14Gzq
/lUw2xYOgEiFu0buqjyXOgPKpFfFaxmDMxE8ub484LmFdKdd7Zkfbr/c1HePaN26rndd9iySXV/z
COfk7JnTUe6yXHZL5AdsRbmxH+rWXZ20fARzbj2leftLehjqextpvR0yhkjFBbn/1hXxeDYgAjzq
IGYpAj2DgLS4oDNJq6XjOzMcaHqWVs8jzFNPErSb6uAl0rKztpxDTersvgzqdie95i4bb5S5NA9q
nxGkNwzFrol41SXxMtfc2x4BnhoxRXdp4p7UKLTyI5RBCC6zsz9ilSRqeHIujR40j2Cy8DVDGgvw
PHNQL4rVu9QfX5eI9k8BoJRP4G/qA6xxI6wcFKUug/AoS3BP1CMsELFdpZ9iz4FZ0OzupxguBIew
hZOOb//sWf78lFbNT/CON72plW9jbqKqlfrf85IleY0O/K0fqESKZ81r783WDw9rPZ5dP8DhoLWw
4wzDLmjq+ks9E9PLlrz8rKupvYdRh/CqCNoutVhkAUxMyXNuVfA3qSpURjFOpqYkjhshxuphXFow
JSEmMKAoECbauSns8mGekupBcpJkReHAe5bnEAtjhLeKODiUFfRD/jR8M3GenVt1ofLL1MpAjgQm
jsNiAN65Pju3uIhhvVYBfBo+QqIqDIaHNiuICfLagf1wU7i3RGrgXvMwtrewfk39FD0NSwLQJXry
1eQ7tJrKRarKDJFueBdh5SogPjMsvDVO8NTAhv2k4gl9ShVN20/jGLCDoCG2PUKrUpt7mSMpiobs
bhqG7kFLOu9xXpI6I2zPZmyBrqbH1hDqWbrXSgdVtAHvjDkhNjeOOrww/q8pieaHtUQ0B8y/DmNu
O76KLO8RlploX4XtDt5T4+holnmYpiaH441g+sLQzFvbIdSZsFbtoNt60u6QgocGAwXw0gvLuwqo
3V2zJFuR8XlOCmyoA9RGNti0Ur/NZzM19pppaLeSFFPwd2XRV8p+8kC5e2GKsRlSg9feJ2DUtcf+
WzLkXw1c6cSFA/fn3TLBMxOZSLRCUcES08+/cHd+CfNE/zY1CdEKEOK8BmNG2DU8WI+zhi/ZmhLr
Wrl5f6v3cXuTpnHxwCPQgPy36qdmVBhcWWreq0b/WsMadO9GyeNgVw3QV6X+FPc4jhzIHo9SlAZc
oZ+hX8+P9bjrEe7YTUv3WEsR5YuJ5VqOw4NNlaMAu2XOOLw72Mq/O+lsXuVUdWNqD44X3gAOQ6kz
gxbtxAenOmy/oA2S32E4J+t5a2NuH5uuPeYqtDZ7H4nlPsheECqcMdoXDXtl27wCtGg+gT3vHzAd
X6SE0G77CdE6wFDZCFnT0kPqHKP8eFDivqoufFyoBhKoDewHi8WSVUDQ3cGf1t/VA2blMoXtRBoc
mCwu0GAmRLNxK3RTac+QbWp7KcrtyVJ1+VQ5xIQt98ceRwJdqmWhF5/t8ff6d9Ik9892UYM5W+4f
hNNE5GWThz49Y2YcTJhTJCtJFcwg3LeyjLaxhULyXaU0S0sHuOMwPBI4QwReAM81tvof8IcyKen1
17oOwpveHgI43sPqe1mepD0ewvqU6rA2VbPiYLBWXNTCsQdemiAK7rolGRJ4T1zDP79r6PsUOZm3
wLfjIxCG+FqOGRqGSyI5qTPZZReAAmBUi7WoQW/wPzrKIWvv7ehuRBzw/3JI6g7EV6ja+eNp2q6A
5PZ5fChVrIH7D79OestFpqLUm7u0XXAUuB1NqwUBCyPlfbQkOQQT91KcfB/GwsgfAK+rMcb1pblU
YS7fbZ0kh4LelQ9fhx+Zg2MXq0pYVh6aGJOi3DpvFqH4MEtJ64dDpSgXbmEdvXEgAl8Plau9OyLT
zWNXEqDxsWH5VVMZA3Z8ngv7a4o8KZFLs5te26lKr+4YEXCiwbzZZfgZVbwVx6QItRe1DIc7V6//
yENNfRnsQn3Rw/qhY4J9wDcN0gXSQb5+vQH/l1O3+tUmtOTNzTgVzpzyPoXN4C2qlC/gkYNHaTTL
4N4vYvtJ2ogUPqYA6j7lS8+xfksGzXzV/Kj4rCUX6cI3J3tRmwb45UNYp9NdH2jp/bgkkPvpw85M
arJ2M++Ys4nGW4rSB6Apjhzf/aUmA+qlLrZLkEvpW+bV8GhrRruXotE3w42BauqhNC0Y8Xe21fWf
EL2Cusga9WMEoPKt6ZFFUMHrnRd85RuhYOXBznzzZkQy86m0x1dCaLpvVvljdhv3i6W47W1WRlAn
2Xr3rZkJpFAdK3+CRAcu3bD/HTh2+42QLf0wx6iI243/qhF8BodtOxDvSS4O2+OMNCx44b+rgEX+
1fihTrccomKz+a4cvPqIXlsJw5xTvGaKZd82aTfBud0XrzqI6U9Iv++kUSGM7ZUIjC8gedV7qbL9
Bv+CO5RnKY6wSVw0b0r2Uqxj13ya8dJJSc7YDeq9CtebDiL6GkwzcQmFFRrXGq4YYNG1Dwubnd9j
dI+7A7F40HpCLXus/MG5lZa+9b2jqQ0W4w61k9ln5oEwJnrr1arfg/GJbqXoRKpNmELUX6VoI0SE
DqTu30lxVqYfLt/8BylNffbEfJ0/GTHxPf4Y3ITRoDynWaveRz4w4tBHrmrIqycCfY7QTvTPpdd+
TuJWvRKsMDzresurEsMqXyXunXSQengRT6VSZw9SJYkJy1FkA2CoOx3B1QL12MwOnqV7DBztKTef
m6Y4uZ1bIVhYH6ExL6/25BTXqAMst5AFl1dFJWm6yoVmVp0OsYeKlm5HzWOoOUiBT9YrDGHpN9Wq
vCO8meWNFMHoEFKvF2+lOUJJafTEEizdtH7yd3D6EVWTj6grqy2B4lX6jSjq7Awc3znp+D6+2ZZx
zV3FejHDzLkvE4sAi6VbO6m/JqIlL3zatHuWdRpqROTcJZm11N9jwWuI3/27busiOUtpf1W9rp3/
7Xi9JQCms+PHepybh1GpCJcuXKjviOoy+RL9ylX/szkO9lvjjPAD5Xpxl4WGDbNxlRIRN8xf+sp9
lq6jkd7VkeF9rZtcPbh1bN2npYcAS13DlgIv7GfgSD8VyK+OcbF3CRu6U0teKneMf3QaAWKW4TaP
ntkFt4rtJOcoDdUXWFXqnZzemb+qpdf87PAbEUZkxvAwTsYNNtsS1t3SevZsOMd53R2ILbV8l2R1
ATMuHFV3JXPqnV2Gh97X49sacvK/GtY+0lxuteBICH6Gxv+gzoEaH6Q9JO7xTs4WOy6VdgWcsHLM
y1qUZt3TkvHEqx2tPQNNf7bMxDqr9gB2ezuF5ZhXm/DyWye0lGOqFTqyVINzYxHve0HrprnTDNM5
2Uk2PU3ouBz6Vm0+8zaqhP64znfWzs9w8yi/G+/VHRKWpGNhnZ5f7LYwf4JJhCzSZJ5n9PHSZokD
SCWYj3VV1Q+x3tY3plENt5HbWqj7+iWyBJ0DPxbBqkx8IDP1Elosv/e/xcH4OYlM5ZdCpOV6oSzX
oIorrD+ndPgRKorzVbObDLZjbX4JbbjBWaIEj0Co3XO2kIqrip9e+zS2zpgD0kcXKBAxzo2F/YyJ
zPbn8BsT8HfAh8qfeoAOMtFJrLBZhCeBa/7KYEbWu/41QJqjaT/1HTHL8BQ3r17LnrDrK+2RuI2O
8BwUlsBdOQeMa75/o+sGGlSjs1AaqGl2nbUuu0rOcWpcgFAg3HcJtC7o13zSnMF7zVPvqzbFyr3Z
ex73APreOkzrWyl2BsxzuRN3Fz3uIabSWJddupJQt6Jxvc8BgPRdNYTqfV+V/ueonr/pVqA/SGle
IsAd3XqUrp7mXCPN8p+kFPbBuU3L9JNZ6P5nf8aXWFjNS2k4zmf/PPqZ8y3mU3luR7U9O+0QfC/0
cz3U9veSiCwkc6r6ZgiG4isyd/veitxP7CPvEHkoHmpfgTw/ALzR9aG2W+uWhqjA44yy7oJkGc+Q
HU28RBCvGZHxS+QOLcjUQifoPm8dGqM2DpXdWacBScGHbkkYGNOhQRv5IEVpwGFbPDQzaltIVl8J
duLKQVcR3YDg6A7bXfFgLIkNFe/VVYz73KnmT1gBvnZlNH2foiXQowXPAQ8UlHup/jWeh+n7WEfW
flzqo6X+f/d3oVza+vuuz3kIT9s3gQvh29/n3+r/6/z/u79cV68GkNueeTRzK94PbNify2Gqn3XH
1M/2UgddRv0sDTmb37VOukAU2TyXS92HY/lyQmeleOdY55soibWgLb2qUU+MjOyvOhX5aC83T1s3
aRxjz9vVNXiDoHxUstYCMAnma9TqITg6vOuHHh6bQzZqxaMko8nzKvo3fac11VEPE/UuqADiMUlJ
AYZ29a5dEinahgLofi1n1aFnuwbX49+tUr8V5Qipg9vumkcEtG1V65m2csqkN4/uY8nt+tEj/wEj
mfctAc/EoCrzi+eDJdVH59Nk994PAwI6rIXe8Gi5LoKjCXwrRapGeF9BEwM8vjSlcjJ0b/4CI8Nw
7jirEJ6+Acu6yDXCjHC+vmqte5SwvQe/03B0LedGvOJR5659Jm7EQnXAME560463eh3C2f2Pws4q
rmOFBeBcNl/SIEkPV/fRJcgKJHrvXMzULCHXaf3nzEmUZwiiu4N+4yEjlswznC4G3DGQkDvmjiUI
uJh4rM9KlfVnNn/Q4hu/K7P9DsXI8CWKUYJPurZ/jJpeu1HjNrv4Y2o+hIGOJoZSzm9pmP4m6DD7
zcEhcvC3imnCjoX07zN6Mmdj7IKHqmia52JJDJXlYVhAl7h0MPQFitQQsmG15YOWgouHMlk9Dl7R
PUh/6YbA0xHRyAkBNMhpkkWTnZB5tGT75DmArOOILmX6BOkQAhEWwmhGp44ndNDqByvoknMFtOY+
yQBVGKM53zkukcWg4+2rkw3RpYDK+OqZkXXB7FHcetM83GbVOF4UNSqvmVEg7OP30V3S+FA8DY57
l5QTWq81RpKoS/xT3LYqCgxqfXK9YgToCukyBFD9E/6J8pjGTvfsw/YEbzCxg8w4RANVff8yd0j9
IO48vkYW9Midueu7EKNUUKifG3zQ+3BUjbfRdeHyhvf0C9oz/a6KpvHeR4cKCuo8PVRTGMGEBX8c
3yYAH346/5E07tFHj+wr3usGXptowdrP0QuxpL8jW53/UBLjDwy/wMutAEN54OqnrOXj7A/muV/O
4MbodxAHViLxMLKhsidIOgkx+aMgLlHvzB8esQZsAbPhCjfq+FQnjr6w8c+QrtX3njV1UCHzBrAz
Km+yRoNIBvK+8SGGrYVF+XiTm0r06iue8+BooGlFCD40eyB3lj/c9OkwfTVt9k6aFry6BW+KNuUF
tAHq+DUiAPAYlEN/I0fpcXKpjUG7zR1tOGBLLG5BBMVsVZfIYMtDkMNvd2uVOUGIKF0k967SXlqk
8mPL1n3MhJ+QC2znkbqqcsGh4cDbZygGPlhli5Rjq3RvHQKWt6OvZtBXcEsy+LaxWw4gPZYijHbe
cWoLdC6Xom5OgJZMq7hI0U9rbQc6Md4h8gBIznbYFCyJnofoPZXmVF5HL6lQsCAnydZHclKH0ji9
G50QpSEnGuv/cNwMYVQJQP1/nVuK7y7toCNwYSW0e1e3HSLXH6Nyvs3Sr80Uhq/Muf6uiB3rovtg
K/rceFE9xz8bQ6js55zH7HhF/GRXxY2U5CDT8F7aLvPuLUu5gbpofvC6Bkhhm7df+tGpdsbgBD/a
QHkFUOT9aWraKXeZDuAB3wdarkd0gJS3y+LfGDMeYQeJ/6iiOuaz07RfF7n7fWJ15T127qsKifs9
QIHqPteq8ASd6bxLTLW63xqklQXWX/1MJHmK1tmr3RshMig3L2eQQ6TjVuzt0dk5Q43P8p+LfDi1
MibghXT/LSVGFcLM5SLbCaSYDuoNzq/49uAOinPXjQECREiHovii9CEQEt15MmFyfErtZfbVCiIM
zNBd60D6IqmUujcOpoJ7R0W4JFah+l+LSx1K3cN9tCRSRwimdkQXDS/I0ro1SD+pq2o1O5kDqgBS
bG0jP0bQwhy6eMK8X9V/RAAXvEKtv2nBBPytL6c3p2TTXk+N/5LPeX8gVKx/1rsYNkxnzB5dA1KV
GBK3+8nqh5uCqFoYHCNi9pGtulipByfIMosPjho95KlanTL2uk8qXLtYDLBep1atYFgvss/8unCP
zdv9ktgwoFizaX5HU/Sr36T2z9Lyb1UMmQFMOOCakjphKf25KFsb+j6MDDg0ut/j5N35eV78NJr4
h2JipWa2JICeqCHL6lHDMqFasKD0zOZs+OzXQwOnORsIaR2dsLyGGVBAac2R8Lzz+7nZSWuchhma
l3DKSevU2ulDrZjfk+VMeDzyx7SuXqQtNl1sThAtsSaPHstWVR5ilITIB9YcPUpOEjULvs26Wl22
KsmhhhoeYnR81qO2VtXJnHOMI2ondU4TQjfpNuBOIQfdb/2266hDdt+YhX3rzzp95xhVKpBIL2Pi
lbiIfJwnWqpdPbfTrio4KjDrkXZOZ6hipEGS0YU1aK8sfWpFmarTdozmKz/LuYTZ7p/TvOtiOTEY
Mjn5drYemY5970zlYT2vNPtpzCXe9ZxtRdkjh2UeDNsDCLacXhlqIIIgWN8dKA3rJeUHhpnqnzzT
fFvrDPkF28UnL2EI+k6nXpqwPfzrf9p6/3Ve7c8sgLdh/Q3LXZDcux+7/Lj1N0nLetGuzB5jiF2B
ip+t1lWvxdJNOvhmjZlHstIiySS3X7Km20HdMPzh4RG6V7rhxGoDObWxuW+SqNrXCFgEEVCzoMl/
WEUzwaFHTGOvXuzQn8+O1/0iLHc6pBArqtHPXk+QjjRt9Cg8+MG8obuEaftnnfneiTXT1YXCNKr0
6KDZ00Jl6/20FSSy426n1EzkEM2a0OG7HjbGBnUrt07e2GfeAML7bDa9t+t57eD1mF5rvyK4uPus
BSMnA+YHI3by0KvNnRODv6yIesKgc0yxbhWm/iMshjsFr+dUIIk4QcFQLg6/QsHpkID3vQFHzDbV
S66Roj3XbaI8qTFb3hI9o6fKv5qsRZCXW6qGsQcmlSb3a52GiMtuLobssh0VYMk7ZDWUS+imKk/S
AAbtRzuDuKraHijn/NJUL01qDk8DC6HWqeFCz9mSDzMhI5CXxfyQ4LNSIrKCQg6yB1XnwOzQjrsR
qKnpEW9opQ+9NqIAtiRT6j/XAzj+rLg6wWAR9U9SYC3egzEbT3oB15jU5TAwnGdU1jCY/l3XzSwk
oDTVzxUqeoVr+Y/ZkkBH4ZVO9dTa0DWlLbw4I2uYp3lJotQob9zJmXZSZAYxnmLYKAAMNWvVVt/Y
5pfIao1bqXKVSoeXbJyRC22Ko9RJYui+jpsIzkbp8q4BxjxjatYLS7WlF/h3pyK/yIWlzg+Hne21
xqGdajzWy4+UxihR86tlQ0C4VFmY1R8cRzkMQRg/F+WxABD81Gpa9IzP/PcYVf5l0Ix7iMjTuxGx
qidJ3Bmuf2itrNNWl059jogbzPyJqsQKkEbfQPO6u02sxHrC2G+tx3aRfZwLH/WjsG32ee6yafNT
NIZmq3TPaxmFpOpUF6m5J86X9rC09OuyeI4b93H2WB30c4WvqOrMJ89LlEcrugZLwYjiv5LRqr91
WC1vJzNdtoXgfVD/IzBj6zcmsBylM1OvnMhRCxvtiugJwbvuoSymwzqi5jIKiDVud7AiN49FnQXP
JkayZz0uXko/GK/STRKWZPoOWaDyRorSV4Nl/WBVRI7LUVIHoiIFkpDcs4cb954aeE9pbnhP8HLP
t4bRfQ/8GpaQpV53sh4lqXjnxy7If+kGA+YFz314Lz1Y+T2pkWZco5nxV0xRe6MEnv0EWNR5QkGs
Omqhi5bBODtP0qC1kHuqJc4ZKUoDhCnmQ5WyYER5Q4E5NmxxJRvGvo+Yf5Peutv6hthOETNrnHOq
V/HJnYiYgM4yfC5BQxyQZ0mOhgMz2t5pK/9keAbM4fC3PEP1HD2bbQM21EiwH4zYQ10jRVRo0TKR
hLXLjFoWap76PLLaKAPk8BTEQvyFqc+HePiv3FKEX+9L3qLlh7aGR/zdIq3iIw59KznkmjP817ft
ghLqlhBGyUkySKDkkrCpJXBSKqGu7c6ejsd7jCF8KabXcA28WuK8VZbd9VdVnzGztOxiF+DDlrBG
Buog5UxQD72ZfTEX4FG3IGnq5SegTQTyyBb8kVVB7AYbJEYBeHdvJdGrdpwROKoX/o1/snrq/YwS
HQ6MJof2UZr7fgYhKtkY2hko/5MYNwfE+TjtYNlb75g7IUGSwDMSuzYuRLmLazNkL9fFKnOG+wS5
AxBmwBfMozIZChC77tfUmX/6sEWkRXUekf86WNpLgK7jbdH1Xx1u6zVCDuzUaub3cDK947hE1Sac
pvCuzDjZUf7vdrclJ08AH1Z4NAPulYJK2lXt9EOdBOZNi1DbrW0U5cVmk5BUcb1T1O48mPbnlH9t
WSMIfUAdKk+YIaDVrMldCOlnxTrENSDmBZSWLxHXzvKwJJdB2nCsoAXhu9trtw3MFkFl4+gySpj4
knS8e3djgChz32yvgULR0faKkvnY+zG4VaH108xC5WhYd8VQj7dNaA9rYpjReOvry53Lpu+Zple3
QH6rWy+vIB2XbO56vXaUrEivSk6SxPErop082DCW2PlikWMpjQqADouOfx1YpefklyiDCGDBiC5/
UxL5w1uxywyYZTR0M/0FwzQvMYpyOwrBnEq2nTF45ZkzHbYnI+N0K0rO0wbkrQDwMnkX8ASSGEvY
35ZYnRmeO9O6JkvsvYwDSaKlOODiOM1RcydVpW8h7hC4rEZE1qAXRQNb6Xm+fVF8SrWmRn3UyMGA
LaixNet0+nBJIPkCJM89XfghKhMZA0mkGEewEGuR8rtmSTlcEYZsd3Pj9KiiKPF4ddziYCDT1Rbj
tAsypHVD9KkPqluxi9FV/4zt508vHV+1ciHWZT2CbmyB4BxQ+gnX+VHPenCjyX1WVOEOjjIcpXMZ
3tnEwtwHfrfH397shil7yDQ+EblXWQcPltWrWrV7powSFzqWxbLqLtANLFvbWX0Gfa/fzAMKQraL
Jq3zpa3b/GTihCGKvevRYmmCU9QiRIkSuNJn+EcIEzzwwWXSiB9NXbP3kzYpR19pkYXp9RPc/9DT
zZ8NM73kZYn9DkmiqDG/VUOFZuGUnqBfio4WQL+i7e7CoFZ3fBxBJodFcWgAZITdHcSvxJPEuHQV
FddrEGNUAUu1h5QtOg3VohHdGkThYqLAOb2fS31A39htDiUUFY2LrbEffzcON8btPaRSOH7uvbtg
SuJ9hMCWn8cqvKZIlEYa5upehfjWQP98QjSz6n/HPohslUiq/Thb7tmH60Yp25tWD7kJ8NBFps2d
NkOw4s1gEhczvHnuYrpECJL1WPOnw6d7mVs0De4Yx77kydlQJoDACvH+3aCcWVHMe/yP31k8h0d3
Ar9fKnYCNxFhOu7M2tMEm+NCj0b4Jn88yL3pJnGfRyiQbvB4qncE06Ke4aLAoOY86BKULpj5LoAw
2A1cFa2tzoRzCtRTqPxufbRl6vF+GUF6bLf3aTj/smjc5w0fyopNtuL4D4Xe/awy2JF0XtG9NvSI
NU0D/sbQQTFHjc0DBtG7ImlQwLXBiYHgPqSYEwwTUPicqOnebhdKEbiWd6PefvH5Xhxged2hy4w+
aIYLx+VaduVFcELM/Z6onAlGL+u+q5RTFjT+8wTj+ly5f5QpqnqBGvyYeuXUumwEB60/LAvA3jbC
K7FyJ8sL/1TgYd0VI9rE2jh/9SoMFhggNeWXg0QivEZGdDE0LHlerD7DuODujSk9+GH/OmnuCSFc
wkdCQrEUU8Xbyg5JSX4mldad5mrsDlOYlifFfQuVPN9ZceYf6zTHPtPnJ8tWirs55IRDi2Uw0rTH
YIxbqCmnS6f+YOcf7r3J6Y9d/dIkSLXW6HVhzz/aXvlNa3voWSBIcg1Ej9v+jYhcA7KjONyj4pnt
WA1q+xn+1Z2HYOquncZsFzvhjWUq6q6HssuOzTeIxCqTIElovlLWR5V6yGPUV1wYQ1Wtu9GMwKJt
+hJ4/Q8/qGpInYo/4/nrrCeQr6XhT4Jzs0Ojf0ZC8XNPvCReF9hSh6sHZeri22jHzj1gaxunzsFk
9j9cnddy6sy2hZ9IVQqtdIsAgU1wTjcqR+UcuqWnPx/8e++/6tysWsYy2CC1Zo855jcwATuR+Yd8
A8LEec+kfaoVTfvCPwiTw0pDHi2d6p81PdtMpA4PTX+IlpEA2WoOied1SJetkt38RXI2evVTXo0f
xkigvD7MdyKj8h+XC663RggkGp1Gn2CFroBMjniGARvGnBNBV48AwbLPiTdp1TWEAmuWtm8URVYi
jDYYQt57fV24CP5ECtxazbYr7eiebMNhQ2snC1TrPjuqXFvVyEKggaEtijcy7ou14dPw7rshXfV9
+YpflCHHgT20ylPyknBvOh1BwpecWJzRatNrxQsw/3vQad6qf50cCHRtmjN3L/deav7UWv5TpuZ3
31qEBXaQ+XX2UCjcYSXHeeuVNAtSAy+7V+AjSub4zUAFVSWwPznXj3rWntqLUFXNl0bsr9W7RC9I
fuEEq2w/iRXcu26jNOcy7tycpyRbpbWDWnIx6rax2tcGN4USj5ADvA/WC6umEweZse/K9OxixFg1
RX0q8/qvtNx92zqffcrGS4m7xCvKtdCLHUYV9KBoIK9FRszVe/JmIM0sBlW9bnGgb0Yrg8gjp3zt
aKTRm9owrzS7UuvI0r49yEZJNGFET62NIFTKHFwnnFX3RMwbbehShKgAob2gZCbVc6X0rSDVe+sl
Dv5hPCupzWmm1W++Xmc3UxAn3oUh9jBZCbTx4mVehmINfwZc+PJdK+fVrOf7yQnM0mm3TqyOC2jO
3IE815M/aTjOsQZj7dU9nMHapKMm+n0eRdi0nVCm2tpLybp/n9Pmw4+LJ6cZD8rB06jLl2Qodj0e
nFxxTmRDvwXJBppmOiSAAzG0AUbrCnudN+zAtW5tdVyfUOXtYtf2tUTEnWHGwYcGGkB2RWx/zIP6
IJu6XLmF9tx7gGyG1Hzvy/xbgtOzWvXOfNkvtl18sVa4TOl+FOXTzBh5UOj1QzMCL0/hME05jmre
j0dBiFhY0wbA82ehHfVLSAMSmFq/j8fxnkwjMgQ99HE5uL+96EFTcIclY5uo90qA/AWgvNKEJPJS
r8A2FQdzqO5z0DwrY5H2Rvh+qBx//172APqgDe1rZQ/w9nPM8jP2iIQcTdLYbwnFqE/MDWPhc8Gm
m1yRTYSygyo82N96ORxyXb6N/FJs/V5TTBiQPosXv9NuWfkeMZc1q3F0eevjk0EyfW2b4ZDJnaqj
bb/rZbXteVtYJNj50ztUK3p7KfW/BAXsNqcUlWo3kKem9wSLKf+Q17A+Ryunn1JtZcrVK73otyiI
UM7xp1Wqe3XG4WD6w93oFQF5DvfNEH/YJftGRsiIbpDFu8tMPXzSegpozZDyIIj+XDg36AiAja8o
GzpDUtGojWfpGIzHULDP2PvsluvyRPRoRx2Q6mhVXC7jqzMgKi+Fp1ZweM5FpvpV60IE1AWGI6uM
n2qn+G0G1a3KoZDr1h9JjGTosEv0/aT7D65FETknkLOreLq1eqrsZow+xoHrbhnNrQPM2+2no4V6
BzklX4O4c7SCbmgbgRLFOwVy9xUGIUanGAnNQjvsJos32eVtJPJkYUE3yvVouj4D/563mjJZrsvH
voQRNeWavjUtmA19lz4QAD9EsO25wVFJ3vs/uhrHgwGIjN2YvfOi4UkTM9hNf/wQA6TxWUvxvYwf
Xe9v4wmkaJ+SUezn/rpAIuhocBQY49eVrnHxUIS1IgvaGEVg1PUSxTrflcvk7QmZfHVT4D3cwcep
+TEGauNZcnnW8HWy9CC0moQ5CUMx43Rp0weD5WfNdBKuJvJ7lrQ9xGn9R8hoshLGSFvJeo56j6CS
6suAXOctHVMSBolgUeqRz1kdx7i9dSgW46E6TT5NQ/JFQF0dGSB6odZ+8WhaBHZ8yYow1fdsswPI
vUmdPJ9bjTOvc2+8JAxyN3cIkMp6OKrta262XB0ycLpFP9tTqSjGi3wlPGowp8C3Ead/E3r2cGvX
F0KWreC9Kfls13JjmLaisCI0I3VhOzjjnSZVs0+1/M6KKcjJpK1MuwotlKm2XSQFbTKFDGlbvVOu
EYSenST+gm8FOzXHs5cYLVcAJ432h+j3mdb5PnIsRTLwQLfyVDZgzEDci1WB23a32HG37iFi+jIL
ssU+dqOPN3X8tbUbopYPKcGsFSI0wEe8d3mzYZTxLpuE2OpV+w5k4WasFojP9QXR/NEKgquVbzCs
XyfPjXCphPBAeYgEq1aPqTvrFMwkFvTKCzEt2URDujLIHIZ7nJmpEPszG0FATnIms90xt8Kan0zd
ObQZV2DCO5wLQiXoSv7abjStiwHicLlJDCdMHfWxqBucM88FjtQVuSDtpjR4n4gSPzGJgW1kYb/u
MKs0zBcJ3n7VIPNdvG0B9JA3s7/VjK1D4NHKt7VHUYvtBOD2skjVKziojELNGKjDC12O9I+chU2z
bkEHvk+J9WU62ryNzAlYMiOkEA3ZnhYFeDsqQtvn7K81ZgcoTIhNTJhfocYf0gRGUm79Wc5QrRyF
3G9DTWLdREK0wQua+n3q6SZUOXedk3K60nzOEtc2PxFcfslQbm6nnK61SeN+JqooN40HgH3lGqsM
A5SWsdbz2r78wCZFI16bJo19Lw+FDZfWUGrnGpNHHZA1Aai5HnrK8JYZLTjq4VZLOdvqTqz6onnO
iopxJOcGMOZ6qamf5eCT6otIsXKKJJQkjkPtXE4OFvZG/MyG/92US7bGyNZwmo73biXf3V5+QxLd
LfMcOKbxUavUhpYsQfQyfBGpzoZPIquAPojeiMcpd+/H3mMsIyuPkzfSQGl1Gtn+e2YPJNqX1lM0
PIxCB9UNQ5QEMRJ3dDdaq6Q6FrY4CMPh0o0H8pzoY3S6e27YdUx1JddJqt8ROPJsTqRi+mO1jZP5
IYnsCS+ge09DhQCXLILZvLx5/oPnaJhEzAuLrxxUMAwZBTYFJvi6eJ2Z9XqGYkvM+WrqRvoNSag1
1bEqnsHm+TQ7ox3nZNA1ibVRmcFObDI41EyrjWY6VuDd9DHATkQ/vAtkg/sjnpPK3chWf9OKglbL
aIaRgrmnIsLwCjBorTsG8TR8Jy3We9vaU1/0VUGBId2VTVXJ7kue9XxPJW1DHS5IqUr9wKgnh5ch
D6HwtSDCm1u1lhF4XvYzu8lbQp9ynscy0CbYgJlvznt3fq1FWmwiMywEDemKOVRmUOONQw5MLca3
vIovCjU7/yjjU/OdLuCGQK+kM1BayavTwowh0tnJn5Xi7m2T6r1tJCXH5Ay0CXvawwkh0b7rw1D+
aSIyMvKkOQ1xsrUIEtn6s7ptcvOr0BjYTTLI7xfeUDt840h6piFebzU8KquWK37jay57Q59LScr+
VM1bHwrwPCO34+dq11EeQ2erGQtsmUQo6GplPbN/RYQWkqY/dVQcdFcDap41JAtFNq2ntN8lADZW
mJbcVVebP9ICO1U8G45bkbhlfLiGtnMXhX7i4+axmp+6BnUKr/sH3swnFbXctmZyWkAOQ/bN84A0
WCgEy7lLiHC9U9xNuRQZOKw+scRg/Z7+yLc8RT4RyylrlEHQeTm5L76hbucOGAmcObLkre48deKz
4sMCiXKf5r4ZapfI5aSZD4WtQ31Pq3GbpuzTdGr/ppEvXKPYQDDVX5ZDZ9PFc8jP0QUfY8C3yZ5Y
oefcMLU1CVjhC4Ok0Uq2Ee6hH1+9tp71irb95JYj1SbGVHvBcUZ0NaMTt0Xus01liYosCl6uTUy2
aL1th73mXXfMj9bAS1XimUCwfah581aVtO61IkcyFNbbRN/SiOW0Jv3nwlPx40Nii6d4cXZGQYEu
YkL5WJ2oACDtsYf1TNit7WhhNIYkjGB15yfxffPLwhvR+ZFMVqpkui8EOzWnY54mk8SiCP0t6Qhq
mM2aPCj5BIC02OLhusvc6UBbgUE/rTiJIh7WbAIP8kJuna1H4zOuvE937F96nRMzt1/Ivng0nWot
YnIKiQCGAk6Q7HzTd1wtjHXhEN/1lv42DvaX5k7oyjjdeovsukxHjMm4/7tLajExMe3b8ZS3cMBZ
ALDBXeDNxnt02bx6WnxYIBWC1D7kprMg3PXfTau2rau9FEQSr9zEkoGsKbx1GzdDxNlCFTNWtc+o
uNBXtihu6mj4qgQjFMm4AKXE/tSNj24hbq3S6QNTG6mpKuz3OoBqlWnaWlzyeUff2DAKThR9Vn8n
ZbIDXHHTpclWz+2fxOvQqTq6gCSpEqWYhubcnHKHQNGuLfbNRGTqqDcbXOGfudFjFzVJ6LbTTZbT
eM4G/G9RBTjY3vAr3I7J2U0rTMLyUGkGfCfHSFYMPUbSeogGRiii6G+ptCeTKCHl1MmTln/ATKzs
xQy0WMeNJc3TDHtsbQ3GtzsOe9NPH2tJZ50JwJ8hurzZSfExG9NrXjFXTdoC9KuavzmVpzmXxzrD
nhfFn5QQnwSrJiu3nrZ2M3+MzWUuT+dGrpU+jsClhj1u4rajNr8olSqki5esrRlpVk9NAuBN1ITk
w7dJpMj76lAWxCnV9kPpSUEHXXtfYnnQWxDSfnU0WcKF64VDXXtBKYHcVcMmlelbWnQi+Gvt5tu2
iq+oafBamvV9Ca1xcEsWF6cjbckewOPdLpXcROTH43JiVttobpkzejS1CXM6k79MWexmCZYwIRs0
y3REvbGaOBvxnC/CWuv0VGFwxcyCVDLQg2FRGUmJab5dYveWCcpPR7QfxbKcJzhftNWcI1fIq5ND
a9PGtV/VeDC9ODS7LHDliOFYIy0qW04ML91ArV3C1rY2NngD7j8GeZRF4JlcXdOiTzsyHaDoYwNX
3ghknT+qsfwH5SLeuOgpK4uKjrO4OlrFyyjyNQGqd10yvCUTLfDLKbjMRExhLNG3scOJwvzEaSmi
EEX8LXKHE8rtOQKUzy6BObSiNTakEN0WonwcEvO9VI5go5dQ1jJP5flQnsTAjbFKH69WgVhHlEE8
bnbsxh4J1X5rhuyb3e8TU6DDHmw+mcpLtGbu5c1uDl0TvVMe4MdIKFEihPqDRiOnMwhbGWc733il
ucNlhKyXzRYlQxuTD6kdarfRTuw1X1WJtruM7pa87Gpd245kT6/8bbmAollEke+q7ljVGg0CnmDj
5do3+97VzCyESCNvpxaNuckSZCUhWbHy4psplWwaISfQ29eCJrOJLZ7tcO5L40Yr6GC1TCLQiXDZ
qHmJzniGEc6z3+4Zj0tX3UwGkzKs8kGbe6Dxbt6H1y//eQwMfcZ12RfR2mWEAxB/Y3KvGggbd8ua
LINL+pN680QKjJsAC8dVc9D68752GUlnyOnDQUc2BP5T1xq1HX/PdjEoVEcRofQBsWdr87IUXR9O
VOid5B42dQiQ6fBIvvDnOBSXyS7uPosm98KY/NCN/lwyO4O5MD7xkXGv6bG7ZbqIyTku3rURoGpt
Udo70viNKo+Lhgq7jKIvKxNjgETkrcEGCN8C4qxX/E0Oy5LX3qTyUrIl2m3i4uGL3O/EN7+nHvv2
zCIcjdEeEjOAdBSrwTdf/Rzot71tZu3YXl4uvXRgLAf7lIR873sv8PPAHlYkSyxVMM3ZYdGdh7I5
N5mYVlkhH6uY7nPhefuuEUia7jk3mSZ3vZ9O2UD84/Zutov77NI68LUS2VB1t0KPZdB3FleETwo8
U2U35GNU6zZuFT38YU1xLbmsrX01CQJ1bHZvOytOBLAJnB26A5HAcBuYqLnlQmiMu01mN+cum95U
eQlaVNkURlb5J9OlPw6QNmLkbd1mp2zFPjfY2aI/YFkbP9Hf0tk9+vGf2Vv0ZDvy0Dw2nE3qVSyP
2WMpXyIrhS7ksUdLYiteMWK9UgMsB1WrwPMz9s6uLVf0VMMs1Y3X3Ge1hh3L7haJRZXkQxnprRhR
X5xJnNhjPzl6+dqXXrHROpFitIjfYIwwwu6ZIdNMeoDRg2XwYjp0iR1COUSkGoOL7LmZTIbVTT5j
89JtXTSCIe08Dwky5afMW4te2Fb3nM+FSf5SIlVGE80VECqMuNNxl4NiD6eRu+RVhRfkjmMw0TQ9
GQVAQN0C+TLVDbYqBCu7+cmzFvZLJXfFjM5sFLa/N8V+KIdxNcc0pvoF8cl1888RkY+7Ta2tKkwP
fVEn+zibLgW0+W4z4rJCrYzBnajuTi9LGium/VVfWk/RR4vCEhi5Ru06HHo0S2yy3U3MaOBIMXIf
OZyVVY3YOerMnUynifm6AI9Ks/ErG0r6TNvDuSTWjC2KX7qMkn4ZJwxkhDzsEigVlHcr1eXjfUtm
+ron3ugC5L9Flz/GdhsUI7qNgqhhSGRNaqlmn00txA/uCEkroqAdU/04SH1bUlOuZpfJ6XQhsVzo
Z78RVij0sd1CiNwvbeaunLzaJCaBLUvMzSGORX8r0dtzD4N7lqsXp8Jkqg/PdM34/KsF6w+KbJT2
2U1RI6uzb4VTmzlEr0xbWAxQJNoqPQwu/dO2Q7RvLKUxFAsPsvDLzTJY3Ixl/waiZ1PZl/qzZjRu
mfZ2zkpapPVL5SzWzjVr3Myinm9Ef+kJddhpiN/Aw+fmHXVtQZ44sxsbkXBaaFIwgN0jBHKhsc1y
7Jey6MrANaooALlS4eVk6rXJAiLbKgBQl0vyXCheIp+5hK2iswMhxCVPoT3YInsdHN7byBicXZbm
GJi47Bnzeekc/uLW5iWZJ0KJiR2WNVoyjje92r6NsTgvD6A+1W1c3+tIKJxR1SriU9kkeQ/uu+/Y
7vHaRjNvCRqZ6DpTZbn0ejaO19RBFk87wcadeOGSiNVRVCHNYgtGzNafjnVCeAuzsp+6I4aH0ow2
Uza/WpKpy8mdnvuIWU9sQF1YEUTDEj2cVbpwkPYnSAlC1om/GssZ16433sT0UBEOfRMwSjwjmzvN
D/xm3qI5u5v0USN82mMCZvKI3agYTGgb/LQmCp1J2MhIwmbFmWxH4Na4kJj6b45iHlhuVGXuAZXU
C2WFzTknGuNHxfanbv5NavkBPUO4BaBwu71bekeHjBOhQ0efwLf4aWE6W71ggoKWIfSaniETdA9N
TidJj9khxSdLpk2faO9+J7zNaHQErqV5faTz526KxSMdT9DToe0V6AaVDvschnupWNnXhoB9RAAT
I19z295nVjTfOJFOb4Otj6iw5LhxrbYaLHh8yI+DVujbzruDcUFhqM8vkzJ2S6+jCqvueZjoiDhy
CMy46gMlfYNCsVj47eNj0g/vhUOLzPozp/TOY7fPJpi74jQprEZsB0ZFAzrxNWr2Xcfc+Dkmj0Sr
CbMm3Gkte+2nq6d3KybXq4iO+Yi3Uow/0kPQbzIkeNyVTwOiAHlvPtzfykH8sJ6niO1hBr1hw4DO
p3aZXkvc+Va5RBeUWXaviQZ6vj1zyi1NvaqxoqyNiT2fe2Hi9031q1vya5h0KhZH7gzWnvAC3ZZ1
8YV3g/RK6Kf0e9kZm273wF+UcVYlGfKLXYQJCFzMhutcy3alTqBzF1l3be9nN3XPuW2165g3eTU3
PvZAmuBG69ubZJDy1HgbC/fs2lOCtI3xc57rM3fYjCrYWomG8bmurvCBNNs5uwzsDuw7CG3DIL80
PxlDVmwVskdT96MgaZFek9pO+R/CSRHX47lymMzVvtHa5YcW7+i+6qCdxGnqabMtqvp23QubRbA1
6nqMdROfiqEvYewv/Tm9/GOjvpU4aW+uDzlFS5QRykOTO/y1/SWCJlK7EvsjnlyTtZRgdU/zofh3
07xuWtbhqDGesjHNOA/01x68xNowTTeIrZ3nOPZaLP5rnCaCKTc07bov5aaL2MiUkjmIbNWput23
qn+a3GYJzcxKN1NXnBSWMXrHdOesrmhDLh6Cjb0xhyOs6NXSiaOEY41lSh9MBerwxur68TQ13kNR
8YZWS7EqG6M7Df7QkOG99bjpew1MloH2BtSxcxfNiPzIjEOivuRoQBF3actno/FiOTgLm/6jaSG5
MNFFKVRu/M49l3TE1s0i+oCidRMxOjjRYoWZcwnakL9ZN68jZxqIL7zJu1FtAX/jXIxO/hIfY4e9
CtuybW42SSC1HD3GkDcG+QMUOeqXJRd4lOvdGVZ33445MowTvxQz/U/BfSmGIN1p858iPziLLOOU
2ta0Hqoy3moFyQit4f25Nh7NcnhRwxStBBjkwJ31wO1n1mdr+RHK23UWMdnZn+twgi5l8d0qZmt1
d6D20wgxqub4VlrNc5djphg4ucz+iTmOW7/D4RNHySZKOygeo7lyffF9mTihEIdO0vumFUSmezBx
Xhf0XzZT7Ox9LD83DCo+G5eY8bjR6LbXvAGu+OkLhi2ZI6oRX7cq8oDaZAV5yfSpTZeMIlggN049
nyeL7oEtovfkDgcKq0oQyWUzmlj3p+44j3kRYsvYz1N0Ji6E0Re0iNxQWHVcnjOe59eysn+7RR2F
GM9UqWCLk9s84gjOTg1DUL/NxcjZfanO6KOcnSwRlLN9iXJi7Vp72BuKHPRSPWrzYhxHvEAmPuBt
ne7KjhJ38K1fM7fGVeX0r1o9LOhcOTcD3jeTycwW01PnJbcDvTQ0t09TDMPBICw2S7x5qw2Dv+6X
OvBFwtmS3heQGYKYtb7uQrBKezyT3Mpz3WS+v/koHOLEImWROK39xvb4mYv8a+iShbPfDGXL5yJS
wgvJW986S/8RW4iQWXYZp8/ooFlkPJm1FwcCRBkKAx1bm7d56qYtxidW2JtsyJ75/B/cr67p/HWM
XoBMi+jf+/pKk2yr7PhX9eqhN93fphhevbl/pAsRBWamwcl3Cc7yIUq1EdsBYVzcO/RRNVKDHYEl
m8gDbzWWS8uWX6fr7EbWLaC0LyOSXtBW+MQu3axqYDyfnVqxJnZnPykH+MPNbM2hyxVUxXVYsnBH
jvZmjekfcLMK5blVYa1ja2P8Pel+K7d/JWcKNbqqz63YGhF3TtZ06Mr+rhQT9OPqy8w9vOlqM3op
ljpdNOQyMHfaXOJntBmDXWT8uOYvDU1vkyz+UWFJW1cGaASs12mr4+n1kxtlL8YqS5NjU2ukVlrl
wWFaLa/aMhxmW99gm7OpLmQwVk5oSBVDG2taIljaB5MnhrDG5Z+Lm45NacxEJ+mOCYPXfjuwwodz
k/0mdXuBTg17q9L4u0nlFA4qDuUtm7BLBtosX4wl8W9RNgLVkz3u2amxUW71lDTdnTUSBAGmml8j
XcsSr6uHWs68t310crZCLe3yIJ11gqus/ABT7x77N9A/1dCxUjQxFOFOOKfCdtCajWzOw6Ibt1U5
bWWlxes2pyhr+l1dGdStaMJplfLpqWrjJcsxLVmAoqStNnoz3MQewe2xTuwCjiPD1/qNX2iMK09v
heo23dRTAgzxnWZQ9Muq/olp6LUZYZR+rKVrbTY/naE9C33YlX4xbwaDercYcgc9yGJYqIDIEsm7
Iba+GnEbW6ya5AS6tMP+fDwOtbAZc5/8XzJSPhG/ROu90EEJFTFwzLTcWmxKk5gyQsXmmYGVcyL1
cypH3B7GvomLcmsgDzilc6dM/2LloRxtWoIUZ7yuTWe+9ip9wmFJOQqHyh4mBjUq51Qt1mNkZQ+C
NWXruWOYd0voN8ZNxJ2cYdFgrGmQEU25yTLUSBI7s7Rbma2y1tgo+cqLKXYafDF9iWrOLHdaJ+E8
GVt3GKhKEBt9MgtWjVYchOp+omz6yXt6FdmyMtqHoh1HLhpG/qL6zUycn1TZv+NUw+s315ZeNCHw
e/plM2CFll27k3whydKwb6oO8Uw7W/XylNjuS+aqnW5a+zahVNUG8wB+h3EPgUdn5IZo9964OvwZ
Qtu0esMNAzTE5Iut3XKH1eVXV4ENzL+EJchhy/eIuveOixJXDPXrEvnrbl5EmAzGs08Oa9v678l4
ccSnyUGTGCkw2pECUaqDXZJ7WpsI3KX3rENxG6P6DPBownk1PbYTWswQMwxbu86RwTEC7aLmoWSQ
YeUv86Ea/XW62KQocQgdk4MFJ4U2q7e1ve7BssvPrierTNNdWPsY0vTpyRfIy5bPWIHtPcrBoGCz
1yy5dKBhJGDDFc85AZ2Mm4AXs63us9LHtYZLtSU1VKXm2TFcMkPhBmZo7mMT7S63PPoCr0uV2yuR
VMymM+oTtfZ9a/Unu1NeQK+RbTehdSutte6K0ek3FZ4e6eF8VMOtOdINjmmndNo3JAeiHtFWV7KD
IIkv1XT5aCX98qIw2Je6eyR41sbUaLivLeFojC+ljgQGFekykR5qDHb3vkNRQqEomVa5tAHhSaVg
J/R4Rhyg+o36j9YztmMnDqPrwkNpSIbMWbMBWrg1guY4HGUjhqNRp+MRAWKhrSe1HfYRueq1Ru3L
XjQPmdDyB7bVl/9fH6h75h/hFHHbdCJYkFESG0Fn6334n29zoKamDbGG7fn6EHYA+hC2eP/3STIZ
Z6zjntrYS988oMO0D9jFHhsdeMf1IYt411Pr67t/DrgcVRBguuW3Tdb/PhFCOlP60tT21+MwW6t7
1RJff3nW6z/MluwSBippW/ObXR/rnX4IcNjZYFz++1iReoEB1Od8PQJ214zbJUPQtnN5Fmr6zz/s
7e49Ucmb//e4oDYApSNpaP33eKN1oFiIA31S8/TvwwXRaqcYh9H1Sa+PF/VM9FRi37EX2TZmG91l
ZHo+tRHGqbqRw831S8ev80sG3LJJVTY++V1c3JotWmIVy5E7x+Ddk4EQFIzfDEHlqqPUWXyvPzp3
fh/EmPX21y+zws9CBhvE+p8njiN5IKsQ0ezysl0BdS43/jn0+lKe37zSdRHH6yvJlMjGJfJiBAkO
l2Nb7thOa8H1y5TJ06P0zeey1fg9dP1stUb/eH0eg59Eyujaw/WJ7ApTX1v50fb63SGzgxlPL1M1
RX1//ccu2m6bd1xaoLKSJBidGtaFLPvg+m0czfU9L5juOjKYWcUvx5TpkuC6oqn17/Pk/azYD1Qh
IoW5HQYrPSOxJ9taquKOFvzFOdA09yDq3HUdp9NDDlJz3UNVeJy71gkipm+eqL26IJZO8TKgvnHd
2fI1WeDZuYXtvlXKrlaFNtYfomt+CZVlXLKrXr0pK79VUzE2mFk/1YKRvfDqv0FRUZT0VOhw1MGk
Nywci34XKSqaVXdArcKSW0KhEU6G/YBoYsqdiaOXOkzohfzSiLi1hqX9KTr33sXh/5XK7N2rku5T
Z09A9db77ya921WeFfM2bWKiUXyjvSdMHq5m4bIEXQKXr4/FecNI5aJR/Exte3/9hhEbLotE1Gyu
X16/0aWIQ1lcaJQ7PNU/xzWx2jhYzNbXL4fLE9Su6W0m5UHU+99rkPVcY5+mj2bLtk6CpXP1rWYZ
UIgvx1yf36cnGKrWnv75Va/fqPpoDKuentb1kOvzK03H5z8l9PvrFj8bE+m7ZcqJi6QFeiYtqNyN
rZ0RCdokRy4zbTNoKnsEYpAGnWEPH2WhnUy7kTE94vvFi5K/trQ/MXj7r9IxPSKQB8ZmpVugqvjt
rVbV1q1rSm/L5nXi+i9N+uLW9Caj6c2uQbkk9obpAT6gJV/uK7dx3pVj1kEcy+XBN9J66zsluJ2y
n25w93shqc3RmVjTfm21uf6CozADmJTctXr+UC2mebKaEtCC5UhaE/QCxzxpT5w4NIriOj/lbJ1C
C9bCMc9FEY4tlJSiosFV5nI+5rY1hFaFq6ASNP9HYZRHY5zNELJNfDR80wm5UNxDnjMIULPgcpXd
VJhOwobR/p1lZ8k91QglneE633FxA1fC+RnYh6/6IZ4froem9qKhyvz3UDX1/+9QizHnB52M73Aa
bFbfMX/EPZUdyD4LZQTbFNoycsb1MQTPcGobmWwkcaHrptPp+kXyvjR7kpWzaNmY6SLvr/8QL+sG
FjiJ7fVL43KcMTGJG1uNHTYsbQR3Z2jZUH3ivZm26p+fSzJEZc+Muhua4D8LaX6AqlD68frfDY0P
9oY5JXaD3q4mRQWPpWQYmLmEewuq8BrTjtpcH5O1F91T3ePRh7hJT4jjro+50lrLGTzT9SuZROUJ
RNnu+tX1iZhP83cZ6XnYmXmO6z+2sCOCm7mG/n0MP2dHK9cx9+P/jqP/sTZB252vD/0fYee13LaW
retX6errgzrIYdfucyHmKEoURck3KAcZOWc8/fkw6TZtr95rXxiFMQNI0SQw5xh/yB07RdKtXGcl
Fup9HNdzWe1AV5BAqZdSqPN/hx2kv4CNCB9TGiNyWWr1aPFYAAgwNZKbjGa3uCpKBPjI495GihDh
fFJN0+F+CdGRGV79aFJSR3PaRgamqx4Vd5DXInGfSjFvgi/m/9DoGaa8lhRS/GKiGCgOogMeKuXg
afI45sDHI8fceNMGtPBL7diS/3n0kgJYC6qBn8gaVhR5jOyk5ghVGCN8nKyh4KhZ6UeqZs5T4EG8
cQry6aI9sZwzch/y2ZmWu0UBLUbyG8an2S7LUYUyBtym3SEtFqK98dkRdU1+pYpjIU7UY68aUrpM
DCxnFb+TdpXFt+lBnNYDzqVp3yJlbkg70VSGEb0ivp2K1nt/60BcixPp+x/tIvyjzVBtZZMU0aKz
yaHiezXsfHX4cZDl6ilo+FtHHbx44lvGmxJCPpDzKP9E0e6boefmZ8lKX2tFqTe6qekrWwn9hZNo
qH6gAf+qZwrlMxgeqWpzP/UUdJnKOLjieImpMTdMUBnSotKGnY3KljuE2hxUOPe/tD8ORZF8DDmi
nk2lvnlGJYMgzWx27J207a5rVWmRFZUp3T/Ineat3SRla11D7bLV5HPuKO/4k0vPCGZnu1RFZjCw
RgAJfbMskjy+tjJFtEGKlaUEheuT6c64QLJorm3p5VulKOOlDEFskzVe8moPw4ZkZPpZ6bQM1pPr
7hK/DZ9d3fsuXm5Ubf4Hiz57tLKkPboeVYZ+mjC9DxCU1LRCsIGp6ekr5CS/hEiSHsRBS/vmUOgN
8FrDRuJAYpdeAJA8aGqg9w9iDFzO6RSYNhw4ffcj/HkJMTzJ82uSxNn6fulYAxasS229aAqoAX0/
btBtcY4iSiMIaFaL7L0IwxIUC/DUTWdXR4uCYL2pyICADpODWVZI5XVoqauGqV68WyN166CPq89Z
nFyBeXRfsWg+NKxHP6rWhJKVejjYZ+NDZkMTeJDYyE/paMeD35L0IGRsT5/o9gk88Rqe8iQul1kF
CnOqkj8EWEuvRHjviGIpwQcZnGVLuvsxeJVabMQ1BKn3tukXzrLKgfh2vVltfK3ZikgcxBBjGifC
YmIX6Z1Hvqy2noJeljapDa8rgaXOLr1FREGFfDUPpm4xppRceRbH5ERLw2AMj9WvbOml7W2KqsSz
UvWMx9tg/p+OCs4SRmlYTxCGuMjP17jN79yk5JvFa1RACnZ9XnfLWQ0O+9mLkvTZnbYcgVyC1fnZ
ZldNPY9IgQHdQRIO5op6KmXb3hdqWO7hslzZExsvMrQq9MbMU15ZSMqG4Mktvoh70Wmgaj8HB5Kv
5RycYN1q+Sq1wLvGteZdAjezFnmLOIIa9vCooHdintNCdesT82WMQdk4mSd9LKmvuR9py5JUK2vj
JeFaCwCy0b43NH+ehzEEIpACZ7KZi55rnTRDM85j6ZI4tVR2mJDs2Jsj6q7pdfggei2NSudQW+6e
8jwCo0EQH/PKLI8WiDVK6GXwpbCSbZmGxmup5RacCg85kDEJrrlEAmEaYP0+k1pqRVLd9r+AF7nN
NLljzfKhUk/Ulsi4W0X80sUwlBDwDJ5C10U3SqkzSiSxteoGU92FPCOAwyQNFe0w23N/q1dDIltH
nc9nYUWR9pTF2N8FsmS99JNkEXq8D0Wh26uqccfhIZk8GBprUA6UOmMSl6huTU0pCP5DPh1u4+pS
z/C2kH7MED31MOCQ3OkuFoSQ26lxL0AkNs+m1vjn3ESzIkDobSFCcWCAbpnNMyv7iQWE8NB9gGhj
gKKTDiQD0m1cp9Fxpm29nZnG5aHzu2QRJXH9qgbhV/FfrWjfA6Pzv4V8V0mmDxhdTHNspIp2+jQn
tsgplKFevY7aVD7o3A89vc1JnVh5UO3kx5zCBJcSxekOSpWzU+rB2VHypL7VqRQkijD1lhHPhhI3
bLpS0fXnKYtgbS41wTLui6TBpECHx4er7kPFX4/KMz7qg4cIw4Mh2xzTqeF+qOMAA2BQry8jRNpF
0+O4XgW9ts9SNVoERihdIck/dnwLvxlBe9KrTrvCW0gpi1d/GeomzaNYuup+f8qd4MfQP66qjzIe
61kRkUb8rJapdpHdMn/x2l+CoP2stKZ661GcX3r+nJM7ebeqShcQyli0OItXcs8zFsY/BVFZX4jT
SEEQIJgOuROiMGk/yuh27cpo2q+J0xQNWglP1d9bRYwyfLkdNVLWziBtU8PbQRnRVzGl4i1VeWkr
2iG+kzwVjUrS2+giT6Mp+jnpgxjVmEpjrMWASrSKU3EobINamdWEDznKGT/Gi55B8T41TunvBu7z
J4+fxjruScwpSZGe3FRJT+KMVehrTTF1e2/vXU9Z2xqFezH197GgTX+MrdHufUDjoEF22PYO4mAg
9Mn3KNEXVpGgXVI3cL/F6X1MNVDu+HOM6DZlA7GWFmOZAJih9yIh/r5L01omPz2dqhKIL3EmDpXH
swt4kv9wb2tVeygO9zgyx2gZJuiYiclQHFFq+uM6pCsp0lSVye3Kpkb2yzVYOFmzdOhl8DU5XC3k
+lonOCFkkJ482U9PRTxYcMRdbe4MavJrx7puEfC7t+aaZs2ptGpzMVEckFZOT9W6nEaKhqoDH2ay
5FjB00hwmrmOlBsPmCEUDyKEypStKg2lJRGqOpRRCa7mXoSBGcx5QKovuaOqpyjRX0RzF6DdWut4
yIVDOlwrhVIvWwhrI3olQ37ESXN8wihbP1fpeLu0E+vNrgubHD0lJlHxGBboCrEfnd6WEqMmmBmS
duzwVbqqLs4kf323+vRuWYb5SypJ/fX+bsUlI95tUiHQXMDSXwkl9ITHxbLOPHDRk1j6TR190lO/
h0Xlw0RzgNCIXtEx9jF3dhHHcvoeK3G6FtGQFDtulVB8YmXhhKx1oQUGwQltt35ekc9e9JU1AGXy
k5mLUMExYymEdZJrUH4okc8So28TLc0HO13Yk69HcDKkKjiBN/PYWnRPEf4XewTkd43U21dZ5eUH
p4d15Dinoo0u1dScOvBsyohyet1E9rWvtXBGIj7Yi97aDPHEGKJXTwE9XetY7PSdZF9LSGPLtAz7
pZilqh3pyCYMj44UO69juBcvaUutvEfplQrg9FJuGFLILVNpJcIhGt5HfGfRsKryl8pzF+IlnZra
mDLifN20sfqqwxqLAvtQxxoVD1mGXIyR1QGnbOvQFQa1l1AxXXCh+nkYYh25oZ/dvQSG4T5lHMeB
mygS+waPVs2AdeK3Z89v2jNGS6QOY8ChrkeI5A0GMt3w+T5CadxLF2rxQYzH9aRaaS1ESxGW0wWn
Ku50LTGnKxNjhqaIs3I0Y1U3Q/nYp/DtWQAAtS8lfq0yIpmNZnrf/KfGb7NveDgl4AS9yWtAh207
1jZE/y68GGb1xdGk9FvkqsBfzOJNU41iUaNMuCcbaR7yUSnwQHKsT6FUzMXQwqbOp3ay/TzGeMMN
csCTxCi75zF32gfxeiYkxbg1i89uDlRRKnoWY1Jk7CpIlYssMO0rwIGDGFqH6ntry3AQVVPhTZHR
EX9D5nbFzGIf9e+/IWIPdfsbsoQ1lfgbSlhDlyAtvgDfbZduEenLWI7GNeCAZK4i7HERYVtG6Vz1
ZfWi19WP3tHxtF9COVKLNUWjZAnbmTqJJoWvMj7pc3mQyyNg+G5TKFG1RjYZHVEpiOcWunlvw9Be
gUDr3+1qV8XS+FEX3CYQIQ8hlDN7dNzyWJHPzBoEFzot/dwlhb9CLytB/i7u8j2ZOSyjprM/wgaR
Z2yG9XrGPoDRRdENsCOwgXbrxDzGirZweynYUzayZzF514VoL2wVLBBE53SvGdkiqzssI7yGGZoT
YPzi9PbtAt1Gs3RctZTJXs+y5L2ugwWdoiL0QPFk5XDrbEtfWZRliyLB1CGGiF6nVbMdBQRU9EMK
VCiBLePSMw46+c2DOR1E6MeduRsxlxSRaBcjlIT6EUUfC2XqNIT6Ps3tMjyOfCNZ+rjezIQAO0zX
S47Q/znwAExWCjgLIYRujdXFdOzoTDndv7XnsTVrFLX6hNoGbPP2G2rjPMOAvzx5ue6uPaSDVrYf
p+eoo8hRS3L7TevkGQLQzWcZ1aY5Mo7KEelUHNCaOFj2hVS9lrJy8cqoQ1IHo6whda5GiIdKqFjR
vsmLDg8QbUC1f/BO7DEgY6feE7Tybq+ptflkTAddBbdoZE9DGJiTolhzAIK5g/8H1rLUo3Kjjiwr
7uObqgqWcs2WTbSJaa0PCn8ImmQlQtEhB+UHsvXG9j7MAkllVVnyCHnTfIoLt3q0W2l2H4CyDEuz
cPh6v0ylWcWqHiH1iUmio2mCfh7FvgvlgguJNqVOe8yug2QjwjZzzWUa5KAhZLxxHM+42mzpdp0D
CECE1TD4C5Rq5LUIrSi71JS7TpCp3DMM9WVVN8Y1HzwIbM6z0of6gdIFEvye/B0YlrwKy5wtjWgT
hyBIqz2cK2jLjJXHTFu6Y5lv6jZ9BwsM9dxx1bki2+FzN6TGSVe/NOQWIM5gV7FBxgzK69SZlVn0
LOuBPJepDi1E263Dzd+1QVV2IkJK0Tg56RcxXLQEhiJvWLT+ep0wzmRQEbW0KK22hUhaV+8eHKrb
NdhcANcuxnfIL/asdKhMh5T+lekGFKD3er5HrnuLxL2qR+Xi3tf+Fv2cJ25yP0eKedScurPaUaue
boA/R95eb+qbBHf+wzyn90A/et3G64boALMxOhiR+9wkQ7tGjiU63NvF2a2t6CmYdSAbGH5vTkvu
9A8irsb2a+wBzMef4eAmRnYQZ+JQFQOaKmrcYCD27w5XkYP+l1i3gnUme8k27PChvF3mfoW2koaF
Ek7afdP1xUFci0VB+/DPf/zf//ffX/v/8j6yUxYPXpb+A7biKUNPq/rXP03ln//Ib82bb//6pwW6
0TEd3VY1WYZEaigm/V8/Pwepx2jl/6Ry7bthnztf5VA1zE+928NXmLZe7bwsavligOu+DBDQOBeb
NfJiTv+omhFMcaAX7+60ZPanZXQyLaihmb04pP62kVhrp2rb8oABXiuGiIOdFPYsLcH7Fg9S0Dks
VDAJiJdeGOnHcjS02yEZlaPOrXVLbZjPGrUk/QgqP19Jitc83MeJDmpuGGhmAZLJeUBS1EjXRWp3
ByNN+oM4036eTSNQTklZxoE79dmaHFxV2dRBkz3lAVBaVx9+iZxU3hi+Myz//pM3nD8/eUvXTFO3
HUOzLVWz7d8/+cAYwPF5gfWtxMb1YKpJduwaOT7ibjGdw96uqG9MLcXCGHAmA7bRIx0yHX40h6WD
bGBRuQeJ4uY80WUDwZu+enICq0RCgbbeNQ3gpHLrw+r7d5w35dciLhvcZ/zXArj+Y0A1/FVWX+Oo
bi4apKnnCCy3aLWbOjwoLhRDEcYKRZVekxDPn+YYcA8WXlyVkPcb4xWsRTwbrTTeid40i365fp//
cn1JkzddU0K0dBVcT123Rqyjag9kn//+g3a0v3zQpiLzPbd0W4Hypeu/f9CNndosWL30g4xIh14M
n5/4hL3E4UM1kLKA2IdanviM791dhixqlabb2zi/amAKoyO69fWx3JPWgQ8b8YVLzKHBNHNqbO0J
PyxOXVefTi31x6jcMD/agnVX4eXOBs0qbdHa9fi5rh+Ginz4iEHMUk7UZtMkuv1iuMpJ9CfscsiY
qzlMTtc8lsgbz6rWHj+7VfTSk2N+4R7wxwVj4AfPsqMBNJz1Mbqlo9GfWsvy902XH0SESOBw+tHe
nvB5RoGvzVP3odVQfgTmos1d/T6EqbWe3qaqkl7OR9Yn6ywE5eEjHYKEfdA/y27xMvSKgsFbSy7J
rqe/xZPeLGsxNIb8LqP+vwYsZN5CcwiOKRzWs2ZjEhRkRoJhKrP/01Wn6aWGFsLffzVUU/7tu6Fb
mmWa/MxM1VBlVbe1P25/1JTRVqNW/IrnaTK+6oqtLys/BBbixfOmbdydZGruzm+LJx+CzEpEor1O
Ggv1y6lXxCHlamDTubbuOp3FBCpkDyk4GKgowOPIOI/VRmuN/rkozPwEfWaG7M3wLJoo8LbLVkJ/
VoSiQ1eds1k26l40WVbX7iu8vUQkDr2r5HDsQ3lJvddZhKrrLVk/WquMJCuUgFy7ZvYkmiaTWTC4
e157qNGSnQyXoMWLtQgttq4ttPKVjuMJmFjLphbEPjH3Y/aJYhsZ1NlK18ud1yCWYSResgqnIjL5
8h8HkJlAamMoAPcOqNuUMacZ1jRDDE5z84uiuSZrqJykVOs1xU6e7Bjqn2el6BEx7kO2jX6CBZQD
51wxUOrlI9pqJ2ENEw2pfxBn94NoQytnZDO8F82ZC6z8PrTG+GoHIRySAMANdCVs6RVF0k86qflH
ETX1I24p9gV+TfIkW/4jZgMSxlh+v5NZWQG7aqRXZWiCFXSURdUpZvtcsIZ/HsEPP1X8h+D7Y5yx
OTbOhY/rJ3SXYifaktxZZXUyrFyMtXeSKzVwPoZ258SqnT/cY3F2H2NPo0XoRebRd6KFimQxfuIS
mSwf3PPWd/PL/fkrznS/AaSZ4Ulyewp7TvXLOCMjbw5hcFwh46M/KjwLUdep1YU2heIg11RuUj1/
yihabIfSCKyHusXjogQ3/8ewsEDTTEZwpn2WR1ffRVXpP4oD2lHR0R5OIhihyLlzW/dfs0YdN+nY
JfqD6LEC258rFJkxhWaqw5dpZ/PMgS0RPpPaoWIGZEBEOVZtey8KLiIShyR2iiXUsmJiV4TP4qDn
wPmaHPp31PqHtBy+VW6rXRB6s0UknvKhNP4S+f+OKuS2L3hc/9LXuhhWshBK5l5ujltIL/JWnNVd
P97ORFs0dmgPdDG75SYutpZhIzmYKa68MK0GztjtHGZbtErQfYE+36obu6CGioYDgmJoQa0KaXCP
TZeMuF043jP8+2Cup359SQ0WhG5Xhu99G3yEthR+NVKFr3MP8wqCDmqswYA0H5RPK/ISkDYxSqGF
ZH8x/eo7ClT2W+pkyFLmSnLJuP/PXSg3i7+/oQIX+v2GamsasjnqdFPlZkr3dMP9ZT0Zma6fdkVl
XVBflh/EirHLG8q8sBe2YjHZSwhckGaKt2KdKXqToPrRKysoWYne+1zRi5TTBrp+/vSf5t8n+Grt
kV0o1WGXFmhEpjXkz8TSvUOogEEXZ2aD7RJyrC3W6kWvUGQPHQB5alDNpKDpLjlluRnK3N1FD5Ev
a4a5JKmPuh7k19EOxi0eozKcQUIXaeyF7YG8F6HpWSz7i7o4jLWSXQ0jm4FxBS9kUPbzat9ca3aF
WXWrmhe4zM/aUCZfhxojPrsOqjOqkca68iCreXVoXWBXPAeSWa89w9fXUJ63cpWl74aEgCPrd+Wg
a+jXQpo2Fk5mtq+kYV+tSjW//RyaTA6RYig0Q+U21EZ0JOtyaW7UqnXQqTiPc0QF4c9nzQ68/nTn
R/73oKphctDqzv6iJuOzyY/yC6TbD8vvzXfAUs2Dk7jj1WV9MstNs70gMAC/zlGbcxzCmCyasn+S
JWiaKGjqj2lKMquzSv9IrUde9Y1e781Ot9aq1Dtbx6YaqUkZ3iNdJ2OWiGPOYKJP6wRZsGr63DrC
s5fINwzjCZUyb5FluE6lYRaDqLTrl4rU9AwwQ/fKjUuDQNErb4GFYFaVdxLQlfGNv6T8ygLgQJHe
+jA6XF6azN96LNPWRcef01K8exyyoXhK8+ILjDoFhxddhrquFFsq7FO6vCNZRXvS1xYatUm37IEB
vPuesYaK6r90zSMucBFb8iFck94Zn7BSgYxWtdFXvYCeinD5x1AAQmzMJqe4HHtLlfT7Dlo9tRfP
SBbYv3j4BpuvnTM2H1IULpsGhrCZhep6wPcNhZqoeU4yV1tqjdzurHCIuCF6ObhjP0d/DlpvDBnv
i1GMSyUncYEsGJplAKjJoUvW7SBCqGdgVEvDx3CQDsVSSEqLUzkJORWDbqfONB30Y7qLgl8uIwbb
QY1iqpzFG1XC2bnvWOO6k2pHg7oyhBE7ecFFBQK2pKcfmv/ejf74NeXBzKo2lZ/UYkzXAKjstS55
6klCBGVSYSq+VF5JapQ5qW1/b1Q5u+SJHi0bvno7Q8u7g6Sk1hyaZz/P3FLmsRgm4Bv6s0C5Ca6e
Nq1SRHvZjOd70729GpWziG4AuTiobtf4H9vERcQr9G38lmgUt83ANuaWrHkvTVtUxzqBNSqF/oto
Mo16W0XK8IjVgv9iO2UyNxA6XInO0LCTrR6ieCBCmKLFOTNXuiWH1awC0g2X4ajFI/ivWqqR18A8
AWmfNxA+CGcqSIC0dj+8sT8JqXc51WOBJcFZbbxfhjVDC/bOuWqRNaxzEvK4prBdUQubPYwx/DiI
MIkG/v/YGM8H09ROrpIhRxdsZcOFmyaaYOZ+0mSn/tGGTzN0PhSJoF0zgVVGvvv754mq/r5L1m3d
sElOkHow+HEqpKN+f54UbNvHLEwR4q19rSAFqg35thvtldkY6lMxbddHpDcdu/4RTX33aOoTI+vp
sd7/NvKv88RIqrPa5ecr/JwXRFK56sp0fEDVLkebq8G5z3T2ctUah942B4wPaRGHIc6HlUQK7eGP
jsqM2QUMZTC+2nYiz4FIA/Y03AN02PCZHzgCSqW7FpE46BWaDNwoypli+KT82tpuYI3YA6hkVJBN
y8bYqHEerSFwt4EWPgVp6DyKJnEmYXA4b7wR8amfHYoB0gZaJAhMp1qAYVPxs2DBSp0Ne+9IwmjF
So2zDzZpx/ohQkFR/VKOXfwSKPbHCMn1Uirobw3wv7aKGxlH6PP+XI29apNnnYPYtLextNp4Rs0l
P0d5uooSM7uaaRfujQYrHBECV1a5a6G3U/Zpfh1GNZhhpWpmeXOU4pRiByW7OXIKJj/zzsiQCcW8
q9KPcSXBPiBzBXVM6bLVMI6fDRUe+hAB6fKMwL40ufosPFaT1pxMe8PyjDW7uaYoxsP1ryNiVHQR
fFWAz3S5shxxwNmRI0gOIToxC3Qdk1eeZd8EmENV35u6qU4AXy197VqoO6t6bkAqiY1TF2fKNiwD
C4GDyniTIcD6vZF8VSSwPGIE717eNgO4Isu00ErMoQb5ScQSPM+Ht478C1UDy9ipeRC8DdoskOxu
54plius33h6rxH0vewVSzGDYa6ma9JhR8IyGTv3uKfqxk63oS4n4GnL9jnu14ejOWJRGL0MbKHOX
P+YUB069TB2pPRh+Mqz7Wla3AzbUO7c3snVmgyYECBsvw9ILnvgfa+atNgAM9hKzWrIGHw9aMYzz
TM20jSdLwxuizzMr751L47rloaeahzo57bqLkK7m9wybblx9AeH25zA5KiD+TXcwChBcrUZvTwyL
ImSdI+c7j/boqvMRKtpYvntxFy9i0yYVEWKwHCuRO/PiRv2CjlfsyebXQEZffsRi5NH0HHVb1WXA
m1WLK56Ox8SMzK9JHH+kUle+WEWR/29LX+P3PNN0q3IUTVcV5N+ReVH0P25VdR8pFuK+w0U2Ege8
0autNdx4UxhwRjsZjsZR8Z4EYf5gSnXz2KKm9tSrylW0R2ME5wr9xLxEai/vo43YiIgwqIxfQ9Fr
ZvWuCPInZ7TjvasE3dIveyg75DRnPdmOdy0ZQanmsL0ce5MbVvG9MvPP0BTtq2QrlPo7JdnASv9e
15W8k+QqnecN4ly+lT5XuqOey6ndJ6cLdV8bPrUIhUIk62SKL2JHD9oA01PEUmZivy+2/8jM94cA
9u/GxIa2Bg8gw8E0tHBlxS0rSwMs+QEjq3LV5hCU1laHR3TttthfpSR1Mebs9iJ2vazbe73RLGsX
7aw/OsQQMzeZIgbWMGoXid1TiDFP6IpVT2Wql08NogzkrcyTFLbVkw9vdZ8hMTrPZVU+2FYNyVae
NkOyPFlDBv23GsvpANDid8sunkPXlt4SUASzKCyV02hN+DeEp7b36cADf0znk7tNNw1P/17CaBm1
wXtEdalbWwHmrchWgLVAGPytLANYiSAWVxIO7m++Zb43LpZaQYGdqYMTlmgenNRexxGOpGJSOrD7
09XS3SPfXl+DbK1rbvLmAKTeDaZfom5C2EvDWRrzR1FLTEv3aIVG8eKhrbPrFMjwot1LvUdXqYoX
DfH21IGcC8dxqdc1S3BW8vtq6H493NsgwXcLPSu1BzHk3iHCxsbGJccbYp52FaVDNYmfHMhGC5Yb
Mg/KSTscq1RMkZGfwZ412SZYrew0fqBrLWyag1/CwJC9FkZYiPDskIT9M7ox7iy30+qCSpH7QHqw
eZN91FQSdJE+q271XPt5BjmnWg4olcPLoxZqeCioaoNLBstD0Rbh7h3qUvXXxgvOWjum4XckHlmu
TsWqvoq2MGWiJ3mKMjtAgMCMnkRfQiT6tKno9LNPm4ruf53nRCXG912q4uMKlhPNQWhMGVlSfUJ6
ThWYbZb7eKoKGCiq0sBt47x2H/hGNmcMojYs473vFie+mwXv5ELghOOheYydWNvKGkCAJFSts11S
j50IXB9oZfPrp4CgoI02qqn0bCtgddDfCba959pHr2C9Wajx8J4V3i5w4vpQyZG2ssjkPZD49L6D
uU8ma2QMPN6zqFauVhPl88JuxkfNyof1qKn5RnMBOEZSjCxASAE59itlp5VKcIDvFi9k/CWueJJC
quE9jUMDeUb3Pw+RpbAzHHzMC3ruNAUoXK9stSfLj9CYRfT4i9V9YsmMkglmWdhxos2CakafdzsL
U6Mu9Xs4NnSQ6vtxpitD/1AbAKjlwTBPbVe/l7nTv7Xg0JdWqpNr9MrhrVb0OSo2zssQd2j62Fkw
k2s9eGsybBQ0vh5rETpjCTbb654R5a1hh0Rn7NkDflNavE5qUB1iFMk7Mp+S/zU1uuaoU6NaRjmi
VPm0YjPHOHoekeUCkReoFIRpEwf04+Zo1XaPIoL2AWUOOV87g9gUR72xTT3LWel5xZ1Bht8FnKt5
AXxlPsDY7T7VXv4U8u3wIC0voA1l/gPiqbtBa70v9ajgO+gF+kUej7eFAb4c3KhfXTQ/r3mtjOsm
SVGimELHQY5LQjdwd+vlz+pSzzz+/Trd/Muzz9Q0EsQ4NluKI6vWH3l0BakSczAL6QXsG0KvLoZk
QzG2j3KXRNuqKycnLj97cfGT4zaWWN9yvPm8mh/xfexgUP0YIFsVBsOBu8EV9+OHPNPM+/BExpJY
XDqWUJe5jZ0ubaDMiPtirc5Q+bdiWOUIqsZxvKvJ+H5Qud72TRZ9qqtWn4FpT09AFNR1xr5jjd4s
0D17SoMi2vgpGcKdx6JcTEL4NyILasp4WPm3EnNuJMEL9MIHUZr2cXZ9iXA9FcVo0fczQhb7z75p
Xu1U1v9SydD+ulGCRqIZPLlMjX+6/EeVi/SNq5t5b71oqoSmdTNE+TU2kO3xx2jVFUhwg0gaczRc
OS0bqdrV0+HWk+JZOxONXVwhETQO9sxLjB6vk/GgUsLc5Ulq7sRZ+fPsP4VdZyBIONb4zNT8mjZ6
M9nkZK19hnPNotNum50iFdYeVQLEnExFvwQJaqzTLugjyRFuzIxvYlIiBUyyUCZGM+LHJNzP+Vn6
tnax4pylfvyoohXzrem6ha1W/EoKrG/BN6QfAWKGFgy6N/SkActrsvEMLs9YZFFgHmpI1usxj+RN
JEf+wRiMbKmP0GccX3/1sVRbxKhL7UnRYZQ2JWGkZOxe0gTrBRkb7w+kj8Ja5wuSkdWlMoMkCEq9
C9yHfkwiER7cJrFtLX5OGpTM/bBKRG1LoJe3ScjplPtp23R7JVeVuhfZNSmR2EG8anWE0yC2+8Hr
WHufFcNW9p0WhdsxDx0Wu2QZK5e1bNX33lrkIAswDA9GMTi3HGSCZ8q037zk+G90ciSjdKIgJd5+
r+J2+AQcp1+W5FPWthFaU3OhhdnJ06M3JOTcI8XhclNV6jWte/comsRBhE4SL0m8h/s/2vVKVWdN
0pWLdHiOGlhMoiRKBaTci7P7QbRFXpuvo3TPHcpu2bfJ5xSdbgwgXGOvTABxy2zxdrFTEzMqoAmi
d2hkY186Z6/sq42aRNo1Gp0lRTrzLGNU/FT63TlWe4pgMHPXCshW8MeqtpCaPlhmeZmuO/Lvc/Gr
VewhXTsDnrIiFL2JCfFKGVZGXn83pq0ZnudUaKXQpIlQCpVDAWHz2c2+aYMl7SscjQ5igesry8CS
i8Ntzava2FmQnVfbOclpljOoby86xMuplPgXsSRjl+khS+b7+zz0k7Mxhr+2oyO971MjOU/jDazD
33V1Hw+afUhqOb1EDVZ94h0FSb5h6W/PO62V1+Zo8B+Q+FDU6hpAaORnF6lGYXwaO6RNvknID8+6
SG3OQ+/nq9zWwqUoFLpRogFV1nEH4SO7puEpl5VhKt6/3NbtY5Fr81HD54K1sbVN3EbCS6xmexnW
xZtRR6f/T9t5NTeOJFv4FyEC3rzSG1EkJXWr1S+ItvDe49ffD0WNoNHO7M7GvfelAlWZVYAoEkBl
njzHm2KdbZgfTOiFXrqIKlMKTYJzgdzdHmKTaht4jv4QpzG0Urk0/qxRJIiq36krGy9p9kAwGIq+
twMK1j6MvDeBMkkpp3rnkxa19QLZ6GeRcgBNPeWIwCyKpEJakTJSAziWhbUt93WRDd9t2LMH9uou
/84luLj6Poae9a4BhLyO4Sl/aZISDDJsyElGpYWjALeOeUna8x8GJgiS5VNSt0/CAwkhNqxB/KnO
IecCghBAA94UD80UfBMeFkRrudEOp5x72go5qepcTk0nmx1qb4myshWf4s7IDBm0TA32Ryv8lPTB
vabGxUU8fCD6Z79PPll8byfb3KN+6V3vbR6sve1/ePg4svWvz3/LNDQyPwqJOsWx1D+H6TRDAoor
98PT6KCiqSCgHCS9t3QcvV0BjDePyVDBUjQdeY3LBkhX42AVVq606ADHb5rUNQ6IqBQrhdjEsYCJ
i+y5/BRZEQyQ3Kq2FLaEG9NFnXuulw1Hrzoj4AKVZw48RR6ro8md9TNgkM+pHcEsMvVkD5rHNHyK
KJi8KGbqHrhvw3yYWsbLAJLYSozkmjuVdB+NbT/Vm0J87UhQU0X91a/b6nviNz8NGMFeSiJryIa0
w3MItRISFPElGrzuPoPTlboiO7svHcvdhUpX7Ut2p7A7S6AdivaxV+XxLg7Q9BpRshiKVF2G6H1s
TIesQs6z7qcDi6XGZ7eLlBBpF7f+PkCi95DoCdWzugcWSHHKbwq/9lTNrWd90OFk1s10axZ5c/XN
/BSDxXqJE2hxprySXHf+cugy/2KFxbWT/HDf94F5dFPDuDU8Pr38GxQevGd6PEKzLGh/dyrPWzI0
QeF88UEsr2tNLo9UwNZnUmI8SptgWFNAie5v5OrnkrsTEJ7C3qBEQvLBdnwIJZrIerBdqCiUZvym
eBQeZZP2oGtBus3LxSaT7WeILdvvth1ki6Irq3U4NuGW+jRlyR2ge3ZMyj1K3W9/eMawLb2i8xeN
9tSmuvPbaKUrO+ldTXZ+NVgOMjSRuqxrBUqWxLe3lBw6xwwSrp1pS+i6ZwhPUkA1xug3yJREwCsD
9VwbaOYmcxt24Gl9VnObOFo6BN+bqLvYJFt/kXIiZmM5S2jdELiBiewACv3gtIZ/j0MCH3XW+sgh
jC1oN2SXJ2lm0RQFBFBSpD2001AkSSUkhFSeiQq2ThS+dfmX3s4v6MvmT21WPimlE58BMMmfMkn5
nHmKda+GeXUajPLShXp6l0PiyBbuVyg36Z0ceA/Q+Q57z0oQLC+DTL+TiD076xFtsJfOJGqMKFq5
EV1pMM92zvbQVNvuvjHR4/YQ7XvRpXBS72j8o+o0J6Vu7D3wEOXOTR35znc4KnztZ5T73hbo4+u4
MEYEMQnXTC6i7/jVV8mCp7F1h09kRtJzEYefeDup7gcKLpe8PikHqF/bz7LNndqU42RLkOQnz93u
mtitdup7a2fEug+XgFkS0NP9qzCi+dJd296yDvkYfSfHiEenGMPeCSKoLEU/UNFqo4IxhvkNutKc
yPJnXmOatWY5PNamrqmZUHo4SrNPvTHfBE4+LLu6kjJScVp6vB2CHWebxBsXuoXTKIq3D7GtSkuf
6vvOdw5pNVyKITTOdlJv2X2i+qX9ROaNN7yw/t7pRnsZawQ9KVEpN2XwMpb8DkN2OkMTVr87/ZFy
8u5TFfnOXeGOUG/CN7nqI1RpmpBbeiA17k7ugmSR83O+IBWUX9LpyNKVS8JN/yiGhLGFJ3LbUd+9
FF3ATcm9pJTfge0ds6nOtYzkdt9RLgqjJF0r8EYib9G3UErNp6AZuocEsrt46uUZsoqB18JsIPcS
tNk0mZW+HsWRhiKhb36bh2a32dfR8oLUBmd/m2khQzAE8W9ITexDX1Th3m5c50j8MtkFuuKduiCo
tn6pRfekEmHFzbXiPNqlRaW8TN1S510cnsy7LMmSY2qP9cHn579rgsy+07IBVY8BwY++qOHqAvfx
AK0gdDx6Jz/l8RX6NlAH9phAdRKGu1Yvy33oOfUZuDksdU5cvqhuepLRyP4FIfa+UdLqa1gi0GJa
WgIpHBtDgFTyrs2baIleeLxWiKLuFWTud50hTY8Myjls2B2/AYZdq3Jp/rLz5FHhHWJZEVS8dOg0
d5Dj/9a18t7nXvjitVxh50fZBSmDZlcO9b3NT2kbqXa3RSdxuMiWTWzB9NVn2ai+q2YS/k7Nkwxz
CVwnvnkxyT2/WD5MbEWrVA8jzBubAoqwOxuycnQ8qKDwpOoCz1KDeimZgALqb7gS418yrBcQofFO
YkKotGnhCDyOo2acKGdUVr7TKV90yEyIgdgkKh2FW/amkil4CXxjhAhBLg6EKa2HtOp+KWBwvkP+
kLAjrsxrUjXhUQugmLKTdrhPnGn7YhjfQyX3nhxKVndo7jZb0+MVSQmGazOk3g8HmBwEpsnwMCSU
osQxJCRl2jbPhCdIkOARTC/OdpElV1gvqEHrq51sefHeGiGqUEZqj/lfRttBrs2zo1OaEnSFRxEr
ANVBDeAyyzuKTAPHfTJ0vbpY1H9GeUjJCqxexcTL0dfxKRgLdUsGuV4LcBcsotnK7IJiL6BfTTiB
M0Bi3gtr1VCbZRn6kyy3KYBHhJZzKKyNso2Xmt52+6ZBYXS0lfTFia1fZF36S+GE+iXT/J/BdM81
UIbJWwnRX5U4LFWU5r4N2mHbt1H64KmdQ7yyqX6YDiy3kEz8QqfoVyEH1qdC1kc4b6IXe0AhJJtU
6JOpGRSqM9WQLyqEj6oEjwkULmNp5Wt/0qYXjo5jQkER6s5iHsslaCNLgxvLtIpwi43evNi3tW+L
xaay9UA1tN34DFsHWrxZngI2JgBI6Iv351aL75zQ+WpFmnMKNPbXfvU4aih6qqN6N1bOUU9K92A5
NpXdeaQtR2T5gJ7U/c6JKxXS/Hg451MT7NIhSTdsjoNdzk5hBfZbfTZhItTKvv9Nfm6kGJsXFXbb
pRSjllQ72boj9s3tMvZGtBe4UeuSce25j+zkQQpXcWEqn8zQs3ZuhIIGX3l+r0r8BcxMvBrtihcu
GV2f0QU9kmiGtQlRc1t1CGhTzz2g5Vs0TbsgJfdoUC+/E2Nzo1T2Hy6VrRJXg5AG1tcKMuyqerYr
pIFTSw8+tyXSzW1iaJfI8dmigoUAzr8NtXG867U2Bd8Te7tOLTpkfOCIKzW2gESoHhPyTIsC6oS9
GEPwwVy0I0Q4gP8u8ABbv8hFraCzr13PfvA03pIDVf4mS9IASDkbD7rEiyAEYNzdhyk0UUgdL4LR
F8oe45dO9lUABIAE4eewCYD7B9lS22MzauYy6u1ybSImYPgBCUkvQYgh79E1R6OW/ZosQcQ7Qo/o
O+7DYHUPnumdHMP04JkKJQIsUbOFdyy7Ek/LrrxLwxio1NJqNHlr8mqv/AR1bXhCbo+XvLguP0V5
Zt87kf7E9wdihWEJh3R6sRsvOlsNwZ4hvbShndyagl3cqmhJAA+TlzCEoODv6/yH6Ji+L68zq4sm
EoPxEnkuOgFK3W8bXxsvtzHZMLdqbIO9mFyEgd2CfjakOzGSdxAyyQY6MLXUAJNwrOKuaeLXo1jL
o3XWknelgqGaqM/wuR1yJ+J7FcvtJuZJeCoNRCfgcoUrSnHck2j4Gjj7prbOkAuOJ6M0eQAk4RVy
U5QNMm6LgjRDGXu4o/lk9sbEmiHGajs7qBEFf1loq0g/VmjYxCZZ+B7FRhle56yg9E13tYs8DMZS
gyzw6nPV28Ea4p3E1rJQvfFiQxVKCOEMgnXVGrLOYxrkppOrcLKGOqp7bXTy25+DlpFobShocWwC
t3kQWYfKrXgXm46oHayQZpwO56a27snyDpu2Ceo1YVNSFLllLzopfnEjP/pqSAT5IfWrP3O/V5Z1
6HqPYFGCNQyV7tmU+VIE0Tc2VyTgGzhH1cbg0TJ1RQPRHahawyE6sBAmtbfMA7pzUherF616CPTK
C5eyGcuEk6xz6IRQlMso/KHUiFxNOipwkuUj8QA9MmKoLiXtKprCV3gt8M1mAy//61hZN1Sa9Gqx
7+NSv/l1CszSPaEo2GucTQ47Gwwein6AiHNcOO6QPSm+WT10FeIffZI96chcO5EsXacXdbeplGcN
xOodAQL31jXyBFLtoQs3iZqHUDS0vbTOMx8iejmOycVmP+Baz45hSoE/v7WAHbPeXw1qyRBHi8et
4bj2MSqlz35IAViHLIXelNUTjKblUwYaKYdK8D73pPLJ0VB0bZGi4w5L1yYPvFVaQjNu7d7Ds9ud
2hz4aRqaP5VxDJ+9JCz3gQzdbuF4EfpEpHv0rgp2whrpPdzHvp6DXsHqSsaKiIsE6ZMuP/D8AMbC
cG+16V3sUylgstE8WtIIYLA1tJ2hVdTRurL5ySDPuUsAMKE9npmfEkIJO5D48oq4PlaYd7d5xuNd
iiyDEItfomOhxGsxV3Vab5srebO+zW0AnfG0J843OfOGVyFHADJeWNG9DzY6Vay3LjAtHlgQA2yE
c9rF5Dd7hHKEs+whj1HCNby9ze17NHlIaG+Fs9bWKiSntnuzxmaFtgK6smjpcc1ygBxs0ZISEn9C
NELkTYY12kIKvjMspz233mBtoE7M7+zoCPokeEK5ulXk7klSrPYpKfvPPjXKp0xP+13R6iD3tb47
o8+zh4jDOVqaFJi3sVr5Bpdgfn8baikcutdJNrsQ2qANxo4ZoLl/gJyhO4s10pJSX/bPwdZO+2WC
gCSveIEFX0sYHz2vVx4Spf+REpz6lue+ugDlYZwT1wh3QW8f6npMLo0RfWrkyHs2nZRSLx1NwpBa
u+cygnGXWPuwEVbAAzBHFrFzENZMLx+TKmsvXmBrn5tvVZF4O9Wn0DDvIDGH4QG9VKmA1zskyQkZ
0jgcnBxWHSRzrD8O4X4cDjpEF+ryncO7Qz1RYFAfCB94xoM7dN5nkz+PhCww3t7xPmt8265unB1E
TzI6/RxCsid64Zhm92h2/RC9kj/6TrMCtIZ6SLvGsmiOdk+OTqwa1iOFmiBTViEqlufBlV8bXdpb
Uued52Fe+PND7HqfhNM8DjuDsvYHMsUfDJkXylCEUy0wOwsX4hHsdUwbEb0/Tue2bBiNUlE+RZG1
Cbp6eLFH012NNaDmQUnlk6wS7gI7vbJD9sj+UPrQWfvZvWiKGNU+cQQtls3PO+UZbpWvY8gk/mHN
EqiLWgpKhPNsEM7xZO0ayXtnjSmWIoXdVUQliL3eVq0qGKkriLLCBvp8AizDmEJ2G7w2VOSnh3hq
xNFsmP1mwwe/f+AyLz8CiI+gqOXE8zzRnX3mM/0Dlw9LzXP/9ir/9mzzFcwuH5avIEh9vfy/PdO8
zOzyYZnZ5b/7PP52mX9/JjFNfB5KOxSbxg8exNB8GXP3b0/xty6z4cNH/t8vNf8ZH5b6qyv94PJX
Z/sw9n94pX+71L+/UtsDM6S5WrbMh0n/JZh+hqL5N/13JlJRzEKX63XWrY+cYHZb5da/TXg37S/P
IAbFUu9n/f0VzWedfWTyziMCsn++nv+b87OZYevd6SFv5/MZb2t//Bzej/5v/+7bGf/lM6mpgTCK
DsWtt792vqoPY3P344X+7RRheHfp8xLCEk8n/TAmDP9g7B+4/PdLgalvYHOBNE8Ph+q+6X1rXYKI
R8KDLhpW1X2vpxXIHbpgtODGLGx3JdlVhvYyXI6UTDm8UU5m4dgPHpg4wCvQkNTlQc3qXl8Js4fm
GCK6JzC/VNCJoXZ04mPh8BaYq7mKYCv8UDpJJZSaiiVpBqCXBKePBgHXY9fDeraAoZ58ODI3r4dG
P0aozE2jolGt14nz0G325OGikyAtyyr+hgqbtIdD3FimSRJtyUkRj5KT7AFU5k4v0vpes830QSL6
cmc49UXYhFfBLxd65LJfKZOHcFPhDln4BFsOwgWqR16RUl5NWVU4xHkGhksPAQtOJxGGf3h2GE4v
lqG6BFH/4szO4N21qvvdSzUicFPJ/ggSCxzYVK4v+ojY+ZQxO6/m2aC/uZi6hEvW4wLD+G2amCsa
4ee8rWIgzLjJdIp3kWwGgFiGZAHEoWiIElohpTOY5ubmFNk2Wu31sH03B+TpH+7vRqnWRyiu12QU
/io/Za+pm/eIk8OROB3FVbxoW7hMP4zzQhSseD/lO/RhQl/7d23kbeY1hIdocra3iwZZpe08Jo78
2Gp3lEH++jAuFskr+1jmo3kQRjFkxd0mkYeJFqgzwEySJzSmRivhTzNL5zYujGJcHM0N8DrzKLpj
G6TUEk2r2CRT3DJ8nSumVQirrgKtRKkoSfoNEADILcNRdRYmEusX5hEkgRhR4lsLhJqwndlvQier
L50n15dSya2D1dpPYmger8fxCVIhm70GrqJJgCNvTN1DvHSaKcZu5xArzYPiPLblDbfzCIOcj1/g
BKrg5qRMVxz5g399rdf9ULprgrXPFzfb7VjU7IrqXb8eQDvUK6dA1Zoc7kGuNS2GC65IqoNUoCJf
LFxJLv90XCNyJS+Fu1uXbX+sFagEIEiAHzXUXmunI6lBTVaeyqjnRsurfmMQzRdD71w+Vl4Luxfa
lGO/c9UktxPTRSF24UAd7TbBV6J3OSBjCqWr2DaP/gSKgBxf/ppkEtojBSUObx6+qSho8XQoxe0/
gH6iBPD5Rgxao5/dUf9qEABZoeT5ig2qDOgCTY/M0RTb45fyEJBFPc7RP0vJkp0Z1+1CjOUjjK9s
KeKHmmzYzQ+oRYc0bF2tjCqvrkiQJ5ugLsOVb4QQYYAUTIGDoNrTuU55zbuhhEOeMWUaayjq9pcV
MdpbX5g/rNPL4RmOUm/fmlV311L7fOd0ExGP6Ieurx1tFdkXFBFXNwPBJ/AAvdV897U6IHGvtktZ
8vLVvEKThq9rfRhDkEs7uur9h2FTDqStpKJN8/bwePdcuT1tqCYal8QQlHdPGPFg+TdPpNtDpnMD
eekBekLPu7aWrkTGNIGiGrqODD2jMiK9QhO/HQ3A7avF3BfmtotuMz6Miy476HYL8v9L1TU2pMg6
+12U85Bc1wPpNDepW712da9eNMBE7oRRjN/mtlTjLL2xHNfzNKLq7qrNC2WpC2oPtH8gpQWdvlJ1
LQgAAStQj1vVizbAU3GoUwup9DBlYxpUxT4c42IfabEtP3QGsQMZUs+l8Cknx0iUKgwT9WtD1u2o
9vdiyPaRIeBltJPcZaXIydKBKmcx9ta44zGnnClmVc/iCKm8lToiBTOPqwa/gkQ1tmLIkQHVLpQ+
N7YouXeU+DF/bgjr8ZeA+l4FkjNlBiZzoKMJpLydTYxV0yn7DMn36WzzBfglvFPoLd/O9m48jZFr
RLeGClZ1P8ZBsSVODY97kyAWLSFNoMJm5DdJ992GVW9ZUtR/QXTu1TfQrPGDb2d9KTlNXPj3pqeQ
Amgq2QfXXhFOSr2dBol9dzMXZkBEEqTD61hGYVXWF/FGzLhNFutA909Qr/DhgpzWKjNwlCuxotn7
O+Hyccq0NqW1wVHMEFYIyFexalm9CU/1xD9fof7Bv878aaLSmCtR8c03Q3g9jCo+F2VUHXrVR7KJ
Opcn4Rv27UdfuR0N0jRAHyQVYk9L4ZEkagYqtZUohonoTgUFMmplN6uoNhBWywboIKxibtaQh3wl
cnFZZ6mTJ0eJzVYpHtaJwBfgp+ausBZQkNysSZYfg1IH0FQp2xCIB3Q/cP1DVEIFz3Q0G+Yxf7KC
4FC2yPwhPDr5iaarrVcDtRs/RzJ8Y9eRRJ0niFN8WEmcYpjEgoVBOM/njqeLAn1VnQpgTZqlI34y
AMcLzD58oQ7KqQf5xeMDIFkY6GsA+MpLYSiArPLhccg66vOkKCYT7kE6k8oWyU/ZPXnxKD8oAV/Y
abpYNa3Tct8T7/1nq7roOim9JFkW0rDJ3uhshLHdlsps8FnIZEntXaAG3jPsdXuvINpf2+H4lBXZ
sq8V6TP1c9m9Cr0n6qx4UbTIu7OJOouwOtAy8qewpLCKJanK6+6ENdDld0umSKWKM9l19pOUAsLk
LnLKumo1D7IU1fvG9s1NQsD+szQG9+I5PHvEAD/3eWAZG78y4FzUWwkGM5iziq14Tx4REDrq6NR/
eFemqJI38FGWtaMRvlpfx4QlqMp3lqHn8bO4vaqT8NmhQ4KaEVwLKLXBoqNXB9TNpO7+rUtS1DuJ
ZkytPcXR+cmUHLBqvZ3tKsUOHkTjAPDII7B4oge3hYocQH3UWr1C8XpI+m3SdC03WSaM/P4fLHi6
l3UQKNsspEZoOdTyIa8b6yRcBtXt7k173M4TVHiFd9xBqaoXEyhlRq3SKIKbz+28Y3TOs8y/LaIp
ZXX2BxKf4iosYPg7p3CNhfAVDajpeAW2qdvo0/KjZMPfpEfeoxSv5FBuH7Om6h7RgVeXQWf4OzHW
g7i9AxX1E4rx7lEMFZkOVVAin6xpqAOdjjCTyVvk1M3Z9CHG9kXYhLsO4fjSSSjZqWVXPwyJ+wJ3
SHd0kMQ5Dm4PCl0ciobbuyTVx9nhoxdKEK9ThY/oulntFQvRl/nmrlUDAXoxcfZJsnBAhfxttjAb
5fC62G0J0c8T60nuSm/7wcWsZJ6onvPJN0r94DSOfrBbKQA7OMocimbuC7vwFGYrhkz05in65ux5
MwlXEhID4tvwjAgnsYY4mk9pjp6kLf/ybMKTPaq/8KFw26Jp158tU4pWiDJEa9FtHZ+xVuvPEHWh
OgcHxeaDwe1iGGzDeP9xPOsPfp4oSGyXqEiLRXr7UR3y7t5TvRpwUmJtHHaWV1NOyoVbjt1edEUT
NTYMkG14J3oF+inXxuhXaeT752zqObrnXSnMnKcUsHCcGqjJ3QGW2KXT1LAMOMk3hfLvYAnHy8hP
RIV+VUyfTtzrfrepggScUlFCLlZ319KS/UcKAcBVuo+i0UKzBkFkuId4GrMrgKrjCGucsJKtb86p
px4K3XmdoLZAGJCE4UfOEKVoydoa23wj/MHepndtZv2e/SkNBN5lVlfhULTFsPRaf9iJ7ljnDWA0
M1iKrmTH2kOaf06i+PVs8IAXhC9Na6+hjwnqJtMI2tgT36IagBzJ4YVdSVWcncRYgApPz1b+j76+
1yiUO4kBd5okvERXNFpghuBoMm/1wTB3YWHWN76B9FD5WVPs/NSjknmlqphkE7xuSwPg46ruqnFD
Ft5/dNFgvcqBvYDDPPkXq5irN85C+Maa7T2K+RT3f5wvPHyd/9eHM7ydXxjnNQAFb8jLV2fHCKgP
8OHwiiAfdhcmxTsnW6rXVGZ4EAkY3Y+yDr1DOGGsF8K7MQPURX2tv4im1kr9lLvVWi3r4ZKaFHkk
oQv56/QXRkP74lZGeXfr2aTRKgmhlkh8HG9WcXXJX1hjQmLv5jbTXFRp/McUuvsduWokXRvkQsso
Lw/ABeGWAgD70PvLOJgS/tNIJofOwezT38J0c5oUn+LCDtbzHA9R9MXQeq/rCIMc/3+uM5+7/8/X
07SjvERVrFgXsYGWQ6VuW9g997Wr8b4Vt612NxQsw6tXrN3FphYeekqA08kghjphvfkI94KinLVS
O9SSTFOEp1hbdKV+lIEIeBA+1VExrMWgMN/OKNx7ipDWFF8h42UHKPOK+2g+gPNZ5Lo27JqxXss6
GolLghr6IUAgDug29/za45F3J/qOuL8LO7GcwV7nRV3vXt9r3D7YE+WT7vmBeGe7iW10BWpIWt/G
5MlgBiWVOaV6G09h3tFvh0k2fmlVI9+L+WKWmKDw9VnxTYEWZZovDF2b2HemOkjIEvTUc0B1DVai
uBvfmK8/dIVBjA2jgQDySGntf/YVC8eB980yYUQrzcccEu+lONIBrdyO0mksjyXjURz9Az/bstEV
h3TUt+P1B24s0VWB8UppAGD2jTNLjJd+673j0YqBFsSoJkRQnJ8Uy8ufqTVe6HoCxrnXNQDM4aM2
DSMMEiHzQkhUdI2C0ns4kiQAzGP2rCoE4YkCWSdh5Y3+tgaSjPoltPxHj2KlZ5qIny2ysY5DUA+p
Knmb5dZD5Zrl/l0XbbV9i6ojOI3KuVk9yMquoakbd4LxEi2PqzFozVGQYLoTzWUVSMFaLgJ1dWPB
7EMzukMr5jZBzBKNrcW3qaIn5vdGFK4toDSr3C5QZy2bYZspgXbNKbRaNzlxMt0wkMSZxlwJ7vM8
M6ubizAMLICKkJMecnX41XgIjhMa1q5ymR7k0JdPSlPbaE09D9SKXevJNDS1dFLMfldrlhMsuYUO
h0hSf988dYq1QKfr2VKcc76Y2GsAhACLycGwH8V4XDuTMutYbW9LzRcjzOICQyu+Xci8XPasOJG1
T0NkhoNpxyhU5OxAandA/anbmnXpxKAyjOBuxX5RuIP5xnNQUTqaNpjzErNhHpvXHqdlRn6nCN70
nwmhPVNQKT3V2YCybKPnuzopYxRH4CwD+Pjjzw59YF/c0iMsI6iABpk6GQ0iL0EGKPumtjKL5H1X
n7rCWViF89wV1g9zMxN4eg3GeimIvZMIPFDv2l/AtyruwVPqnNoFCjrjMocBXNB9E9vVTsK76hGz
KrXumNW/48zQDz4UT0cqSflXFVIOwY7UZfAoT6O2RlKJkJCwDpOLOBJNWVEkdbN87JtBrR3M9keO
7DZ10ZOfWE70CSI1lELDtzx4ZrbwojahDJpGGxVf2vUFAfuR58iyNSBU/h3HeoKOX5oT+gyS5FiB
iFqiJIOswzSpsmNnHTRNwLtVakn6qchlqta7gQrAiYx46sIaNZwd3238pYWcjLAacltex1qOTxTg
PbPrzL40ySTUnQXuc9MAR1LabHh2i8BYQMmePrtWbC+yzHM+N36FjopBzW6jUdFE2sA5KNYkcD0x
Nuhh6N66iqB6yOGdE1bRna3C+Z/OjWMvWFodW/J6qv7UGuAxWomYVBA41smc2E5In4FiH8gZHjuv
WIuxHsjliHrLZJ6mJG2GHMG0gk5B19pR1HJtl1K+gz7FXkeU7b6oUfi5osTgKreFekZxIV6IcWTm
9VWC3N/emUC9lD/zaqZ8cceiPvABVCvgWtEL1W3VovIc9x4s4PiQS/VVjHtqUiCjrBsExjhJUNWb
RgdOVMOz+Rx81fyw/9mNnrvIuK1d27wedwGEvztZT7wHtoNg6M0UxfSvag3/ifCE3my4miG0MK9v
1vBNUvmUDv4KCouYGqiYqFE5SWCKQUoN4vUwWPEJNJ51Tgs0EiTP4Gn2duSlhErFWPB2NFtvR2Gf
nZoUcqzAM68+b697vovavWgoYtfvjdCVt2asZZPc0XuD6KJ5es3zxN4L39nD14idmQaYU/T1HiD3
Sx+VMg7XrgzsP6soHAulPF8arRX/qPtwOepD/9VDNHA9loiDzB7VlCL5tx6CJypGTDUJ/OGr7kkU
fKRQbW5ht0n4FUmyf3anHUjlO9bKgE0ZJd/aJxIrNifWtA0RdhfBe9CBxtGBM7RB2AiDsDqxzY8G
ibJBykuKQqY9zbtp09rkgPtjVZ7qIEp+qC0BX61w8ocBYCIKiJK66cdc+kwE6+ahUfSzSAaIh8yQ
kqiU/LCiSdUDBObfSD0rR5h16wd4FId7z+p3WsplL+VsyDawn3cr4SsaTY6/QWGHvMA0vWiCkZpK
OPrZlF7YXC7bEXE2AHH6qh6s/ktdEYfLNKIjY1UPn1DQW4kSaOhR2Q43vr4SVc62aikL2zQheIdy
HpntVnoM3GFYe7aUmVTKQIsrGt+U5YNkTA1Y84S7CIdga3WVkoLme8K9kUzBZBHuU0373x2m3gDJ
C+Ww1L0WQ38Npvs1ZF8GORx0k7nlVnX6a3TrFG1Gb4DAlWYEd3scEayI7cHaiSFN8/hsP7ikodYf
48HXFyMsHKt57uwnjryo2oZvS31wi+yz5CgJ+lxQrqjhqk6MFWLD6cXIYzaaeoSko4rGTaUG7DTl
mML5Rh73hl5+7/LE2aitPC4Fw3zUJ9VVjNVOOy5n6vm/HZOnuVT4UZo6+4i14rLqlg0M4CuReJwJ
om9py3d5TL9JzY3bdZ9E1vJmvnFH/+vxLb2paxpFwmLJJmvMTZs1n+xgBfnlwlD7+NQNbeuvI4lS
T6jrP3ajqcoYvY3kDnb3rei9udbTfUzczN7GxYqiJ8aFx5u/GEdXtTq/+YtTClfnq1lAwJRPrNWi
yXLXXFdtOSIM98eYOJr4M09q5kBjK3wMG15C6vVf59V2R1GQ8Oyiwjv1XWStUdx77zOvWEO8tiUb
9dNsC/NQFMb97fMQXVivKIvmA5j/IrJsNzcxZAuJ47ept66wfBgj4vvN9dBAUxBaWlc1dzbBLpBX
2k8A9e3ZA1oMhhVK/omsvPKKBP0eeEKFl5hkeS3sC5P1XyfVVXR6TZUogYL6vJ5S7pZHw6nUvWxY
RLnZo6VB3xvJ87cDqUQxJk1j7x2pul5zt5rkN7AIMzFhhcwi8Tew1xrEQ+EvnczbXkoH7SKasW6t
ldUhRjaPlZTXkUKUvUWSIkWYoFe+6mDOP4uGaDUYiZKYd9q7MDgqmXP2zUi7L/uvwuHdcNMqG+hs
k6UYm9cgJgfuqbKs2xrCYKaKc1I9XjWnUzVv5wMFFG/GUUdx4c8G3jl+kHpt0VPmOoSxcPgZ5HrD
l89RdzAoQQkz0apBalheNTWjztrSz1UKyVoxNZODGBIOogmt90PCdZoIWNm4TfzzWvPyf15ryOov
ThAqB1v1F5ZpVA+iCZVM33qK2yC+xsviss4gRVJHR983clw/tG3iXNrEn2JUY7zsvE7fujLetz6B
K3LxqfLqbVGOc8nYynz0ns8nZsjT+mJs0Hvn0rO+6DW58hwk/rPQte07XveKSPP3oitKd5zRQjUV
tkdRw5OEDmJKylF0hJMPMz21jPpTgKDfrdAHb3cbtaCmSoNisGVjA5ZWKn45YoaYSwXy66nmpaZT
WQRxT8INJT7/6pbU+U1ryFRe3XWcJnGmzBYyzihK+YAswOlf/KRFdyUejmJINDmsTltrjFTIHHG7
qSeG+MlGMxwjySoORa+HVrFRstbcia1E9D+sfVlz3LjS7C9iBAlwfe1VvUtuLbZeGPaMh+C+gAvI
X38TRVkta3zOiRvxvTCIqgKopZskqrIy6RFHp3QAh2O4aiGwtaBtCtloW0JnN9ttxicbLWCj6rcw
/bJbCzSAAjIEWrAPpGFoFvV2jZlBiUHTiaHd9Y0wrBybteMwUGT2guUbA/2Tm0YXSKe0yjdoM0g3
ta6m3rxjxP5SFhA0KOnFS/QpeetPMHkakrdCyXH23tDwBKdHlVbMcz855qW0N53wSQ4CPOwCdBFV
pfMMCfZuGVpg9Pd7y3kOO/YagnXpQs6uZQuQ5LHHOoe2x8jElswi99mJD+jDVSx2n1Vpyl0BHfIV
eZ1IGusoSFBH0xcIvfrtAvOSyvt0ARQTP1wg9qW/AZUpUK9oc2mPjkiXGCLtQsPcAaBvtNgyS/u9
MRb+sQvHeCWdGLLEaOSYGPhPO8ewNwMrXZBalOmTMpoHCgCA0gPZRcQvt5kTGo1+1BY2wUFof82m
3Nm0ToSPlQPWeqiegh8mxseu12CX24FshUKWNwmK7c0exM2wqQGURJ4rRvPN71NpaBCYUs9Fn275
Ye74JYnxYXK6qKkWndanoINbdkhU0WmTAILV6sPNTbZxiiAnPSARRI7PS8zrQJRyqZCFXnHWuFBU
+3UYul7u+wrQpXdTBDTSkSsQ7a1+naLlsJ/kh5iyjdU2bYMfpF0DrmR2aoxZ52aWrnG1nhDZ63xL
QWShM9IUgtQQO+Hd5maOLJ6B0w5F1t8W/bDezf7bohFE3vpCxr63ZOic0nsK2oA4oe9ulUpf5y2K
ttPZp/0HGoW/9u4EPK2OAL6MbeJEIVush7dYT69Wi/h13gGRd97P9PWwAsDJPyQ8r5HSKZqrzNDA
ZxoTmlHy2gOPcO09ji4600FY80/aVv6ThfsncnhWeJySpjkwDiBk2nv8ir/5sBBGa/5ttBeosYc/
9RynZm9zQssIj5ASbQ5TWkK0axiXY15iV4yM9muL+/OiB4nLpZE96DzMCLsvkU+v0gP3A/gix2Um
weXoDWO5QkUluQB6rHauPxpbBrm7B98Kaux80IfFA9At68uP8XCvesm+fppktY0BtlW7fGgb8B74
I/N29hCMOVQn8AKJ/qDG26ROwZ/TRp2z0c/+SnmKTkq8vX0Bv2aDHlNECMPkz83Qnyl/9qeI9zX+
YwSa2CDvhS7gld+lT+ClgHCxhkF0axPVrWdnlA0awMQjASpKYbp7BY6tGeaQVxxQT6hhbLgCe1UH
vt1txYseaoY22xMSIinieVGa365o0RFoSVqUMBRo7PTmRTsLsmAJREsALcZriukNkOitiyO0DbAD
gWLVPEQPvXwg3lgLJuROwLCiTWTXpiYxiyMt8b4OmRIHvMeJYeHPDPp+F6BHNF6B5CM6Ti5LL9Lx
5bITovir0/v0NgheR6hfrzJstOYIpzX7hQBIJwDSbuPKBA1U7/lU0AHIS1llFhyesRgpf3ozOuDB
XvSWga0LzUbRpl4wcD7oB3Lkrko1Ib025vkF2sgW+qzB99bViQKg6t+OxjWwl9COCBm1eUbaB/gU
a0eUVPaRcfAQnxRSVXkpTXl9y+8M3Ms3CgXqo6osMID1o/m9TV+SKAEHUS/MZRyMkNgEvumIBvZb
QNHH6yYzgOczEn87tt3GMVvv4I6h462QLkk3BYgUgTKy4tkdG8w7xPh9QD+UppsMrXe7jKGJnX4z
wKzXHOj/l06B6eNmBzfO2s5S8fKHeFfbWRyUQDZKcJGVoPfI0gbfUp2TpLHpR80CZWPnTj8TlkFl
qYXt5i3ELmv+IlF5aVokIZEcOIumqxbEsjn6KSitDPAd0tB27f8+qbZsgPOK8YQkVQn6W30wwFMJ
eCH0M9rpl007EmG7UIQZAHsyoaQFduPK8utjAlnKB6EPhXLWsirB7q5HdADg344lXjq1JYBM/KVD
rZhG4HAEHweQfSczjA43U6Ka/DD05jcy0cHtgnLnm6ydZ8q4EbuicX5Coqc7gPsTMkadSvuDE5Xd
EkToDmpMQ4V8uzaShyLpbA6nsR3lP4vMNIGXSdURWyZrXU/9sCCspTWg+wbv5fDQmGLojA5gSQNv
QXq8mUHfCwBn1XVvExpZoX92Mi8p8yBlZLSBh3uywfCX65pwPdaRv0pSPj7KXiCP6gQPzASWS6gK
7KGuZRzIOQ2miYbKst6S1/ed+i4PRbgkr49Hzckdve/oLB4fHXBBXyEHUDZN0y3LxrjUA7jFKLJ0
0J1dj1AUpHVYg6+OdIZxTV4mO8iyo98VbJj4iYDjSO4TVu1pWYoAEhKEfUb9hUZxASJKbDnrI62G
nFUHEvt6BI2WWx5jG0LSjtVjGzYJ9hSimRUFjxg0UfFg3g34IO84aHRP6MrGrbmJqsca5BgLc6jj
HyX+aCESPhHkguTKjBJ110UFABc6dYrtNNRRY1GDFQ/DnJWCL4BmSE94KIGvpbLRbGPY3ippE2uZ
hflvgcKDCEBY5xuzqOOF0Dp0hi7BhVqkLkMOKOhVeyYTOV0JAhszsAeIoiKCHG4HIieaT7bbIpbT
AaObd2eym9IYIEkDzSz061vHpquLu0qED+Fk2KD+IkqrKGcgsrLAkTqFyV85nuUgV9EeIQOcQgsm
3bhNAeCTNoK7GeF0OoeCuhJSdx3KUkETroLgRZTteLmlAEbDRltAGBt3lDggRyxttQaJcrPCDZbf
kyNjEjXv0noBQUa298qywI0vYFs774Jz1ULXIHdiCCqE07Q0Gy95aQe/XHhTHn6v/fo8DEjIL9T0
WmHDh79q2aKDpK9/pnb+7Axp8doZ+Neif3l8wn4gh+hlJh+6vkRCwHYgzC7UdDdGXrevzWA4xCiQ
fb5yqeyPV3b0lQ1RnauxRJ6lzF5RtP945b5Ln5MqN5dJYfeXKS42IDEDG/dkG1u7HI3vfMDnPOhS
dgUdiL8GxX9wRM9/v0cd3dryITHvUxCaLT1ZV18d2b1o0Dbm/wNqI1Q6p/S7YRnmS9R76YrhS38f
ZaGxRf92so/TRJ5UC/V0J5jKR0+EIIwWtvUDQhpvP4aFH8MIo+hHx5EE/PRjjFPwrx8jtv3ytx+j
wYvNieM9edkpfJ/rAfIVKELkj6CCLR94i9uKHtmBiQOwfAUk6s9kwtuWXAWSd1sa0nQxAatEw5ar
eTr6uj251FPRGIAec5Aie5Mdr3ounGtYWvkDtloAJrTOFXoCzrWPdBIGIkgHsjVRpFG/musKJMdX
IIzyBzd8mw5JMNQTYwfZBLszj11rvx2kPksBf3eNHuhSPXLjfkJuJeNInGoPyHmg2gPFYBMslSsS
bLAtZBdQApmOYIOFpp75F5klpAf3FEU6NRRVTON4rGrzAe8t4TKuKvBhjoPdHHvNoEIH1vaQzoSS
1C4G/ePu5oA0AqLN9+hRNeuyDe/aEjtnjvzZjop3WQruKzBM+CBDBc6avOC8DnZU6cvZ1C0hQbBA
j3y4noED0yDEAjLC/raMrYav0OdTni1thKaCvzU9NMGP+kBn5GVgcVu02lu3wM50Q1vuCpCEXSbB
Hxmx1OrR6JqPRGFLPj26+XSk+R75+zz1a5WKNxyNZICFhYMzrtMWHEr0Cji/DZJRxRV0QvTLIpXK
6TBH2y1Hly8q7LdDMEJdeKzw9jsI9y6xDQ6QQjy+Ati1qrIgfRnjpkKrH+zETZvGAZgs6my2+6Nm
GPPD8VXbb/EWs3/i9W3APQy5F6UZ2+nQpgzdIkMXI90G280b6bjcayeAHWi3WGS5OEcWHlxtO6DT
Qpd5giCMVornbE/VHa+8n6ZRvnyKGrxE1xb3GXb/Dwb+aR13UbjwY89e+YVAgbPWe3wu1UM94l9K
ZY2eYc9G5TVo2XoPmW3yK1h21gaeN9BMcbqjkWG/Rko1LLPwOscEmoi0jg1kXwpA04U8kLeFVPkI
2oovUSRsWoPMPaRFjyLHGrQkRx4MeKQ0X+SiTKFg1YlrNdY16HcAVKp5LK4liPtB1uIvJwX22WXN
e2gahqG3qW33zZtiW01TyfSn+TqCnB4a7NYONGkgAtt4baV/FTkTmHulXR/xq8iZs9x0RHMk76Qr
4+RFdRzBum5+89K3iYbCYx/n/imYvmu4q6XH4VDEnloWbmA8GtH4r7NRsTfb8H72Kc5IImOhZKO2
skj5QSgfpDv6QwscxJexUuPV6Vt+qLoRquT6w9mA7ptj9/LBTh/m8Ff8kIALdOrLwTXXleshQQQS
k8MkBTuMrHUhpZzwBdlujj8NkUuAijXNu7l5MbmrVkC0+pPD0utneOKuWp9D4suwxIUOeZk9on/V
A+Lxl4nOwOsWLMEpn61L0sskY5VI0Ka4PijQfo+OBcDumfvjZuZjFN+ukHvl2xU8B9gtzRoXLFkk
sjXNuAW7Rn6NhnxnGGDZRPdSsqhzlWygoowtkOezXTuZ9dnUpVpD5MHB7AAx0JVePGnlFwlZZcgs
1NBt1RHkyKW9s9BDNk9Ce3G3khA3G60pPEOOtF0YWVB9ayuUIx2Wi0Me9tUL9MhmezNCpQiCRPa6
Tpv6W4V3Vcsqyy+8CMFWlI9AGmt7r6ejAyq6Ta8huXqN3O4ZIhflCtp76XUwkW6hM7IN2jZqG539
38QZJdILhQnqcqWEtQz4BLp9fUdztlM/tl9tJsbDaAKzTNY0y62lGnBHqQSHfsW6m0CCHUCExwBB
3qaRibUloYvJ42fHKs0vaa7S+1iyv8lMUX7sm9vCtsevOsoMvC3PgYcpDfuKd010Mzu4CaAe71zJ
VgqxUmhyfOAO9EkSB1SwHlDXW4qgCfaIdKcWgL2STU/oXbC3znkAn0UxQHzpGqzd4gVw6WYX9g1b
C5368mB3WuejvcS26FXH/8k+TBnUZ+twIZTozmkx+JuU9eW6LET+BBpDfgddymApwjZ/GkSDpmUv
8hZGgGEyhUhKaJ0jCrY4+Hz6fDiTM62S6UsKErIIr04DdLZWeVSyR9YN8cPgtcNdn7q+iTSc2+4r
PCyzxWBF4c7mW8uRsv+bHEYJuqtDzlS7n8Mh2we9GYhQAT1Vg4VlqtTZjsvupV25yh5eTEO2EJxS
GdRMMIyqTjNMGpCB1UOoklYQV0ArCw1zBQWzyBmuqEwHD37nnsiMvy4YiiKA3Ku0wZI+VNByCMHc
kdezxleo1LebNMP+7va4RXYkGxcxMiTQAvjwGKan7e3hG6q1bur9EEA+QQoscE6QeZmf1TSRIQcd
gwzpaIPdHXtICyrqusqWd6r9Ek/hpu1EdCFTZ/rQOxbN3+Qj023Szfb7pFZN9cHqhr8p/v93UkwF
QLpKJ33kST11CZIIUI9KDrz+MTbRwUjwtnktwrZ8LNLwH0u/ddVeEy98vEyeQCfI56H7+5C8t2Bk
rOTpNhxSdJxZWVSvAmMX2rqzWHF/uscooj7j/o8j7hXFYsjc+gsgIWzp5II9+MwaN5CVbo4gguv3
g4RYTuD58oL8Ml8ZAEw8TTWENMaybn74tdhJC3jbRQk4N0gKIBSa8x9Q3hFfXeaxZYpy27xkb2ja
R694W3KYAFjqBudtSbSUHyN8duNWDl+NkvWgZsTZiB68BXQOhq+FxDXpbNC2P8aVfAJNbADC0qVq
c7EhbbAQaZWT64HiogZx8pqGTddAKByKnKQURpphVc6807udpMVcJDDwME4TvAue/AKywQuc2CGe
PwtIdcwnH13/JcYE4GffTzHfRB3vVmLywl0cBONXD3LW3VBWz9Iqk1MGhuiFgq7HVwqLofS4A0cw
dDZtb1GxPrhLUhZuBZoVV2hMttfxUOF/XWVTt+JlBt0PGo+t3YFWxLbXCqJC0AV1pzU3vS2wTH+H
zhjtiLceoKv2Qmfv9puJ7JNjzfFcw0TI5OgzBTueqtGO7GQi5/+0f1ofn/EPP8/v69PPGRCi433t
gTmbAF1tG8twoRb+fuhBZDuy7tIVKXjf68FH6aJIfjTcC9M1sO3I/zQdSEb0hDmGTwmEXhIPqjAJ
7tL/XupmeV9unp6A0tdVORTCtRqCXTr6UySrZWD52YZspJ3Qgfn0PGTmgvcMvNh4lHI7snYojZoz
bmzwM3vhSL87eWCZf4pr/vYATqq3sBlGpsOCtuxOYA1xn9JfYVOr/rXa72E0vQwj/N9cfPr5hI0x
FJgubeVAk57X3kMsY/sBaM8B/cP4oJfmMWvBbEGR0ubtnetyH1yJDJsSHd9MMagORQOuW4oZDcdd
NBJoOoYayxyjrwD2ZefDFczVHJ4N4XQEbcQ9RdOyKsB9i8/FIVOqvfKAWrFDI7/LoIP5bFYoSYRe
GJ1oCKq/bZO38dWAIt01H/lq1D2uacbZya9kuaDhNFn8DmTM5uzNlAAQRhXFHXlpSQHBjRMN9ZJj
Bk4+WrIAvU7WRe3JiULQohgBkhViyShvog+yyQEThxzckXIpXVRN0MSLow0NrVQMB2ZCs6ivRfEY
oW50tbM5lUIBTQ3K59t0KWtzGXjd2mo5VAqjJHhQNVrVWDTmf1VDD9oJrwXQuOvB/vDviMFvD43C
o/5TBJBTSIvrkscf1vCwf1+pmEMfHu8sOVsDiYOUisttHCdNu98nxoaI9Gfb7AepPkj26wYssE5h
WFuntlGVYGA1RTmtPno0RMlkHhLChjA1YnBm0w1T8z6J0DoU9W6iEYW+T2RoRziKCK3UCSsvXZYe
ID/oXQEN9q4eY89o42pOIIn1IFle+2vkt9WanK1nBKcRKatWO8lUFNm59DIGVlrMTmMnWaOlvtnQ
dN+UFnaizY95tp4EKY0t4P3xPZlMv8dLFYift/QTqN7vDgJ6wAvy0hoMNbjCZP0DmYbKQAfR4KV3
9CNAXbveO8w1AQD59ROB2QeqX8YXsrRmDtWn6UeYxP2OEnASBLnbqe6qOYE3xLw940H7QE76kKEa
C9H3RDzQB0ykLdo+fp8u86paCZeBvrlI/V2M5wCwu/6uDer80WFJ8ZjjPYmrVF2imuMz7jB76TAh
78gJhPR0x0GUsKQJ79Nxv8pB4jp6a98tkzPnVwJNMDyEVoD0TmDfAd99WqOo3Awq/gEa3O9uB30f
EI0Eu1xAjdHLMusVE8lPE8fK8FdOAtBMsTLMhO0cDcG3jHq8Q1nc0tAL+YC6sLMIqybb+GAtGCCD
9LVLYw620wwVDF1ZbLWUi7YDWcs+2H+PR83wxIJGdDu0LitAWFMgFXTm71MOsPLiasljFDRujg/J
woYygd4AVs0ixj2870twaQzhA1S8wgfXQpUFr8fBtoeM7QM4ApDzd9H6NfjBkSJYmFj3qvs+jY6T
LLNAuJo+/GfoDW6ydDQ7cKOXpFhag5Z06gaaffoKdc+QvO2g3h32aHrTOzvcl1zI+EXtjoYNM1cC
rLBPMXYeeG35dxg9KnoHCtpB3v4xrNarEZD5PUzvY+bVyE4XNTpb3i5Kq3U9GJX7dABwAsJk23ZK
0wN0wbJDbhn2dgQK4SKGEjD20vKvXYjUdc2c8huLxbdYDNXPOoHeXeopseAKEOhGlD+7oP42GqL4
ltdFAmmc1LuODF/myhDZBQIVb1epLfXxKq4dJ2vUwRrQH7/W3HxjjYHS9HAAZos4Yj6YoQ0508r8
yUaTNAWHH1mQ2Aj8dYbc2xUiMeXeQXUGwjyOfSVbJL+2g91/GSw8DgIHssPNBC6sWzykrwBplCbe
UhureZgPL307QbS0tO+dUbl7rl9WXWA3NlY6JihjT/KCYrtyFp+Ms3g8GbmOTNb2Xknf/7tMzaMJ
lpPbiedasyX4dfJbTJkE43Pc1q/0jkxvy/SiPPYQm5ehuSP7EPgXwX1gH7LpWxdBduCW3qU0sLbb
DGLnthttqPNgHJ6rCEoVkIqwVjHqjJCcS6YzD6W5pAAneE7b2l6KAs3qjYyypZzMaDPFjn02gLid
D1bAxDGQ9rrPQ6S3yEEhA+SWlgW+ZBuy9ej/W5lOHEGYrpOXfgBdSOukalMWEn+/ujSQgJTjHi+N
41ew53qQqHSMfaeHjG3qQHkvFchrDo4P9T6htaOtfPKWnQSF/+QZBZiwqp/VyI1XfeKn1duJBX7c
VEIQxLFQXSyszHqu/bZdiU7al8GCtkDaxPkeBQMwOoRTsK4YVBESKyyWWQXyncieGnwCcdb5QHsD
yIOxaaHolyjTWv/nGAqkQ5KA7UTo6NtidCby70XRBthu8SNtOftSTPfMmI4kQ5YmbLzXPtphkq9h
+LTozem777/NAx8KWO6V/dpAlmEB4iNxFTz0N6MPjM0AGsMTS4J43dXSei6N7nteqvAni8GDh7e6
v0D3zBdKTzLYr0kA36oTGnoSMGsa5vOk1DwJsqrzpKZEQgtwEyPs00NcO8Yym4ZkiZxTeohCBZJ2
8rRhMr6dkmtKTSRQnHzac4UCWqHbKksDjeCxBeF1aIHFxyAEg4aRy+aLYSfVsqykeB3z4eI56PVa
9MP3XvrtT7RM/SN8x3/2Mg4eZl/Zl9QzU+g+SbHHX7Y6pSNna2n73pUl8iUOo+2k60d0GMoxALZG
oG+cxhlHuTh11N6iCtSHmHe38MW4p1FrQnG+HYNpS5CgUkGnvG+Q0ZsRQho+BEqWP9ukCwYKEqWm
YIpT73MJdUTrUdx/XA/cXtHJT9sj+DfQnmJ6xuqWYelt8xEs6cDc6CRNYQMUWDouqMo0OlofaFII
baf1zTYlwdkyXmtsu/exH1TYJZuGwt8wWs1DNeTuZRzyBJ27cYB0AYiTYn0gB5jswgV3CrH9EI23
5VUzZv3pFux4mtg7ra4fwiDkHq+VkzfgAn8BQUxwkmXl8EWLfMAu4OFLxVh4HiX2LSvA7zcuB/nY
HIKeq2mRxKGBu8uYr4AngqjB7f6kWFaB4HpNN6aW7PbY2ecia/PVoIPJE2aowC1MCYBgIufgTzc/
Wj1n3ALZItrSNduhq+kRI1agL5NOTSI+vLnIOFiJDVQfsBl6CmngfYgTvVWKFQU6sYX2IF55fMfs
YbbNK/Cxumsg02aLRV7lkJuwLPs+Tqf6zonbbFdwZ7xMEIKERlxSf1OQe/SMyPjpD/WdWzLvtfVy
taRJuZvUd0NmgXkk6MYLx5LzpNx0T3RHsIv2Djkid54UAtd2HyTjmkGhb5HrDgFXdyrQoVL1Ekmr
4MTtwQKuRm/twbUhQH+F1gMQMr7FYdcE5hJZ1cCbI+WzeJ9slvGwhT4a5I1RzrkAM6wueTrUJ+ZC
oV6y3IX4DnhUzLgZ92VgPtDI1SY6A29Jdte5uj1BT6VFyFEYUboxK8DvvLAp3lYJsqxdsQ6Z1Njy
w3hd2NhoqpSBkPB2KdSW8NMAQXNHq6kxuQuTRJ4lSBXWvj/Ea/pGlfprZcbF1RwqdqRREwbtqag7
8P7BR4egNoe1C8TFOimDNxs6Vx/C0vDn7yK6aotTNfELxdNXEeTxch2JoV7fFhpCec8hW3yidZAc
Bv3G6CVIMoFSpdL8V1Ya/yOHxLt3eoh3yxCs9WSXruMtrcZihyYq1BNLxLYdfetbNlhQsi6acUth
KUromYWNfTP1bP+flp2YUS3cATRctGweDsWeEyywMTp+h67BcJ07U7shFjIaJsitfxgKPSTKMrOp
w/XNGw5ISpjFPxEeC089NIX2MsVvSUNbIFteuj4aEbQ3cTRHpKiAS9RDMwH2UGqafhqiZBCf0qpN
52E0DuYpqoyf80qoeJyTqPhOo0g6zrlvzWdvmqantpDtxYCOGPmExcV9kwVn8ikgF++bkYMzAFcE
o0b9gBesuxAEK0+xMRnAFI0b8uU9s764IAykeZ3TNdexjZfkq6YofnTzfyp88rZDAqx7Fxb9dciL
FLRcWX9wNbkTYMP8LmF2BS0d8EXNIeimqbnjPNAoKTIGDGBsbWjYW6o8F2lwphFNKvCCvkCCoD/Q
kJb0/O7BS5PHUdOeZH2TfjF01raohL3FC0YPuRtR7RR6988UgqKMOEODYneb0ObS3KIRAAgKvQgd
ujyW8yJRXvc7DujyAgwTAUrZlbtI6gBo5sq2jQUzHAGRLRms7G4K76usDO/RLZndxZA3WpgUUzO0
2RVVdyYvHSh43BdB5N7PQWmDm0uDz8C8bhqAKcl00ujuNul2rUJfxkpAYRukhbNCwxUwJEFksoOD
P877u0A+xEBr0/jD01/FY7buPCTBq9bcJl3W37noFrpGwvlbJFP+V2EGqBx45VMOurQ/BaSN9xSM
ZTUH4MHb31UjNl16hQybpS8eeGQWsQtN+8KKqpOXGfyFyc0U5vFLVav6rOIIOG1t7opBbFMAxzco
RvGX26S3Id7WE2Sypqk8zE9GxQJ8R2JRor0P8kgfDl0IwJvoR6j8wtHoZyudQebdO2PDE3MVrMgS
MIb3nLQst2FWQA3PsQPIumZy7UiWPMkcr4JxG7V/l8hVGcy2/5EoY1XemHxzWiQ1MuCzsdPusD3E
6/feqho02+npIcRu5umTbzZPKHn06yTD236jsRCuxkfIxsbj0uvONPJMsClMbSqX1mgB36G9nT+8
eaMI7fK1UwIxpae+zw98VWzMAAymMSiskQtAI3yve1QyDloVfEGuqNv74IrCXqD3mPnaDY/kD8Ht
tmI8mA40MdMTW2pumdRjncXj3tNtFXXrF2dHn9EwckN8T8P+aE3Q2gYLB/gZ63I4UhhFTEZUbtsO
ZLE7gI+6pe/kNSqeozH3BoRZUi5iyxzurd6vzsC+GECzonTqDlWJz2elxUl/zeBRGjyAEBAc5pn9
lyd9eaCHU9fEwRkyaNtW4Em/bFjUb8Ck16xur3p6gjtk7YFMA2j6NqbPAZJGelQmrnoNs2oH4h3j
p+VYRwiXTt8kmAWWHvr9L+DNMu6czuzv0F4K1Kae5DnoW0zMejcpUV6m0C4W6ViIU6a7UtMY8OgB
kkDz6N3uSKeQq3zI9wUHl+KNZAawUOj6GJ0HdlWz2JMjw8drXWY2avwshJJrZ46nGgxpL90/1WB1
LxFTEThywYoW1AF/keD/2iTWoDYUBNbWtznMre0X6y87yu6GuogfupqLK8s5gPGZCfqqJomvmSyb
I+4438g5CVGdQFF9KpSbHfmYZiso40JgUQ+DDk/ABZ3SITQS3MK0Z1QpPB6EO7VQj7smY+/8ACQu
e7BHrz5nwI8u2j4wv4pGGauyZsWOhikqFlDHHJ5SS2/BgLNdCDDDfA2TWgFbYfo7T/jJAV2n7hKv
Q4sulfJ5yiNxMo0xAIEuYAAQkm1XRulH+1IPdZjUYWZUixPyldBEixoUw4DCWoHKRuxp+B5m6dUA
FgM3GoEKpuYHOjvAsFWV3wMXOXWdMU/MZgDSqvPPKijKIzri3NV7BEoSaAFIhmHp6oiwBaU8RUCT
qPwe1W9rUIQBxTlwEYEjGTck80uLYtp6qtEDosra+oJWeutLJoNNgyzlhSLyOOFAHARqgewUeHa9
xJ0WuNuMOwq2ORqz5dgAc4WpNKPRayId2aztcpjyZeUaG9U73xg0tXYp6JgWrWaGcaawOtAQIjX8
yenk2zBSY7yJ0aq8UrV076oCgmG0V3fxW9/JcohXtJEnLw1pt34LttshPCCpkyyoqtXaLaiCk6Lf
xI1vAKScd3tpc/9gArU1V8fSEJRcChVWmkB2Kp01o4q3IzBA80q3CZ/XRKYIqoSrVOC1h2UAuom8
T++DFE80NXkPdVjABAzBQTH/9WbqExeSCHY+LKM265KlJ3K5Sow23czjKpo0Z3nMd/PYCvHwrcvi
TEuUuZvej6rD/lBPBt5uXj9Diy1I6tQ+iw95NKRHvO28HSY/Adjn81iUFZjXmwPZaUYbBhw0qiZR
zfCzp8HmUx9CMNhDLyUPDbYgm6Md+PeXywKgqPWNBoTOkEZHGRVIOxHn18kZnUclAZMZ40sHyrlH
snBj2oE+oruX2tRzs14kVecdKKJARWLVSCihNUbj4o0KrZKyBocUTRWQkt2jGStY0BAtsdb5f1zJ
43V3HwPi0qAKH3SZg07pqc4PrT7EimPcjSIHZmjKD3RG7tLuFMiJuQJv4/uciMLJT5HVVIHP5/Mp
+Y2mr9eQ0oq3dhalK9IN3+W6O6zC52TFGnM4dQDgn5wsS1eZyfhBueVPGabd0Rq6t0OU2N2RbK4P
fj3Hzg7knHREB7YG5NHeQ8ij0EEHSmfwquXGw61MNfWeOJhj/U2+d5bbKDOQicpUdDBaUFTqKBpR
KE2cRDtPnCtav9a6Lf/7WmR/v+JtLfbrirQyKwp+QC82bp+4GdUpOm8Jweu/D7HdYU9Ji9vKzYvX
iY9D8qIgLjLWnGzHGE6KyXCHR9u+ZQkQO2SbT30AVHaJZe3JRofCrdDPrA9oMwBJ6YtosYMAb5f0
xicD8Hs/MV6qti5/FNx/8fFB+AEq6PkEeNL55DeXGSrvGVIZe+0u9Mz/scT/eQwkwNDlBf7utdM5
zrFWrr0goodcZGLTQKd2ZofgHpRdqsp0zi1+5WfmP8YT4y9/mhT6rJnZIf49SSUVf4m4HR+HAs2X
XW6oezq0sZdBK3N5s0xIxN27sX4hT4UWfTU1m2VRWVsrxh7VHazxw9SsWxphXYbzkr0Frg5T6aSE
voLO6d3XobC2aQgiWLLZqFAumtYrQA1aVOseTKS70JPZ82hM26JmALVqu8nT4GYfovLN7oGxbVcD
X/fslNhDvttv8b/byxr9a1S9mgtfunoFyktoMo9zsawGbe2xC5rHW/0s61m97f8fZV+2JDeuLPkr
187z0IYbAPLa3HnIfa/KWiSVXmiSSuIOriBIfv04g9XKklqnj01bG40IBJBUVpIEIsLdmdcvb/kz
jRQmorCxt7klxZQbvmSh2x/JNNujZREAUUY5t9EI0lPklE+3j1Z44GyrKhqWt2nqoHs/NXUMVjZP
TROZoHK+V9xejhYQgg0fERjMUJJyyUrOl0bd5MAB9MFl7sETatgD1/KcTzbyq+0ACoqoINnSDPNY
muDnLBrsPgA0TZP+PGB5Os90M93mrOJ0i/eNOFIn6sAeEpapUwcY/6rPBVbc00JmXnngxVcOLlKz
k8kDz/SuyAZQdU1NWq4wGSLXpoP0SDbugeAAReF31Dm7TfNypMI3N5u0f9ymNQbv/bQ0yDcQzEp0
k2IfhWUQTduB0Zo66dD+nDZosFUYSqyq+tZg+7LFyo7WM16IOghq0nqGmtzrNIBISE3cmtQLLBvu
l/Tkhdj1dEAQb4N+/OK32BKFwuxOIBTHGo/aYjLSGR3iQEIiNq23NDQAyzpeG9MQat9mCAoQ/Dtd
/fCbfZ753YcMmR8vhCf1BiGObt+L8NF2O/OzgBCrH7D4W66Sbln3iXeBBHB7Ao0H4IRD4X+xqjM5
MKgSLwsBTvmqL8uzhI7Iijr41oHG1FcoO1crXun47EdhfolG1B4gtRV/4/ZTV1rjFweg9BV0bOW0
bA62SBEj9tBAuBPv3OFzbrrNIk6d8F5K7l6oA1sAYCumDgMQu7mjNMC/HNjAUfTVQVjRANqiqQSq
b/QD2XTLUGU3dMNDhcjgxgkNfRdkkX1n1ea1mRa1CVJJ1NKtEW0MMOZDERiAllAI+4Coyp5ALTeg
CzWh7swOID+fO8mf7HQYkFo6sJjvfrdP04Id2jgUVrt75/8TP5OORnQEIGfu/G040LvIH5t6vrwb
3obcUBIpj2OZbW/T2qipPyeeXlZG0585R0KnR03+XRfgdQ2gWfzQpD7KfgsoNvS1L5eWa5UfRVMD
xqfr7LPnoQpAa/nNT0GeJLn6oVy5StNcQD/0AcmgBLuUrFmWvhP8QOoMZdxZ+rWPX4HRq55dpYZ1
hEfjqTJlcbSQXd2MnotFJcgHFmHutd8cO1waY5b/AAf3B8UG96Nv9AjuI/J+4YZp7qGKamwF9mTX
RHrdUrem9Xlwu73mVvbDFONBDX71GUWbEOgC+6FQzSLS3fho2jLZBm6VHirRpHeuF4Ury+/0Z1TS
b4cyzb6bQ/RJZcnwodP9gN2nJU++pdwT7uxiLTpRfBQK4cDJ1WnHfSy86FjVMVuWYaJAgc2aY+xZ
42PbWI/g6WCfodEMNafAbU/QDysfQNP2lez4xyAq01X6LEFbd62bCIXUsbcyfIDrQIAZXoxcxufK
irDZd5zua83WPInlNxTXQCZrcrAbPmyBoYzWiZ3Ke4Bf5H0RAOCFgEOJeD3L7y1or3mLMscVj9kd
mYDhMpCZ1r4TLXqj2IVGm2z0VPSBP7Vxtb0sXiBsrA/O9N6bOwKgBcaguKdWxIPinNvR+TYoK/DW
H6IYJJ4/J5JIGK9wMyUbg0pEsKB+m5h8RGQ1i9yrvxHZ2zjxcZapGo5tvpBsonybid/mI/nQ4V27
7MPx2KDWVVneARI2C8bB4lFkzmWuWRghjYHgQLKhGodQ2s0ZAI0P1EkmHlln2+ne/BtUuCNNFrKj
UXtsSXQUblF/KmLXerARNDv9wd5V8r09sdtPLGve/CsUAC2JvQK/m09+kNgPfQg01RzJkkHXvPG7
IglyEhzcoFSTQFC1HPwLbd2CeyJw7/HFFM8dJJl2LSDcm3ZwrE8jHryhEtFXvMJAn9KkxmlQbLyD
SrUHogwAkqeRyOkWz/00sikQGAp5OY8kBxYABEYjHVRU3KkEouPir5H0maZAiSKNZJFnfmpQfEQO
WOkBexGu87B2H1Ahnmzwx/BPOo3BNwzx6p3TOCXyApEDtXBlQo/aAb2qY6ffIF20GUoxhsAkRmtw
dFnfEhfIQlTMJh/YaOqVb2v7rtChse3Grj3wqh1OyLNDfFwU1UOFxzzgeZ18wTLiKUhR3LuIHkZV
gzGsFOWkKuK+NIYpl3+6tlE5f7u2sDTfXVtsGBDZnbBfBN2K+iZfNk7UHmZw1tREQX97INhXYxsP
wJE0+1KnqV4gsgoKOQrXebWo1k4MxoDZyJG2XXt9ZCyQxpbYtbZi00PMbBn1Ab51MjZFjHd0yE7j
pOLVTwepTLFpQoidi7LfOr2QBwMlIWfNVX+mMzqopABDWcD56tZRVcHXuDGDRV6LfuMkobP3RBk9
eMMEaRtA9YvKkxMgnuVH8hhcx0Z+03kG+kcvocceHno8SpxbWv9djH8+JacRTpQCEEnMNrqPsO0H
G92A4C4THjAoQbauprLixmnahdWiMrBDWdATZyiRdtPxE7kFJmhOWVkiAtdhrxHHbXtpJ7cuBJZv
Gv4ntx53/laiFBEyVkI913m+BZQbeT3ceRubReM2n5o6K5cJdEM+prIyD6nNITtujOaLyfrvQ+J7
90g093dg0wZiffJ3LJ8vGyWQuZqmzZXckv+QiLdpC8SNd2MOZDuotcGwu/FQM7ZEdjHe09aWmqWZ
JPt54zv1ArERv2silhnvk8pEJroCutSjwtUwZt3Csjq29qVvnhhVu+Il0fEN4Bn3b58IdZpj2CJO
k412ewLIBPQSOYiqTxDoDOxNWAJUXoheb6ifDoaIvyS8tLe9tBUwLDjEMuzORVMVgPJnDAwyHu8X
ZIyL5s3H4Uoty6ZB9nfypg4lwh78l1BaSEskb6G1rs5KBygmhL4USOUg0ahTVPMjdY9TrLzaDRjf
2oWH0GS/IGM99dCZh0qZfVGJu5u9tGxQf8y9yllZJQoNe6wMGF7jx4ZuNNxC0blNXdxzdBp5j6WT
JVA4Q9ycDshRZRoh3b/aLfiFJHj9yfJuJLXHNLagWb6kuW5jICSEUPx0sHPhrN0+49kF9GDtxgQX
+KW0AudsqmdrKveiA5npbIy0s+TJINcxVioCe5DAO41hviSXlGyDL2vo90Tu+jZDHZvP2J1EoOnz
lFwYUCU7+NOBzsKUtRJMChxG7Of8NVnbsXZRvjt5MeFC6bwZduRDJpcVf42mKW9t8qFmUeTMXd56
uCWKlcUhKFlrJIy0jN8OCaKRNfDyaGe9V4FwKPw+2zLqIXdWi2LT5cYPikC+C1KmcQyVnwjk6S2q
2U/YO76PZv4W3KTBHgufjdj4gCpo52wb4AfUTjRAKX5IztWQSXAvKeMKEJq9rNrIRownCxdgjJSv
fZiuUaQoUfsRQ7iGBdF3lVRfi5C3n+oBeXuDR+YDFjweuCcbE3/HIt3jpdWBBacGml+ka46XK+4H
JvFdJHo4zaeGo4yDVWNNJdMKSKKphw5cozJrAC1ej91gG9sA7YEO4wWFl1eIddaP3lj6J4AF6yXZ
DQXyxaKOqrs0cMZ7n/VYv0wDInAFIGNUsKMLfPGTV0BOV5vyOSzGetGDke9Eh0Eb+cmcDjcbNZVW
zZJl9qYYURCuZXNueFg8+6iCfWi8YGnadYS6llXNZfbM+rZ4RuQV5Y2leiDHsMguqJLy7qhVJ/Vr
L6thngR6daBVzSLch9OcxbShxYNI76mZjWxcoRbI3VKz9UqkBxHg3lBziIMGu7HaWznTh4IrNN4j
u+EsqReZeONQFaC3oF6Pd/G5bbFCpV6zt+s7hAyu1Imla7wo2WDucsNwRrAtpzUAGfWhxeIAoaQ8
Dc74bQVnOjN0+Ql82XpnWwUbF3YVdAjAD2CCt3JsDHMoM09ndAihCnAIYhxuzT/53YbRCHKhYbfm
//9Ut4/8barfruD2Gb/5UYdotNp31mMQQWTZgEpIsaDT2wHEH2xVOGW/gFBCdrx1iBiU9FWR/zWE
2rdub5rx1qSz3z8ga5GRtARYDv95mqj6eWH0KXQls/H2qWTkdeUWC+5a11HF2LtNF3EbQs3ZhU5p
SFkmH6G8We0NJy7uW0hDMqSCTnJi7KRDOTBUgRhBuRxs582m6SxJNwZEjc7DdAegNlo1m1qlwEr8
HEsjigTVcr2wzzf7aAK7PWZ4EtGn3joG0OtortOL9CKszFXU8XVaxv5y/sSfEyNKBeA2OLw1fXam
JHbJlZWs5qlocKReMqGju3mqTFnlOoqNanbxDf/igIRoC4YJdeDKVIf5TGTd29kfbOTSe67IcGNj
HB3kz7ObjU/T3GaljputAkvoMnFxx4PezX8oOwFuqghM6tQMWOo/KBsS2jq176LJo4K82i5qWbek
zsr1/IcC8Za80uZ5HqQVlAIB4kHkCyWiUjXyznOcC2hSqtdyZBeDm+Wrq8QlEjiRsHhB0pxEnIGb
yTeDvaj7ZypIpzL0cKpFRyRgtt9M5EH2vBrvgDJfmAM2BBlL7kGg516TOBEXPJDW1KKDMYLNOXPa
124IU2T6WlTklX7VLD0egMVA5OGxztxpP1/xl/bnWZpYbzY66zKXv0TRkC3MIhcvc2+4NS3/MVUq
vTLG0it4r/mpaccjmSAOkV5bFOLfBXiWQTWvD5fk1nXXCGRM9+RFh7ZudqlT6DO1+jhJr7UsPhZC
gkljmplMfQPOCm7Y4f5m6wqnXnqJmW7JhToylQN0UQDEQzaaM6ogJxq2brq6fWoolLNNezBQ3+YL
nczeC6tHvZbl4YKTYvSOLm+vNIz+SaiLqCBzWr6b3apAw5vMl3D7J6TYUWqwf11uJhnU970votPt
ypQI4oUFmkRgUvGFkW/D62BhGFy8+1dVdoAyUht0VeRCB38EB0hjNdb8r6JJRedDdC/P1fL2sWYr
vZ1RoW799i/t6s44mJ7+dPviECAF77/K9rer6yXz74rwheaa/4Z+X05R1+Fubo6lewDDhp7ANHov
bIgkGEXef0ma9snO8vQpgWTjQZgmKnQnO/TsHKNoLyPW4Sj+9JpNCyqjvZeX7rMC0R05mdy2li03
63PsMGNlsCJfKAjwPXa99UG3gzzrqcVLf9ygVgTMyZVvPda8r+89kF61Xmo9kqmzQO0V5mF8JFvf
heUujwtzOQ9gdvjYW5tAKQtMnCjRw7q6S/Y0OThx0wOiItaCmjTAx4/F4FZ/JVM3IpSY9V29pcmB
NslPiSO/UyddrhFbR6Rww7v501tHo9os5muazBOpvphueSF/OvhJ8qVIhXWiVo/l4TYQdgc6EfyD
RqMPr6hUWVEnmQpIZC7cOugP1EzH0tmJGME6cqFL0EDGmeMjGQwBjRe/Gs0dXQBoPcxDqHpsJbGn
0vFHM3a66+gKdV+O+jXQvv8J0u7DGoqAwy7s0YyUsQLpFmo0E98/lXUOBT4gqD+Bp9AFJW7eHssu
RumafZ3NHRT4VFWBLwQxmuXbjhsUaru5Tu9Wm58i9XHsZLl4V6jnJA3ExC3nwcBll2HwkfLXoSm/
qkYVTyWSbDvVQOIHUVr/aXKg1DbWgF/d5rOBIOfXhKEAMtXuj9TJ7tpssF9U0g7QA7XllTtxt/Uq
uz8EFU8Rp0hNsAa6/VM6QBlXQqDz2zQcGqXujxjDRY5gMH6iwSZwMvw0MhOQhAlHHnsGmC2sFOCz
LOo/QKMCXM6w39z0hD7PfIE0IgJqsxsH9p7cgI54m22Y3G6zxcm3gIgOIHk8gOYb8A5jkQ+vuYhQ
XerbHyE7XKEo0cp3Td+mH6rOPYnSir4Cz5MtS5RHX5SwzXNhDUitOUP89edInUGMgkYWPETZtuOY
KyNJkCAKZfaBzmTI0/lM/8H2J7/QtEw8N8vsXZ7N4M5wBDPY7l1Wb86xseHRYCPfU3pt7hXIkq2Z
UQFm8jNHR840S1Y1O7L3SbaQIxK7l7Iryy0H/cBHOy9nPiueedY6dbx6jyokiPNmxcxnhbU07EkL
Am3bNz5M/h7iZECpoUyBkYC4XWp7PdXOLyPugwe7itJ/09bLRC2CWAVHP4XsCEpl0uKSjwwJF0uv
qAN5wuISQ0PQWSVjv0INVXC8uQUDizZDmIll7wLNqVGocVR51z1F2pZrsJT1m7k5gojN5TUuyRbd
k9LWCALX7ESddNAChGEAdV2pRbP1qfU2m2vpt9lCxwg3nZItIl6enS6IMwvyQyftWfWFWo2ZNbvE
z+slNemAIC+IOcPm4lY+CjYnjwYEYkt3khIh2x/mmD2mAb/O8adPcSpov5YduCejwS0fjdQ6EjdD
AHXSXQqs1bqfbgpo9MVTLFrfVRDtfnT1eDQh/rrGw1EcoyaMlq03uqcmLZwPJujSZ9o6JYsDWCjL
VYiquU/kFmSVe7LMcOvZRQdQPf9Kd0zTQLiiQszi2ppme2zDzluZYRp/Vfm5qBz/c5eCdnVsx/hg
5pl8nAZSf50W0NCxUS7kxCnfpxnm4Y3NX0MEfKKo1V+RLdXLzvWj+9SzLIi5jmAZdYoRIsrpmy+D
IouCHKNcWUiedmDoBfeHa656OnOwVdVSeQgX4Gzunc6c6Atre6i4e4AJTQeQYqpw26Cgd8taF0lZ
hSdRi2UE+P3FuPXxnLlWAqn1iS9t/mNE7bBqOIKu9LfMoi65Qllu0uC6Z77JPmfg2oWYov5sj725
VGmioaUX6l3LO2NnItN5pwEJXyIvN75UfX8iDm1fgr0zLvRns8ogBwn8haGT/EkCeg/oNs7CuoRs
KB7JT0ai3my3XjqTptmstazBDOTiQQmIRn6gSw54lp14VX+Zr3j6p/ASZF/kkUdqB8WC5NnPy1NR
GP5TAsKnA54o012oh8+TPTPxtrCjyD1wAaqUX+0jEhmLwmqqHR5//RkL/v48Mq6hD+0W29Qu40Vl
9hAhoB4RxeOirVi0LfQAXTMDOgiePwW1pubNJtJs2KG2rb5206EBsT6yF7BRkzputqIRzaYK7G5J
VW5U74Y98FW4PNhTfdvNbohk3JqoHV5kRNN6U7bynfqK3FqzlgpPj9Cw7DuZMmMdT2chH97OyPan
XhSWgj4HtZLbBL+eg4fUwaYZRflc1/LVQZTxNa6aDQJx+rOVB+kK9VPDRXkeIntW0WxkJvjSlqOx
CLzcOnnEiECBYmozROSwzgkPZKKDmKLIdIY0BbRcyxFCtChe3SRCAa08Ae6oiItsIACA/o3Dzwjk
FBd/evxKZb/YUJbbJS7DI7k0+nTvmgbeElUKDfSuCV2I6VjJa4C7wrM5+1L6UbKyGMsvfmp6x2gs
mnWvpALWG3hxqHm+uk3+Yyi69smL4nYbBEW+D3MGpbRpMvIYHSiuxw37gtB+sgrEKFfC9IYdKASp
Rp0OvpTVOhDMXlNTA7z3wN8cXIdteZ6jXHxoH0cZANqfxvkeOQ0ADKHwcIUyyJutEmcjSPYy4us/
aVYEDl61U+c4peKFjMwVSha18YjoGr4FHYflirD/KVJXO+R6bbzCRH0FkWJ9jRCMmW3UpA5Ut7c7
Z2kIECB0bmc/AwbeHVy7nLipPYQPa0hD3JocBIr4Xp1z4oSokPa4v0wnhnFItX7gTR0+CtZmp25I
gyUxevO/7KpwslPhTPJMiMCvweWbQZSwXOC2tb6Cb0Oh5t/O7oXiA7he8IfIWNw9ml4NwqHpUTtE
b75dBEZjx1bRQ2SBvFoFSGRhbzh+dk0o8/Rq+Ai5mDc7FWKAI3O2k/8ok2AdGiMwBm2b7lwdRxsk
OZDX80Y8F5ErB7sNQCFplu2sNG8/kUfUxu42gTjfAoutfDlTz7eG2W//2CbieeTLgJJhnr+zOajh
It5A/Yy+UlW/b1IvIv56T99/Feu/9f429ubcTVNVnqG2Yzge9ICkK6TQq2OPCMBG1pbzKFESBplj
Ob4WwV3Z6+C7M1Y/HOZ5zyqzsLMM++CEKvB6HqPy0ljLAUglut/Mwa23iREViD1NayA1LXj0dMj8
0Vma5pcbZvqGqy5BJrHPK4j7uEBea543ECge1BsS++YHTQaszbv82TUbE79TXYObJnc2GUNxcZxW
5RkgeLlG2VP1oRbWN4I2GvwbHlvp622MGY/RygjYi+L4YxJqDRXG1ebW9Ju+2kAeOdpkIgxPbAD0
ivUfqfq9KDpI00XBcPFcT59shY1MXAXWlyadHZz+0eytBbIFFSpEcEsUWGEiLOyWJ5Khyacmm5rU
63TAdlIv9or2M/X+aWzKI2QucgkCVUNesEzAuhICtHbVe8dKmVhqTnZdcxAGDO1LpbzC+aFS4T1A
j3YFhtswv0bhBGBQ8QlM3cz9JoEhXoFWw70zSqj+DYZIn8OsqNdQkhrPgHxlB16mfDuWhXPvJCVb
doxHL50tH/KscH8A2I/6Rl+9RtVfw0WkUL7RpTaI/PGuAD+Cj1CMn59Y2wWoHug/0O1PdtuVfCvK
elYf8gc7vwe2+yglhJFugkR5GbVbpiKQ4Y4QJLp1WKULwQ/jHgw2YKIqUbWP4MqiYrE+UrMdircm
QQ/xdnjfO/zapN7EBDzs344tRtToVDJfgdr2xBoh9/60wEI1IhTZvCqPztSmw+QSFKPcJ6mITxYW
n8RnkCj9PWBFdM917z6YY3ohMgRHameLstFkQ15DPn4HSi+8x9p29iKzPTjw6jN4TSvXn3OBv2L2
kk3JN8prnDUilCgQ7mvzY+yAGw73dXCVUQM+bjz8z8DIIAcVdBGCLto5jygVhzhi4zy0RdMuC0v2
nxLf+dL5Iv1uVy2GT3kollXYKpnpK/chtNqHzIQgW4h7OmzAjaIHpEk6Kz4HlvElMwJ3XlB2qZWf
iiT6Qss02iB4QLkuPKdLD7RY8138BgGGL9fE5kW8XqoPsrNR41UxMX+Rve0VoB2T3dXe8uZKdsh0
Zngx+NUChL3jFqCZ/KOAvLi0vOhrHgAGLcDFdkmySF88AKhRatBGXxNIAzAT3Bu2iIPtryNTKx7v
Ze58lFjZnEHBJM9Y9cozdiDJjvXGB8+J46OTxJvQzqvHLEu6e54KFLRoKIP2iLks68A0d9RrdKw9
haH3ee41B/7aAPxxxOIIuxbuGpC8RISMfOkA4roN09K4o1Zc+Xz1r//63//3/3zr/zv8XtyjjDQs
5H9Jld8XsWyb//kXN//1X+Vs3r/+z79c33M8xlxwWDAf7COce+j/9uUBSXB4W/8rasE3BjUi+9Ft
iuaxtVcQIMhfExmEwKaFFUK3vrtz/IlVAUj6hzYdAMNVSrwidY70ufzWGat5HxvqKD0CsbJNaYWl
Get2KDVj2YWPUb71iFcOcqnuIhqqeDurDKZx+0sbOOJLhEKY2zIjSVmyQjYmh0AImInoEKbBexs5
V3m2MvEbP0CeGNWz04HJvD8706FP2npT4KEHRqa/erNafQKZfr5jnYkVO8t5jXokr5tdaCw50wRQ
UzAX//zVu/bfv3rOXY5fFmPIQXP3168e9HiFoRvBH1sdDzskgUNUTVnjOneN6qVOkTSZlhN6BA66
8tz6njw4ME+AapsoE/uzVy0D45BH3rt5tDnRbDi9glixcWCsiV6yuLZXiZPqs4Ak5rEqwZMxIDf1
YQTpM75e/jq5gn8aNd6TqxlAaSTMhhPdZlY93KkocQ6ua+OZC0iD+A+/S9/5/ctxTUR98e24KA3h
jLNfvxztpZWH0nn5OC/SecmAyy/cD8hQFFcoynZXQPWf6XEYN9LY0COPmpMXyrXkdSihVWxH/hfE
gNWas1yCNQ0Ppkg2EGtgrP1kq/ospjUiXooPMjGLj8woIRlUargOhXtsxH1kFPU9Cu03SNizx2Ji
06/AbQu6gzQ4kg2UYem2LcH/SL00oI77DZt4+RE1g2ptHbvA7Tn5EsGpZD8KCdb+QALy2AfgzHB0
Wi+bACjCqH2Edj17/M3Xte4bbu89KHf8trQnhTlbMf8wdZL83NiFQCdpBD2w/DVPlht/r7WfP7XT
AZHCsmYJCMDQyGPeLTpADw+5X8onW1n1xrDGYk29NFrrbB5dgLz3bo43uqVtrm23Td+Ry3etmJ7K
Vruhjso2o//wi3D9X34RzDQ9C/8zKGYLwJCFM91O755UeLLYA6hkwkeGVxTk48z+oi3QKxPOMK4+
WH5jf6FFmGt0/SlkQX8xIh9LNKOGFGSSnkkCdlaJJfHYWR6WTmu/LMtFO6m9xSgChPZOlUBcJq2O
NIg6qPlvbfNkoZkG26bxUGUzOF62E3q0jqbrWUc6c/vUqRYyHlBthUSRuXO9ZH/r/pvPbHBrtf0P
z55fH/vTlwkCKO6a3PNtENH5/NcvM41q08pyM3gQfTMgFZv7Cwv4hXs7NnwUfefWust8+VKYbE1r
XfKo6wgoPe1qMNyCeBZpxNID9rgrdw3yDNNztp6eru8OABmdOwXxNjiQGRofCDpZEcJp4SiXdWqB
3tU286vlp/GCgi3UYebGWweyMzGiBKB1N1wll0lZgssm8LMrR53LP38rvvjbT8xxhcmEZYNy13Sd
374VrKjcULYZfzAhl3t2JsEMUJukKGET4K0iTtSQJ8mqL68xH7PVO+rlAoIGRJdMNvDnARjrgUqe
qJUDMaAOruftqqkTA1zcebOkUsCCgZ4DUsjhkU0Vg0m4FaoUH29eDUd1mjAh3ain0FAZJCDFiI1w
R0012bQHhFI0OH+zkV85hZpm58mPbEPjYantGi/1RO+9EOHoPuIxDF0RO0zA1MWrPfXEFTS2ghoy
XNT7ztt3mwYCua5/ipQ9/QSGz/g5lZvEbsadZChUmexm0XM8IxBUBGsKdvwg7PdQjM+8Rdf4/aM9
AUhKAJGRusVOaWpNfXqAglLWIiwHibAolCCd11awh7h3eVFtDJr5sQ2OXi4+ZVK1D2Qq8OpaZchh
bKhJHVYGCJVpffnn34jN/nbr+NDb8C2IC/jMxS586n/3HBp8E6+7wakeosiaos7yY9LU8VepUXQY
9Ny8R+YnRnkeCoDBrxd9LcGIgfx+8FIirbSBbipYMgSPn34d6dediQ3McPJzIwbGFVwsXCc1YlKg
q6WmF4/rqFTjYxcJsIqEchNPwnplYRRn0MSi1HRqYofR7jwxsdxMzbwG+WjlsX5HTQCN3qakJqSQ
1zFKzdaeg185IYLiwG7W8cjbd9BroMWxMqrrGTiEQNW4z1xA3WboNctBJAElMGuGXkNtrrgLHPYO
el2GfbNWOlfzR9DnDADmoO7bTsWLbQt15bYf3qUd8K89QDwvjrKhFG6a+QkVCuLJCqt9EJXWC1hF
2g2eqcGW3JIE/Oclcl269VDv1GEHQXbutl9u0zrhiAjwNJymLVURIhRfnhrljqgbhXTjUHXREzjX
XdTnIFpXi2Y/NMgIAFYglmC/iF+xfJKLfKyC57Qb7VVg9NmdRG3oThWdvaeZWIsM4G0mbebhg1/2
ACdDJ6sL+qUN0TgEp4FN9qYD2VndDuuGOWpp8fHNRh3k12OUY5rOPIcXbyFi1dx5ISIo0lX5ZxDA
H0gZsk3aI+tH/wVFjHyZiCECfgLyqaKtrV0fI2Bv2Y6DK/Dyz17cHJpAPgPMkN6ZeBxeB2yMoHkB
gWtWdE/Ic4WQswuLpyIfG8gElN2WmrzK1L7pUDhOTYgwO/dNY24S5RRXRNitVWFm4sGuiuzOrMTW
GnrxQKY+DtpVYAfjxplstls1UO6Y3QOdyYtdyj0FayEaBHbDjO8pYBRRhmyytb1AbXRnAhCOxZIH
6rYXQ1rXuGYI6hXN3gnq6kdnp1+cZPSAeW2CJbbp7n1lOc3WzRoD9UAj6BqA4tyUsSoe/jRPlu77
vKy2CFh066qDJJ6My4dyQqOgDBIqyRMQRRoFRBubTOKWgo0ODMIB5MtHPKW8uEJOvh8+eUWxGodi
eE5SADS8ilvItWDHjtWtC4BGgRfpRG7IsnIFYFF/0HVbIwOnO52em6Solo1l+lfwk0ZbxytjKM4U
wym1EZ1HSaJ45DYSBbyIvK/AVK2zPHR/hMo/di0yMjQc5QD+1Q2jeIuCpnHzz09C5/e3JVYNrumY
eDFwy7LwTPn1QYgwVNXavdFBMN5CiFUHSC8RZAB0U/d+pKwdqMIQESFbB+2oqO2expZXELwBSz4X
pXVNOon1gK7ybwV+lSgucz/ePFDDHyJRHcQ7MVGsEM+KAskq9j+dvyZSFRWC/IjOIOEIYdxl2DT5
vI5wUH28VO6QXlTU2vfUYSIDcv/PX4P1+7p0+hqYiXXD9B/ntMN+9z4QfY86b89Ul7eaduFPSFLc
8iaUj0HihTCAY4/gy7zd9FnorNzeqX5/GNCIMkORP939UQk+O2TKkuU/X7Jr/bbOEZZneR7+ch4e
Hu7fdp5AmloQGoyTy7ygHwNRgwk9jD8jJpxNQXmw7aTbyg/M7V9mesfXFkqp/m4Owds4m01HxZ8h
tXHzbpJWrFhcSXA0rSnMmQs/frYZuFyKbD1EDYiDkfJYydSKHoywejuDEIK70gowDxla7mqYzm5+
EhJ5/2E7TvuHWySE4Z2ObbCLjYXDfddE+9efsx7GPq5Hlu6GAFAvtnQgytKNkNoWWGgigCQe9Kgh
qDsBTrRK71H0Vn+4eQSGOyI/ZPcLHQZQbbQBZYj7HlJOEQimM7xzgAItokdm5v+PujPrjVtJ0/Rf
adQ9z3BfgKkGhsxNTFnWZlv2DWHLEvd956+fh5Eup5zHp7qq+2YGsIkIBjcxyWDE971L7Y9rq6iK
RUgieDan8DrSZbyqfu5fjEYKT1hRvsnj8Z8/A+oaXfj1z+XltS1UQnTVsuBk/frnQrXIZzJZ4eHE
4dIq7xSRIbbvvFPDgsQlGirNukiXsEUHnPXDXMBpQ6DaTU1UHMN+QJhPtghbh6q2n9FyjpgvQN19
Uz+3C06Y3Zye5v/1SwyrFTGt57KamziMuovqf+5fypuv+Uv7v9e9fm716z7/yeeKf/90k3fxc8MH
/7W73OqX43L2H1e3+dp9/aWyLRiBznf9SzPfv7R91v0jFrdu+a82/seLOApMxpe//+3r9zwuQK0T
I3ju/vajaY3dWbhhv/nN1xP8aF1vxd//5pVF8fLcxc/9b3Z7+dp2f/8bto9/oMUmK6alaqam2gqT
6vHl1KT9YakGvZpm2bpiOSb9HkqWXUTUUP1DJmTFKFVbnx1N59mBOiea5D8c2zENW2PmQrfnKH/7
xx34EY08/XS/j07a1hrm+eUp5XV0VFllhmwxa1UvBtuGOpsObEsiiZl8iDqikj3i97AoYi9agIUY
XffUSa8p8RtbHtCKKBdShP1ExDghMVrYWDnEUmt7g10wVNbfy539CK4w9cOiCo5D/Tr1ZB1tGNeW
ZN7EJVwbOb7KZESGrWRwPLRCJ9cJHaoM4VySHftitsG1mUEDzOhD7PSJi5HVjRLB33Ck2Ks062s7
pR8sR73LFD7ncji+06Umd61beWsEIyqUVegqtTVhbrJmb/P8esTgFIHmRCmAcpfpRp4+BKQVUc/R
75z5nsn4YzMi874Uj80SvWKCdGMaybd+dGA3wF9tguupK/xUbm5SZRm8qssXt+9N2auG5mmJqsco
KO+HAHGVrNnP8rRt5a7f5IH1UUfpsLfS16Hh4k2jesrKGMZLhx5wyW22TPWO6NuRAf61WnCf0pBr
Dq3mSS+3FWkzRMrIfbfbZCxuOqfZIvm2tyESoeL4lA3Q3pURUxrUtjewWXCI3JJnukLbPcHWvYRe
zS5JYODg4JBe7XLNtbJ0q5nzOzWVJsx/+VX19ICzCg4wee3JNddAzAHNwCQ7yGAsQyTqpsi0txXC
WPpkfgms7jlo2A/vSqAPieQhjnyMi9zAQwrvOlM8KVILvmb5wrB7k+hNtUsjrEPSKbwya9w4h1S/
W/C05OdUD+uBEx0cvfi1g1b6rlefwpV+WIGd3pJ4+5T06uy2UM820E7ucOX1jXoavBzlcPg0bloV
xpUx1kjOTm4LcMCN2/GmL8hUaCQqe7pZQJAmP/wSfkiZD+PB0dsbpyxeW7xRt1lSHMo4vIktHh3+
7zu7NdzeagHCltanprOHo5OFz0EGyrxrQLZY4IXi8F0IB6LNyHtEYEFbeHzYYCXLTu9s1KNwHJQG
5VltntEPle5Rpdkwa44I8FcyAKIN+YbAMwJfX+R011hWfEC+abTRa9RarnU0rKshsK6ioUCAi5cl
cAhOy9GAdhee1ov8WlmDvFFm7S4feGca2Xmsp/BTvGQ3aczvq3CDZIPceaN6qhLe1V0R79I5yFAG
ahGPLPgzq12YMJCbg2q6UrPnCd/QqiqGjVmo907XNfD05bHvPCzPbtQSwqddk2vPnJegg1KQ31eq
tlWKmZGp/AqmfXIXdX3x6vQKNGbo5miAYnz1OjkkBVWVu9KohIHHQ5TBN9FT3gT5k2KWPs/otPqt
FxsEpPWRR8QaysrLc36rsGhWdb7wCWyLDVvQHHhMyXc2bfM0Joz6pas8hBo8ZLxiEi+dh1lbXeXX
gcbjEGuPltMkaHanh1BZ/CX9ltbhLrWBC9Tc656rkJXwVW+UTT+iwBKjgjMhS6/c2ozwPdvipWkG
aDAR6ncpKJRanyQqwbHToH9lEe2mnXzTFEIR9I3EWOrgqWiA7fb8hJZuPaqNJnk2Cmm0gLhzkHeO
6wnRJ5P+FKM9JEwjtB6NMds6VvtkpZwXhyfNpa/dR+18bdN7piaatGN1W1T0QPmKzq3zsXGrNP8m
0ZGtdOOrvKJjKYg3eiUe62prbInSy64qa24lR+auyZT7Hsyrl4R1f8hb1L8BXmJ0DdfNc9T1ne1h
t86xdTMldJb4bH9VS+dVnbLUk9ps00Zo5GGDjSkgmhulLh3tVpr2XajdptHiNxGZDq3mD3Kij21L
d5RaperNo3Ydo8bG31O2m7rtI7ga+g4xQOalMrFAbgQpIvtdGBzluItdJ9YeJJ0oSYfqB+BCV1fS
ciMn6atW5oEXSQXUwci4AbuJGrtuIJIagrAfisIiWGd/kHvjUNooECM8h/t63oxuCfkZzlePPbBF
wlrOSa0giYcYsFzsSVTqpBOHLZh1eTOkNuJxunOraOpO195Lq+CEhMCeWgXPeJ17ISyWTVQl3/si
e9BGfq3UeBo7NOIXK112ZYWXRT1X36pU5m9ukTjj4+uZWsSrl9kzWp6hx2AZ0Uv6krBV7+YmTTYh
KsYW0E656b9P/fShMTPVRd2ZzsIMb630u3jKJ+fQIXfhJg3qhuaeeHHE0zDDdLPK97EW7+x8pLtF
5OuqJvnoig8WBrSxxzSWX1Ri7s50EfcKRxu8xIi/aUP1fpq7r1ZfvEZ6vk+W/nNZ8xgoSvZdlngX
c60DH6Tm+1xnahEP+hXeBoNnO5KBLGB0rJMV29IGe2My9jW9/Rz0V1IYg9RTzZtltN6No4yPi0wP
HGAfVUfBto8Jfls236lFfpHN7qONgC/p+/lu0fLZXYr6c9wj7IQhJTd/hWtqExBny+RdXoam4eOU
3UgYiXtLQcbCSvKv8ph+airZV5aCyQHfyZSXTZZfDD1KPDuY8FFBLAh8duiZ4Vdd1wdvqK6N8XPU
lTBOkc91A6Um8oYIHlwsOhsHWKlDLg7qTlfs4GAdwjyWyf+0Hha2dFJMzrZ9teoSWNIjMtZ0FYj2
uEGv3oEB8up+mnbL2kGaE7iSoeVLzKQfqgMAiInMY5gsLkKL6GH0yFwk0Yh2DM5omXKjWfyumdzt
cvT3XfE55OXR3JIRR7aOvpKY6BzWRQN5Jg9F8sdl7p5Iiac+Hkq6V8A9RS7uTpZSJD7kaOf0fCkj
7Z3Rlev4jWGDZAD6HflbIlTGWyWgd8twVkFu5brFYaGUIjDs6WtMTsBCqc+1VOVmXuQn8eQ4WokP
MBrHtjT7USGZWwuVELfnE7cDcELAc9Ebt5Ha9+MQfIoTHLB0Az7IjWMhXISIZuEZE+qYUxTcgoWK
Nl2CLEyEEEEClXsLTwFsX/Fij0rtx4ZZ7Wo5+Aoh2NgOQ7RFLiBxLRdG+Me8ZKiUSgyzzHRnOIFr
lciamdWAqaqi33PLC5BeJsBiXCZPixrzhWMzDq1rzE3BkGlrToPja0q7t7tKOTAC/xzVGG6kIUmF
NheD49FvGkfZjmX2KZOnTYQRJUfDaND6GloG6iHkTnI3aBbFD1sWp7rcksko0Hx01WoJ/IjgXZLo
06bX5Af0cVofo43WV4q89UsUO7A+2sa9MrgQ03vfEES8OOl9URWLfm0IwK+3kPf0byRQOt+SLMI7
NZKX5jwuyMarEdEs+71uzgZSWWbnO3YDSztRUPTS2qOjNvYOfrppj+phsTAHaKGm52ipybFpuFEK
3UnX60TxkrR39rla7Ft9dfAs1mspuI/+lMMKbpxsV4uGOuWR6+JGYuQdonrRAS+d+21MmI/fMwx5
kwJUcFrHtfsmPUbFzZx28hYIkorYuhJeW2Z3XfVRDzwxqBm0t+F1AGIR50R5r0Wa6dtZb/qODujG
1KcD0uykvIqHwHgxpyJ4aFcsaOsMz2XZDNcQ/Ybr5S6LzJuq1lJEhmx8pJXwgxl9qWwAphp6+3E4
ZFdZlyA70fDA2K0Mk2cIJMUTxdRSGeKY2auoxVWWMuK3FldZkockN0c/UZrJF6XMwkTMCo/kBapj
Usb9blKtz4WEhyHGkgjC9eaTJZvtDuKi5gPk0HxT1pzcPdfVKQSgWkTf825GNCqegDKdinqqe4Co
GDsGnEdqKtXHuNLM3SxyjvnYxhuGOSn9nb3sy1y9hhwtHRsikn5oFPBrqaljzHQKxd3Cm+yh2gx2
BipmXbRr86k6Vh81EAk7s+ws0vlgrcu8G4+d0ylbdawgH1omgqG4K3iRxSAgLeLx2gwilOVVQ3dx
AoWEIRtHxXaMY50X5qkU6I210TsJTNi6TmzS14FftIuvmIm+FWu0dSezIIVmNdXk9TDtFc14F4zJ
8FJxndUkN5/TJkDYz5DNmzEIcmY0/XAc69FESFe6hufh4d80PmCkKd10uQFxm2hRrY3ZsbZ65VFq
gX0SMwz3omosEQLQUbW1RsZm1Sirj1mcKNctEsuEiAksIYRd7VBFCjddrI1f0JffQ0aHJWioKanV
6XPeW/nHqneMbVYwQEABneG5GXlaz92OLPPxTXzhx/T9LZhIuUiN4aMCVoOgomnysNjOZYo+cyR1
QWioP6AUX+zVYLvOVeN0hilf2I99w6gGkX/wQvjB6DFfr//O+XVyyES1ZIvY5q8xLWfW1dnpqv7Q
WtMHY6lvGovBJBNB2BcIKbhqi8hSb0Y+MJv/IqO+RgcvAhW6uSKoVF1xZOcyK8jgX9LjpegP2cw8
cZ0wtr3zOGVE6EGreIsuH2QSSv+N2Nf/JKz1S7Tsr4Jo/w/GvlSNge2bh+NPwa+bl/E/3r1M8XP5
NmT2Y7cfwS9F1v4QECNEowjcA4b4GfwirUKIS7Ow8COwQJCUph/BL81adyLez15E4GyVJ+FH8EtT
/tBURzHJljqWrCqEkP+d4JdzmVlwHILzBrGSFR9Gsvnica4THT+lsEiu25r5V41YmauRAN6n2XSd
wOPOgFrLjR+pGI14psPQK7IUvLRy8ABxWyNWZDzreSRtNeMaubvJbyO+CmKBFirERtXWt1KOFKGi
1r5WSTWEi7olxr0WC9uBEyeKOEs0p3ZRJYlSe1LKQKYdwtIv1alESra+reGb7hJbK3yxUBiRpa4o
Vg4g2Tj/bpdDgQwMUhViIdQnztU+18LtrOAHI/QgFrgXJ/kK8ugwOoR6RLfolVvk1rzppLpAHW9h
0caFf66KkqNg+B3MyyEmhM6HhgXfWPxKfi6MHnWaXjeOaaiWOLZ1PxbxWh0xJMNQob0W6yvm/nAf
CWHUw5xhU1pELE1pSCnjRJ8pbbMDoFRkrj7wXTsVrV4dr9Lp3qgaPk5aO9d+rVc/FqIKIb9AM0d6
bSS7xxIPDCe2dNawmQ0pmY6WXW6yiO7ECILNUg3fu5yATa+hH7jgIt06+bsu6t83CVZtcwtbtYAh
a0nMKZp+5UFMw2MQJXuFfMZBsfPHPlIit4oacFOpgcRivZUrtJgwK6675rgUaXPU11KPTfp+UJSv
CHJuLQ0iXYOd3k5LUxzl0wW5VcxBYk11E4Tyr84qHolZf8iWrg6Qylf1j+L3C5eFkE6r2013i/C6
iRoPZGR37AGyYNKIYqZsviCR1G5B2/Q+zzODxrXk/Cyd12nViBbBuS62OVfP+4l1sgPF1q2zYduQ
Pjqct/svDnPZLA4bqpHBT75e2ak9PTZL0ry5VkNc3MU1iOq/v66pHMNLiwWfn/WMYpE36GCcq+d1
QwbLSzKcHcNzsfZ8W0634Fy/aBbVqYDxJMOUxnKKc0WjUu2bNvCz9U2J1/dLLIqf1bSNAt7Gn3XR
3BRJunhiH9Fy2ui8Jx/H/dwxY4zUDs+Q3xz2Yt359NU8c76LZlE9b3O+GrSqO8IXU7cRm4iG3213
Pp5E0nzXwM8+rzrvel53/tvO69JWfd+Y5swTvt4T1bQ+YFEQ7iIkIn2sUOkX27KRtz0ePX6jSj1T
n4uiaseVL83he/jWyg53ilYmhI7HpSmFyAmsxzgf7aIqjoXCE4xn0QL1HqKR2HwOEh1OYXY63+/2
E+tOO4vjiAs5HeFcFyWx5cU6xBrUq7SRy6txjFBlCb7o2zEvKh/uZ+XHTjbJp3qcmdPiiaY3RWMO
Sp6wtRu9bGL4lmvxvls79dhaOwuwQo4Xx4XutmufP6wtCHDwSXizUSg2FW0kr3L/vKmo9iDEdnNq
3CR9VvvZusA5sDotWoXZE2YKTb9b5vZONIjtRMlopzKDjP+PXcTO5+r5MGPc/zhqJBuO6xSq4RE3
GPy8qAdflMTCKJ0B7hX4xzcNHURzhsprfIL5spg0nxe/W9elqDsBfunXezKJ7+BaUtf3UqxLl/W9
ES2hMh0qfVD2CAE4GYZDeu/Ptm3vlCK+udz4tJ9YK4nHultskH1ZdDjNKtepZT/gmZlX4eB1zLV8
c/24iUWsrp3iWhUNSioRjq/KT3IzDVeyFLW+WKiWTC69SFQU4J3wCRk/Eu7tEiHRp0l+KNfIs9ht
TFRVm11rpHMSkYZzkOEcfUBk+ZuMvO1Wj9XFn6xg8Yd1URj8vaukZRtWnS9iDKKUdAEB2bK6mnvm
3OO6UKaO+Bez94igK2HAQW12MNDumwBE2JyUKA6sv774fef1R86ChQdGrOzFs2OselvZcSHkxv6a
2tB7m5UXdKgMu+JOiBsT6PZBVwprT0hR9yHc6b4oRUbzozSbPbGiHoHZPC/mxdMcugdmVYw0GAGW
vjw11PE8If4iJxt7RvZAnVpIaSisPHCjcMPVCHrCobZQrmm0ZUtuIdwiyYwlTyQTsZZ6UkJL7PhZ
3sPztaWRSbeFQ1exQBWSxm2zjupAeDJ6S9fRnKh355WiLlrEolhg/LmVmqmehqkoWdG1fm5/s5E4
iKhnmWTuQEG8O51nYWSIuHbSuoukPdjKmO8mCQtBT7boTjQGNqfFFNdeUI3aAVULUwkNTDpoFwtt
HXmJUqslOQOutS72PG8D8ZKWi83P2zR4A+GgJQeeie2TLxaIddGniiJPGdLG1Trc/W37bIayW5Z2
srnYRmz9L6wTm5zOInaB2Pg9dEKCfz8vR5TOf+owkSTQZ9Ip4o8Sd+v8515UxR+aSntjuevWr9B5
oawfoXMVpfLSD9ZPj9IhKN5MJg/s+mkBO8HX7LyhKE1WxnftvM+5+XTYONOKw8VKq13v6sVpxTZ/
uc5csTBapu1MGUs0teFJF4subDjUZVHUkdz6sdFlc2sY/JR/3f7moJebvqmfim+OPakTb53Um6dD
/6ldbLrEiKq3yvc35/h98fdnOl90OiuPs1MluzdXIIrnTd4cQrRc1sXKN7uf2t9cjpbt9RZVQZwY
1DeL7Gc1x0hcR/f1ILY4rz/vYOlysEW0+8t5FSLiqq8aWa7h1E5RtPRos5xK5cwMMcfjiJGrLxbT
7DT+si5SvGQyVxTFStEMP4zZ8HlLUcJKRNlAmsK659xsQnKWoXdw4DeHU9foNjHESkaVgKJoP51J
1JNmeUT1Mtu1fU+E/by7KL055vmSxNFFMz/3vaQU3U7JJ2k7NOpH8a6c3whR1UNTKQ6n9wLMQyVv
z1vJOfYxAeAUl89p4Y9Dw9gnEiMgaHa5f17YRRd5KGzgyDbVOp8iR+n8pOx+LCSwywxl1nq+pIaM
ghlF56XpjdifnHU+C4CAzn8dnk3rcO5czaddkvjQv4v9LJEWaO3oC2MfIgizJm3ttn8BK/M94EOe
lfV+SstwYygPYY7sZ9kPT0iQgsFoZ2XNeXxBzsUhps87nHKY0jk6nZZvm/WvE9P380LM8Je4ibZ6
yGdF6ovkKPfqpklDBrgiUq3xMTfx+EtrAPOS3JNyND9k/C2GMR1JC+ywXBt8nh2lycG6mz2JRmOT
NOn789xVhCJEhCGfjHFbm3roOuOg+CIK9QMO9iNGeoFOu6j+j3Bo/78G7BRHB9r1k5n6p3jd/2ni
pSzgYpygbyu+7bTLz1gdATloqvAt6C5UATn7AVTD7PgPW9FNgOor4Azxt19jdTahaKJ4FiC3lfDz
NlYHBpZcHqQy6Bz/TqhOMbULoBoRX8Mi7Ec8UOaC/kQdynFhAPRljtdgF9asUrf4YjGR7/SVdWSK
Rg5+ZOuQWUTtgrpt/EDmqTyV1irAmE9FR1ZvFMP0eZ074KcDxn8tQTrM2zy6jHSJVwX06o9gmJWP
DhOj9U2SyHntHTW6QpIm2cFhfIzKIVw8EXGTMRxtnmR1uVbB1b0J213G7nIxnBv0/JOuLtZWBNvE
ixqJGZeJSn/qGrVZgGaTMKZdB6xiAWOcmR+q6tTPRTVznuMUkknYFryionkYFpKCopiIUW+WJvMm
IT/tmirK4qc7Zs9ZfUj1cPsm9nlqBj9+bJkEyTsxmRSTSzEPPVdPc81CihIfenG6dnuF6AFFMUQP
mM51XSsW0tpt2qcedO1Ml5IkWbnOO8+LUyALeWv64nS9/cY6JyAlY23EXFlMwy3RkzOTYYhiiB5e
rBYbnLca+SYYZHm2CyjL3VzX9xjvEnEVn6K1JLKvYl3cw3z0LprJxgWEahn27qRJeQzWrG16+uat
e4u6Oqw38k3T+ehvjlloa1h57uoaPfKcz+evZ69OzT9XimOcziSK5+sUO+bVvlo/5ek6WhjWz7so
SesnXxNff1EUK8WiZpRgr8OF8ypRytcDiJKxDjUKxhwX6887GOtwpaz2MAj5hhU2d74VQ8RTWaw+
L6z1S3dqFyt/W39zKFGMazzoU0N7PO8iSqfjXB7izXn/VEyc71o+lleXZ3hzJARQTCS3APW82ftN
+z+5+Dc7vCmeL/rNrr9tF1teXtrllrEJbElnXG6tA3QRRTo/3qL0l+tO78Vls5gvXKw8B7BmMdu4
OMMpygZVjB9bX6crKl3aeZ/z1heHFQ3mchfFlXGFnBUxqTX6L0rKOuk8Vy/WlXpA1M1cd/lTUWwq
mkRJLMSBxCHPVUMkEEQ9F4cTRWMk4+/+87OLDcVCnAb40KPUj9lOrFLT2hyeRHFIokHGZn0BNzFa
ey2TKx/oCPSExWEiLIJYYqVY2JmqL96pSWwl1iIIZCxkrusWBmyCkmsnJcNRNC0ytqsPoigbjPTe
vzmMuk6GocakGEkDiQXhwLnJsutucmwafKrSGHesOVPeOVIDNsycvsWN/pnAChYQCtjqKFe9qem/
pXj+ek03TVCSv8+EZ/Iyira5BA1trgrVG+34iPV3tc2mAp0ZEry5r1nhs7YMw67gE+SOaI948MOs
7ZurPP0ZM8ZJgAkZXYp417D24yKGKKp/uU4EF99ssn4ZxL6nPX5TdUQk7eLQ/8JhkO/o9zphI3Fk
R3xsxZlORbFWHAZQHd99cYK/vJJcjv0omcv926shurmr1Pm+El8yESx18in3RUkEWM/rLrc5N5+3
Oa+ratP8EaM9N18cVhVzGbHyvM2/dxpxteezng8j1jlJ+jlPiYmKuZiYn4kp3XmmJqp8wW+VRJ53
5/VD1BKjFLudiqLpNJcU+1wcUVRz8YUUzactxU5iMihKp/Zz/XTMSJc2s2RkmwUqFfAwCbIbmHtF
/hJNUo72HNo5o4yhSj7DSe3Had/KI2AKRqS7VGk3yFrJmyWARYoSNxYxUfUtHQC22zPAPb7P3daM
VtSzkTr7lW7QOk55GDpl71SgJNPU/qLpOMBWMXHSL6ZkXylplV+NyN9i6KiiJGHdzwWRWNiLkQtw
/jlZoGchYpptYw1J8XC5DWuED6rJ9lMgvG4W14+yJen7qGyfslh6TvKW+bzSO9sSefNwlG0vgeIb
Gp9aVP32AI6drTESPEmjvd6XXp8hFDBkxeCaK0G2jp7TAJ/NeTRxZJIgqgbjNtLTXV7BLR5QAd0V
ln6o0voWY+LXtEA+mhmH7CameS3bMinl0TFxwE6/zpkNkBnk5REUdblBbsLPVPlTrqXTTR5X1/Lc
IrFadxvcSR4gaSZXRr1zokYDqlQ72xwDt63ezak3jPE9inHSxoTF6X4dijLfRD0WVrMkKzu9jBMg
xctTmcVfrW4BhT5+ltuHPqxuax1XrvpQ5nK+ray1n0Mjcmm03q1mkFJpDAzVsEEQgSEEA7wCh+50
Mzug0Y2HhgpaXiNl6iHs9QWFBUSUulCiWww0d460O1X7DolP8/MgGj5kloUCWzTf5x3GAXH92UAX
Y9PbaA3Pd0hf+4kKIqyaXqtcWWcMSIsbVd3zW0C0VjpUSbJoBgFaRPEVHHAQmHPzDg1Of+zoVGtZ
K3ZEcL28d9qtnatIzNTOc6KUEWAb1YbyhmeiWRMKcMr4KrLUz0OEVnGD/3Yc916t46JRVR05anmv
h4a1xWwmKxj7G3G162P+LBNJ8Gm0PxeRmrwf+mq565/sB3nqh70Vz6NrtNKLFB2CugALFckfS2cp
9w34piyMCg/U3a2WoWVV7EKjstzJqfAvIliOYV0PtjZaEK5oCvRhQbcjBrqLiqy9qhGIcuMkhgFh
Aw6L6mGDHyMhmCDcjkZeI4jUfQ5TnOeLedpodde7efp+kLt8O8+t8d5QjlEJhcQJbiqtM492GBBy
ymJvqr5LZhjsRkJJ6CVUbl3KPSYyiu+01WtR67dGHyi7quJx2EKybreg/au9k97WyYDiZ6Nmntkm
zLeiLPe0vHKg8MTxpsUQhBvHzEZHMdC1w4GXZ1HuEepuyaGYHIfcrpuMn7tlujM7s9m28cKnUu19
scdcRdEmkud3RdneIv5UfbaxsY2V5dhZ1i7n/WjTvNlAiIDkktxhPpa7VZvZR1OJkDS2czeVe1Tb
VB3vk1k5qkkSePw9IVEb5XkymmwbkLv3jHCubqfCvJonZz40mSNvKlvz4En2d7jf4MQb57hydpAD
DCXOb+eYX0LXHN1DvPvDMg58wxsZVnAfYMakhcq+NnSUayYU9pLuodEi3KwWgltxsiL+KhxzSoMJ
GUPoOg3bdzL+elFk7CctuyV0jjhMqs/bsjQ+YMBT7JoF0dUxLa/IprgDXGOPUGi7rexutyTDVx3y
oDthXomZi7KAVG9K/MiAQaoNwtRIhxnhtIMUDtOjrz4QJAN22Wn6dVAPiQetVmMwYmptQX+KSqZE
zsM1Gw4QD1gihuEAM6jeKfYx5Wm8MlBY6I0VC0KXYDQVqMY++1TiVqyNZHAqrmyj6e27enSQLRjI
qssR1nFLocC1Vaanrhtyz0jGQ8WP66pD9IJV+ktRRu+gRR3MZHoIivq2DSoDSLFzzKTa2lUIlwCs
0SS4X91jqUo8FEGJhwROsvtO0x4GDTIuuaOrIraLLV3hfDsmsJm0GJO7lE43QoNpB7gRDFwJbQe8
6Q5Me79DSmAfZnCl6ukGZdan3AG7q6drnmuFmZbL580Mo6e2qo+8fYnLyK9yRwe0IJJqbucEu3JE
42NO4wKLtPCYYFI8NS0iI3MxeFMefoh5Tfe99lUpkcceu6lGxd8qgWgvD1PgpBtriGxv7qKrAUoy
yV7zOg2VR6UnR9o5wzVyxk4WFPtKjQ5QP3oPAwMoUk3+oAVw6ULijZ6EU5IXydke5TvjAZr2MNjq
sX9v1rV0JDvo8qZp+zqBVmA7lgfBonfb3Dmq86C6eMjZ29C8G5YJnciKd3IMWiiKtaReTcat3Xc3
MG6aTW3x7I1pb7thm16l3ScABqnHp1EO6O6QHv3CBAHwJ9hwp3NAfQQ9zwfyjBs91TAbgLOyZSR9
BYl5AymtRVg63s6JntylIZbrxcpOmGf9GJdRsOHF2/QIbnhjjYuqHifvNEC6C2SKfsBcvrd0WL3B
x8XEr1ifnI+zKi9bPauRCO8zOOPB16Y3juhAFpsRdQLU9M2XvMmkjTXNUAaKsDhAsAjdsFIfiilG
DDOIG+jxR9WMZFevA8ftJlxbu6hOt4kS165kqp9ru1c8p8mhuqGlQC5TtjGalWATFOVnImr51TIw
IurNeCcZ5odpmHemkn8olkl3O7s4ZCG/MK7aaGw7yzXiaR2z9faxAJnu9tqiejiG3kChGbfDbKQu
omCB19qFvXK4YDsl75t7GSz+jd2VOysBSw6KfwfCedzRkXSbbvg69PE2DEDJx2Zwq1mYdTHBM3ig
Zb9OOwD7xCvwkJwPMeytfZvEH4M8yfwlkW6sXv+mD9MuUpYQi41ofTIcFxGkBvCBeVM2EikXhKNL
c75Gj5zMqjLclIXFZKmi5xs7T6m6cVvY0Cc0O/5eKTF6VToDBVRma7eT9XLTlFXj2pIjeepQ7fuk
eLQJEPX0x74ZOruoVTBrRdYFnWq13+owN/tIRvtRq6BCyeVDy8ihrs1m03XdLYqosOwGzcMTqHpv
mOpHjMWOJRIsJiI/JrAwuC1Vu+llN6/Thz5VrtmIn027mwzk8pc8vI7VAa1eTiUn9q6Q0xkhRovE
clBfK2p0r0+gtOYEaZck+p5OSN+kMOin12yUZq+2JNVFBeCqxe4YVlJquYmOmEyObLA3vWozHQha
4uQELf2D7UQWkinRTTDYkhfZ0CFraxWoKRIcLAv4d3FaBFc1Q2i5Ka+rCvaliRPnoRywFbBL8HPa
VR9lvdun1xZnBBvfQOJUsnaj15qM+zp8GZRPDvRx21xxgndmkdzb+vCMdwcPgAJUyebGRVmMMIrU
MPLpj3VkmquPBEJ7hyKb4ysQqZuwvUoRDgHAvsBekGsvSyayy6nkOWWl7Zk+eKr+ZSxr7T3m3HSd
WZHC0pk2eT88F/JIZwIBpwZ4v4T2IzO2imndvmzx/w11k4lLfj+hW7iRigoaqHyPDH2/AX/9YPT9
97AdUk+uZEhZEWwdpyL1H6nIwQIKjNX+EOUTLM6JrjlKoqNsGTeoOc8Tit22rjw1ceS4dIbmNkmR
UpfQWs5Mm9tdJV5fOpAHGShUOmwuXWt1LN8deG5tRQBhLJHb/zJ0yHkZA84SaPsqGmosDuI2GV6M
m8II/y97Z7bcOJJl2y9CGWYHHi8GDqKoMUIRoReYYhAmxzzj6+8CIjNVnbe6y+o+d5kVkgQhiUEC
cPdz9l77NMh1CVS9rbnnYbAiLmsN1VG/z+z2QcYMxomhnCHaZtc6G++s9Gfr6HftpNtfjJLww/Sm
Vphvzzm17jX7taxG5fcjUhnTtZLQsVbO0bHyFGFSMcEgzhQNCAW4QT+pNBwRk8bFl3okCOTMTB41
far8LNLvlHpjzfQtlW6a416m2Fj7gEL3mqTSMMEiGtQcfhwcFCLFwylerlGbqIcyll+SAXV+2a54
NFj/6NQrPvfVhVQmKHoNJ5irDVYgJ8odc0/2XJ68DUv6iU63HZTR9K732q1Aj3vWlvHdjj9Tjs8P
U7e8T8VsvFjkU/m5Um8Ty9kIJw0XSLZFX9pBpunuKTaji4Jfpe5H5CDDlm+gXAt3+u4uXX6lcgTI
2jCRwRCxl6OwaNf4HFMVPlGjf7OqbvGmfrW8UT3bSbQehTv8qp16CWQUJmr6A+xO6zWmTdHG3dLV
yW1LZP+TOE/3APb/4hBZnjZ6ivaTQaEW7g9bKYKKkAzQrldLAOhpbUZM2XtdFD86bf5S6dFp0pzP
ZgcfbGSR7Bli+dRGDd/q8FmLZ34ZuCdPqPndqBKVlc2Ic2knOm0WArt/Id3qLSGEXqmEB6Od6BIs
cHVOKlmlSEzsMOhOo27qx9blK1O0x7bPlQe4HxHpNo18aKKLqbioYvZdE+IlgLs5Pv5tnybi2lsx
lZ8/fireEpiKdk4O9fab9hdw2731q5iDph/xU6/PXfPcSXN6mLTp2JOcgCVjwsyx5tipAMvxRuLP
Sj3GcPGZxWbNIPCS9bM3pxfL5KqiRHA3agT90DyOHxdJ0jWG57KoLiKerId9Qzly9TNoJge9En/s
K+2lOa5DwiX/176BQEtPRzR1BAPuVY4V3RfbZuBkrEXzwEWhc8sHnDoXuk5iKxtKs/XJWQTux+1p
1yfGQ9aK9H4aUO78ddi+v7PNLynT35t9v6M0+oOs5zXAEVSFH8caegQ/K7Zgvm6H/NMLEHMMpi8f
eyz83ehAq/K8/4H9hQiGMLMxA4BSWwf7rv3FFGPrxbIXsth5o1ZRp3dCKAFYzOyRWmEl8uWh17T0
cWrmd1RFAOY040qoqbydZ8t82DcEvQ5+1dvAzP7aRwRUeYw6HMq5qmSKh2fOuDWU4Sa3cusBtbn1
+2cHgpzWKspB3PSYf7egOy+Sse2tVu0cfz9vq7U5kPNt+vX+elJbOjOj+SHrnPvV5R4yrs3EtTOY
D66bK/dWesEWbT4YLG9+b1haEVqEsXkhXUhhFrIRu0qSpD6OwzXsniSxfr9/kVAr+4JJ9KGoi+Gu
rpbg9xm11mnsQyD1XEkqW8Xs69FUnPhRz6rnOorny37YvrGbinQAp6xP+9P9WA3pQWCReRfuP7Xv
0xddBkqVXyUuU99VY/dBlob7EG9ObMMYXuOodR/2/booxnuIdyR1OCr/ju2waFjOtSCefT+CVeCD
mmoGZRvOv2pJ+5MSu/ZDU1fioS6TJtSg3gasscTD/oLWZ91ZrZFt70/3F6CrmneNbHwjy3uFiX/S
H7oCMtqYLszcRuv249ikaQT54504Sp1IRGfJ4mBVouQRloMTzJClsAdHZYz1ltQn7CKD3zVN+jhs
G7Pv+jM1pdJL5vkPdPD/qgj+DfIGSrIOy+q/lxFc3srurfsvKoLfP/KHjMA1/0FsghCW6sBudPUN
5vWnjEDdqDZMswEiISeAaPmXjMBUsfzwPwGEkFKDZfAe/pQR2P9w8QhtljPDdjRExP+RjkBVQef8
s48MpBlTP4GDyLYMR7ftv3t+ot6RWTzjTYyis5FJ9XYyB/VW9NN8szoUTPG/QqCpgesNzUgaErpU
cxcoi62vMwgn0UIUZlQoUnne9+XbMfujcdOufjytCKQY+9Y67S+W0WsamfV5lxJom4p4f7QbZtph
MM5jc/rY/fHavo8JG+voj5cByOfH2sAkIXQgKonTMMegGmQ1ktZN+m0sKg3roscCQDnvRpFczXvf
sKkMOnurZNcZEBOXMphVSbhCRDu1LrFqIEM+lfE8nzSK5lOiJBepp3MIme197IfmKLQxMckS704Y
eSlWFJbKEMSmi0TpLY78ohUqxSFjpjmh8nmf6zjYP0cuZjzHjnLU5k1kuzWs+Hs186L/8nSujde1
i9UQJ+Y9S7+MalyfeHIdrnJzMmuYJ2obp3ZTl/PNvpGWCWbBKRzPNPtbSdiLB13UpQSOWnrfKFT+
achtzy0Vt4rk31wVcRdEI8u0j7exv5ddKbE/2je8D+5i6vTobrrNZtOnfmz2fX3VBPMk+1OZNdEJ
cQq59ghcM2uBHyibswP4R6Kw2tpzhuOsm7lpM2xvGxW/kVZl44mJaev1iL7DtZe4o8bkeXaxkVUz
4rFVPaSb3dhOkYOjVPmtXWGx7+lNDbdkNWRIbDyKbspZR1KQbtVsGm5SQjsmYVSn+T5WMLgTP4hb
U8tGIE4Gxt2KNHa1GxvKi5ugBlxGkYpNYazemLWeYa93yxA8iYlinnjautG+u5WDOw7ZcrSZzfaN
PmCQVx0SWrdd6PGcgzMk16ySSFd2Ddi++Ughrii6nTX5FK3mF7EslPi5qggLcfAT4f87GwTTucPB
AVpxKgVnppsNoRtRHcxsudAAQIAx1W6FpMQk1EDFQJ84WRv2uvvuNqgeszSWfrFiwq9/H10X8bJZ
mzjS7H7N3TdgU2mnGqcR8BCf7vBoDpF50IRQQ8QAP5TOWDhF2xnIrKCym/XTDXxJlPkFaycIOZ1X
1FlNeRiySLJ9HDbYqhUDG9ru/WOwcq0+qHX99Ld/+y6CI1qMgl/UwktgGv5bTvShztuvTWtvOO4P
I4t58lBaJ+K6CmN0z2aq/GzHJjmQ6m132Jj03iEnuHNZJySuG3TNLL1oUctwjTDqSTj4fjJi3LGH
xAqiof5kk6LFKSbsG9HSxVA2j83gJtTnwXPm6amtZjzsEdmG/aTeTJvg35bbKto+U4yqb9ZNF/7b
oafHAF6cpaN0Tpq4T+BGz5y5Ae8D6S+MBkOj1p9QeBvB/kA+DFptaje0PbL/kjtFvz2tCxwGSxG/
FViLsF1gKdA3uACpm9/jhRO0Gt01lL2dnogCOuUwL4LOIr1OAalx7OV81Pj8boxtg3Xuj0f7PgAS
Y0jAxY/96nc2IVhDEQltVBUX4YjMHUvPmASRpdqcE2PpNYa2c7bG0Gkb6s/7W8IVemrGPtjvQfsu
4Rq9ZypaG4zyTRvm6cbYNrkDNZYuk5kVq18inTiJhpBDcGp/XAy/H5qN8CmxjaddLgbd5tUtU4Pw
xAiRlPuwLLF+htKLbmp2Jxj3yJ88PQcQRSjlXYIn/qCrw3JDkTVIDefB1WqdlfL2ydKmxqlNwXSN
vcWCeaA/rgVOhCpfuL8kbqDKdvH2++9+fyOr6jKbNk7G7UbMRLr3o4JpnQC/cVK1Wjnm8fSopIUH
uaD0zLq+ppXW0WIC+UB/JPeZElA2bzew2prGQTuLJrCy9lbR7YmESGxvyl92QyPTqE6RbUVPq/bM
iq8Dxzc2W5V78/6UevbPRq2GEPrShmvjT/VUn29QCP4it06jfVjIy5RQDKgP1cAFZ8UMvLD/8cLs
D/cNbB9+ZtsIvcvCyOa2CXXX8gGFu0CCNk+SaUR+LM3qbOhGcVlVWVxoohaXYbJZxChQMIseuapd
ksRSbpyOuRmyM0EnwBS2G0qPAfQG3RfEGvdGVbnDxpxFBzMvnsqOUkdvVGHjOI/E2Z8IuNWPxaaB
I1q1OguBv1jfxoJ932LXekDuZUMG62YldsRy1FTrLEqoFFYzuvRKuOKPkVvfl3IS59SW13FW59M0
zSuOJJa4S9Yw4ptRkHVbT9Gw4tDJtbODtmmNTLgHHEUzUodl1rheM4e5qwfaTF3DhvWCx3n7pv7m
g0yYCB0NMd+Yrl/063Ts4uFpXrY7sXnXE01youyZFBTODUmXLSB/ZtqyAicMzkjnjbp8oURb/TY5
7h6/D6OfUxd0f2nniAhIjff7BdfmtuD3hfzVztN9IWqin7SU+1cf+7mu48tttaesmnRvFuObnhAW
PShbJvn4JY2rt6Vj8mZMLSV9rLy0L9TjbGohi+pn2nnaUZsoDXaLIHyjDqN5epFbXl1ksyzPpy9L
LruQHuFtS5lg8/KGjrtd0hCuNIpip9ZqvhSj/SmPZhTiSrcenWT5DmA47GouDy5Giv/ptY8seUT3
6Q3QQY+yJrPTSt2XQktv+4kemG0YB7Av72Rj3FXLahGWpofziB+5Jw/npXXjLZILS/CaRdygmxd7
TC0/lcRzzMUdIuvCWBRYLPTFrYwspmIVd12u3pL7OB4AfL5CwGm8NXNDg/kTq9yc4kZZnDKxQnab
1XKbMZ5kYxTkbvV9UNGmwHuyjQNvdQVGQakb69xXcC561n2nOYfwS5H1M+rRG/6ySIr6HvcM+Jx+
G31chpZ1xJURkVPpmK4N/ykfQpGPXSAwMHoko35KdbpENS37w0yL5qVjTHJGoHEm7R9XKj961bAP
o2yCtgWWE602VZCI2d9MfsjIf1O3/wSQihL8QDJzDI+tL0eNBEkmGe682oBEUlqN/TEeOy46iNFz
fY4ywJCUBeBBqcXr3Blfl2XSHsekwAunQ2tzajSwMr4s82tDYNRFt9qzu6QT97SuonUg7vXOKM/m
tPDxutGbU1k3Zp8lnhD0iasilYHxYBdD9kRwYOfphMQTHivOBnJadAebIQzNFHIvr56z62wXLMGZ
ONBYgQS19PFnvUH5xUkg/Y60VPor2RmfwKE0wWRVpU3o2mwGCYyeY5qU38ZKOaRpxpCXJWEpWs1r
BbqWgq5ZQC4HcX9g1Vz69JPlUqS0nyarLk5m5XzLl2LwBODIMnENr7va+h7tl2dgm6rpOthNUA5j
IGqQGqpBEVgDdy7Jm1Bc3inpt/FjbqeXxAYyxJ0OC1xCgc1Yks8mHWZZd+pphbvqpWn10MO796vc
XTxz4vB5zkwgxd2r4P/UcXt/oaFbJ8ACM/EZiV0d1Gt221vwbYyuToJayejCGuup0sfHhZpSICDj
kploebPl/kRXyY3QBNxsUmg62iPqBiL/7KCaTnNk349ZhdplgMgoC9MBpRB5vSATqR5mAH1u7kea
dZSkDrM+gXSQxNFDPFW072NvKsbnqrB+KgraWo1/uNo5B0NmYexWX8hj+h4nA297chBXrAotD74Y
GiPJ90pQhhDj8I3gC/ld6+23sRnDieXywdGGr4CjWENBifL7MoPdRNNcc5F+IAPSKibau8jqt6Br
2Swn4yYpNxk2WGJZNVSe/YCPzX7Qx9Nyl4JVE9LcfeffXv7/3FekLerBOp0XEn5hfBBvwarG2EZc
bY4aVsvb832T/vVofzoZ+Z8v28wZD7orrsB72pt8ZYayPyJgvj7HdNTb3L4qBWuGffe+KbajPg79
2Lc/su2O2dt/+/LHr8kq648/tjznI5/Nxy9SFSs+LwmJ2du7+jjwn/7Ax+8Zc0hU3mraOavjv/4B
FTPnYyT7M9IFN1zr5gtVYZY/mzVgiMAy5a2penJfbe87983HMR/7qt8O/O0H/9UxkHFTDG/9N7lJ
gT9+7G/H5vuC4W+/H3ERuJC/3lc51Nnq/z7yX76zwTVQtDnl/MdB+49KBwpdPmVISDbDazWJB82J
kYRtXJOxo/zxsbG3Cdf+tFmWxoOruEIK2OZaEDTRqX68/vv5v37N/Ou37MfnbVL4PULKSZgBSlPG
6sJW0XWolQZbEvOGhI8w3e8PV1OwqJjJMd8NUNamId4ffWx2BsnHUxUBkuRmevrYtT8qlThHDzRP
/r9imPyrfVwxSKQ/fv3HMarrPtbgkw+qYmg3SYH1KWlL4gcLYu1rxfnNS/rfEua/KWE6lPb+pwpm
8Eu+TW/tr3+uYf7+mT9KmMLCCOWi7LRtCwTbbnf6E9ltQfMWDNW2q0Ez0vEo/Qktcv8BlUtHSGCY
llCNjfP9ZwXT+YdpahqzftvSHUNXjf+kgmmKv6VCQEyybNIg8Go5kMDVvxcw82xMMkbm5jTm9C6B
ud2s2tgcHNvBpphEVHwsvD8mOFCDfixeIWW0w4mAgJM2TvS2G2jyMUJzz9KK2M+UDgO+aXk0ZivU
P6K5WKjWvYMqkj6suz6+AOMJ1U1KVRMfE0yV3l+6LaU+T26HjtmIEr86NvKE3uptv7Pt4ZI6kDUM
MmQDrUneVNd2jp2A2WYtxRmUJMTmjQpE4zVh9W+tDu75pfoFWHfFC7txFPknbuHF4Vh2X83Zuqsg
XhQaZM1BvpoKksbIHI7zvGlIF9riSBJeFkONwzyJ7hxKACFlqDxsdVWENIhrFj8qQBXryKqWiLlM
XtSYqo0yWL0/Rsl6sRd6x6t5rEXaXFvNisLFgVNYzGdnUFdqFn2DCjN/0OP41Y6k9uyQcIID/zbK
ihYx3KL56vJpqKgpkXidACQgh96gu+WbGZiAmQa0t8bqt1XtPKcEvrnq1vM06XU4m3n+HMXiG3LM
Vl6N1qZA3HdJ2Jrar7UUE1kz9Z0mdfQ6i+vPC/RaggUYtrr0FZIBCk4djUC7zUQ1GEppjxR5QkTb
14eiKFTUvQfOofd8gtVp1CCWW2R8O1HV1vjuD6revxR6jDJ6hhdnofxCSuGPTvzTUnIiAaMi8bRE
f2xH/dHKh86nT0Zq85CM3H0r73Cf5EgD8mkK1Dh/RyYTSHGzjqoBgb0qrkgLvMK0P0UIXFEM2USu
tMsFtuB6cLPmJ+JB4g2bRQS5ja7ayoqHhD9kG8ylYJNcqavCZ9b1R+7EVJTFLUmDVy2CFp/M5fMI
KNhPI6TObd/781RnnsxRNEPGPOdbZ81BxLSQiKt+b+vioW4AozLGoi6gbZhlfCn5Er/C4D4vNZxI
BRsa1GrDeMyXnMUAXDtRVWgZilA4pXzJQWMz9Sv6GWg5cs4IGnxAFvBpUGEnw0/x6+iecet+NiLy
xlnDkPP4iXcMU9nqdR9vs4cKWDsUo446oqGeg1Rg8Bd5ItOhDiG++O0A83rsMeBjC2y8epxP1TSZ
B7sRpwGoME69aT6P6Jexg1CtnY3yCBarRhaMbKJWl3OaxZ9sDexv2bMEBLjxnjmAvJNLh9w8rFzt
PjKVmz6OFG9oBehE53lou+mezsBtoRITvNbPtrL0T0okDy6Ft5Iw7xejprw8pe8a0UyAM85ysk4A
9B3PsfoGRL57ypbnhQIJLhGAuGYOjjC5CokQVpI4Xs0txBlZA0Jy68rvigxwZC4QROVIyAvWowIN
S2B3IGhybjV5O6bn+nsrkQtYd4ZMMFEbSLu46Rzq7d6mpChlSGAi9F37skzMDGJ1fKJ2rQQ6ReQR
GDACbJ3K6k1XGj4xjohr7apmjTQhDLSbx4ZAoFuDTBJqp27vNQSxhIlRtiGRRCZlGhI6NFJL11E+
OQ0ZrVB/fXRV3SHKAY2KoQfynqj37ri6B1R2U4OoPkqT5yppqFMm5TNt8s0ZX7zLLNKO/Uqg2JJo
P0R6oxTUpafnqMtO40KJAvCOpnixqz2IRpOBu0x344LMPLv0m9jUMBLbr5HuOJH6A1FZGhS69bLq
5XMaD8hodBNZ/xDZF9ssxSWbUbGgRwhHp4gPrJIHT87VcKn1tThMvAHk1C19Lb2FCprlYa+sP8cc
mm20HAiPeskg5nm2xtp2tJyjEff9aRnSR3IM56OrQRGpIodxQ7T2RdeZQ9dDHEDBbLcbv67NwwVt
LKUzuRXIVbU/rVV6MVOp+WTKbnkSTX5rSelr8ZKcpTMeq3yyjoOD8mx0uI9iqFg3LH/rlxFhZYXR
vesCAWwdrcBKF3SgqaTgG4/6g1JaMD7HFPa2UqJFk7hUEZapoI35c4otslM5rXc9oQ8nlMRXY17U
i6MVVsBHgVIBzGfSuKjQSuOLO6zZ0TCFe6HWXKM/t69VplpeVi4ZQnGToMEezdf+LtrtreyPmvU9
EZmAzsQeWKnziRPt97ssk3y+5KTlUS/jWobZOi6NBdJ1f9ik9tnpXxDtrzexbXyqVEMPCHc5LZqt
H1pTf5wNfJ0ILMfdgS8642Z/VOqacWMqlN/6zFKDah3fCwuYfYWp1dOzr6Nkb0SlXjYwQ1odmB9J
8Q9xaSKUcNer3OCyMaASui9kfQxiPk7Kem1m+PD7tOp/J6D/ZgKqudb/OAH9P23+/zbR95/5YwLq
uP9g/sPET3e3DrqzZbb8MQGlvQ4B1bVtLmnLcoiG/piB2v+g6Q4SU2PuaoHO5Kf+nIGC4WTGaDFd
/JOo+R9gM/VdEvDPPXRN49fBKLcE01rgmX+PNmrQmtEcHMyzJR0Hl4TpMhp1lyS1XqQpUroWKT4O
28QieBAd1HvNPttu+w1kBqg2LHSnGOGQYxffOkogwBYdQhO3kV5DnuUiEyJmIj0b6zCHupFCjaLG
Rv47w+wcZnoxBlmEJH8cBBkhGXclhUvU7II6zh0GNkw6llivAQ3Bmf6Y4sBSB4Kt60YeppHh17n2
3Zk3Fj090jIdCexQKSUKBL6FZhBPXYn3fDTs544i4KSbgY7+556R6CS7Hv3kwGhbg8L1slm1IGND
6NfMmTBFWw23XECzdHUyDZAoF6/ntk4+o4HFotI4SzA0VExHYggLp1ofoFNqQd6tlKMfAYf2t4oD
C14VyLIramenSt4saZ6d0ypLH1ZL8dPJBd+vZ/O9Vd2DXKgOfTZkoasWGkpWG5FzQZ5hPFS/Skv8
igRsmaatvroLVPJiKsvLtF6WdSWlpSoZzAiP8e60sZvO1YC2NdIvSYtAkSEf179xFNnyMhX6c4EM
MyiL5Iu7kuYA4Mw8LMCu+FqRrq3TeyTn+76NHiSBzUGj5hiNRpRS6VjbPl64Uz6k5mXLaLEa1b0X
RJv6K1LVadCpKpral6jK07Av1daP8ugQxemBsaQ5RMhXi0apDqY7qsdqsq6WRlu5iY+Z69yMldEc
akw63szwSlrxHB81Ej0YTBtWRUuyYH1zP9VWSfxD27bHdBPG2nV2WqfytVLzJ/pOZ9HVr63DGNoU
7noXKXi5ul5dA6Rh6Xlxuzs9Btmawd+2bZIbVrV8bZST29Tx5y47inINCPL6kTW9PyTzU98jQViy
01AWYFmt+TVxKtWXtgadz8SHoWrI+Cg62bV26m2HcHRrOMh2ZAx2tZ9Kk37G40V751MrnepGSDCz
hibezDn7ZjoIO+2Bb5ca9ZuASOnFU15iDFLw4SmKOBWxfiW9kHLFGhGhkQWkc+Shntt423oMDHNj
flPr9NeqtwUQbDQPRm0eJjT/5F4UROJRR+9HL1uovE60YUcd+FcePSiIZUK3IDuXnB69sI+L3gdT
Y1Go7mL3SRTjyVB+wdJWn7rZ+jGm0jzmZXzKyu5nlOBdyuWS8IHqj8w/n2UyGuFLlZE6U/KuaY+Q
iaBKAGmD/dDmho8SWCPRIVBEA7o8zy4jBWTEZAQ9RlgUtW5A4eFw/6CG3OjGK7J82htYn/yKpoNW
t77YckJai4oZclVvKp8qexqPNt2JI6aCl2TIgtI26SpwQSe6fKlV81slhZ+0PYBYoDR1j78HyP90
5d9UTflVS52njCuOSJ9bK9XvolYg7LQI5SmJu/TmEdW3nNqjniNFcJTzKHETKi7OrMlfaBeeZrMZ
COHVQJ/hxGZK/kMfJ1KtiuKB1bgTLjL9FCvJuCUtXWOXGl9BZY2lOtE32piTTVxO7wpzVU+RGAwH
FaA8OAqlzW4cxXztZJLcmS1Rwt8ae96aLYl9Y2YDJsZ0OFG8RTjUW+/YWByavnN0iZ+cOqKAijbo
2dTpjoqflM+cQ0EuQUhrlUunL/wqNln4E+SDsHA849a50cuWbgY4wZ0wxxjAaW6S6EMgBc2pVXyb
yuVpnonk4qKckP1Qsp8i45o5pPoUewQTJ6gxkuSs9xbucsyzOhrOk0AXzsxos5ePGqFcwJO9Ip1f
p4XoChVzG8vq72Z6ba32J5L+2I/xRKyiLmlayeLQJjoT7JI++SoPdGLuKT5LYJTEzdhxxxotypST
k7Mi7VT3nFHvTbhUtm5d6rWzQk9uXeh95tEplywP5c9qFrm/dQSq2CGy2yZ8SKoqCQa64zdSEP81
jKFiuw594vhJ7ysFRbkyHhCx+6qFb1e5LuqCVhIsiZ+inI5rDaEF2TzeYnfyCAGJtvZ8W0TdNXHg
/q9qUgeObNPDbGQKoZBLCL4HOUqdKL6WVKkvpyQ+9E3xElmlymA2+33SpaERTbj7Rtv2lDXTg4qY
4iVp5UEvdOVtpm5wwtLDEItFN3T78n6c6284LZ1bd+rvZgy3QKLmrwpu4PM8fFX6svMp9lZBtU2o
1ZJ4rgRXl6XlKCPy+zaOzQs3A27KJZrOVJ+OFmZTqj7c8Vyvauf8mC0thZsWPqw0rBenil8aZE5h
Q/xZkFlFHGhWaXhZVNWHdHFYIw930ibccJJ5HEw2nVw9zt9oE37OqnZ9WZ1TZ7oOaRmoZ/U8HI3p
VMbZcIKtbR563AycM0imacqYc3NfjquEeMkUt2vwYomrDVwyxsgEpMU4tSWbvE5PUzoRAq25L6Od
EDHnYF41oHa6R9U0kEXX4y0uL97qEPPNrhbWF8OC6M9tl+BReRwtwMEjfiRGIHo8zQvmrgq8rxvR
x+LAeiXWeMxxikb6TZnTfCj1e7vnPSrcSCgcpcqJDJ1gVPr2atM7ZY28kBJsv+Ly3tJnpvOaau7F
iqdgrpCNtLgSo5YLmbTfo0ZKxjXKbHi6RX/bWTBC1epUo9IKqPO9LUSAZ/qljATCltp8d40tDW85
QHXoPicNUhuqC6oE1z9PbkUAKh7RQUnudZa6Vw3OT8zFZ83GNVrBQKYDKxVmTU7FB5oO7kldo19u
/6XILNNvLaoVZO6QHAhobpb0svAohgq5Z9b9QH8tyLXm1VaJ7lHItdFwG3mCmxlssHpFikI20ZCn
R50TjnTblnuL+b3lQgykOnwdlaqjNlIDDpV2sJKf0b8ulVncqpHzwOKsu8iC5Thyo/iC7/5Vyxoi
Yggf48rNP2WK4pKtx6g9xBECPFV1aYPgpIrMMRQxSWxG0X1dFUM9JmZ9FdqMmy/+hEQ5OajFL73J
UTgs1rECcBpN8g1FRxV0NSNpmccq9yNuVl3KCl6o65mO96Ouk81mSWaCqbl8WVKjCUSHtaDE7YB9
ivAchBwzEx3cHnGvn7MW61Q0aJEfJU4e6Am5u24zn9fJSsOsT5AyVtHZEWtK0DLBu0jyXJScChlX
znk2+NbzReEUNQBsjIURuIhPb2u4o0FPZTdoqcsFceSeBtdFuGGgZtCM5I0CCs2Mqj3I1bljXJpD
orCWICZ8hTOSE1SW0Rcdv+s6fBpJxPGjblKvkjpqkonDWGZVYMb6VwtNXlgSFOM43fx7zpUTq75Q
Yjo7WcdZG910CvK4uvI0Sw6nwrFvCW7MzpPNELiojeavCTOLNqHMopkI7CwjDdSB3GZkGYjA74HD
UUTuF95Soz6tsoa23D4lKZHF1opkDuhK0PAltOjAB8340g39ctayuj5kZSRDtARMJSYRKGMjqFe6
40n21tFyLT2w+TL9YrbdcDFiebZNlaiir5K5y3FE6BfocztexSpetaL5PkQxioQy/p6uQ6iPUedp
GYi+eXMhZ3K+EPJKiiVLDr/Qx3etiwVxdTgwhMFNeZmEDb0x2aZtJtNNppqYGmniT8bd9D4Z9dtC
JltTGddCRyWQSiwjyWB8bTBZDnlvBmbW39QyxWQ+OwemiA72bwz2OiIYNATdVIuzjuaLxdCgItZd
nwSGoEAWLcobgS6qmz/lYz0EM8VPtBomzsnZMVh14BhrVVBUtsifuorbO0T8Z0R9cPt6gpfcnil4
oWdvqareY71iull5cS7gREsXm7+N5qk8i5+OQHOsDhpmrpLrpA1yZ8LFRLhVVfxcE1fxrLEWnu04
VF5c9dMynVHGei0FnkNadT+YK70y0ytnmBFVRT4ezYLAyincw5Tvwn5GrqIjqqn0mB6+TWR3giMV
EHiDcG8ErILFssCntGlYA3gFt/GinjNtsK8DFjJ/mqIfqz1VB+gapDmWRljCWPa77iDRIW+BOkQ+
kEw5Cpr0BsCbJGHyJft704RhsY5Uli0kDXmlXHIuwHNr6PcJCVR+nPVfCAfElj9mr0VHQTBTary9
cBGKxh4hIxKh2JE5QB3NfRyW7Kok7nCeBcbZ2AFUMUwpgrn11NbGuzTk89hwK7UJMU9wT43uSMg8
GgaZq/dxd1CphR/NqLuFecwypjWcEDPeeVzaWzS1ZyVX06PTGC+x2JAHw1QdbUnYJmPoyioMVcLF
1u/HmLlErEIGK2fbj1sV1zK92dhSfhjVUUV4RFDdaIZdXlC/40Q+mMQiEN91JLvyezZp5IRaWI0j
muqeZTAnYbHzf9k7j+XGmS3rvkuPf9yAN4OeEPSkKFuSShNEWXjv8fS9MlVfUbeu+3veUVEIEKRo
YTLP2XttTK9OFKFEDI/mpmMy380RQU1gnbFqDCsGtVzPNQRWEQMxuqjp2m3rfFUXpEGauZvAciZf
yXUuUetsEy3yqAcS/1PN3ufY1F809OOPOMIe1ILKY4Js2wRVkISfnIJfLo1xDIdM2YuZuUn9YFbM
5r1lgKZEEuU6rBA5qtUXLYWwYsept7VbRlnJUhBIinIxK9MnzxnOsFGaPYFpT4pHxbZqZuq0K0wB
T0mCTmaa0IMSrYOfODqpfZyu8nzpfc+tn6l3w6+Zu2oTxtZXpbU+VUnCz66/elaerKOELpAYRhna
Go1ZsRnHJF5rOIK2Nd2vIbOPaQpkoG8pAkeWuTVStLpD+blrFUrmsTpsCZof46g8lZwK4sJ1d0mk
P7p4fTLVrJ5I6htUHTe6jVGyUe9URIPrAfH4uk/Xk9WlGy9s4eol34oweknc2jpT57lZlNldcb2c
tJ+god7CPji6nbo1m6XeQTmiIN6OGz03dGQy/dnD5EVOHMdwNFKn5j3SkHHhIIBToAQRHEKAFsIz
P2dnfWxpto3JxVFHkhF/6iNaZMIsRP5B7wdWCmJjHC0Q2TUiTKJll2Ac1kvnbAsb+W8eJiAayotj
j8F9oKCrdiZkILqBqpkCudK7N5D4NszeFEwOOKCBpT5kQRPsUUkjTmRW6dYq09O5HylaIwfKunNn
WoTe9dSo2qjYOq76pI+1c3CN5SV3tiXaIEJkObmUgXaTQprYd4x47ERL1sOIi7IJQbk0bnUJxLiE
zpEgbRU3mgV7p6NgzflUfa4G71NDvCzdtmcb8PyWXvG3scSMZifsy2Z9Ri+EM5WWwI1NVcvSwxvc
YU+DyikqFvbqoefYzJPHKcKPVkSUZfwkCx8zgT0kleSmqykNddVM6Iqq6g/FEr+muto+aFGeU6Qe
vyzWbmyT6kDe8yvtM/+GpsYjivqnhTwpflFOYLFZISFFu9P2/Nbvq/J2kn8Hh1AelLhL9rWybCr6
aUe50Ojd2hxzO3lLQtZqULs71ySzT0XHlTvqIYgKD638omyDXr0dYhViY94f2tzUDoEIo7GkNF6u
jpmL7j1h1KXFnMnSfi8nk25jetssnAw/stvhXmShzvX4szBANEQaXaRQj+5aR3/u2yZcV+5Q7A2m
d9qA9bzjjPxtVO7syOq/jll1qDNQRMjCi1PLmq/2dkOJY5ygaBD2kvcTJ6Y64/sMm2+2Mx1sZaFg
YfWc0TRrwzdNaEyOqFDT01txuEI5SOeN8khP3Fyp6nhnBM6NMtqMIee0JwW4OqgdEbmg6pnSqQCU
uvkhUEqarbCT1IxemlV/41RE69Gwb0w3P6Zj9maP46UMlXEtpLfgLy66c2pi89NouOluibH7Q5DA
ZcCuXbn5JvLgOanqW6xxaseiDlw4I/ZydvUHMsr0dedUn7k8ALXqjnUC6Z0cYuSplnUOKjpMtpKa
u6bSvLWTuZe0sz97lf5aYWKvq6qlGoTBfqLlOJaQK3LVN22t3yV1SOryQAopkB8KYBXMJHuNtDZW
73qvucEtDUOidDTqs8hAC61aVXV7cWaMFVZWPC7KhiHZ/UAveYfwGUOgM7zmRuQ7RiC0djmcI9zM
5K6FiO63TRH5qSPI4W69kGydpSfKCRfT0M+YROqtJZDzo1DdTwQFrv8Zft0QD9GFOQExBBmdxlQQ
H4sCaJzyYaO7yrcqz/SjvYS3LbvSTt4K6vxTm7tf44GqSd2CIliyol/Jg8MWwjZTdXVOMghWRQZh
GZPf171HBRQeQoJsJIFtql8lg2+U6D/GkBVITrwirWlzphJvS5mQT9O43FMrAW8j32onA4+cMXJ3
cWjQ10rfSnO5bxKG/NCffwVovCP+rrc1fijYgNFBvkW5mCU8//141hF81sahZGbUGYm3hQ/VCNdS
4okok2GyHbR2zQ25s4jBYmFeYbZZHzr3RR6MhkNFC3Dc3hSfXT4lAY78Ku+rvLaRxhRIQzcHvcCL
ZEqR7+QntoiQ/cUilLfRmjZbR58fLKP/6g3AXCLKJyOWlZ3VN7sgqnEVmMI1MS0mwynmYyQv8I6Y
jIXj0fS6wxin3U6RxiLxTuVZRN4s0aL52PFC/xqY0BjZa83VSqQwtEcPXhYOC3NPvwVvVlBuXIfT
b9SPDBv1/h78lrmdLOjoqynPQ5wWQiineF6xrQvv4Rfsz9xHVTns3rNScs+r9lGyUJZCpTlDHN8Z
cDJGP05UkosD86Q1PTOyKRoJhkjHo0rm+qprHHuNTgQPXwTF8z1OZAkb5jLZonHi+CvC01IMEdCr
E28JkdmnuDhXezHCkOfflHAfIsTaSwc7jZ+wouRfk2SE37c+BgkLuSYXco9Tyb5a1AlslkzU0gFe
Ba6K3uB34INc0wUClXG6488CGd5XAuqaCFKnxx+Du2odhNtJz56PX6JoC+AMvcFAL6bTXx6quY6Y
YVg/8rDXj3lmXdDHeFt17oejXBhOU26sjkMe08NAwFNNj94xYPknHqmkZdCG1Ls52wiqM/16bPuF
QNQFu3RKYnKFmUlqHbMeeTDKhYxykGtRrDT7jphWpRHAY8tD8ySjPORiERe8b73dc5VF4mQc6Ygb
x97+pBZJd5C/t0x0kWsL1RxXV74pA/L9wY6/wn6az0z1ljOYc8TuYdLsQnX5NCEFQ9Cc386Ki6td
LOo42vaKPm/bNnpWLaZ0kzv/ug8b0s5K8LWhtLawJ9LYXhR141ZMmHIqEmfbpdKV4TyVDwDD0mJT
h9Mp7tPy8dzawc/R7Dhn1Aowh3HeqenQrfQxHMxVmKNDNTjQVk1V5JcBdsqQee2e3NmtNjQlJ6jA
im5qSG4ra4IQOCLMPk+IIahePVJboILbMEjSxZtWG3pclSICxhlo3ERCvA7VnnxhcwFn0XN5NPpz
55ingSxkwspuei+jfIFQ4SaYf5a9Fp1tvaWGRMFttURzeoibZO+GtrolGaZdjeNskn/d6hoN+Vq/
GZreQbNBQ4EMlnOEbBhDiZL6+pBtO6ZYIIqUz3XoMJtCUaOU+ckNCjgyPbCKdTVZ96pH6KQ25W/V
TLXHUrPXvl5G5OXsDNrofoub/C4XICwi3JJdXzPGVs+xWwGAs+OzBgjyhPGNL3OurDW2UpQjdRTS
15yb2MeWnJ+uC2fS7RXCLg1oyFnHPbeNXO+ewq1a4rmqs1OOt6nsl44xCCDyPuZSB+Robc26fiQn
XWcoxJqZ6BtF0+29KgxHxuJm7wtoTBSBAJMBhvoxzU68jqx8E3v4Hss51I+aiXRUrtXiply73hG1
qAymAGRrSsfUl3eokcnor7LAgfx+Avks8sGmFj+31Ne3tarYx8HU7aNeJi14NbHqOZqyn81onSkW
0cew3MTW66IZS+f9ZtFg9S2tPPW1wWCINjlH1Efqyl3ElYQ6+TFEpQU/XAeqglW0CWCbYJacW3bO
sUYDPjTdV4orAhuIcyAfd94YRKdq5ojxKmPDpYDfpcXNZSgYZokfrzirjjOnzVwBe1dno00Udzqe
NExZZoLQsQXc4mvBeDB1zmudkpZbi7PAyrC0b1akcni3L3GXES5Lgc3uXo0SwbqwPfRl+xSnzHFT
13sZUzfwgXKs+B73lFv7SxFE37PKDHAfZSS9jhWtt2ajt7kta5hHI83eoD8l80gdg0raYKNXVPTs
26TW9cbgK8ua9pvn0PN2u403GU+J90rCDB5pCxBvZ86fuGTr+JeRjGFVEQfno+PS+HLthMpJxzw7
Jxu4BPsTxU/4PoiF61zLZ3q0mcr8JWuTbWCQfFsYPRdZznhWBLuqrfgWLMptRXKHA/wYoFGiwxY9
DfkbTECX89otpiISvdX8FjId4MA8+BR04mAvN3gaIMMU1UErJqpDNYMFwqS0BA9b4xTVxaWsrTU2
R30wHF096zAUhidhiDWM6idoMZpfzt6ukztjNhHgOAyvl6z7ypVh3Lr6baZMR/r4d1OJICWJXpEE
4onInjoap+xYHDH2qhmLp8YJRHolrLilZA/gTLnzvMnG4QOPzgiS24UnG6guFhO+n1LIb6qSijGi
TBydrXlyOCmGaA51q1gt1XzJU0g42VNLcvV6MOCjcALkCBbRuhzAIPYp3i7qTR0EnzuNMmWMhq7O
D5M78f3EXyo6AU4ebcuivmQl3RzlTtEJqKRPYnvZfR2sux5caxcUF1vzVlrsHKLJ+z44xaXGmrSK
hvgLwo3N1CMCNwbs3feB66Z+2hobVFCAGAFyKGSsk2C3yoFejpgKe2oGKKc0Sn5loqDyrTaAF3DJ
UaNrXPVmDAD1jQw/DXVDF+JM+dyEtpb9VPRhH7f8qlbzbaqWG1SN63QMT60ePje29qjZZ6zz3xvj
kub4d6n/PaKqXDG5SQ/15CWnWbGntWUb5mqBVHjiaNdOck0ueiPUT7PLuTSPEuKS0a7NDkO21Fyi
LSKEF90iYjUBQEqlP4rorEckLnAKoOdQc4z36s5tgV/We08Q9iW6VxWMfrvxIAXL223r4CcoGXWP
6PZW6QRFL6HC2I9mzRyOM+8YpsbniLHHSoqdmM6tDTHPpFbBjykdso2wyeoRHKqomhOOzrZBSeuQ
1JbgpcXTgMNFuFKZx8Y2hC8JY5ALx3Hu23xpgBBROl6BoykJejOqxW+nr/aiJn6WM4lxxIxjGGD5
4C/aRVUg5ATlKpMUcnnndAvWEWCdmKloYjHJERrp2p2fU2oGPIZnSkdUmiQcK9BZZxBQ5Is6Bcdw
KlAACgYa4aKKyB63/KFY8hWnYM8fImsEwSdgACNWPzq6BMqFYpEz5Tmqb9Kl3C3Ko1vwSQpFXPLk
gwRRah8REg4LtiHIFtQAkzUCa+XqlFTBYWo2WgqXqnXDFx1QIu5VaXm4uix6vhrfFPmjSuYY/WkK
GexBCKAUL0aoMpiVfDisINfbhWYd1DHsdp4MdLu+vLRs09ij0825RaR55CmOLrsO7PdwXrlNBn7I
haKXZ8SmOeMj4ZQ2emc/OdEmyJbPhtl2zFyLZ2vQYtBFvUYJjiIT6D+adKVBsFrfv6otbA9jEM1C
hr92TyYopcD+GDrGAsjcogkkKAByES4csCHWUMlLkAsrcjZuoCT7Tn7CllAWqGPjTCUg0X0wwpSx
tCTexpWB2ZLT4mbKAAxrTtmsqwbBYdsPoIbFWJu5F2WU2A43bcsZlVU2SvP52HmP/yfWw2vYzf9B
rMfYQ8dg8a+BNy8zDs4i/OgW+fU3v9R6uPlEkjWGDEvluQho/63W0zSNu8iwNgzPNaUi75ddxMRj
ohkosvinCk7O1S4CC4eGnKOpqstU13FxkvwvxHp/pKbT1bdUhnPIC3WT15GpOt++PPCJWgKA/p+2
6G3aePV4MerXqPMdq1/VyraYVpZ5p+bvik8ikcIf5a/opY/x9Aah3R91gf/wauL+D69WA0GsppFX
C27mnxTZ7OcSfAYginsutsjTrZcyPYU3xq58ogdkvlab+Ee4iw8mog1aQj6Aw/P4rJ2ntXNAQ8LF
LmKetOnKTXn68CP+k7eq2eqf4d8whVx+N90woBLy4/0BApo1mI+0a7Ubp2X8WdVLeyzEwhuNiSGk
ILPQMXH8qkNFbhRPTrtMB8K8aWj0tdUc5YVEriUh+vFwwqgZ6Za2rk1yHnUaBSe5GLSF8ZipvklQ
jRLCGTK0ZaTojBBeboM/SACJPVfrOqFensYUswO6J9vFzZFnCVegXLxze4plIBBOIz7LkAnBaklh
Rl6H5O1BTODlzUod7grBBZIeNNtiLFZqFBPxx/yiY8g1ealjtGVvw6W8SHiRXOQNqvUKWOR1UyOj
OKldkS9tTB7kAGpcEp3Tw1vme+krtGyTE74b4Cxn1PdFjTdBXA0xJzMheyeGyA2qxIiYA9xlBJr+
6DbBziBSohQZ3jLmW14f5Bojhfoob7bNuew0/WChBf94cZJXqFpcsbRJqdYjjYIPFwinMDE1vedC
iYtIaWY016bgBVTZvqtVfce0g7mEqHsvlkqbgXwTuYnLpEo5UjdsKifxZ5dO/jHs0p/ukNSATbkl
N8nF9aZWJ6/WyMVRESI0+XHlBTLpQiKb5CeXv4rbhEBQSeK7fkq59h5wLldVN8XKsyQwY/lw8hOC
MEVTIG/DrUIdpRr9d5RCFHdqLvDuJML6rh9WrmlmRtlH0zeSnSM5OHItriltDSYahgkZuedYz/K+
LA7CQ1vB39TxZNhKi5lSwK3At/PSnt6FEH7K5/ebdBiIf9hJoAiy5V9oJ7l36Jaq70ckn3K73MQv
7vqdxz4fynLkO0opEBmXWkSJ2G0HLFOh4hw7ryZ8kz7WWpF1QjluGUeHkmFYzDXAIEjhEpEUi/HQ
iA8iLQv8WuI9yN32CuQalv4+t4Caf9hfK6Yv1AjEXtwKZlFLTVS+m1IUS6+IJ8lyurKfBJxwFROz
sB/EBDRwOVVIhIe8KRdo7joE/38t/nhIJpRzTQv2SOJOVBH3FOaCSGMVjQP8utxJIoq8l7bzL0DK
9WYRzPrK87AYmwkd+5YA0JVhBDoZvchaj7DTnU2V9a/Xp5drIq8D9uvw/qgmajnqppnwF5PvaxQ2
XiA+xPCKhdw2S8duQVMCOx69CLlxQRWFltfLNu93f3hkp/5QBiU/JOKcJTO75NpkJlXzKlfnsNCW
jVyVi9q1vtDsGTetTF653iH/ur5uvD6bfIziIq7KCqJg5TcvQ8Xk922bo8Zhpz/0dNIONddZOl0j
v3BoiVMUig5vPy7mapQfTSJi5OeVC92AneWF6un9XtNesC2/g2Le74/IU44b46WcJ7DGiXEOZmcj
ETPvj5WPkrdLYY2+3pRrctv70334m0Lp8908ZhSOdWdnqMr2A8jmj6e5PrVOl2jx9ab7DqaiWhOY
4BOyBJ91BFejZc4XeSsRm1Sxv2bRYq/ltlFE08q16+LPbbkI4oWgF+8Uvo1cUZjryMcUS/RzFh/+
n/6t/LPrPaX8u+ttufbnS4l3eN0W9mZEpuDOmHViClT9Z8nZbDOIC64BIsyZqmyvFOorcQvWJhGz
L7mQucxU/VZOpuhTtRt0lV0UiEq6lBCuibeE8dbN7VrGWsuFa6kPBvbN7R+1cNlU+mMbuR4/2riq
NrI8rlZlQhE8YeIpSuTF2OVk9o56vzJCMTUXO79cXKPC/9wmrnpNWmOyl4i0BP7NpjD5kouxBeY2
kwvTWss+GescdIJ5oO1UbtOme+PrGA6Kpp5p/mS7mO7lqkDmo+bDUVGHR/MWP2n6/uqye+HII6g2
ITOBdSeqZPIwjVp8PU2DI8jCVljEcbfRO7ItAiBNxwE1C0M2sRppnJjkoukoIUXE0CCtL7fTOAd7
+oXyW7IMpSj3ZVEth1a/yA6x/JZkcFbqtLeJh7UqbFtrk4/Wzz4x6lNPe2Ge3C91i6h1dMI9FNB5
79H00UqEJOGnKOHgBaLeHCcxE/ccAHP+UAUPcYnXWW4Tu4Ohm9m+mRLecKss3mHUz6PGJaQlLRJD
W3pPzeW5Y6wLTCs9xuOpbLT0OFCr21lhdKgtiqiasOPLxWL2t6gdUoJ75j19DfdSuRhN9eWpzgPE
vTNUjrF6iKETY5d2II8zewQS4dwnJihtvSN3QHaF5OI9HOl30NP7HTFG0RTMuB+JPHO5eN8D5Gps
E/DmpiNmUmoozDZwPBLp4qvt0iDoM88jITu+o0Mz7pb2MLhjeNtNlrayRmyUZCNzzPbOrb1AQ6tU
Cx2Mlms/24kUHNmMkwu6x/RGRZPkvUFnkOK+0OUvSvN7NWl3RUYZKnWV4SjX6gSVphaBb4sETCPn
E/xCb3y47amc7HDTSmqHFwHjE491OXUMiLd36e9N8hHvz0EHmyEZPEdv1QooVysuQrVYgIGisSdX
e2TslPugrjmmaCyqo4hVkw+tUj6HfJBcm8RFS65d75CPe/8TfJ7fs4RUTLlNmE13SA62dlX0R1cs
1KUw+frEKju7ttKWIscODYtNbiNqibur5jzMlCrkJnlnRNWKYEoehpIk9Ieat5f1YMwRmmyaMXAP
RQ+wOLDNd7qJSVpo1gTjbrRDYCISMWJ2zY/QFUXkipG53GTlmrKGTkAyh8CTXO+43hxvASBhg9Iy
4plWw7hBz8YOgGfV2WnucMl2YbLtjJMGCQe52EvxA+vjDVkyWI/1Xbu2n7IL044HBcuJHq3WQ/4w
59iqd10Ch2+lB6faPi7mem4e2vHcxBcxS0rWSXich+de/zLg/o7SXeZuUn0Tpc9mcqslu5yoIuVU
JrdOsut0jhlwoSeXKA0l4Pg+FwkZHOd+OkOhDES2zqlTDpALbeseUe2Ijyw+kD6RkobRTFvs9MPW
PhZn1xeRHahXvi3hut7kP1FUNt2up9CmvDVQmvj8j51zsJIEI/7tjAgvfdGbFdEv4Tr6hGit/oqA
iPL6oONL3tBoNum6riZYmFRllC3tCxPHk7q180Mv5FzbFEuweesirvnUJHet+jW7UbfV6mwdqy+I
Ty8kCXCI+rEPaPlo+cnbfG7XyU88tF/ARg2bcq3cQW2klzK9ebvJdw/6d+0eDdghfaW0/lyvQRzv
QTRFt7Tr9liHVvGds7GVlX3HpJNImIO7zm+0ffU1ZmLZXRBz0wZOTaK/toFyQHJon41hXfVbjRE2
CC/w1+uvCDlui4O1XZ7sxTc36b1yCX/M36Pn6md5rkFvryy/2eSv2KKo5DqfumINLf8JzML6B17d
06F/Cw68q3i37GKfN8yY9FjeHY1p7+zQ080mlhAgW6vEWUOsN3ZFvrHrV3RDcfRAuIcu6F241fcA
i2hdZPkun5oVWS324wKgqvPV72Z5H0X+/Dkst/RA8ZahkaDJTI177Peo0o3En0igoDgw4eZD5yvM
LpXWrdTmrTmdnXuPj1UcbL94tKejO2y8TXzQxrUSvAhgVLhb5g1nSNoTzqd+uwRn8mbu9XVxE26n
N4JX2u/6OYRK0K7x2IUxPcT1/EgL0/a23bTvaI8GB9Qzpf1glqvii1Gd1GX7ucvXCRiCdF+Vl3Gr
fqsUItc3m4grqfgPiHL+6nwHgDuMfgndwgGdfwoYCo++cUvlP32uZ/9kPQ0UAE8kUK3LF+s7bbpV
m/gte9I5eAjVtfMZV9FMx+nNo5+N+hDC1ck098Pb/ORVZ93cq2fGXve0mH6gvqIyoX71Cj87Dl9U
9krCPkqf0c+uALTme+EhY4xi+xFgCHdFOExLTtFLsQOWD1/feba/Dvf5nftaH6YbUBG486vizOGv
DEj+1+MjQDc8aGRZ+M0PlLxQ9AobxCvGiW2GBcTc8Q55+mxk0u/Tzj0a98UM7Au/2B7JcPyDVsQX
5Vt2Z25ggB3jJ/01/J4+ATmjuYAg0F4BmrykL/VLeVLvqQ6EW3IioUOsoOLts3iFKPtgXp5Rjzwq
e+Mu+UHWvIMqHD3NWv0ZF2v7OG0BLHZI9XfNp2433CN9OamHFF34sx6thy/MjtMDyPYVOeqvauk7
W1oyq37dP8UjUtaV5jMrSGai8Na1RqoI7KMDO71yP7yRPgBd1+MjruhCqedwzTn1xSRkdxU+lkAW
bb/c5KthWOnMfseVvtK37r649z6na+8ZneJ62adv+c7aKBUqm1ujRaa88XxOmuvwiNNmRInuozw8
c7glW4p0+xCR9gv74RnRsbai9HXMKQ6HOLt3yyWhlzxtyda6/xbswzMzz32xXzhQs9R377q9eqD/
MzQYJleAhIHgqt5KX9ePfKcH+nGrlDY9CULsqeEeGWsI80hdJxzWd94rcm6U9mXoo8KitG6w5+ur
+uLsA8unj9/CuVr1Owgrfr1LPo83ZfOJuVeCaJFn9LbWC4JFCCMVoWlndx0e6nOwzY/2MxFV7o5A
BwiC/q2T+84Jkwb+eq4pvslV3Q8pRwY+LtYf82169r6Yd+mn8CbcRV8LzbcueEpG/3r5AytLN0Je
Ig1OG/kAcpni0VE1nWYXGcFFcxnYEN4gGLywmk0xN+pHohzj1iY2XHdf7cRlbL037RFRW4U0XuLM
4Oz/AptJfJncNlpGh8xQ0M4IyorJeUXWnpo4P2MxaaF8z4D9X/+1JKDVrc6kpLOSNahXkiLL9uQ6
P/HfOkyoUIQf+9+LpKHNoBjoY+SavIOu7ZtSqugeagTy3tiYx3BZtlGakulA5codFYwUi8mZUq7S
7llWLQGDa8c2W7TcEQPOsQ5KP3SH6RhVuEoxF0YJ513h3pO3A4e7MAuD/0lBU8pem2y7yS6cXMNr
xhj7eruh6AiOUD0hrsrWlcTJCqGnKhZOzNhWrum/t2neMO7ypr8L1GEda+z89swPzPSEclKNbnCN
llzZBeEtQhH16DqkY6/sQjsADm53yHuZUolFl1qXela07bUlJ9dI3uRXEuotudCxQmyjQb298rfk
WiOVTdeNpt3GK0fE00qosY1eTDUXci5FJbgTJUG5hoGtPcYIbvfQc32NTmmmGsHW9ShNVRNBP3PF
ZQKscn1q8M5vTYPzcf881dgdsJrBepyI4PwND1fdAupLikGlKOKe3pvQPaEOS/C70H2Gpsl0HaWX
3cP6mGjhv99UR+TtLkMlbwiesDCp2BinkTHboj1VjVtv6QFMcJVZABs0dgac5HARv3hjWi/5XLkk
/E4lvHdRryPMbMAN5aKIF9o6CSG+Lq7bhgGojB6cJbYaORE9UfJDYXCb9ZPaovVk1kNMg70fBKtc
luhEF8S3aH/6H/D578XjazFZ14c3y3I4sSq4BRDLGsdi7k7MfSPOrPXXuUs9jpG+o7neGi9DS7q5
XKgQNEln6jctLeuNLKtesW3Xm8huYoFCbhWVMbn8eWWfVZmF9lITsjnk1C76fZciTy2Kzu8LUWa1
qoaNIWjl3IsYktRd4CuSIC8rrLIr+X7bFeq6/2vG/f804yzLo0nzr3tx/pcs/lk2RfzlYzvu/a/+
6sZp5t9wvGmO5dmmAZyC5t5f+RO6+TeTdpjneLZmos+jV/ZXO45kCs3VPU9TEZ5IRNtvdob+N8sw
XJPpmusajuv9r/In9D+bTrwtcBo2mbeGapi6CaTjY4eMlNqS8Nd+uhSj4W20kilFN5nngb4ZQNto
+FSaU3Hozdhd1zEhKAqOZ8zbcbWLg/5xCMr8KVezb7CfzgMSCnQ+xSW2iVHlmLH04jZXPeUYmPNb
rLjVDiPwcMBTuW+96tPoutNtkczTrde59vbDD/FP+mnWn7Ea4vuW/U/HVE1yNUCgfPxgJokZzPL7
4RIimNuNHibuzvy2mIRfRF1YnEvHidYa3mwyujC39H3rnptx0i5VZP7ooqU6edNwW9rVdKNrmbjq
Kh26oMG+adJqo45cOZw4Mn3PxG1KNtOA0CXIbgI3AF40xnt1wujv9NqTk5eNr+ntsAmSivwOUnN2
tlr8JPF0PDW2qzOF6TZKQX0pxM54MvoxOaVd2zPpIIlmntNwgxclOBnRSNSx4q5bmjGfkMbjmXHM
6BRtLGBkh2J2lUfqw8a+MLnGhiHe7X//ndp/kP5U8Z3aju16umc5CMz/6FCasRNBIpy7S7jM3Xbo
oxgeFxa5sHPCpyFUfata5qOyED5mxEq8K6rkrSvH764ZtrvYq/VTCwUuA1N2OwyEjXVl1zOCJyqz
TnbN1FiPSHHSBy1klDvY+icPTxNjK+s1zLoB7boNfagailM4qQAF3aVYjZhQilgdn3CQAs23kQeh
IkN9hZN+l0WIvBw9Ly/mpEW7Gmf4moOOYWzpZrdYprF3Dl3CMJv62ayP2pNB7bzwljs3svNnkLjr
wclH7KtVdJNq5e089Eengi4fz0sHq8GCsOxSFI26/FnvLrXV12cD65yUrlwX8jo0z0ns//vfQ2TX
/F172+L3JTuGupvNMUxt8e/3cQe7LbyMrL0U1lei78qTmzaIKwfgAk3UB3ja9fg04JG7mQYz3sEs
3dhBsan16NTVsBr0wrpAZ0Z8SoClESmIXdYo6dTnf/8+RZe9zOaQWK7v//1fluqQUaG5juHpnGNY
iN3qQxfeUqfQrNqwuKi60h6T1Lop7NzaWBGWd+I1vf/wcvqfGgPxehT4VMd0KaeiWPj718NbMi91
E5WXdato0a2i/ag7ggYURbc2WqOZF67kiJCMxXusOaBWhEEy1+7Lk6fSNu9N9cF5IGMyfO4MNT8Q
u87pzPlKNhv6rVh5ZqSJWB+t+64MEDO13uzclAt1+0onha9VA/vmP3x/4g3//RfIsaZbuolCwxZX
k7//QGg84igs8vhimcYbIs/o5ETs/JOrNZyuwtoP7RTUj2MNmxbUw9ngTHRqlp5yl10/xLEergc1
2nSUEMFjczZsK+1OLlLT+4F7Cjh4zCE4a0tKoxrk4gQ422+jZqtjNDwPGp8OuMy4HXsoQ0FN8ohL
bg8qTe2IY107qnFtbtvGyS6qE9Sg0hPnxRM8QER1sxZgH0t6B9Vh5vbrvPNDb2k5BVQtODhGPPjw
JuxLMNg6j7aDpk8o0CrDV9r+Z9cS7ak01BYCJCXAAWLt7JJtSnB6uoBdydpTUBYUCsyuuPz77936
xx0JuCqXRyGwAX9liuPvw46r2j06NiuAnUF/OJh0cFDWeO9azatMIYoGFFRj44545efvqeYmP4xc
WxOfNn6pU0ejoWLat5GSMP0flYHyoxM8wLMh50U8dmj9yVDm732fXhj7HlByJ29J6c6rHFzQLRHu
812dwbForIwzEYyYL6YWEFBWPZh0KdeodvGLD4uDKHS+SypU+Uu69GvL9JQDXc3HURdkJL3GLrIQ
hbPUKtg5S623hTmZ+7iwN4pSwCdfkJCadpFdoKyQ1tB8hr5X3aIxbp5N577R2+nFba3uRtXex5X/
Up8DU/sfdm0Dr5Th2EiMNGQvDhlcH79ipMix2gBruOmI7fCBDWonJnXaSaVJUEP31nYZvYC9vEMu
JjcIFJK0eUyjKHO9vf6NFuClWirE47+f5sNDLCfRmLGKP7w+G50XSrAOSpf355V3BwCciGS9PnKx
FcUn/9oU0nED6yfvUhmb/ICKevvhD+Ud7y8p32CUq1QdTfP5fRu0Ad7B9cVnL+XHCJxePbQR1bV/
9pmuj/71vNr3PHRJrpPv4fdb/PBmxR3v70k+5v1F+yq/he31P1ydx3LryLZEv6gi4M2U3lPeTRDS
Od3wKJiC/fq3gNP39Y07QYgURdEAZfbOXKnXHQps5RHmOz9seUBg1eTmLj8uv1kO4/LxLz9aXLJp
dYuY4/do4act3piLMINzPAeN2khfiR3t5gDSDu04nXTCOxTu/zXVCvOts6e/kVWnu1G9jqL/u5NY
MNvUvCTW9Lc2KFzHY/yiSD/N5hhUGIU/ZQ6xJmkJUO8RZVO9ww2hla9B696SxiCUo3EoqdbFuxGz
XJX2dC1ajSa4Hu4BXZ2Z8MGYzgGtSSFoyAVYmSm9UB1H8BVWLBNSkl2NOeJ1HB77OfI1BLwaYylU
vdOimY+poStopKmLlcUjMtYIKOmzr3ruC4bRdg6WjT2X0IGE9BciZ3GomtuczR1ZtM0cSos88ubE
vyuyars5tDY2xZGvDWS5Uz/o5NqCaKAmnPQuTeCiXOeOGjduK/Y5l8GmmKNxDVM+RXNYbujMuqvu
y8q+vLyenRtlCcsMBo45B+3OkbvJHLCzhPB6xPHmjrcu54DeNCWpd47sbebwXt/SP6ZhQs5inlLT
vYU4sc9CIbrL5EhGrt8eamytTVEbFzrV7Phl+pEGVJPn4GA9G34ndvlsWHW7kY7xlISQ+CvlQdLK
n6ZwRlGSQ1zNgcQUjEQRvAAOCzbktq4lycUEOfxyAUHUc6Qx8blgmzAE3k3rK1UlJdzShDEE8DYy
B/Q2pDwLp9jj0dHPEhCQoaPaI0S5Lg+CTOUaIvCJGRucJXHLZDcTvEwCM/lWfA5kMk/J8Cuusqfc
LcTV8Bgl5/jmkhznUBfacXSrZiMGTjAitft1oC55K9tV0dnHIaIObWFBrEN10BOb6T2qLpU97h1S
0Y8tNlZG9YLsEghNCHUSSqy0jDdTm7C6yRmKU/dVn6OpJ0BsK4qmeTaglTcaskcmSbvb1Abcgcax
njOu8znteiL22iX+OhveLDv57ch2h2C429pW8lTQbL54tnsCEIePh8z2XUWhITG6H9ONLvhgsrWI
nxTz/Kojhruo0ucOm8uczh1bBY7hHmEOPelAEDud2W8DurV7X5I/GrVggZruoV5Sv9npTcSARyY0
7FY6JIPX5U3MWeGw/iArz/nhLkHiHe7Kk0+0eEfEuEnUuIZDaENRk5z1OYdczYnkyDFsKG4MrcmU
/Z6sDsxXSYL5oNbTnGheztnmFSHnba4o3vRUstEylzU56BqB6IgB6NgQka57EaoiwMnoMcZdkbg/
nQihBdcZ1qX0bWwx8fZ+OR4KwzyNwVhsAXWcAM+Ryz4ntCNVfoRZQ1uJcm4UfOeOUBuTxcYuBF7C
bh3L7IhF3wnHW/fiJtnd7CGMMSDCSaEIPM1BLo3X4t0aklvbWMY6x6m+SoiWr0AlEUiiX4SLX2Bw
uZQH4lEn1pfE08pXFlu7JPFfaasmO9gQF11r8qMyqk/OIfyqsBMOJqYGFPLQkKoe0+VU2Z/C4/Mb
SMzblmVq7CwZY7gGhrUa0ovnyHpL9UxfwYZ4Nlihrpi2i8OMXFgbogJn5Xt/9U1FeLXdFBsRu2e2
Q4QBwU6bP+nYdqat5Yk3EROQPTrhe+dae7Zi8C0mGlHWtLdjImGAR6270J0r8NmGLEY2SuNondGC
wbNmVzQlVvKY4bXsDOJ6G9h+SW0dWwhVfAFmvXeckjIkeLdVoHx/N9FtHVSCf1KlX2nX9Ss+SLjs
KTah9wg/PQnPHq4dWqrwuuqN36rbaD/IShjHIWjAHpUOiGQiejaR86gmJE/myKZR5f65HssW4Rk+
US0bobxp5t7CFUM/XZy7e995xjlH7+kr+zmGVBUyHq4jrO1rKyDkx6jzZ9g8rECVhc/aiA5BFhR7
3f4Cz3MxWtyxaWG+2IZ3cQO+4UlFR1jwHh0xkoOaeHo2Klfy5vD6GFIfdp35zQXW7bM2fk0ZOImV
ach8Nqp9xKp6Smckd2/pSF/CfQ68a/C1goZ2i40q4Wbt0odNtacVsQyfhY99YrYJFn4CPdh0Pupq
uEUMnSVcevKZ2p3rApiStDRasulXcZThZoN3RXdI7AfsHKhmhvFBUnMg4x01iqmzgjbNZ11kEQUc
yQhgiGgzSvXSClOwNhHVJheVu/OVf1ZBae8pTDy4yfCcdLQyZXTVuuCvtkj/0lt6dzo0cHua8rWu
Dx/ajIbWI7rysQUtIS5R6CRDe62gGmysHj59iKJS2cW7U6P6nTjJITqD06nZNUV2dYzyC3mBOwYY
zAjWLzgUB2JI9A/DFvRUNas/d6EvbrCMtPXyiOWw3EwRXt41JxrOAZCc7fJn89+TnGb/8gCQAjmd
xJPCnINOKHP3YRomL7GiZzf/q6Yfrzi42/eK+XRn5ZpBg8UVmGkJ/prm5yi8xw4Mz4+TpPFG2np0
G2idXLLWhLng14J8Uxw783O5U47igTn80RCDpG9Jy7nNgRgkUaHBCMy+MZ/Vv41cPztxoz6EBYgF
j6+8UHYh20iLho2vtfmXcMLd8lA+enpdaUh5JOro6zU9CIppqh9ri1P3z7N1+Pua7JfhCsIVSba9
a4Wn5uS8Dsdta77izP6w5/8L0erakfX4Mbb0/gYtROHeKvsapkwZpeWPX1OYbXvdqX4PLl3Rsa3a
Z5Y854Fd83YMSJbuOl1/1AinRIHHwzTr3bRK62eksL0246K+j+Ggn+yGjIJeq+M31/DelkfagGaT
PDLe29AbtrE7WCj5mvAGlU3AXqElI76INt9I1HW/vZAoUc0xk2e/xq1sjCB1XOWIR6syEBjN78WK
uGS0ovkBSQf7bfKie+tK/+Rga991+ObYwXsvywdEStcD01X1ntkY2bgO+nOVVvUNSTidMM2ov6Uc
EG/wrKUTw/SU0n4q0yA7ONLqDkUbV08Z8K8/H7fPateLvOBbEKK29nRh3XzTSc9CZGJbedJ+C/zo
eXm2sA2foOxQNqg0b1uXtjznnHe32syx1Tit9a1Ixf3zQXrIt4qp6J70YGoOXhiVB71X2hPpnXRG
5tfWd/m6bImCaEOew0Y3hkJtLC/EYJJ9Nw4jNJZc/uqtd0G23zdZEtqm6mrtIjOpbgbVwT8PKMS5
Nq3sJ4lVuxGiDi6dENFt5DWug9EsfsHhy+pe/8kdOJCW1cvraPXmtZN6tFn+Rb4eOk44zYFLk3lq
ugaO21z71skxDYzujwcsZ3kpdUt1Vbn+1VN1fAUV2KCQxazoIgIlPeGwPIoln71W/K+bHIR5WR6g
+Yn3PYqn5fU4QQPfa4y1W5pZ6uI3trnpcYqj+qHuN/+jPMITLqUf3MZSTy5a5fqbQtnel8uXtTyC
OkS99ry8ujN42udoNBKsHKP6aobmz7u2/T4nQkrX7xnb6bPy3XIbMeJ9guf887YhdMRrPqDoIfTs
/JzPQ9O8uf90YslDeR0Twac06YPmIQ1N7wSnE4k7Ue2fxdjulvcSmJ69MqRziBMRszeoplMXF/6W
kwmq7WDtl+dRAh1d5Trpoz3WcBSYc3eOIyCqh4DN5u8oGiglwHQaHhtDoIIi3mNH+J7xzvLgtDwi
DVVLbIX0H6eqtI4GXOldAoWsNVz5JuFU2ATffcde6m9sbYzPQOGMJ6jIwGvS4ZuLR6Me4AR3L2K1
r0WUNNz5DzQju1CXtF8zwwwOmsPGJoggQ+nNeflDw07gClLXODGfZ1tTi5qd4xWvyy9L6UUUUMm3
IIoM5CdW8D/PmqTTU99r7UtSN86R3GhEGmk8fjv02xkLvxUuuh2oWXmcQylfDQp8y8vXHIWkZczN
axEGw13PYrKW55fZdchrbDd9bhvTJATYm4PluL+ISjaRqv8sR8nqBOzCoR9s421yrcPyEgEQQv4M
R/2SqNh8QJmp/jyjAyhztll7j3HiGOduZKxenhLS5sbI2ujDG5S+L0Q97UmZQViFVGp5SvAb48aD
oXlGxxo8qhFQoO+wSRNe4z+UBWqiqqn0h7KJzcukekFYHe99KKMjZZ7pTRY2+zN9gEkGVPazJD5G
b8fpgTZHu3IsyMpDWRunOLHy5xY+wZ9XBcUAsaLs7xpW7qsn6Assv2ii6ZaGbvHaTcS7KJ90P2No
028c8surbWE+bqsmto9RJtGWGgE1YkM+/fl0mrZYk4fbMJYH7s2OIHotz1rr7WtPYfTZ1fvsNIAg
/vMFZuJsMNF/eWHV7kyz4JQZpPPq1THbU96k0NEMLKdYG/bBfTntsLBaX4hMNCP6NXRM3aGe0kW2
jBrCrP6hMDCsJI4CohfhK9WJ84WLEee7aVdXGYUsTQoTyDJpfNcydeyd50K/rbqOWbV9ItFIHhMX
ak8PcxyIgb7vNQtDtt9ma1Z+3j1R09OoausqIWBrXunvC3awTDE/zpgKCLzWtDV7B5NrQxIufm/a
z574cr2S9oyOsCnvPfkqPZ/0kx56aVCZp6Hz4L2yB4Tb4l5dlP3r0GrxxcY03iajexaZ9UUZ45Al
no2gMQrXtKS7Q+ugW4xcrlF0FLBi4FOcJpVW56By6fHPhxBj9MqlnjR/aegdvJim+PLjYONVb8Hc
1ANRrd4shPj3/v993PLg5WDOOok/N9G/78NiOi9/tjzBcv+0NN6XH/+9k2HcX0siHVfoZGHYNIiW
T2mHKsXC7N8JAn0mrxmvPBf6K9C62y4t3goX+nUcswOKhJr2khyKOPqAiuWzIM6zTe3gRgYRhrp2
PqQtyrK4xJMzFuBsdICgp14hLag1sbE9RIAeH9Euc75dhVJA+Dpa2DojD9SSKPfbrGUSGJKt191d
C7Ta8oDFqrGYNv61b6RnjeLUwRyM5xQiuN2gI8ZQ8r8mghF1xGT70YpujLEDYwzOhwi1uOo+YoTE
ZxQFWPrR1blQ7Cy7IkHWvLghKpLl4+Eqa8CiI0+TaQ3FFxAJurnudXlzVEfLE0C1XCvnkiPhHMr6
SUnjOROGE+wKN37VO4QBTaNetARZHZmryI1me8kfp0mi9EusE4q13Lf8tpjthahtNlE7phsgTevI
hQtYFO6GhUI4m6WXFxZBfdjIGTArsxlFNCUi5Evbsxx7aVLuNhvxECFE30qju1mQBPOWrSWJZFt9
9sh7HpZ5MmWbkwyZeCH8E8cOMv4UpFG6oXqFt3g+P/48u11jE1xu56Cf1gkqExAX6qgHyaGhZXjA
5VNsMWjxZoGUsFlu241jU3JI4gyMzOSKtdOhzexU/dhaRbvXIhqpRIcNe6NxLyQIwV+IUzdY0YWm
IVL6JNrX/VtsxTtXVh5CTd8/sVm0FOn2S/bz4nmqO5RiQxc7a9sbdLKBsK2XsxNaT4xxq0emA0Yr
+NU3zW9cE/naa+uU9pp5s7qi3NfSuWcTuCtj6N8WA8Siu29mS8byU03njBK/6IudiiABq9SZDkVt
vk0xkS9BBomndR+ErKLzZBC/UiSld2z502vTd906a3yE3JVgnw7/eJu4McAAGMn7wK0PTesQIBoY
DuyadNzbOglmqOvbG2FFyRGz+Juy2+msEjM7F41VPk1jlZKNGDpX25HmLjFFth4JaF/ThESnKAPz
1LW6eQoGBKLjwNpiCNgaMzUQBibMPWqC4u619q6oKBDD1pRaibhSG19Cqw8eUuknWzPLQC8BCXkS
QBZW/J/yVLfUbNMoiU/6SIcjsatplfU6WuMZjRZZ/hXilLv7x8Ex49jaShL+bqbnfy034FUe/EbT
2c4aF6TlxR87w38ZG4RerHuJrldzxa8wjV8131NrFmDBScj2zYkErNGBZgMFEXd2UmqCS95FFkRo
9W4cjIdoZjG4OEdKUKGHyGSjs61Y+XNdd8AN5micztDrfW/KSz4n2/x7kA4agQnq2Ypo0Z8gyn2M
MiNkA8f7L8vQ0GVwYefw9wVvtRwoOWG+d9982Q3Hhgv0pFRyj4vM3mXGQJ7UfFfx/z91eFPpKhDI
NBPHsmEAQBPqXIbxfDBGU2w1d/gIU3riVGseyIDWuBLDcpO1xMexNJpTLJbz3MWbiwFV+GN3mkFg
KpzQdHrpeLbz4ZIChF1pRsDiaIZoATls/xyWmxoaFhR68280yueO7OVx8Tkth9wU9iYokM8Oc0bg
NB/KsCNHmjiTla5F5rrA/Ss77WWBlhEG1Z2Wg4cf6s9Pwf//xJOZq6Kil58mqj+pGYiw/GQNwX/f
XH6hlS48cqc8/MvkMmf3SQpzL7SMBK7qf1xGecU49j/OIy8l4SKJQmstZm9rYGI/iUABrSLPhcpj
Oq9t6JB1PpnjyptNS+mMrojMSa7tHIOVsAA8TlAiXb0sMUN4WQnrLcw3dN0ojXqM7QbkiRIEQ2kQ
ZyLfrG6iUGNpj4GCRJYHIBWxFBLqNzJehHMPVii4Mlk9N0qZEZeDw2odOHuc//lI2pnDoS+k5Pms
WN5iWnMNBWzXNXEoTK/dDXH6rbV2crY7XA2j3h8Wm9gybLVcnSCbcC54WvBAea0F8G9m2zDCP27P
Ej+ELgHdgL5YSSyipyTJw2MKoZAtEoN27nKpGYWW/3Pbb7FCBG12JPOr2GhU1dYWCmHckOWprYtt
ZmJhoVbAyd4as13QJa4sCtqX/zF0Ldau/7kvdDgRfVXRceW8aBXc4hK1wTWZ8oQktBpNtUyLC71C
H3g26C4RERoxaeGwd3NN0d1lM2ZI6yUt0mqnDYl3H0jBatnmftODAWfvE1Dpp2ri2wDo1FfiUtGT
vrZYkikBh9xvhgfHndKLiYrnhEZvF0NS/fJz4xrTYn3J7XrAhoLGNX2ObH94KprJvxVoDKSJ0ynx
aQiaEb0li5Y4oRF6sx/jcLz3VUkyhCK+IvAcUnSQ7FTbxuhp02QdQFJkBBDE5D5Pnegh79McWpOR
q02Uh5SUk3m74iJY1d3+0aDCuwVzrUEd6ftH8p3YRsE3hrcy7oxJFA95jfYflO9D4IHENnxaN3UM
8IXiywdpEFB1qnm0TogJhKSbXnR0Yvh9TLkjwJwYsxJ7XhtBAu3y0H/JuuR3rQXldblFLZ4loGRQ
yRI/XTcgEd6HwlqPwtW/Wks4W9PSUV8Yefw+WBUuce53S2xFA2T6o2Om9Vud13spE/vJ7+VnDU5s
46cmNaVKOQdjRABjTPYLvrP63aLPfywBlUJxLJp3qU/2ZggLmkLzbz2MT5WdgWMtAS02eUiWUqZH
4qgR5g2seqzf4TefWM77P5Wl832QOQx+P91rmooo5ezivCdu55Y6SXNfDmZTxognBtI9KtjuyLP1
byVqxAO5/QLguGVjwMKjsbPxoaXdzt7jrVLCezNH0qgKQl5opLRbISPjIZx/GuMJ4mo8yENtFVw6
tkpPTWqNj1FWi7Vhw0QepxEY/tgpPuoGnnGW4CJINGRu5RSc3IkRKGvH+qhFtnFoiuwv5M/aqi3K
8s3vUnobcUOxzZpILDQRnXme1e1YN+BzYa786cJnP+0OYWlqb4MXn5ohjfByhNWLi8/vWAxdvUbB
RT1ZuzWNsHkRQMESnbwfEpYmZH+DukZZhg0BXM+KcCamQl81j3WVw+TRZfCXmap8Zsu4rCCb9tjX
VflW0+BA8J7drYnIcwv4quMX4GsN4yWOTPXixAwNgHfjUSXHemibO0bYZ8cd84NCLX9ZrvTY8cxz
DGx5rOGB8zd8a0x1xVNWZO3VNGrSK7ilu4j2hFbRuXEBZZshOLVgiu4HMWTWuztk+3qS+U/vU2cL
uiS8oV7+rIZyxAdDc1m3TffoerbxSFKa8Qj2+2In1NFzzUrZsbiMfxUnmZ9k6gHt07pFWgGjrO43
ceCMj6Y9lccuotsWmCmuOMQixUhD2whYewZdYX4YFCsxxGlrt9SjH69hKQHenb52+4nuytkMTWOf
Aj+UL75P2cKpvK9wLiVQqsSqI6p27eaEEpWprdH6GMdfXuZsvSmaPn2/QxGVRfkm9Mx2U2qy2Qlr
VM8qn/NOqyn+NeBM8krX+Usk1ZDuREd+Bssz7yRLRQgKBS4EkOEu96L8BDhrYcyzLxredT80Xytb
i2kgMhEYkWa82kH1z83lt3Q4aZLaLBVlE1S4qBich9H6sMxm2lfkHUCI4WZVDx9draO4M/q/G1ub
bh1a6LDzs/uIGODsQSth2KACbJP/cqdqma+dOqRXGo/UTSjvas4vP6d9j8QjerECGgF0ScZDqHnu
06RrcxtGVjjvpv6l2Nt2aP2tqe5H0kx+L4qx2yDeye9ZOOOp/EKs8jqmj0Ouz0cf1zu0icmrFQ+f
WioTOO2p92003mPlGdVfvUNUeBrAipvkgeIPaVANliy7tBmWZUaJ1E6DOf21OY2uQ0jrhHctYUWw
F+5EboYrMBcPXX8nuPIzi8PpaE2NulqTu9Gh8L3hGXPzxHrtHKd/zrnmC9NS91iEBaA2T0cvH4NI
sz25rbU0h/DeqtNoOfa57NSzrLIXvTLVNjGnr8yQEYkz8EVOjYqfGoH/u4YBhXK/7N75mw9S5Imn
q7gwCId11hU0kfWoqG+NfskWjTis90kOxIU0a6hxzodJh5+E1qEib8ysmn0WRtqusoKWgml0MCkl
HSgzxWvb6a1D0RXaPL/KrcBagZ2NuowZZM2drjAbxo6cISsN1FYWhvtcj1iLGlk4pywlhsOygRmq
lEgzqkfT3szsa5Jq0WcUEnowZeIn0gU9umRg7xoCuxgZkX81w29r6OnBEn5xNYWFB6Lu9FuTYJcQ
RrDyZG5fkrb5qmu9fs7CEpjeXN90vNr+9j6hlob7hoSTl143srOvch0YuiigYzUZK9/CfJ0m9zsp
dZghUq0cxyFdKTDCI7jNYt0kSbJvJgpznqzUsbNNXHO1z+5MefiUBVhHogzGC1IZ6gqxdPd0v+TV
arFE2pa4Joi0t/SLy6eyNusdHgNj/c83qIxsA//uxcmbYeNhaP9u4mSHGhn0ax9lR0/On4pmPldp
bB61NCvJEKWPq+vNxuzs4SmaBnHTFSjX+ZbtkM7HnNJcmwJzpzORn0xza4NjwvwN1eB3betwk/j2
t2ED6yZr3O8eSey0SlmKraHEVTelaGRU1fTaDAgvsEZZn373ivtnvDi9NyKobMTV1Kz8PI7NLCXS
SPae/nOo5d4V7V90Mh76JEBYKMgo7eJpOAs5XrJIT15jzBRngXxuFRWJfweG7t+5KkfE3zrMUjRb
fw12Bqg8sqYDbarkmYigum68Uz067inUxHNjhpyFTUOF1DGmmyzSa0ECOfMdGD181dEOy8i0M6IK
u9a8mW7yVp2DzDj2feM/Z5iGCG6JH1oQlsSSkNnHEOXi3c96tlXl/A7RPwkAjiyw4Iwk/WsOk/hK
8cK7NQpLmqg6+62Oon3uj9NqCPTySNO43EwVKS5xwd8qaCcnnu411fr3mO3hmzEQMxn0cAyDqvyc
O4/fcVQV4Fh6B0jEyAotp4HAu8muVgltWlFfOIl+VHu7LH5R4b2rLDYeiSDzdinlsU3ZwMRvPeKs
7B7krnLAUVlV8+Zo1NLDPFoD+dVvMHfJooqrgYhq+0crc2fewvePSOzzs8XSnjChmasvG0ye9fzO
g9cQzC6Tdhb9CuYVpRgOxEMbWwnURXqPplm5q7rruh+PiQVAakSKepohD9Ljh6mb+/cBVnRjal9F
kGzBNcZMdUQh2BNuQTJu+l1UpMnFbsxny6XL4sRiuhuCyM4eEfYh9Idgl9H7oIXffOc9TaC2zv+m
RkNXTXdzkhFYLRlO/FR5ZbzJrEQebA8TbWEyYE+OnZ2tOawNtqR7BMUkD42nE5zUt8jFJtFjVTYG
82BF1qZ0ZfZOOholFur1hUqZ88EL/GhMFloU5s+lm9xrt9E2Vuf499gw1b50o+48yjiE3Bs6e51c
mrvR0styus9cViHN2zw7D66+b3zFHBaHH3bo9rzgANW32EDUaq5xYm4zSHDeqjK74sEgSmDNS6D/
hPm+5G3zoszXUE3wSIrwsUxSfctLz7YUsPQnQI/aExdwjUNT0Rm1LDZ+Vn1ZpOJ49eqtiBvsyVMH
Zd+PAnCSWrdn/kAWNac4Y06qz2XMLC/r8RgiwN+z4ghWum8Qg1RkxK7wm3PtDfWZvfINbORxDFT/
OtTZtUpb88japNgUlkGZL4nMM8ssZrfmM1LgWofWrs5aKq440tKbl2aKGc4i2jtmVk4zLbqkWba3
ctWcdaJodC0XD0E46ZDLuZRBXTvvdUqPsmjfYEbFWZzflGdmN+LP9SM82oflrjzVkdPmBlbPbLyV
RvoSkiLx0pFKg7zUf+/i2nmMq/du2A+UTp6SWFIAdiq4XYNstiXpxp6kTuKSrBnBPwvLCZprXezB
SJH9YO8N2hVfpkPHN5H2l+201VMyQ3ybPHd+5jQqU4bhczpC2zAVNpow/kraDnK+7RQzXHx4V+iS
kmIgSyu3sqMQVvOc2pywtD8OHjkrDpzakNJfblaoXYpnPg2KUrAkzihhVuH4o9p5u2t+DSGG3mQI
ggNJAbii4/QydqxzZO25JIzL+lshK+404j3t1DUg5g8Txg8+iWRsh3eMJ9MqQU9Bg8kd3lmzIKQk
Gau1zI1BBO4je4hi0xek8DnSqQ82BYy5dhBel0M8wNa3C73b+KGC/KTcl+WQUtodQSb0cT6891Bx
d1US4nQFYB2GJGVpvdBOQdRm1yZgOrYKFDA6YbCkakXaKQ168ipz3KpUqh6UGXwIW0DebDqWVgwF
Scv21Wu97FZ8GSPDXdKGAL8dImybGd9LDQwfcNZl+zEHeiFo+7yoiUaNz06gq8SKWUq/BaXAFCrw
DZtxTlpPim2cam0SIt1WbGj8VIynuMVa7OHfOxsiZaMSamjIe8s8KkR7hdL169iwzSTys2JtIhLI
b5PNOcm+beizx9ax1DXp/EvoDOQatRKRWU7DWSBqcV202aqscLdS+PYbLrS0I46bMISr69Gjoojp
P3mNWvtZ+NWYrv/WShegCcsRNKIyeJsGu9i9sckvcLdkxR2BybZzjf4S7XVNYn6NqvTVjuJNp2v9
tTLmbmDe6Pc6tNwjoWAfeh3pd3QsZwx31dFsnYIoJP1UDFVCQ6YKt/E4lBQrkvhnGE8q2feeEbxU
/di/GFPKNiT9TQtLXYUdNo/sgHP6e6QWDoGgvJBLidknqa5uT+NVa3oTbVZLC0JTLsAjNz6kErYG
g0d2UMqvWWBwcJqU4pg5nHEG5Rc7hfbOGghVNNEdq1zatId7zX6JlLoTQ55/+4ZnIv5CkFKHz6U5
ZeuuTeVnUYY0cFz7L5M2u1P4JQtRm1W87e8rOF+n3Jb6lTKVds2Bel2R46lTX4uLKqptQVnq0+0Q
1lYqis8yDN4VNeEDHTzKfWzfqTk/xDU2psrMXwJltI8mudB2XtClZx2aa7X23RK/vMoEPeNW1xC3
0TU92hiRkWPn5hu4Tqito6D8n9K8NhzkAhDas+c+1ynVe83veMpe3RKZDjGzE9vXptzR1CbDs6eT
jIG20TvvOXfLa5TmW4pW9mkgY5a4zPEQ24x0K4oerN600NwZVHXuQ0eoVqOad6eR1n25iwRHb0sS
VnmwS0nNkFkzi7Vgy7SarlXZU9VEZnkZDfuXRUlrLVvxnlfTcApInn6IrXB40O0SzB8WQDo3LSIi
usmJ7aH7H7TsjR3fDasSDI+4xWbna+5KIbw80H03qXyEziUxqruLBEJ5RBj12LWeFPUMHI3i1W3V
bmqIscKaRvqcMAnfbOMzAufyybG5mAohN4awbEpbGU2RkeJkQVH14M2xX3gbjY3I5KsxZVx8E9G4
OFO2QE0ZYz391Ynj6hCG0Kx7HQIHsuwDXTHEiHUcbGUwhVeiwf45kOflnwhtyHPGqfI7J8H6vBwE
AUwEdZQdJRc/2yDHpowgq2fE/vqj28r0oMXgIMowczBNsw9FAAEpYRo86xF3duTU6jGZD3OEmbBQ
ILmkTSu6qhtdP0e9ln7qkCaJA9S7rTNO+kmxWqHUbSaoOElWVg7sPDNPigO9aH2beRU4lqE07kDl
Mrzdvjp0grLh2It+34wDMXhUUjHwFB6cscjb6XH13DquB3V79M5+GCWbJpkqwmhlvprSRl5iUUzP
TfJizeNuqMfevsv7+gVpCBv5Bqa8UM3v3EFmYo3RtCn7ARwUuYPssJr8gEr9hFEdFUzx3QR5eB3h
5CMGHdt7H3NhBtqr2bXqGqRIr9LKEMDIwqdxEu5tgHDwMiqu9xij2J99dReNE+hARrEJDZyqv/yq
mz4Hhz2oHZjJbrmJQOTiyAmNOCWClSaLCDSVbt1Lc6yQl07WurDLD7NR5kPf/+57vX2YmhArg0QN
1FKCvbKX3KUwlLFTjaSqZT50HdQlthUF74k1dLu017SjEbcPXGh08g0gBEH7f5Sd2W7j2JqlX6XR
9zy9SW5ukkB3XYiaJcuS7BjsG8IRdnCeZz59f3Se6srIg6qsRgJG2GlHyJK4+Q9rfQu9qKp9aEnL
WzUsyhU7nfk49BUcTcASq3lJcxk/P4wXpj7VsWW1CvUIOc8eve1RJYa4EJjWrkHTf82MAQQ9CbMv
igyLbDbVrVIYB4riUBSmepdBgK64i8f7YFdnqgNAhJFAblsk8RfWge4lWuTkjlkfrZra2iF26577
LkptZnqJGR4xvoc1XG3bj9FCmmW3y6GorWcjf4+qgJYnai4EL8sV74v+oDNQOdpg0E1puHd007Gn
J6Hcf36K2Ktf21hzr7MDcLfM0az1tQn9hGvF1MQDauZiw6RUeQQUiYdC9MSADgYneswtUTeD5mns
Xkhhi+6G3TRPZEDBCjReciXEl0jxVARw+v740+fXtJ7Egzkzd3arIZ/EdPVkpu4DY5T+ZZ4YcZVT
j7BJrz3Q/S5w0IIjQ0eDhBkVKoMdTK8MRp/MoR6fooqI0T5NMAAoBMvdkNWPVmNEBHLOJunyvfVF
Oog1pyXYgV+JxVgUF29d63whwvgWcanvQmtmvijaazdjP2HNQtve+lCTrHB0fiwuWSO2UWiHJISm
As2TIHzxwDTOf4asgZiZkG07TMcLxMZ+F0aAaQlBSA+YbAF2Cd0/JtvUlMMZaki+dtrOf1swIHZX
qu99bBE916r3wWbyq3cpyhcDAVaVCu3OCJlQ3TlPXhAufgtYTp5g/lLS0Y0fVIs8oXC14Mb5idye
HDEEqJHFjJJVQVqN4dPnB20qsN/Mrn00hqxaz7Y7r4fSjs6fH6KOBUcVmm+fE9wQnaWuBcSqdd2H
wRF5qIJry+m1T7Sx28fMX9mn987GV6yZTU3bFGzakFfruCCjioS7Wc92KLFwW/kZS90ewFCFcIcG
TzLYbu12J2KN+ZPUrJ1i97W3GPt6Sc0arwpdWiA2k3vnBx4099Yy4PKa1AHhXtjNhiONRCSLgbJu
nqxlPFxJyC2f1sP/9Zs1rvnkaP8sSnJbkJD95dN/e8Y7X2T/e/mZ//c9v//Evz1EP+uiKX61/+V3
7T6Ky1v20fz1m377m/nX//no1m/t22+fbD5ZCbfuo57uH02Xtv/O/16+87/7P//Hx3+HuGDouot9
+D9HLvAbh1Hwlv8ZuPDPH/onccEx/iFxntnYCZWFb9bEcvhP4oIrAC44OqskqInCkgpD578TF5x/
6A6mYQDoJhMMS+dRNAUsj//zP6X+D+VaAtaC1EE1OLb1/wNA15d/5M9uXopJHcQ3nkfpCCmJ/f3d
8lih2myrlHpU8/Wntq4Kcq17mGamtS0G98cI/vcoOqKq7bQVaGui+bGupvDkzvrl8zOYlA6hVu5t
Smt5y8Lse1XMw+nzM2sk3APXc0ZSe/ATJftHbjQ3JEvyHKIqgVxWUj+SzM1lqDbdFGbINIhNxjTC
xiOD7DKB+tubVV7dx7F/KdNEnWzV35u6CR6NZZzpx7O50kaBlsB2xkMxZI8819em1dhi2iracitn
1gYlGEVdtxD1YlwCodE8SqNVF1/sMoMzj0KeefpEqh0CKALH5yF8U221z5hyb01QOetp1HOGk2Ry
TD7zoYj14KENfR9RgSlvM9GnHpiXa+8b2hPp32+m1Yjb2Mv6FFkaD7r6qYpgeLIzOezmOO3WcVas
isqYXgMhoJEt0al2bPUrmSlsB8Z4ao1QW6UYDDdTLPqnjKogqBz37HQjZxll8sHvtRk+NzVZa2Ki
c7hFENrbYDjS4/DMxuyxpJ6sKSMPOreVS9GN21IG+cekd/a5WyaEzrwIcI1i1+MNZAsQC9JtSIcd
6pBFYZ8k0P6a/qxa9aQE0xVDYqQqlZ4/5kVKGmGmziM80KKJnPPQjMc8NC3WB72zLfj2Cxw8XFL1
NTJ+5bOuRZ4bL/k2mtl4/HYHganuqmZeltAK6ENF8pDZ/X1GTHG3hnY3KUgGsiIJG/ITvI/BAu+T
6iTMx/EDNOzXdGIRR59F1TJhj0qrr0HWEvKIwQJteXkfKhetnM2oe+oT5zQSn+gZo21ABw0QtYOE
dmKaAzkJ/UqrPXgDg8+dneO1ocfo9HI4/umAuP7hk/9zCoC+eIj/ZJ83HMl1BtjBBllhWSwufr/g
nKYbyGSd69OgbG1DXU/ynd+fzXaEttZFD43owgNo4ac2DPRDHjUvpKKAa2V2Cuos8//O9cwg/18e
kRS6bkvLAlHgchL8/oiYRZol/Xuw1MvDIU2yeGtZuB/Tcrh3SSYPgpQcrskGjlqnXukvtRtmnBMT
11XlmvW3Iq7YCVY6CceZg0vcxbKY+cHrwO1d5VjGZDa82Lxuq8aMg2f3Z+la01oi5Dn1XYxfx3Ik
+LxE7fLY8TcxWryOxooWjJ9YbD6KiJ6qcKdt2/GDgaJDQR5XrwKjGQ5miThPspJaLfqxR5sw6b7L
9uU0MRPoe2edl8iwpTqFvRlthN6mXlwH40WKA5OY7AfxbeDyfA2yuBY+1Gx2WYm350kP7ZPt2w6J
T327SRLdPEhdPSRU9A9KF0SwlT4C3TJsH5Am4IDTXgc3mO5ObW6sWnxFaSPPBSInRVd3ncH3h74e
elY8OHSY/bqNS+NZeCHiD0/GozjowXCn2UHJ1aLfDOJUHmQ4HnTNzvb98CvzGchWcfeFICku7khv
oNFp5Cm7WCVyonI7WzCgCOKzwuq3MbOXLGuZeAy5tYHn365ZBr25DgUhEHi1ozv8ZquxZu+UJHAY
SYvLXCZ3hFiu7LINvLAN11rWzJtpZnje5Gxu8X/ua8BYt9yGL2Wg/DfbYh9OOAGRYW1IVY3gSg/j
eZw7Y+PbyMpLHDv7GPWPoffvNtIIGsxC82DaYNMKJEHK9uQJzT6HVlyc+jrdO9TLpzBButxbCWU6
b5CurV8ga4gdw1nEN4FSOxl21bolfgAFTzJQm/GXYkqAOMxkbRaEijX+9I0FNpSWCdJrL7UIjZJb
kMjpZiynDdaEJOOlbulu2obhFzNyeTLm6Znf6XG2/SepUCiii+gfGl1d0E06aNJg8qQy4iEVRDS6
jmCg2kZe7CKfwJgd7XTja19N2Ee4OjyBfnBrEw1HUwzyp3DbUyjEvnBM92z59g1ETLKNBzNZOSn0
6cp3nXNgRY+1Dk+SahwZiDyk7hTj1PUJwpqiXeCCm2ThvtOHSGEef9I6gEEpVC42KfGqy9zkbi06
PmL1creAqzb2JfvXGqBrRyrWol4pyua5afXx7tgItTXuAOyBpocpiKFsA1jSpAL+WlpP5tJnzt22
1Gfz0JjGT60ySm+c+T0JF382pf21sPIlljRncyIj0g+L4oysodQhXjbVeE2l08Byyy9lzDqAztLd
+Hn01UAQ7/Wq5HJgbo5adBo3UETQaE+9SUdXUv6zHAjZZhGvGOU7SWsFiSz3Wgc3VZaj9mi4S1Uj
Io+gTut9tWQwFOmNmqQB2iHQwdP04b0b3Y3TFF+Cfvohy47QVjO4stMUq7YiFj6iyhyjPNpVONpd
TRJKuJw81Vy/hoL9dB9qLKus+mufu1+aDmQt8hWq+VzDSrE8D0RDnqjexzXRCnv6K2NnQZ/rvtcu
jm5Lv7ZCcymBQLYGuKRWo4lJ3VUst5Wx74jhOBehhWQP7/QOI/TPMkrlxfyZzQZSbdxLDKa20tJ/
MXfmvdj4i+77PWoiRXY5F2Pu+1fGLns9jyP2f0O066LQ+zzjykRyMbAcQuptImDo29PURvt0rHB6
6VZ1lEP9WgxDvNfQJeD02IE1eS3Z6qxrB7TrzFhxFffGLpngWLqTZR7i5co15HScDKy75UAqMUu+
rZXdmVbYDIMaVlIj0+Iht7efV2RmEl8y4Y2x7fpY4sHb1w1SYBTxl2Iuyltf+9gO5vpcTtBzq5bU
Cm4cikDz9iMznOaSdQB8YRHsfYOMceTJV1cE7tVxptorg6HBr61jpyRzcyL5jceG1DEzj6pSr6C4
4SSgXrmrSTvJcmpOaUAJW0TkAuPTRn6ShcypegNkofvsp6ba52W2NdPZPlfFuqoiY20zllrnQW6Q
3hnLVTOH2voTt5I48SFz2Aaj+re2U2f/Ggauv7BN5rVEKH9CIvOhOI33Caq2jdRH6Sk3sLfAyPF+
kN/oxb6VH1OcWx6UzPfETfIby2+Wd0XxInwZH2uzu6H5YprNYXKpU8s4RR3MBK1ER0/3cEjlaB1a
lAh6A5g3D+BZkbvNlviSiCg+NMzvTFLUmtTwN4OcilMrJVRvM33T5m7aSgUqtpvt4GoHiJojQUGW
qubcx0t25KpdJm95SHsbNoaznkTFZdKhNZzNfPbybCJ4SC8vgwirBwd9ltcEA0MECVS15SLs29bY
IFqZoIy1Z8WZtmVxGRPikTAt6KeBQJEW+50TcoOQo2A7aPO7aVyMUqusg13X4ARiFD+5P/ZnLR5u
WhHZRIvy2ZBoDbb6Mtpxq8nXLbfYpxTHNP5fsa+QP2ORIco5C2Bk16xjRc9ZrgfjIe4M/xagAxVi
ZzqO/y0rO9ObIJNv2xGjqhAD3gLD3SBPeUvJ7dn0U9BtWMhD0W6ImM0D+WWqX0vfRfaxHLDRctR2
AURmNVvCc7mUDrihvpvZHJ4NBzS+LAFyNobBPX3ZVFYdt/g6xB0Z3tvW+WBNWJwSQ9OfG9SzHQy3
c0pJS91Sv7OXwx9iA4Iz9WceTrzPk+hjDBjM9Mo6mCQbr7pRZbsgqL4AUlK7SLa9h9K43Q1Vw5pv
edmjwYgu8zB+TYauXHMUiWhAq2u5jLO1QzFVj9JMfkXCRPsSTjvBe1UiFr6NYchOPeFmMOs/oRud
rMSpdmZIPCsXGRfhmgc6gv3hyZ3ieJvauXZfUMhq0i95La6CY3ePNihdkwSNoT5MoZC72YudVvWp
itRtRhaAWCThDjh2WOyyrqLuBCmyqFAjAZFejzkszJRo0kRTBmHLYKAWDRdp9yRIo1ZzUWBA0a5X
vSI5Liyq/PT5ocvFexHHfLsW0oDVwXRCxhokfYYPA7wley4WqnN/6Jjpe39MV0N+k/1YjdaubfKe
ebRVnP9oIOvInu95uo1Ih/DQXEgEnDNj7pllZEQ1uBa5T9o8PtYNavoRyBGiqpg1wL7320fU0Pm2
HFqQvmXCJLUcIaNMCqR4ln74vnI9DRIB3wqZWwWhPKDPQ2xhYGyIuvLl812ZBcF07Qc2ysJ6dMuq
vIZVkBGsaJVbwxp/hHRIXtzWxbaohbEdXCrvUkKUKO3qG5YLm1h6wN1U16SmR4VOJCIQJx4ZD4/l
yDqgpl93Ksl2cY9CY0yncDubw9Fejv7WaRBTQXAFfJwcyJdUtKGYdsbB575lFqciN+c1UactoeXF
8k6f966W/SB/EGce71Ekr5faOUwiIeWVRfKh6dXd1CKcT1p6CjT359gZ4ijr6ENGxQ9aXIbLDfkb
6Jj0Ve84m7isyCGHTLCGKqC2bmgmr8NMouRkOV4AgI2bHJcyX1e7ukV8qvxOXyFQAV9qEescGAcT
s/i574wf+kSVE0gXp6ZhbLpyXhDliCXyyDXXAHqrdR9KZ6UJaivLYeEIhGRYFT2SgSp0br6E0ScJ
W9g1Te+frVeHk+0y5PrdZBCh6YACITcEW1E4h9Qqiq9WEY2enwtGvLXN7mp8NVqsqDeGnA65uR0+
s9G44AXBIKftcXCzRtSzahvVlB/cK8zjT1sfxSUlc20tXbYqueJsN7r5gBCAW4YKXqrMqZ+QSDy1
aJe6rkrPwTTYZ5Mna0ODb4ACC8Bax3kNJDxGsSHlL16V6FiVCSDXArBcUCPk04dt0SHtN5qGDV+Y
3eDMfMW3ufh2WlD+sLm2uIEQg+scAG5W/fAR1p0txLyrRtonPYmnC4uaPHcYiaMyKkLX3Itaa5Y0
6QfCY5MTD+zNH2f7ZvkGQIJlwpwZFsFi1NzbBDfNKpDsrBM0HA2cQKvi8jazSH6lyn0CrcFSuD6M
eXuhBgBFYn0SrB8n3Qy3BMhPV8EgR7er9FiyOfJQX+EVzkv6//TByth9szZN0PWNJ6uS1oOeWETf
LNVcbvg24SMsynzSDixF56DVDA9aavcN6oRoZ0+Ne0bw4Q2xo58+P8zRppYyeURbRKhFbMwbRP4e
SCaxVzlNLfrQ98TgShp6/gmD2gqXiXYf8g7rRN30u2YZu0XlMviayY36HN64NdN7Cp4DarL+VBek
evoO+SfaqJBMjMS+f/6p0rO130cpZlToVWVRajg/ioodJ28sE+t4FIn4znwyf7S6jA6Ng8ALYhRD
Bl9Df9+9EQucXLlWkusowhreN80jEpOtHRjlYwXA4+yjVzNWMMCpRbUQmN+y28tJCPJqB4+bLpAo
1Sk+ucFgoUeJHv+cVSzLlZZndwag+l6fWOcZLZa9YvCiKrO3Mvdf/K7Nzm24XFm5cteyi51jZ9FG
9DbWFFkb2vOQ5N+odLtdlEw+zsPqUPCW9FK38DdVGU2POmmzmyAF19bPVXZKmD2g6EruWlFMJFMn
C+Yd6VDukrMRGtnjpyxOQ7gNIHZEbg69K0Js8RxACSKVm8eiRSJ85pSez1MRvJ8HQKNPorLtp7AC
xYNrSx3CyUJebrfGjtt4fCsmIJyG2Z8EFhZMwZyNxOYy1q1ei9kMuZlZPTOzvthpUWZcO8d/6unY
t6blxvs07DTQNoV2SGDrf/7SsZls8f9hd6iNB9Op9YfP9wriDCI8sttALXwtyxRt1zKELA1YDzOj
jLX0jXdfYf2iTk73ld8/zv5mEvlwpfti3ZE0Rz0mbyJC3Ui9bCOrkwFlcCMewurLbNfzuWYa8FBr
6u7bVGkVW3xZaGILD1qeq4e2/YjnkCXqwLEE6rZluIcopq8ziKmUXmsrgvJTgDb1JvfQWWycCVkG
XZbhvzDQPCdO4ntjhwYjcNi1lgG/kh4Ru+EWvFKN0zznFBR7trHtvqnnCxQHgrtSf3jIZsgN0qii
i9bMjZfm5oA2My7XonGqNTTITOLaJQyj9+9ZxzAykbLepxzo3G3FCPFG/8gztzxBak9J+qJNSvsF
qd6Za8SZ2Qnim8/YFbHmkLb26fODLIx2Nw/Dk9Ub9qkfBIF/GTufzwLE0erjHOC/aRoAI6be8o8j
2ioMK/CaXBCYoArOC4NJDLC7eR4+8HPcwZichhyjCSfqW2A2BdVDSTAId6gtsoPOS4J9w9BjJXvT
OWgWsx8Rj9iV5z4CnG4RHbLAn5Lmq5tWX+pSPHT64H7JswdDhf3K0jECZDkyHkuLMAtp9p5bhrHC
b0pTlTTOdW7TmHrXuSHjm9ewQ4gVmMlIdiLzVNXlYx0CBRmr5ruJKqd2gMCoyE49fwzkwZLzEVnz
s5+xvFsayaIhnJGx+ncEQqylGppb/IR7B/ylF0ALYknPJJWogbeomT+K0Km3bvNNG2ekiwrOpxk9
+AHYwQkz0wInA74eKzIbCk15EwSD/byo1SBL8iJrHpLzQ6kJ88xm+9bmYfRgBfn3MNIGKk/3zVpa
vIyF31JKjwDUeI4zNgrxplY+C+1yPuanxhqYKaAwiCG3MG/yedNmCNNoeRnmsarZctA025RjfEUp
HZxkBNXMtoAm0ceRYFGmdIBs9zsq5S8xDCpMJeFiHBXPAeKRVVNC76/LQmw+X39Kt2ntazMhPrL8
pvUtIDljphXCgLTVQdxNsfl1yijCpiy99ExBz67t0N0HxnlOWS9MUyQ3YHXNhylH4NAN5Iq4uaSp
YJCJ2IaZid6UZ00K9O11+BhOmyEBTMjzaB6oBMdrk3Oha3WJu06160xNv6ACVg8NJ1PTITHTmXTu
+kAjC0gM1jEjvk46WbxnlhSvw4GDsO5IEGcxucILV681i8zv2unZfQOWWZWR+awG2pmxtHMyL0iv
CTqbBTfSKtbAO9qEYVXVAGasJK730cSDmwg4EW5/bPycZyFgikmlEx1B4YjgMPTmd0xQ86WW6p5n
Sc08L/hqhZbFS+sSI6cx3YPWHOxl478nMSk/y7CoFFm9H6PK91yrQoqRM+Zi951qXhLb3HcV4yWH
yfAvFGHVWUsDDZLQsFXF5P4xTOn86jtrj3s5Jv1m7tMelQJawqw28J3lSKzw5DINxy8wrMya0kqq
4t2soyMwoH7bmXQXuUYup1WRhqODy3FnQTdg52IfBv4Sxahfp8oN1wq7Lv4miaqomdE1MbZRkvkO
8/duk1Vhs+5KxNOaek2GxiR8k3NnMOz81g8VjFrrSOUlIVfH/UagXiHJhlFQrEvikyoIbcVb2PYD
ETnWc8HJMWOxv8X+gzn1+Q2c7rpzcDASv+HSZurli2MgibDdHCxiijgahA1xIMZzW+ruIZBtdMLG
BER3mNWR9+l3OAhaxBT0c3Jv8r62ZVVdzMWcseieXaRJRUub6xYGXv7Id7/2rnOpk5newS85QOtB
O3VFM3ufE4nO5Ay3Y6otJ54JiUmHej8s2K3gWxw1am8LYmIdOTLxnst5hfU72vfS9I+YxM7Ogj7i
XRI+5QFxSmZlBrQxuFWV2YVPzYR9YhhI9LMWc+unw9WK7IdUBC16QoqW0BhvdtFoWxdD58ngrdPq
ztwzNWoz6IxNzON2qlNcRptlJlCs2PImB4tPNdfIzu7yIVfaV1UA0mhrGBm6O4hLUblbfOoEkLT6
LUFVsm7MX47WAkPHvm0GtcM0Awl9yC5/M7RE16dNYJ8Yk179QYK6SMrq3BgKq3oZHGdwIkILKsyF
BIypavRvzRB94/7/A5OG+4Q0FQc6uoA1nIFin8w4XZjapERcVaiZYli7cb6Mj1xjV7I3XZVYOale
evNbOLc/k4bmm6pIPxr459ayzhARJ6h53RHbCKLUVdbqDfdxhVysnqp1PCIVmAXoDsPJDq0WVUyK
Ova/PivWpCwQlxiM+Oym3MAE8Dcwh/yHuMOtYhgRvIzBhGrizM+NQ9EfQx6NXbvfD+jDr22cvdYl
knlHGM+VfG8codZ2YIvrTHiTO0TptjKibJsUEAPlwBTMnNsvysr9rVkvmmZ9QAhhFF+IEOEXMGc2
mp3vkD5NVFKFUsu0vptForilEpeGvBwE94BfNJsoUNyeNC6WgahXgZgy1yQJYa2KlnUkW9rz7Mpr
oHiq01QgAa78X34y0w4ydTsTHrMVHKXf89K4B7jsWGrjhME1hSGpdbVdVEbNtZegKyPrzNWhPwDh
6ta+D4s2zKlq58gB6A1/JchD5z4GrvJcBI7bOXFKzGLThLE1/K61U7CzewAOekqqUdmYGiB6JNyf
p6TbUmEqyMDbT9tF2aVI4LBurT//L/dM9qJQFGOZw59ADFawfEScQj8hu9XgmNNjBwANd1EBnX66
+h0qqUALjYcee3espuHKdRjtuNQ91mLCk47VffHDt0qbMBPqvjz4DkMTeiLSEJmwPkhrYk7tUst3
edigy2rib1bxPuGAYtdWMAT35cAZAU0iII+We382nkYiWwryfG60bwxhWQHO9dRtVDZLSO3tNh18
nKRdrHE12sJew2E6IyhMWNlMHFxzTEFS1c3jkGXmWei/UFP+sdZOYip8N+kQuEb1kzN8E8q4IsFk
tckxsp4i5yeytkXcOTsIycz2aVSVe2KYc9Wm+X3o8vYeQGuDqAXVuhowrRiMGPX418hBta4r8y03
xLNCDr4iZyPZrtHiZ6vJ1SpvCqbAa0fzUTbRtk1DsYvi4BEjxJM0+kNM8wEKBveky9tcKe3dDxpS
7TQIskwS43Vl0ZNrDU4buKtd3mx1bS8EFqGx4fIJhX6iv8GuCD4eQFyydSCe7GyEtX5/s0EPIAHA
jjD12bsudJx8lDusUpQOQ13PoZ/pmXhtNUpzlu+ON8bEoWVRz/pASzNm4gAhaUiilLAljBRcMpQu
MvHi0nJXSNnOIkv8hzBU7sPnn4JAOyfN4CIpHzuxNknM3KPv+D4EzpchYEpgIVP2VBUGrPb58Pmn
zw/aTGpPbwAAGOvggmkn3I9t+F6ZJgGeJFiGlxKDe1P0EwKV5Wvd8rUBRdWuldwn2LbGnoJavxkQ
louVSQV++fwgDDPYduhx/viaP0/6tm7ZkNgSmKoInPhC6T8fgiC7JiM5jP/x9c8/IT9X1AS1Wjn2
VkQa45SuRHYNmeQsXYcOrag+uJFzxFb2tNSQKI61HAhqP4otfz9RXsB+9iYD4XUFpoEZSyKOrgtX
anK5enSsRJBk0Lcm5Nc7OVrguapR+FP8ChIeNppT6Bv4FsNTwmjy3EflWhfuXak58CYZxXtM7tCD
F4Ks41wznlkPnjqFc3qJcCPgHVavA53XqiyiL5BQfuVD9BXC7J7OH6sZo8kKg5eHBPxstZO5q82I
8XstT/rIaiUDT+UU7dEuMtbTw3uevyjVv+ks/7oAStRQ4SGpvTi1v6W6xVoNyFqNINqdGBbT21G1
KRC/YR7cG/aoiWV35JsjjgMmja6BLg7CLv5NdBqa269CKwQ5Jt4wlICyeO30Hzb7IjopeSwGZL85
mfSe3gfZxo2Ti2nkRGD2SqzAdWgIE4G4uTFcxrHfS1mMj7LGJi/Vy6ynCG9JrUSRh6TCsW+pSlnx
lvUFUOeWtrXDVlgLZmsQWVlHw673faT2yGibTWh1N5+RuOe0fk9Xikh7P6Zj+M20ShvdCvUBYsa9
1krmeG16tkP+QjQML7kTcCvPG47dasNNw2N0DBeq4e8U6dIVNkgJ4aLkxY+0t/DgWGax7gk9ILRR
ebG94XFYaxPmGFit6+j+SEZorEERLoU0MHFXV7o3wNsC0cHWino4Q5dvdA2t7/Jb1Ob7PPhfqPPQ
ZfbWkwtzJJqjdwBCJPFwXdQCmXsUYjkp7Z8A+CX+D0xuoTPc0zK5FJl/Y3cMVbYly1EkY7VFGXwy
TJurIKA5kw5+/0UBUFXWs8OayAUqtpWhPnh2aGE8eU86m61pg6stakhjZ3YcrS3scFlgTmsTyi2Z
sa03DXgKBWZgvvtpQGnsaV11MuIJX23e1PRd8ik0IqIPVCM2ZYx41xCScVr9zYB/MFr42Ll3fFg2
UWS1sTUSgOJDS8KhCxnCwbCCknKTgIbdZHN1N2qr2mYzPDafRZKp2TfXHtgoBHbJ/BfYeR+UG/rM
d+LCrl3N9BHn0hrcYrsRVovwKvqwpc4LGXVrlpXO1sa607lNgFJ2iYggdM+w8seGAY+pRpIgw8zZ
tol4ZSn5wvMalY/mqPEGV7ypipasTtGyoO+0DVtr7jEFY5Sygf4AiI7DndfHRxKx6XzSNoykOaDi
3NNzApoOLJYwwLLpXIzVTIxCoRUpIXDxtVFLT5pYOGwq110zQeOGYxTDAsyqn5RB2dz00KxJ/emj
gr0h8SN50xXrGZpnlnI7HADm0pXHq3LkVhHY1TmoI9huZNQmBsMm8FdZpaAh83aOkDdtYqf0dC25
gTgkv9FKZ2/WXKSwrHWmTpMchDm7spz5lqubF9ahOS3sXK0GVUItcsWPNoUOrUNdqpMaBg+5Jp5W
vk8xUtcMKKw3K1f3Mv9L4Rr7NGOWUut1sGbh/tTpVb6qsRXLn0DC2K7A8+uKt4QTDVAIGd4hgpqU
ZLTt4IvXamLkwwRjVY3m127QgYk8Z52OTyPf+oZDpitWoCJjVesrBnFywpGhw7xf6k05WO0hUoRb
zhTxwhmSXV++1khevKENHZ6e5mkaIuwMOUrKIguOVsSLqoTaSiDTNHbf4jj5oYeEUlocxnk9bdxo
CHfCcZ+n8QSy6sXgJFpDcx63zijvgnF96DBclg6db5R8L+Yq3ASl8ROzy9eOqy52DSDHCYlrsphf
Mzf7sHsw+BB6/N45BGX9kmGwWM9mz6phPhd4tCHmGAwj6nEN/dza9lp/1ZuMuCzNjx4Er0Xmxy22
U/bmZVycmZe+ow54DYp+OKjW+dXP7odvccOtcKiRPiL+kB7/pjz+TS73r+I0AmX4j+gcMBGus6Si
/Cn1pCoy04nT0j925HNGk/OtVGXroRlNvXAITJIJwpyxhCE5+/1Nko4De8KHhEZ/3dlM5mWiGsSS
Cmwg1dHfaPn+EkFlAI0CRIOuVyHyJZHF+P3BSfTWdsgu4Rg3Dj7RZfyl3Kjd2qHcMKJnno+E3zU7
4oIL4GW9E9rbOQK0y2IWQmTrDTPImibTz+jfxc6Y7n/zAP8SaPL5AJXNw3NRGhpC/EXa14eF6ho3
8DHhNQk2E+idmxzP+AySu+KBewRXjpi62TiKdEDfpDwCUoq/ia75F40xT5MthM7rqJuOK//yGuqy
a7QA6eERNQ1LijnxikitIRm8FoqiM11ezBJ2hl+k6d/IG/8SmsMT4IBN45UhygB2nfUXtSU2artE
HayO5rKSblgXxlHkbKzBxc27/MaBGgYUMoWz/q+femN57X/XeTq6xfnJO1coaTl/iScD5BQXeZpZ
rKCi6hHZFyBEbQ2JFw9uEO2mIePYasbnfHZ+FTYJ9o68Tp/VXtY5TAyjX9lI7PL/Ze88muPG1mz7
X3qOGwAODsygJ+kdk0kjStQEIZUkeHPggV//FsDbpSrqdil6/kIRGcgkxXTAMd+399qjB7ilyvEK
InQ4p3HV3UlZEB7AIh6tw+/kqWKO2Hv3soXuQhgxhcUp816eOmaUfDxWxifR4tjwNBw/s4KgoOmw
AWfU3QTRAEgzDgj0rAkzr48j7YIAt0IB2o07VIlxbxaXIKHnDgkM0XU9HhKzeiibkvxKvcTgjn7P
EdqevjEi8ulb1rvtvq9jGg60JlYZgotLSSxYqDv2mlI04b91bO5pTcNFN43nf/6mfj07XWmzIQPV
5pg0Gd99UUVuKZ1P2j611I1XNRfwShdqq7r2Uy1YCUYkHq0NJ/5Y2Ym+++fn/nV047kdAy6WTe8T
SfDfBxD83yQ7sHs8Gbq9zaeh3iHSbLel42+cuWz6z8/263AFuoZccSltz2PYevdsdiNMhVrSPkWm
9r0vyg9ovFdLdT8xsh9D6X//5+dbIt/enUzSs4QOQtqa4yHffbQ4QxWVj0JigPadbYTDjyXx3qgt
qGztXOyYWwRRQdk/0B7LssqReQlm28KlCDi3R1XlWEeBo30RjWYlwYm5YFfV+xutwEuZMGBNTSDv
g1qdWEN7vxk+zF8HUNeWDF98YJbg6N1HloNHG/vUtqA3as6amkW+j+vqZrTEgAyONxwMQ/skaIQt
kW0IqrBcZnjOy1mOCLsBxka+r/0WLpQ1erQzbHzp5YsZlcHzlH/wpZr2//yh/4fTGTQ/rV0+dub7
95+5Z+Kam0ppnig1UOCXdDskwLQDCkDwpYWxyWejA6XwINPP//zUxn8Y8ziTHVtQgHYscsr+fjo7
FG957sw8DbN7QOUTzikX5U4HhNQQdPP9qhvvjMYl1iZu6HXNmtoKK/EKjV/3m7PdmM+ud2cfBhnL
NSxd2rYU715Np0MnCUkcPaW2Yrya1UPTrPm5cf6F+6n8wK6cC471oeZoxW+ubOfXS9vDpQNr0IJG
Si/83bk/97pcPcf8X+r6KzXBEuWIGD9Jd5+J9HECNHAVkvz4jLw5ILLQBFjn0yQJ7c8gTIn+0Iyv
leEcpraQ99joqdyvI6MqN9WEmiGw424XzVSZwTJuU8gSA2/1KfAIFEs6BSBTTqvW7PQ9ERcEyQNJ
YOPfGNcgCraCOssKw4jcZapi9iP1cBsVqbeB1/3YiebQKi8/05SYG39yNEsy8Tz7gAdTXxkjHDI7
NJF+1SzTPXKLSerLP8d68GiCU97FHo3C3iCCvVkDPjI2kRMMlyA27X0/qHIVlNrFEN34eejFQYtR
JWlZ8gh3hSAWWA9110/0xTyanTU7qrjVp5Xldu6FSPCnJkhubR0a7M5y4zeny3+YsEntYMvqMe2x
gVgGs7+sNPOI3eOo+fIU9BYG4kRibsy+xiHQrK7Rz26ADCMhBb6NDTYytWyg3+bP7eDLoz5VNJdp
VAUKXbHZpnvP6KkToGWkWVJWx1bJD3KC0YVD4d/uvP91iSx/veJxmjPKsjz2XOEuZ+JfXniAgdIE
JGKdFpmoRGMyaeOPNgjk1yyrPgNaP6WpdO6SafKxPqX0pPP21nhwrtk9GM9IaMhxoJGH8uHipxF+
alugHsRXS7NTHJOgoK4YvwR0q7YdXb695VdYjkp6DTVtLcP7JGKiy3BJZtZZAL9a28jUT8ZQ3paV
VcO+/5LdECswMHqDuU1NUs18esvAa8TDoNELSas/Kh/R82ZIIzqFDJkHRQWv6kdvp312RYkpJYvE
Bh0W74/VveATvs/8ASc6brBD0aDzkmb/+psh7Ve7jqczRzOKGIKL2Hx3GesKOn1HhsYpdQ8exZ5r
7TRqi5wNf5EHHTdospFCHC3BpLBIvVfEEgwhoojEA8VVJb8Z3Y15xf63Qc0WfPqWgYWIsc16/3oU
HK9Aq8bpxNfbHx2gZq7jEF+mV1eYasj+H5ImL/C7onsc9HIXTijVc4fGWxQW9aWNiMz4zUc0j6Pv
XxKuJqHbtsds+X6kcycTTTbFw5MZRgKZKYG31Cv8nn5DEhqUZ0zkdY6tj3fU+8ejDSMn0zvzLAxH
/C6E9pf1Ph/PrDU2dDEvXuW7MT/DnVPWvj6eJJDhFWuE/FiDXo1oAxKWzpfmmybSV/qem8bWDPzG
vDatL++BAearUWU3+vo+/6e1NordLpvJKD6TVPf5Nx/ar7MTCdz2vCnB3MQG4f3WLBVhNNglrCSt
Mj3wRtiRskC/oI712KclAOQF3pUczf+973sHzdurgkvbi7LwQsiamDCh9I78EAZVdaw6UmKqys0u
6djfhbsBoe9jqYYMmIR5bbymfGKEyM50LDEc9eXWbBmGi6QuCapPqu1UeK9+3nzXJ+SfxSj8naZj
pUaKm3ubMEcQLmOL4uIsrA5xMe86V6IstOs9eKXvVu3Io1SE5VVj5mwbU9WrBR0sQ0rbKNN2Vus6
+7Ym1bAznPxAsUAgD7LJuyhyYnfjabznms6pSvYnaqOkDtoaaABL5ucB/CG2CW7KZs55Jj1vv2xA
Chp6qF9Fc5lwS+IOye37aUSC0G2z1jE/GCPLeUhAHzKzfAUjTec+SrfgcQz4Tu6PSkcP0onJXVN7
uQtC2aztFkDbMojGFA3Puts9jap91Qus8Lq27VFaga/XHmsTwHEwoKVwrOAuKD/S8I/xHEBst8GV
LDvpyK9+DDkK9tgjcKxkJgAhHRhXAkGY4zL/UFty+M2a49eTXxrs9PEbe1KQeDIvSf4yEUSwj0rU
XLC1E1h0SbVe1tBlv3XxAO80RQOhH//vV78EC21bjkWTwiGE5e9P2gS62XRDWJ3cJGl2WmHdpW3n
nWMtT49xZ0dkLJCm2ERUaVBlZZh53vQKsrXdyz9fVOa7DQ7cXJZaJjMhZjCp/3JNgTQRhqqkRWta
e1aOm1+4iJiCJQVbZL+gDTkL7NC/06x2xPAfk4DFmQio0XuJE20XwgGscre/i6L8KwsRCsemti4R
Og5axtrJo5U/hbBRLbUpUGavp6LayaTeFsNg/m6kd41f3g5jPIg4wXsxBXvUd3G0Vkqn0kK0fQoH
Be5UC8k3ziSZgsDwMnDe3MeyaJyWoyRP13VJLGXv+NMpJumc0vd86PpInlYQA9LdKLSXAdLJabmJ
WMUjcR9YeFYAiOfHpVZQPKR0sQoUsA8T7oRSTXMQCOFogiixSRIMFPfteKzURDMltuHvyRjwVFgO
fx7qKFO0gMIzznFxikN33Eq7/gFBUDtFxTQwv5MoD9/Al+tsgFUmfEhPfSqygyWTA6hF+tqx5Z9S
5Nq+W/K2B5cAy/lwxCxEQ+KUzzfLkVcTLrnSc51b3MksVoX+kMsGs0wVPzU+zM7UV8GBvWh6GGxr
b7o6MhtYEKpl0mIUQzGnnkk7RWgMK5OW1bR3wg9hFsi9o7Cz0UtAL67ZEYSo8HlxZr7Zr9ALYrkL
WqKL8AO1I22ZMrXUTYu+GM2MY8/UdbJCFuBVNOwENi24UUVwyADEkF6RHE2aG48xSbbPedhuarQs
MBMTWgUpDVYDzt3ZwxO0Txml12PmuhcnExtqz/6utIzdsjwb+/JmxURiQDdzd6nVhIcGo9jyKumB
3+X03o9tVEVQQnL51CRmBJmas4HtC515JEIbO9UaUnSL9hIjfmJzQVR9Z5I8WjXUmpq8u/m+0p/j
QPcILRyR3Hj+E57/daK4hnRNCealutQ2BMPMaj/rLsiD9F7FCGYLUDhru7ft42LXYdrSVgHZBCut
glWfNgQ/jyN2edxaB87BgODKEPGq0PJ9OFTsF2q2054MQKHVf+CdBaTcG889GdWrRAUaHlBK8mMh
swsql1ntJIFsoTwL8FHsG0Sue5xbxhyRGqw9ReZL4tvPCMbMbYy6Zl9k+CET6GWNG2n0f4IXakT3
WK0oQxnAlwB5Hs3MOgRs9tGoT+a28avTGJFJSZJKroxPeSZfrDz75NYBwtI2xFeKK/5othVYYkce
RGBg5QuKoz3DksoQV1/VmR8RzrJ2zsGa9JUVHepw2/OkcVsNN17mivgx7fhWodShzblu9VgQFNtj
JHtcjKnjLMsdlPdsou+iCUMtU7L0u+RDew9RvF3nWkyUX4+8qkujjyhh1b5zOY0Wd7GPwvZmdXSY
tMiG6xF+0YPJ3nu1ke77EH3fqKfmOo/DAlsr23VcBpyvExxplDHPPRrxVQKhGXESdyGC32HkMRht
dRvdCNUFp+0RtYRigCvGql+QhbLLIlIqaqVfPKnlBxKHcvrFmBcHDH9bSxtDXNi+eEQvwNNP1dNo
ps5Gl/qW8B7MXrabrmJm3rWb0PIsjtZol0+QGYgpqECSe5GVrsVEhzVPZ/0R1ttNw5WvYzlFQJAe
rKAgVLQP5ql3BPLV6Eggq/BCsSQ8wtWkWEISBfWlVttVIqk3DTCETUcD6842a4o5Duun3mXCd+hQ
e4VAoYez4Nzvx+R7SQzOGW1fedGjaFamYDhJEVZevPyBnUpzodQL0JLd51o5sdi5heWsU60ADtzB
RkxmcjnrWpCjufXAignLilff5U1rkOWnxXgiHjHuQDCvWsYYeLDppiPNdOVDCz7z/sOTnZvrSHeH
GznB4w0FVcgZQAx2D8gP0pN70wJIeSUXk2I7uw4QY54IFsaWYrLoAiJ4iV38xAFNslb/VJTDTCjq
nxPC45gpx3HTlME9AmL3KUn+YGKgw1oL99Rk7HrYSarAxLaJmNfaN5gsOr9DCHXzBqN+pixv7HQ1
gk8Kc6K4Umiiw2lMIgdrSfMlHfNqHxFRsA7KpN1UyJLOReE+1vog+Ui/hBCUPXwyp8RDBDcift9F
tLVXNtjUlay67EOWfGhrsR5wW50j1OSHritPdBnjsyaZ4ipP+nhASnSNjsWysmRIedSSYFfCu3SM
wrsvGt3ZDZVe7f0kfrBySn1NyYVflLm10XQ8aS0K82OU5foxGLMPTPkMVGhU+bR1Cn1e3WJIQt+2
Zk3sYUEauk1KM3gftPZqCIp+6abGJSoiy63PJdLpaNV6e02VXM26vHqx+JHA7BpFSD/WpEvjy0Fu
I1RTeUC/G+FscR4zlsvK39i59dlXJClDQzB3jStZN6fJPap7voa41Dc1pAc6wD3OL20fpBgFcItN
V1qSFNr0ydsYuIl3IbblLa6YbO9PCq+EZyTnSr8zW11c2bagVYNPc99XAic/sla0SabYutTsYRlV
m4IczQsCOiKZZRESLpzpez7XQ9ek465QyXCUAm5oO/9pmsLR2phpLUh3IHE7w1PPKLR1GEJdxqAn
ZQbxWgTEoWqMSlLIJ8VQmTl1fiNFIN/3HYCpqbIxnHQJFh+/ddfK140tn2S8lY7ES0lIPJaR6NJE
kGOB+sVfdO/FTq5W1DqvNryNWipCeoAFQhftuydUautF+0vqG22WUH7JHBtVYZyGR09rtsrXrDsI
iOO26qobW8pvgIUPbudNUFw3FkspNkYDrOkU92FWPziOUa/0wpAHq3WuaRJcTWrc92Y9vo4W2eNp
kF7MWvcOZpXp60ksHGICvEmZM/Ys0bZgEe1DjXli5VC6pBbHriO0orU9UmZoaiJJMt0+ZokiflxZ
T0tbpm1EcrS1yuZ155+FjoKj6ewZ+ni2ZrH1EKDbIfyiiK3qaCYt7WQ/wGjdNRbCvH6Adjbtjazs
z3Ze7KMgNC6ys8+Tm35TTexdfWRBggLPvpmqmxpIAkgDn+hvfyIDyPA34XTO4ayDf0N9JaxSO9J5
BvKig1dN+DgiIA2UgiAIjPFj4bnhncQ+YYyGe1GVTQShkJvK778szvImQmOksnBbTTUJJg0ESvIz
Y69p1kszpCkJBW47cLnKILQYaet2iKgRFRSit/Tz0bTq/TGJy3DjZsZDSXUkbv/Q5U4hRrAqn/g7
NCWr0C8TBHoY7qG0piu7xPrezxZGHKL4hCtBo448A88hnBemHopWQpHjilz4OS6MTR46eazRa0O5
1cXHnrmPTPkl8oW4k1M9G5Xio6mnn/yhh24pXGMVZpgXHLw+kZ4358qxn7y0XCeE0p38TM2pU+xA
k7J/ykWtn1srAGRsjWvgjznF4vpgYPs1WZo/Utt7zkZTP6cTepXeT45plEra2123HR0RXpGT7PoJ
ezOAEocElAbjSd9FJ+qPxhZTRnqiLJixYZY3W4teGMarU0/x6H5iMhbIW4/CJaS1bpJrO0nvntKJ
HSGgjOgIIrCk7afq7jPVv/LBflgAJ0HiDLdlHYpoepd6Iryw3hcM40i6NdWAZ+bK35BBqaMuDNAU
tpyck7WxrKY9IvKoN4FwuwfN6486vua7ptVqlPASypC0k30eOvexblV7LUsxzUwI72AWIFSpo69O
l5Dk0bc4Vr3ssTISJrRMe9IDq9zHovYY7mPEJ7LHDA582RtUCQ0fUIKh2fPMGRz8kucauuRjJ+on
lQ0vttH7j1SL0EOViXnfYbKmPARgZoxrxHyJm8HVZNeCtwlrXjedo1qH590CHqiyXvs8ivQeJ1Jr
a84Pfw4ERlv1hf2wtqnM5hJVdEfVRBW0SYxjlRByp1ucG+lsqsIBVpc4jyBK9heBP/RgK/crdAAT
59hZNXTJJn/MTkmhyq0lPYFxA7rTmwi4Bk6AeJR2Kuaila1GIqey+IOS5jYkB+EBNXZxjEKXqISw
fXBFBg6fC8ybsAW1aZ2fAsSRjyVRURWjyTEKoCgP0BgxqIPKnrXy5ZCFp9j6ZCuN9WBeI0kua3IE
GiRrp5pgtWOYjbdATcXOsib/kx2itoFd3Bdxdws6i2sursXVmZiVK6TfYxSaN19Y9x5x9jujJ393
xEvtRan37Ao8jsj77lplnct+rB5kXdYPXYcisishXs77h+W87dGEr/sKhkvdovxtHTE8Dn1lXONW
eC/MPt5WjujhMfrsxhIgQYc+dlM5LcHu/XgEzBl+YIf9Ynm9ddYyHYOlbuZ7vpmPQ5VLenSMtn6s
r0sPdWheZcHDjJSBOck+MRksAE1ieMoaoAU9eTR2irGbsqH7lLqvPnkjN2yRTz34lTeuCJd1ta6n
iGl9bhe0JrYnzjbMi4VPGzEH3ALqEpB2Uq0onKG5yodjpjfMk5UFoqbrBnAAZBy2rAdSJQBcpMm0
99IeukFaWBemmhE+BKH0qsx/UMrwtnRVCLivsnatmcN41A1cEf4gCdRDpHcnSNZDzJOcM5pNR1iE
F5NoqNNAk8WV1Y0/h/g3HpEwJ0m5bzykGoPeaHug6A0JCfpTTg+AgAS8VXN5a6rDP/KOHq6H83WV
EeF2wWLN0Gzaz7Tgn/t8vFYari6LFdxIOA6OR4lRtA6rQ1Hh9QSTmYKPbmaWUR3LF5I4p5WqU6Cj
s6sJq359X6qu3ueBh8/KcM8MJN0ef7W7Myl+bQBcfzGbVoAk6ya6CSh3ViS1M4blo/aB+GMjkOwM
7FEHnGteaZYNr6nEgjLusjS1WdqSpuH3yNuDEqqkldfXviHeyGj8U9ak5Lqo5GvQKIIVAsj6uUUX
rBD0wxZEUoN+dotsC+QzEWcRJagrTJxdLuvqQcQsJP24+jqG3shSG12WG3UrOLJ4P036LnY0kC9K
g+HcBY04ZZGkYFbI9sRyOLoQ8FzOIF+iU/sdJgDySGmVIAEHc2LTZJUhn2GOimpN3QK72dAfW6ci
19kfrgGCy8Ngmj+capTwnN3L6OKLqC08KWqM+wOATrHRNfHZQnG8tdlRsGnqpnXH53dwqpfeZWgw
BdN62/ePCwiKtZHOhe+tDMhsC2YCqTkU8jFadSqsYGi3zwrV4rpuqmxbujaJMipqt11gpHeUkP2+
GC69HE4ue4hTCQKsRVm3RfGbQNWyq7MTm/dG79aP7M85PWeDbBZdOzc7ERFt3ePLPRcEaiK6tYIb
9ftNF3tq68CR3TQOsspRC9WlUmW7Tit1b5Tt+LHdoSlflXpQ3dcI0S1ca0431VenleegC+c0qI5X
JovPfcUvLtZD2U/5Zmjz+wSr0MYIUF8qXBWrhGRY1YrnDhsyNqMR2Im1dmIfTBgMojUj/9dMC/Gg
paa663nOo9fLF63wPrNWWSkIrHtstSxzKWoQl5djoEnjO1Vnq2WXWeXjW6E0LW1xzB1jVxu0XifJ
3KXPVUuvS6/KDFnwtumTL74bwLiwh6s52VkedFWYH+dM+Kz9Ggx4Ziyn9wmwSfFHGmz7B1O4W2yW
xsavSR7A2XYIcMckk6i3Vgc7JvRCslXib1bLQs6hMLCyDUWAc4MjCME0bjXzORGUxAyjtb9Nazv/
vBD0izBnt+Maz14KuD6wXwVpy/dmlB4r3UnPscoeg4qNlyUsuC/+8NCPloYCS0vmtFF3XUdEikaN
ea7bYNzWvZBfOiOSW22URzvJxT170QunfGHXw5E+FVjsCI/xsoIDv742IroXEapj3pKHoA0Io9MR
/IFfcD/pzo/QoB6FKxOjd4ssoB+5VmsUq6HD/rXoGXa8WnyqOddXYTA2RzF1A84qLd96+rhlmIBz
3vRnc6QF2hnq+gaCnAVkwJ+GTezrAoMDVYkhttKNI6m8+yPnZkcQKbJ+7Cxg9/WMbDN7tlfWCAdR
++5dZRGXkbIuFJpPyBkhXDPI+A7XWE804ZSD3sEiNE3Dd8cGzjfpsUdFcAhnr+A8oNffyjiqDrBE
sJ5301dtD5cHx4937c22P9m92a8HEXabBd8FVQB20oBsPzCb8tSbFGsX0SSN4uRkU7xcJRKgiwyG
veVUVGHZ1rl5We+JUeEaTdlOMQXZHXreHGP5Csr31gyK/NQ1yZe2saM7lvJqVdmCuYt10zEsmoe+
8cRR1A5TyqgvRVMqefNjejVejMwINkLm3S7ou1dyOZtd36T5Oklsap+OU209t2ejB2p3PTQ9Qpuw
1g/LjN82kCSKottV7LaUwBfGOYkNFajdkGb9J7s2j+S5jJ2jXzHR6nIoiYijZTYCHAK6sgZuCvvd
dJyVU9Ep1avt0Jri6DPItq5dnyddf5iIXb32FYCQttJwbEPaxlQ84wG5GNLG/1qBmUdK23I2KyAb
rqyLle718ckC/bWeXHsPPj8+63jz2EaBgDYLQiEDXRxL7EErIMbonyaMVYavPvMzzC9mu22iyLjU
vbqa/WAftREDOLX0m3cq7tcQW2yqRSXVKZwuR+Kl6k1tkPoN9/mpTM36Ma1i65iRXEzgVHYjjaCX
1oNMgkvlFn/obupuy85SexdxAoUKUjep+BrPiqnqmNP1KKrilkpYbn2Em89nQsBgfkTSPD5GKXiL
ZHRn/UZ0Fz+mypVnu02NDcPHzbFHcAG9IjU8ZoiewtG+sBLtxntqyBtRwfCIoZ0+oFmlSafscSXt
vuZqTMZ7gcsN4zBB0vggxYPmMthaZu0efCAz67LF0cheWdKKmM9cBRUGq2+7B34KoEvmAY3wmvAe
plx82H24zQbTgX/eMq9pJJPrXmS/9uM3Mt4h15U+W0xzSK96lX3xvfxzKymajOlznZnmB7ObcJui
fwTrQWKG7L6x5ycKI8dDsoTxMVttLNvMLzWgkp3AtU1aEH5xZJSPlZTbiYHzqWAwGkMXbvk47sLB
+lqqMXpBb/DJNcotmN/qu6TeGSQfXPjol7bVwzuLAdnw2uJitrQPXMotB5lP33uSXbA2pHSuRGe9
+P4rO6LnjIrRYxEkYhOFyT0h9DqdDFLmpjDEYNpHyYEF/YXQE1ZasT8+VaXO5dOMEo+3alekhkqQ
d9SkQjuoH/B4EeAAc0GUF82M9L1B8l97GkMie5RSL4ls641KKvXqzlYEvy+He6UK/aE38k/46crb
WNQ/8hYaGXGq5Ib1mvNxGuGPMy5p12LE+5H0k7Uz2Xod6pZEk0JoJFMNtxYKErlaqb8RTowomBLb
GgIJY9USXyoblVwq1NMnP5ooABJpPGGRwc+DTPaIkpNCl5eSPmrmT308fPQLEtZIeawvvtGfxVwa
sYFVsdpmM0f22HhFRzdeTYayjTYMVHXb8QOJbdatg9nvryxemlI9q920oQndqu4pxLJ5sDudi2O+
OwK6f9K9o2Wn+j1hN/vCKYwPQdhvHVPPXiu6K/sUTMWuKozmg6OyIwv/TWfjdl9tfbzKnI8QakBF
al+McnztgZ68hB42cNdzt122kWmTXLIJGZmXyaPTQJ9iF+/azbkIyRT1eG4cIESX0JImUXYEX9fa
2/0j/75/v3WrboX/nX/M11u0lnt4IWd5NW/uc/rR/kY12CxXdb/qyVXMIbnQNto0rCCiTbS2sOhs
PUZh6ACEcKyZBnr3PuqB8IclrOJqg2p2b2222+v2+nrFWbb6QurNmmC27bA1d/KkjtEtunUv7ifx
A+wNq97SBixIOWeNR5S78aNqtq2k9UGC6Q7EOe2qg35Mz+Otv5nP9SvpiDQjEzxRDuwnYqNAVW5w
gmnNru331PJxr6IEwUGiX8MxG9eyDJ/DttzVANFwS9GobEu3PABC7PY+OTtY8SsC3cWoHd0+v2K7
K65uG76Szjhwodpb+tbia8JCYMVyVgMNmjiHIC8uadL1X4oSGABpHsXdiOTu1vb6y0QScN136UcO
YpRJRcAaM0o/UkleywoJQiJDhbfcsj6KzqZiFrPcjPOzwPCR8yKePlZbcP5wWHe3pt/gyDzdEsBV
/tPNecBXqcre3sh6VKflRlmlOilwn293nZAg5KDE9RObBDs7UNvmfN/qtNxdjhKCE/dtll0M2mkn
Ol8XLbxkVG53yhyKOc6ioF/O0bu7Fd2RwyS7TeyK/FRkDiSPMFDcGvTLdkPqPi4/mXxbriNZUSGe
Y879WFwcGoS75Yd+0eUn1QXFaX4FfW9qf3m8zB2KcHhw8t7ICPDgJoj9jIubm5+PLUdgbeZhnzk7
xbVszM9Z58zX/uSribwcXr+MSvaV9HTXgVFiw2nJRqyDYj82aVWf9dJs9wV4t0nKf//1uo7yt+d5
91isADgZ1ZwNlqUfplyFu8oxMTLVIWkWTGgQoTSVn9j55CcY9XBm4mmPjtFk6DFDHEI0qs1U/+vN
8ljgVCklveKszZ/6ckM/ltpp5CXcDvYA7kZDIiF0Rv1ORlC2qqY4JfMT9bT330SP/5/s/zyW3//7
v758yyKaH2wwoz+av0L6kSgjjvnfwf6QYgkS+1b8+n/+zfU3dPNfqEXJWJbCNnDt/uT6G7r3L50Y
D7Qw0pQC98dPrr/xL1wwts3/xDs1xwH8yfUX9r88RKcoaXAUYXfSvf8L15+X8XdRHgYO12Wvv+hh
JFEo74TrehaWMK0n7QzgL1s7Qas4f1JGjT+P3h4rB5AGbGpYbTGPc7z81i8/gyc5bVi+4NKb/8rP
v7fcXW4Kw1Qn0w161u/ejeBTEr+ALT2EndMQXsYJnNQho0cNL4kShYsgan4Qb/O/b9jY8eO3X6Kh
kEARn3+2/Fb691/9y5/7+Ts//9JyhGSnoP7av3akxZPI/D9P8+5Ze8rw2A3//PFy9O533l5ZrTn6
Cmgcc+Ofrys36o+oXbytljbH0qmAufl5RS2sJzbBwjCyJme3gUAwP7rcOHb9t/tJIf/9kylEXk3y
2HH538svpx1jIlzQ+X///MWff+znb779+vy0f3mC//Tjd48xtbm7OrHvQp3Gr62Xx59/aTkSnnPn
6MrehfPwSguI4XY5XG7i+cGfd03IEwxZRGS/PdgiCFixBnbevsqf3+K7L3W5my/fvxuYwBhs9oiN
TT16XVmz6Gc+6WLLDVcsqCKQB2RwQzHkpC4yINKVUVJinH9xeWw5evt/yylN74RiOeL35Twdl8eW
H2fEUikREvs5/9+0p/zQRo2NvmV+zp+/h3P6ZrdOv1t+8PPkX+6+/dH5BQJUGgztyta1PVmRaXMx
zYfLTdQbkEbTL3lEeusYVKAjstpuuCa4yYlWQtXFkeW42KCR4qD1Bx1PZCdFveUQ8eOqoDt/JE4D
4K2bk4c5T8zLTVsP7Urn2yf+oY0OtMu2y+PRn7+hJ2Q3gGTdV/NU6c/TD0n3zDk/74uqIKjTzl/N
eaGw3NjLRDbfFfNsZixT2nw3nUaW9KW7Rd4KTpT2LTZ26zAgBUtWPtxMDCZR2O3BGB70ecLt5rk2
cBpCGv5yKKKHQeJ8J8tLQdBO+Wk4rwCy5dCd1xO9wrgisxuScjp5MCKXN5ZPHk+xHLqyRfyUZoCQ
Cs/HIGQ6cP40B7IdtmU4X6Onb3++fMcgk8JUcOTt+dwt548D5n1xWu4uN9b8g+UoyUAb1wSLSS8q
T41TErVhThbB4fr8KWTsrHfTWD8sn0IMjeK0HC3PprfaeBiQecRGhdzBi4ZTPOU0RXIo10PvAB6x
2qE/BZHiUMom2ZRJTjcvMZ2TOykHTAA4RxpPUIffXpdBaBkfEGdoQcDEenlRy3diaTQY/Jo94vw6
l6/u53fl76aSVVjqT/OWOs1eyho26dvddH7NOKu1deXTGa91dE+RHxyD+ezzHflC0yzYAQ44xqro
MBa09Wn52XJEbX1rWml64BuvThqkxdNy5A0l2i5tXoeqkHaeIdpvbtPPpoF55SoSTXHizYfL/XyK
nww3KXeys8qT1gnQzcuhH9OKWI7cGTTnVcElDcziZOR5eUJxQ0vMnvyCT4ubgIUSOBJOaekFn3Qt
JLx8vlmOft51J4/22RT+WB5q2+AVeo+9DYuWU8LRnPrkphk8oWCCrJdAvJgfCgNYj5GNQi3BgUya
wvbnm0Wx0/Jm/3zzg07etDloOHX+fIdvb1OENWfdvJSf9WdH4iAD+M2smP/nXS53l/dbzst82j27
wSU4gph1QhKsDhXF/M6Xt+toHaehXG6XB2gLrm2nNw/x/BG1A4ja1oypyv08X5ezA9U3FRgiRCEA
zBP+2xU8X8Zeq+2zUBiUg+aLer6xrOyqQq48s9IYgTEQ/uUmmGhaOPMidflWChdYvdK7WyyTgtUG
61ZrnraXu7FehOlquY+ImV3d1MVbb1kQtPNSernR3YwKxf9j7zyW41a2dP0qHXeOHfAm4vYdVBVQ
jhQpkqIkThCy8N7j6e+XWdqnuNk6reh5DwTBAwUCmSvX+k3TjAFebdRDRsPb1eQnqc7wzttzOJ0K
BxHUtMABuaU2dpLrwnJ5cao+DfTBSs9yYlMW2/SVqqHWXpg7Y4WuM2j0jqBx2pOcc2D0oLmRtfOx
dR61CdEbp3TtbUVN+lQXsG839HvdyROTcRYoRBVqfaTiIILyAaMt+YJfls2mD7elJ2qekbajfsKn
Jv/8rfhDyskKOhsp4gWGq96gPx2tjrZudQeskiH+qr2iFkjYpCRmKjTlxOOTL7ecuy72LWz7Sp0G
UN0JI9xVO8lJFGkfgeej9iWGXKpoOuUENePidF0nF6u1pPAgZ+U+cvN1Ua7DqSWGkW6f5ZJJD43T
ozj1ZVaufXWey6yL4ofd0+6RZgFF1zU3OlJEp3mhZdA7xOrVDocGe9wNgwMEQCNjhT0QqrAW1LJJ
pEb0mvcsF6FkL0MmDQw99QZWdnJWbqdRuQsLBCjUHEWeUnQtOAMVpzZSuEs5K1fKCfgOgkgxUYia
6TTE63Y9Ri6O743BSi4nkZvkWnkiVLo5Z4ZQOPVuG76EXE7ESa5nikM0rvXEKpGyFR+e3FzJeEbO
4vNIkCuOScWcXMwKJFsIvf9e/u3mQsbNck95EDwGYuTrOeXh18XL5jdXS6/HIDhbAYqtL3cgj3t1
l5cdL+dwmhYMLU5XaEzS81ez6PQ6Ku0nuRzqJh486Pdf1skNg9gq5+RkdemK5M5y7nqsXKQ0H5/A
rsgFM3LoWOWsatlYN8mdoYWxVs5e1l7Pc70UPSJJqzynMvav610vL+euO7864/Vcb27xzSHX/eaE
lsJNDmjIEAmJz1ZO1n/NvVk0lsIjVzThziB20UXfds2zyDkTMWqQfst3uYSFGN37v83HXI99s4vc
INfhlYRIBsJSG7nOkPHCm+MuV/nt9mEEKNnYyP9c7vhfP1Teu1zXyUZKzl73kZtbI6X5uqwUP/W6
j0XF/Tg2B6+G8Tkl1D3EieVEPrxJ6fmTO9pUBJDTH2sEVDcjJJJdJYO8YhxvSdU7QSeiNJnkcWTI
J5evk8vKttTIijYN+sRvdjJEVHc5pTyJXJaHX1bKZXXJZ18rV/TwMKOIXWXa1hPcH94K7wS0kYqO
YJM0LSBft00jgDitsQK2cJytaSjSI4JubzbX6VGbu52zNB0VBBVdIK0VMG2+JTx7axSOxMu9ykib
LP1KQrRNEH1XKz/EAuIktEPxJWYubhCRkHNmMjp7hvqHWPQ+nYguPBlVpaWNg5yhoxeU4wy/VRBB
pP0vZMRHnas5Abwl5EpE/x2JiVxpC5L6qKMwVDnagx57bYA25qxuAQqd1Llf9uPgWqdZTAazqinL
oo4V1T16J4xV5FwxdvjCEDO0EDBOvZhI1knXGpofVdZXc1CHEzZ4rydyHfUewIWasfCs8Y1S1mby
K6FoqEPTARtNhk9r0k9ri/Z/IbtjV/TEctKRl8Q29iNC7Pws+SRkdlQ+mGuyVG7I6wgnhzEsMSWz
oZfJiZ7Hh251g1C2jTKZBwmNpnUS7fFlVq5Vy+TdYqZesEzxeIJNDpIkT/i9EUyvtzvLfKA8TG6R
cxZ4A4M/RtX2/atJ8c9FuVWuSxoMbRRvtnZoVY2n0FvGE2LqsKYMrI7luusGOTeLR+XNoMHxpfj1
95Vz1wn0wF9/c7lOLvaaSPpcly9z6/A+xs44yC6jBXFCuUG+MPI45LHe9QjiBDJpOoiOldiwPF0X
FdlFxnKwJ3OsDXIB2ea6a5xQqgFSi/7Mdaccdf0k6f14ZKjqrVXYHVCeG094jPPgcXckONJqRr12
0u0YYMTQHx100jD6vZGToUFuDHgCmrFzR6egEXTIyVCQh9qYJjAVFRyMbHnQKuH7u7ZhhabO1EIR
ahhKF8K00eywSJ+QQWGIponJdXGA0gO56l+b5ZzcR+4tF+sQMT+ZgvzfZO0fkrWGoeqkN/99tvbp
R1n+6LofyJP8kL6ux+//+X9+HfW3Dyu2qRYiRI6uIZJ+MVu9+rDCsMMBlSQuOVuZyv3lw0pS1naR
XnHhWUMp1gSj8pcPq2H+BdkeWRBM3rDXRWPof5Kv1XFn+mfCVlhCitbDFAliFSL/m4Sts7SGgpZU
eYw1B3iH6BhkwWYyjR6PJwS+yBMCNCPTtSI3toXOCeFPrJRb5EQpFoY0vRjnyOVZjH+vm+UGua4E
Rk0BMwdr7vQb2R3KnlCNIkZpcvky6xrgxjEP3Jd2aB9yM9zIaowjhhfXCs0APYjvewBDBxfsTlZ+
tK4jQyNnJ8y8V2ThyFbJUhDI5wL7P6PWN5WltIENLOwUT8qxMW0AA3OU+aabPVt5iWVywSdvCTzd
esYoz58LehLAzfm4WUOkm2a91HzHRq5ixWC56IA/JV6zSZGECrI4+qLNPUjNuf7QagBp+sz5ptwZ
pvoZ95343aKj4BmDmc5ArB5iwsNtMZhdUNf5Xc9AdjLjzIdRXW0X8mqgRVqiqxad3ghTkREzMQiG
e1WPkoNltgjVz8m5R/jQm4Zwh/bHp7o1zsscoZaKDS9OCuutE+XJWTGG93MOVNzET8Xcz5gIUSn/
kMVjHBSgIYdpNjfqRPm8MD+qNliEqV8BJSKemMDKKkpUvbWieL90SbbtHJAuplKDLvIe3Ugbg3TV
YaZq7qcSrYkaqKpvUZSD0eXdLBSuN1rhIh+7VKmfdEgdV4OHPRXIVkbewkt1n1bq+kGJH6Y+/Zyj
TFsKCKaZY0YN5QIRqFELvHWYdo5nbtNYCPe5lDlJj97okfVYONDm1AT8qpvcZeFgBg6Iq01E4SzX
8g6hRK/cABG/Nbt6Ppim9hOZVPxsYJucmry+NwAWvEeF2Rpbx18gJiK+DgsQBYzALSZsLBYdQQNA
Z9taWR8AprVBjDeRsrjILOfeOeodCtAtKbXBmD/rSR1tURnSghlXHrzD7K+TOIu93Gbp/KkMm/5Q
JyNCku76koR6EiAAjgo4X9D62OVVsVv0+V4ta3Sg8DLDOAL5apwiv0UgSDej4cCIcHhtwhREUVLq
+6Vo92hO59teR9XJJLUseJKKOj1AikBqrcFcYGoEghp0W9EZwQwTZmdjjHGIRvg1vU3hAKsHq52O
q0302drzTaK42Ly897BesjCmL10wDHZrPerJ+DUfcKhb1up9T/C11dYZXJvO96OpAcXq5Rjjy6Rl
qq+FdQO2TCdjk3QPZTsNWBojlwkFAIK0tUuVjg+xP2AshEkUOB5EJawtCBysoaPsqVXhuyWKdlbX
A7Xs74kOmLXICutgV+qN1keU4E2VBHgyLrhVVl95O7BYHyYsVxMb80bkSnclWFNiG4CkKHryFu+S
pP00EqefzXwvq6FwUTZhVqI6C0Bv6DGJ0+DAbapqJk8lSI06bF7dzXwU5fbJ6h2IGpB56No9zqBe
wAv0HljHhoLNJxSI0QYxoS8t4saasjK3gxH1MLijDkzUU6EhsO+EdaAFiaXupqZ4sTuUJUtEGTce
kokbIwAEYzg/wAT1BxsILH8OFEBNPHx2bdZ9zHnNDo4xdkDNSDetIg9YqmdcERDeLTA/9W4RJ+LP
A6Zz7HE5sZCPUqt6H3vghoBjp+Q0CU2cSfveLMeoaD9l0UDcWxvpgQZkn5t8GjHBRhOXd7a4SNUU
gAyApIBX7HehequiurI18MG8H1TzuyCuVvBthmS+n8ekf7egO7Ud2zZCA/UxnL3oGbEGjMGWZD6s
WnlsecfUYbGDNQfpHetKs1mSiMgfwMXaluRSM283jeo3PWOpUKMvEbniBN+YOUt2YVtuIZaPuzB+
WKJQ2esxLeeIGW1tOQncAD/qat5GlI9oPSAGmfazMaP3NCcQrecoAk3uljrGU+Qho6HYKqUTBU7p
VP4KgdTudXcLLDbZJM2ERzRI7nJyNhagTX+c3B8mnnHBCEHqAAkJHigM7DF7oYRxBNa1Kd22+GSZ
P5Wi6REkxYOnz5NjWCXkm+qfblXq6JKh19tqwyGa8qcZrcvNrLTtvszGnDJ/bN9bFE/TElRdpoTH
VchuD9/rJloB6hnP3uIAp8w0haLlVO6qEh4Sb/VIshRlHZPxT74cHecB5dltq4TDFpEZoHoWAFCd
keWxXMhYF1ox3qzp17WG3ZQZvXWmhlHY+gtshxejTY2NCXQNMRKDFHCGI7iXll9nb/oyL0FdCCda
Zb4rxhpFHBUhyrjpzoZ3hymYwNdn+dHRQ2BIEKPwWaSXgdUYFvEeZ2o8/voSEqqx5gclX0JATvEB
eCAWhhEmDnDw3Q1W6sTpuEcWYJ+xPbIHuE/tCeOsTuOTNGaMVdo4fb/MgPK657YYo0AhBkHksR+J
kJc9LkvzCZkzSKuWdyBHIEzPEf4yWqwlAdlUWfzUFPRFq46VXK4WKNqgTI2HyU8LCqdfQAzBqm+h
jKIO+rH7SG7hAI7wth5AQ7jLsrfX/CPe9jBhmgGlUkfEL1AfPBteptW26F0iMlbSqUTdcrdk6xMA
sj7I7BQYMRgvwoZGFNvMh0ijsqisFqo165l2+l2Cdm4AjfG5JbuyX1T7HUzcscvnvdKpd0naxowr
m9U3Kr4JBIqFjYf9oCjWAQcSgUpEMYXw5VQtkDYjbAc19Z2g4PPlfAJ7uZyaup7RCIpPnhzjiElG
IJF1qQt+7KG2sNMxs2ZnxRPhw2jNtANg0NOGKk0zVcdi9VSR0lApPeovGHKmO9V1bwGrO76V0aiv
GfX3GgS8G3svY1yAw88oYkSWsYeqO9PWmY27SQrrSQV9CjVu+YzqSYpZqLdTXOFMW6uF7kdu+aUW
hctBjuMzzNg3yMM8qJivBLgogxqzo2NSWwdoe2hqVE0Qet+B7TW+hR896BYt2c6T626IJw6Tonyl
ze8CT2nuon60ggirHKQsTISjJi/eZrZJn+WBEW0bF0rmgkpYjvC9niz71OrelxA2IU3kR9QlVQtQ
qira7xRFw0s1Uy/HJqD49GCITAtuONSEyCL1mzBxDIZ1hNaZ8WCnVrRTEMCmkyBHj1s9lXeu2Ykc
BibyiGYofHl725ruEoC1jpFrqF4SxMLTeTKw/YFXkNxOorDnGDrWyl16iuzYCqY5vpvF6HDBCQMV
h77BUy7XD6JCIytBFIyaQAdAVVLbOxrJ4xI/Ry1ILnUYKwrZ3I7t9aKFjY+OVyRBPobNRmtmDBfD
7JQCQittXT+VS4yarKIRE3p6Hih9/XQp6i5E0gE4tdvVy6xjMegT7R5pHgmxquN4o+J4gbWm9gNB
SMzNCzs+NnYJN70RFiOk0PLQszZ9MjY7NemcHZRbRM9kJkmkj4rwBe+dD+lKsNyZBbjt5hkVyIei
BzM2xeozEmtI60WbMaYWRYU83A3LUOAEZvY41Qz+OvZxQCnjkxsh+Q+Sa9rFHv4YbR6tpwpvAx+Z
9pcCwtx+zcktiLqjQxzVI9eA6dML0MsidYHD0l7EavUOhz9lX+n44DXGhzkCYN5kT0mj6NuxNsYT
9HDKXan9xUvgxK9WHJ48l788Bt3NLpmQI6z4nLQof15R0OPGUakuvE/EgXHg6ekN/nQJriNqkOvj
D/ITik+WKIywSFvU+Gc/52dtQOmkVp9q9GmOsHeWE9nru96sUJWxO5yL3JoSLV5+RKNoKWDNjZVm
+WSBlfBLlRhMrVFlL+fsPd63zd4qRh9tx+ZwqSvmVbcl6Ku35EaXY+E94EfrnGoxmaJvOfX+44rx
caA35bNBTq0ADABrN8ZMLBFgAiWK263bWOg1MXAzp9gInLz+TEQBb6igsaEa06Nbv2lq9PbaYkUY
dy4/NDS2gW3s4hoPQmRsH7EfzffV4IxnxZ23y+qipTQcHMDlpy7pvxA9POdNlfBZdWccXLfekJoB
ZmHqFKO0YlPkQRat2WGOY56GBZ+AJp8PnTXMPo7ysN2KXD8pWeUcnepjotizn9OWXz5qcyre641O
Hgz2wUZWImVN0jaF8nvu4PwcVRrEqBcnbXjd6wK1cJW6eDTkNyD2aDpsBeq7p1ebqBAuI24KVbLn
EYW9TsCHAcihhdxbDJSaGVndJuFEHe6+sPIBTW9Oh1b+U7VEdtCnfXweitU+9qsI+VL1FNppEXix
8xwhgkxaCxb0LFKJVgO1ek1PTQncKeHaQ21C3IcjHGGxt6k677lB1nFzLaovMbbNNDyZ79mfnUR/
iaEgb8elvsHS4GwbxuAb7XrOI4tAyELZpEY8OF1X69SqhNSOhcNfPd00WT4eY/OlKD18AKpi3DXu
z2IYlJOcqGpMBIZUzvupWHlHxdgVhYxfk7wengFJz8GkWL9WNTaaQ/BHal9OQttpN2WOUi+ieTJI
9+G0v5dQFa2Jeor8WD4qffPFwiQKG9sEKV8FiLVKKRbdE1KbiW0OAEliEnsZpfWJlIQtABVxjmNM
rlAF7j8mNEanUOTCcY0kDS7mMDRFORYkDDZ6iLZh3omMeQn3vUTrnZgEi+4+mgakRkyf9DjDShR5
vJJypmpjKLvinuoIra5RbLtO5Lo8JSsYKXPte2IX5MdDsq/pQ6nZKEQsVXYCsqKbxcIVw+WbSXJl
u4j8eFpldKBQ0d81FDT3MQDBU+Wh49s3erEpRbbXFJlsM6s+TQJXsAhw+UTBBsaS+qM+1KHxucZG
ms/FRdIc2B4vs+u+v6JKZEE+FL0k5mIRRGIUmuQEANp6KAd9Z3SYNFkuNeRZKD/JibK+R0zHFmbg
6mWNXK33hOi05IsQlFLFZB1q3BdNiPsurH1c576EqFwEGhrF59XhpQJe3vgrTfEhKqrjumbTubTH
ogoGhDCRYsghidp54JUjtkEKuiIesJlZpXcBy2pQhr+Xk0JRv6IL9Wj1qBf2nvahQSGdjjP0k9aD
VIu1adUidTJS+N+3HWKyBKX7DiKBozTrbcybtzW1CCOGTDNv1NSBYZc+Z4sRfZ7LByVFCL63RfQF
T9/Rki/mOAjzGKs7gxV+H5cU++ua0EBFCSTG96ErQ+s+9BLa1Tj/3rd4Qnqje0rqYd425oqPMIY4
EAPBHfREEU9DbJwtJ4LNCDd0N+tVdG71FwyxjtASh89ll444BW/Qyzc+dnWqw12B7zcbCXKIWB0O
ZZRtp7SbtoOropJhWj8gbDzFauEdrEFdgtlw9vHE8Awj5Rmh2OS4luWXsCi0b2VTnUgKfFz0wnho
c+y6rBSFEj3S49OEYgeDp/ldnTTfodquQkyPlHkPAonEznieKqgCve7cjmpfBV6BlGkBP/gmqb9q
SG+d6zu4UuYDIxAd9n4B2C3BkzWmRayWtT6mOiPfqNaK7RoNox9FxBPY4ulBOznDntEtDkhlc8jC
FppAOIc3kZk+WNOXZY6zF92EeK72tp/OmAV69hf3Y05q/h29YrSTlKPYUjAa8/TjXCOaWgOSuunz
tQuwjkCEa8F0N64ypDu6HldKNLA8KoL7MZ5PdW2hB1tny94xfrZxuR5tK532K+EIAxBX8fMufKqg
n4DcIMBIsfOBZIlvktGDQ4jd6SusrO7OKruPceWa21iUDSSKafAiR4DfiQMFuEeiPZYkgyipdkFo
DDAdkHmF6Uzzn402Smvt0OPTlD7JVcRCy+m+yb2BvBaTRRQz0snAGxpBTOqB5JhGkb/txUSBQOh1
0CBcrwuMRWjkU1GAq6lWQWpGsFJoudvRm6BpxsjsAcTwxGTRWxxhAN3KVbpMuqJT+AHbiAhCtCg8
i4kqJq7dBFXf5FsoZXT18X2XVMvxgkChpz91soRbwiOm50ThwtahUF8QVhLgIyc6VU0cMskaqAgb
QrNrAa+RQTjJoCfs+NFyLtfSPMBq5VmOdCqGNU4Ra/t51srDzItia9p3JDTifZ0Ux2K0kbi0a++s
I14Bk4+EIbqJ21DTSbcsZXqoI/5445zbRLnecODnkRQZ9nww5cYOY9oP5X4GT4InpRC9IF8AvdH+
MS6zdl7Q83VdTFhLWdQCOpNXD3GErp42jSfOjiFomOGXZwhBQLLHiY6MnBFqIPKq5i5tuNbY4PTC
n+s+0qPQH0O7Qxl5Cm95WxGvhSHGqEffxb6SJX7rrvGd2/uYOMJMN5pz5OYYQgu0IWInO68WTU10
PxjOfYowgj9k0S5vdP3opM5DFqU/SWple/7e2TwHdQwbEb2PGC+Y8UOWYshlNpG/uANEDIucQcuf
YNMqS+YnS6n7bqctQZt+oEj5Y1hQFEB1rNpMEQpfQrgPPmfmYUEfd8h1tOip6yQXaR5BmjV00U43
o/eAAaBm4N+uphuyiyO2eeF8ASsCYactd5dyVyMyuXXwXN45XeZteiMZAsPamJOw3sW3ZFidr2Xm
HXsvvylAPVHS4Od760drck7A0kAgZHewtcjRoY2/q7u4QT5nV5Pk3XFlghuklI79INqwdT0PWLzt
UWt9nDWqtASvqZ8iObftjGiDEEJ9o0MO3zpKqt1VC3bm6DaqKqx5g4djayZNua1PAeWMTZR5za1N
rjRX0h+zSk538pqbmXrA1miLl2TyrINehAvF+ny39us7rVPOi+Eam6ZXHkn0P6INRP2l1j6NHWlf
EcaW0xeV0TUkHLV7KNbkU0RU9ABfY6JEk5I97wsSzoSDSR49MhBIjdt+KSD2JvFjt0LnNUN6PCqo
W/SYnmw9unWIiceuj29n8YduFrO5cVIImZG9gW/4zWncNXD651KwrPPC+UDp59kyO82PB9PcO31+
S3UUNInw5CTd/K6J0NwYJgVGWarBOw4dKN6afihD7TZP6c1K4f82YMPZzh+R0nCOirYgSZYjxr2A
wqPNoldrb5oRqchlmA6ZgQAqxbQ6GDSMPuEVHnLLftCxLdskoxf6ajT5q2bf2qTiuk6lbFLULShn
RG2LPBTUpmFRYDTrLb5mVE1UFINBV5mo7eCYhy0HnG8rG7eq1qPFQKmnQAB7pxs/FK//bujxOx3a
JyJlVU5g/DmK7xEKC49LNKLA7SI9SXiAJgLepqHlkDy2ly3XhmVs4BzWwc8rJgiJ7drwsFCqQd3B
VdoXqzV/zt9KqoSosZe3yqJaN0UUfyzTb4xUKTkD04Wnztvd5zvV1hmyQXdMDAOUO1krUwnQgqqf
OnwNFWd9BK/sMl5CsjEyy/OQvFRDz5c22SEmRp9SbZpIDxhB32FdiFRtuxty+1Rn9k6tqyUYJ1IC
ZoxbFSRhyMakWdqGn1KkqMl8qlKcb9PM+GD2+tfEwFOpmYCwxmv1XOKWvdWGRNgoxWeUCKqgn1Es
ycgmlov2hN9z0y5BFPLN1YP5FCZeewidEbWJ7CkzBxP7NEQP0J3Z2YXnBnG6xDQU5ZdImzdjbUFI
i9t1a1A5AaPx4JAYmYh6OrjqgV3mFcIJHzJIKdukPqxlNe4A0zyoatg/xqb+EcPdz2WGwBw356EW
ZwddbL/Tw+RnlJp4U2Prs8GfUAzQUmpGJb1RTASVRqBnO7cY+foFVHmJT11OTcHXM+U4TOSNPYQe
fduoEowarHYzaZ5QHkRFBZ2Mr53S7a0w3NVaFwXQFmrfmTXTdxFf3DjjnvjjGx/7Lm5V/owlbl2x
qjO4jlFu0u+M4jxqfGkNkjqMzzY2Bs/7SqVY0UXaM+zxZM+Y+bi69U1UWkcTNRISeFm1w8PrJvPW
fj/lGH0udx3KLPDK7K0KGJjToJuY1TyI7LGpjZ96u6L3jxyM4kyfJ+RZNiFc0GPR5LfxEzattIZn
3E6pADU2jwECPAmWurkN0VPolPxFRSEDwfn+I0UEGL2GfpeSHDwC7z43FiIyJlLmWwMhmTzv73Cy
q/D+WgtIbhW+RH5tAWqqTV3Z8dW3bWyjwlIa/lwipA2/Nxhz71sfVjyZtbZvo3Q9juKD6sgRhdhL
4wWwcZqa4YCFa1pGP9HZpHpL+kuE2SOsVVDFaxZo2GamOr5ruzvMT7ALs6k5YEc55M4L2c1vTVXi
/5vUGwRMHMx1npLKoRyUO4whCBIj41uy9OdsqdQjbc1unYujrVIjQrvTd787sJXRV8sFNxB3AVJG
aEUUU7qJVQi6evqFCluDggOGYGTvrZ2ppI8tlrAbdA8eRngmG8xgvC2yPsauX5fSRwIb+GeJMiGC
E0+mU4H6b9PAbeZ5N8dUIGMU9wooaHxdMY2qg6O2taA36m5X6kbA0p0gd/D2RPrnhJUZuuJzcSD6
/dTk2LznOs5qzajdJhQ4p7z8Yn5Lrdx4p9fjZ2UAEtZaFcbruDmuk2P7QBJsGATY5KE4ayNO0P2k
jXG2jQqntpzHMxYJFFZoM/baSOY1XsEJF97XihQVJkOzn04t2R73HbVcO9BE6rAaTdgW+340470k
jF4nkk6aCrDZm3XXRWUVcGiGYxF+H50GERTsd9kbEWgzMZtI3DdZhGZLCadGsgJjNiggoJsNyem6
7o/+P/VvCJe1PFzu82r2cjqxeyWSCbbO5yEBV64x3GmrtlLFExcUE3nsdfFyE9frvTr1m90v10NS
V/UjDUvIOcSVSB4oEV2oZpLOlCQXeWms3zVcwmHTF5H+QV2BMDmRWmJf3X8jKbYcIMFnCLe71aEk
uvbr1P4G8v4wjh+TBiB6YSQoF8bVO8dp8Q4oP6frtLzECP6he+bcuGDZD4q+krESoxJv8oiG3s6W
DQjrxmWA0w/DSyiGKsRPvyapa4MIkcugDjzNl7N4vjWUecReaJ7ibA7rJBzNY4XCqVj5ars8nyMp
DnJTLq4m5+TE1tO/z3RZaa7EljbuwjV98HW/621dznVd/t0+v1tnKr2Lot/+yn2eSDUi8bYYF3r0
FRRpCYqFxP5d8YByUU7kCa6Lcuc3x75ZlDsXQzURt/G3gNy8UwRnQ3KxI34tOUCx/NuVhuQCXLdX
IrufXA+Sy3KzDU08GtyjxI+1A6809WqqCGHlLL9m5SY5sZIdKTLleD38zSXkoqFC7P9fFJoEjf0B
heZpBtL2/x6E9jfN+D+qn/8BfXgoviZfXuPRLsf/gqM5sH1VBH5wJ7IFeVjg237B0RznL01zkJdU
DeBlwAOu9GHDhSNsgg3zDA2PC8d+BUdz/8LozgBDhgMHNmZs+n//9x8WMt2b5deui+Lyry09TE9V
LUjKGlVg+M1A6dj+ykkAQ59Mi5dZxXZCQIho3X5ajMGiKFDRp9IYuahmSm4Eozrth9WhoDQ+olpC
cve7Tlq5U0nmQZiJivQwTfdTDSAILclPGqFHn9y/esz3F6ORf9ys+7u7pd/DxIDHo2Nw9s+7RbXB
rl034m5n9aTFLqQEREjAAq6oPH4CGoDjQuZT1KaTPyiF+uDA6EAQd3HHQ6P0X/WCOMrUD2tBqz8B
PsvD2wRa7GTYx8U0NxPFAnRXQIbGG+/OMX4IIj42m9RL74SuLoAZDM6wbq/vxekWu9iGYh17ZO0U
mE31TewzZu6mr9OduByEl8PkhVt1VTg1rrDRAEwYI/lBrhK7iFM2tbYXd+DWUyBONVlkadzBV+tv
Jmf/+6YaBk3insQNyhuGiFWplm87xVbsQ5UMQX8qJEhJhKjadRj6hIRreoIyIPMN852wOUVBR6dc
04HAS1z1TuwTF7bfWjS7HMpmlM7BNnCI2DViXapvl6bcuf2dieivDoajGfnXDr442ky8g0q10O4a
VHk5R4KaahOjzKAgRM2xjWkB6dqjVribCu9WnE5Pz8PYHUxMssUeWTK9J6dOJnPJtuKyU6/+1F0x
kB8IZu9I7JqIw3NEVnICriHvi4s3GqSBXz9VXK9TMFBGYbCHH1GiPMMm0wAHzv/zwVK/dumw1ZES
lz+A85g12jhKshePR/x2cXHxG4gZ/abEGkFci0cYinm2dRU4n4ox2ZPKrS1G+WwCdcEygAIMwASe
l4r4A7Q8+G8RliU282N1n+pPaNhQZ+V16E+JF25sYVjBoti5Y8hVIX60MIJW8Thq8gKx3zEYUqAf
Q3kW68O13YxjSBXoJeEa4rxdhj8Yvk4ZpxOnID2y9YiYSqSYxV3Zukbt8nKoSzGgQUA0Q9orwUUo
ZF5sa8Rp/drkl3G2zESfN9H6R5VkUcHh4g7EYQxtbO+zZih+ZoeHsWHgChd4k47YVKK8j50R4u3O
tkBMqydPA92Lwc/uy4g7TTtkD7MSPnmRgk6xUb9kXeHnGvrui3EfFvnzVNvpLrGIh1wLfWnnDBLk
tmnxoIyGbZ+i3BXrtwPgdEBxjAGWZo9YIxxd133Kyk96h1CSkoQATlKXgF+dvuFBtStifBjsiA9G
0WIUOg0f8CvvGYW1qX8PRWNb250/VESUmXFHIxZdbIr+F8n9hz5Uw5YJR6Z/34kGyG4k3//Rb/46
5m8ct/oXqQ7XVg0LNParbtN1/qIntS0hooF4huHQSfyN4kZ1g2w/PaOu2iCWbKDXv1DcuvkXxrj0
w66KbSEFaOt/1G2+MecyeZUtdAs1FDyYVaU/4qtuM5pmlRRANRysLO93TdEmd0papeeubu76eYQY
msfxHgeM7CYBSwuipangm2a7FAuPeo3hrmIq3yOnB1oAMoPVljeUbLZNHtHzDGV37LXxFiFzKtVq
2ey9eHT/4OfzBoaO0wxIdPyAdLiQPGD9TV/agG3DcXbu9yp/qm03AHtQCn0Deg2urK5DLwV8NHjO
dwdH4z9c+60n1uXi4OkRT4GNAe7+nx15a6SjphVWv29R3EEZft+ATtu0S4xjnAYeNIzusH8GJkc1
PSTh/Cf3MBHWvHIyk9fnz+YZeLJiafTW/HbV5qym/+z3hdvdG+aU7bSJCk+HDxja1eAesyMOtbTU
RYfwAXWqV+/6byIZ7c37c7k+v97k9cbx5y0HYB77IUNurwee16NA3Y5IZdKlGwtlfhUPh41h9NHO
cTHsGF10j5fF3BTmHjubEp3wDUMN5Q+P5Pd3ZBBr8nFp3ltLqX6OseSoAYVj7GRvtHSO/ZIo7g/G
TdqbCI4fbul8LtSzSV7/VwvDLnIN0kjhsJ9X4eZCBdtvZywHaxLtmd1HJ5VyO+LCVFH0UTuQx57u
nRaDwtxp9JvaIHWRz7Z9ThPT/YMPk3jn/vlOWDrRNg5MGr5Atime0Ktv2mpG3YgBIe+75rsTkprE
cumbaVCpXsKnxEQIzgb8/Yc34b8+dkvXsWazhHspBJQ38XcYZ+kEiHoALSxqAiFu1bXqVf5//779
7qnrBMxAnVSPQF9sf/XTVLfTUw1Dp30XzS4+XfyMthJ26YbW/OE9+t1TfH0pRi6vL2WbOARGAGn2
7pKgqQliOBpSFEupRBmOiVYvEUESL7f//Q803jhoyffKdRgSGdiL8wLT+by+LJKFtjtNfNC6Q44m
Vvry4GF72ycOXho1pvGjd0dye7it6+mpRy7eX5rxQNPgbWoFbP+YW4Y/pcpemWz9kJHH4751IMe0
u+4wTjBLspvGmtXNOHgjPhnJzzYykAIL9dtwmcdt2UY/O81eD0t237oV0mTIqm40xBBvRIWhf68N
yovZWMnhD79cPNA3r62hmo6q/X/Kzqu5baTbor8IVUiN8MpMMUhUtl5QsmwhpwbQCL/+LnAe5hvZ
Zdd9GBZFaygSBBunz9l7bRAtrvnLaUsYkWOWLV/czGxTgoLii9XSyI1C3pUWqUs713e9IgFE+Y9N
ZiOpsoHuFcolCUyotVM8ZE1bU3L6s7fDINCPGBMLGskqjCnHFCeLqRTKCkYoy0xA0XOnXTUwWaj1
lTGZ1pHNZXIamg9iU7Rl6PX6LngdnSZZmEkHWDJ5+fNbNoxfr13C0rl2zYuV4L8vX9WEWVg6AUzc
lrWbr7sOx1DNiK/Etdv0TxMSHVqyHrnMQgw7mJb0tcUnmetnAOubakq0Y1j+KKD+oWnCOeIg8q+M
b1EwGet4nir45Ng4nSiXSAc2oZW5j34X7Hz9e4JW9ikfWiTP7uwBqMm2NlnNWgWR0A7w3Ohtfsj9
BggF7gzq9/wCxvbik8HddkcjTdhXjYx2LPdktrqxL/AFDYdkCv2lFbkmjHjwXZ26hFX/5KlDOvhy
WeZdvCrtB7byT57IHmQiEB47GnP7Amys8oIlON4sLRCf2xoNfreyVqXJIK2z4+d4KZndLbx22Exe
+GQl0AxddSvx2mQxeY+kj3+MlVkx5yzGtRHW6D5g7wEHNr07lzldru0QnT+SXtOCgG1vwz4+pGhB
N3it6tid2IjSxixVdmPrdYt4qE0Xo5DmIlPavVG6pFz6H5EUH6Ur74T96JSNQNUs3kzDebQn+xW5
AJYkH/69Qc87cC1S1DyeRKruyQmxwSRz1C38J4tAhxr1l2xvs2j8y1n168JFXDpVK0sx5R0BTf9d
QYYmFJ1gT7HtUKZV+bD1VKoh2Roeg0GikowgUmYov/58Lv/2rwquukKfuzlfg7R9ydnhTymXXf25
sfpLV2afnXTOw6Q9STt9SX3n9c9/8Te11xwO77mGb2BExPD43zdKRK8qtKyj9rIV0cYMkhD1P0it
bdbyXUBJh399gPyPJFxMf2nh/PrFRbtmzuW5T2i25Xz54jKtUglxsbxdt8Q0Z26S0SRKZiKSsWrN
G73dudoPrXfzvxxmw/plleQP245HnWtZFof6v286B5GXtz3H2SazB9seUoc8V+BsxmGfFvE7Pgxn
KVTL5jSazg2L5wI40bujnhPBdvMvH8GvV31eDR4QzxSu4VIS/ffVpGiTDTQwzSySKVf6vGwQibX2
Q+zxuYc9J+sbgwBiXS1Cu8RcR6pQ5iXrPOofSyDEW5Hpqz+/pq+2VK6gHlEiKDBI1ASGa385LZj7
2RPYgWZLarZHLKG2rmbvN6CZZ6jVn0wAmfPVJaIRVAtc97IX8Jb3oxvoxyYzvqUDIV0ErrU3sBRo
mnWGvYBfjtS3NVetHj4aiXlqsY+eKUWQ0Pc0WoL8VMNniuwA52LKU//5LV3Lmv9eGnlLLlZfDLw+
e7UvtUhoa5oWRFazde3J38JSC7uz4Qb5ugB3sMgMhH4qYV6lLBtFRzaku6mZZ6Zi/uLn7NYa3Xk3
J0oXRxXYVUjlq6p25fjEdpFAunL7jHBFUeirNCQNoLO9R90s3TXeAAIpbMBL0j/6A5YyUfKGiUsP
LS6rAxytkGNUxniO/vyWbWiUX6oB3rJv0CF1LZvlbP73/6n0AkOi9/P6ZqtI0mujaBehDXEjBlRT
TcQmBoVQEI2KBzcjvgS0XBl9JrHGmJ+CX3W2tqM8p10SDM6KDWCP89FGR69GEylj+ZoPNRKqeTPb
Rqijs++a1z/JKPNuMgCJ666f6x905AhArIUpFFkwZoXZQ6U38CLDdRU00yKKx/epmUdReGCWWUAg
BWqah750fvz5aFyrvl9OgP85Gl++Z32b9Uidx2YbQvgCmUFqgDmhiCvRhMBg8/I160K1JF8J6ZBK
lr7ZgBNxxZNK2ts/vxbxu5WeApyLNKuQ4X5d+rxR2f0osJn4OSoE4uHGg22mL13gr5E+j8dYqBkE
B+pZEmyBJsm4JTE1vXX9au/b2W7ihR+DUueQVlhGmmI84BjB0zJhdMjnGicp6iX0nu/C5EmYOr63
Rqf2fmjjtKwZwnMwHnnaR+l1yWpysa5GqkSB7qW4r7z4MyvacRkggmgzYkdF7rzmFeoKD374wpoC
9GRYxkdL30cmSxQB9UiMdM/fDD6Gj1h/sezg3XDLJ6dLuLaT1EOA+kvXNkurjuJjXNMdlOEPD7ng
zV+O7a8nPSprw7apgR1s9V8+ZmECnQgSllPPTt9hFcH4nphRlBM1/Z//0m+uXw5bWNtno8yz6vOH
/D9frwYOdiFLo9lWYfGZVBhj3WrH0nnnQR8jGTdC8mTj0i7sxz//4d+UvPTCsEwTBkQPVXe/rGV1
EHaVG+DrMAux7kjZRBJAKlHaNh8m8a4wlYKVa3btwpnzeESIuCUf2ckH1PXLNENv53o/bNHF26lC
8zJGMlmX8SZwjOgvy+5vTnS4tyZ+Kovigo3tf49RC+bQJEiJ4J4oJIu9PpRN8q707G7QCAGO489m
ztD48+G5Fi1fvul0/KDqIku0hPP1iuorrRlgRjdbQ3Vn3SK3T9NWLs7UyXGPKOLapek01UbzrR1d
hnuiTvdmg74GMlewsEr7brBkiwEX0ZYMKDSneHyMQcm32t9KoF/3a3yQgkuny+di61/LrxhdmIjQ
n2x7r2yRf7nI+lI3Wjh6Gi9FlHz++cj89oxli+QxLUMf8vUaSEhIGubdgB+oOPWtebJt/qpZOGcW
Z2sWFMITmsip0P52wv66I/cY1FFM2/MHYoPN+M9XJSHEpjRsckTyqX0h+uVCHjxegcglmHaQt2xX
luCi1DrFxrF0QoBDOP5WkdLYhwdhjtu4cZaWrja6l95ME9yjPx+Y37SieIH49ejBAVsVX1eNfuzE
FDUp3yjNfmdVUWxkQAumVXNi3/gziqmOle1tHJP9mjs+VAwUAlQPa1cyb2QV+7RGDuGfX5X9u8+L
CplPit2tZ389kdtQBaZVEFA6zhYRPR+jvYbQLGumZJZjuueGNNhlwvRnEyo9XFE47iEnRgxpvPxu
zLeFKeIHaxh+dknUP3QGOWZBQ+ZCgeLDwu7qReeJleZY+7honQCjOrY/0lK4LviJcWo9AwKCH/mn
iQCOVaEo4WIdG3bk+OqlqU9FxQ6B/Kpuu29aQl0H8YodvtxrVuI+m3X4Y6rjdaqMaNsX0XDKDC5r
qC+rY1mtmpoa4M8H7DfHy/Mdx2ExJnjTNb6si5HmxaMoHCKPQ0EqcJyswVGrdV900bLsxGMcdRdy
Mz+T/q9N7N/UWj5XHdfHY43b9msTO04M2v3SJTkRV9oO17KNBy+AvhtY6dIrHWPfS5T/Ku9BstLf
tKxawOOz/v97KvZSAv3API345cpQFViwCdWqt2k83s7xB4s61fV13BclQzPjHd+9cSZc9ZjYZvOX
0/V3m0n+ON1cNjF4B782Tc2JYIuy44+37igW3UyS9MrvSRWGqGlrE5CEXwDAhCqLYbyKULf9+eP/
zSqDf8cBJ2Ag7hb+l4+fSqlo/QgfZdZNOWjiPYl0idfgRE5y3C36X98xW6Hf7CWpKUH3uEDXLdbx
/65sXmqXXYibfJupWXBnItfuq9a5w43aIziUD1mBMf4a2a1h7eQ0DH5YbhQdXKDZ23AI/LtEe8dM
Eq27nAScPkbzn/YWRgGiIxsDLF9YdhqizAjtj2tpT17QLKtRigV1cnrU0sF9bmgxob6oHgAxvDSj
GlH0y+S9HXxMJU12aYhDYopQYg13dLa9pCA9FW3Vr4lUDne5OVgvqW1/V9iY1705FHzTO+8UGvMT
2UbwnhKOg9XfMHX9nm6O9mgHlJFuT1AfNOk97a/gFCByh9hha3dCV/IymUGG8ty6MNion9pPqyTH
Kh6U8+JZJDQayU9FX1/2JOd08aPLDuJS9kI79TJQyyov2HN7UeDfI+YcF2E4HubkjWkajeemMGIE
D5b/GjRJsbXckhaRadu3qOKfqWS6PYS+6TwQmCqqzrhpW/+NTVB6qowhOXoTSTFcIYvnYUwedRl2
q7yf/I1vtOO3mbmRj+3wbpciY+0wU9SgZLakBK0vcfKUD0jkPwgpmj701LgUXvatzWNtA58kPo1u
FzOUbn9UIz6ZCAvDtPDyklCXitia0MbmjwyCHRgOJ4hCKcCSxMiBEMfEO7oZ5OWprKjqu+yl1ZJu
a8w/XR9yowlZaWDnwB7c+MyVPT63ZYmbkDbJ9SHDq8RN65lbAt/7YzLflPie/rl3fSxIh1VDHuZ2
jkxEPy6OtB6d4/Xevzd9HjL67+nJeaLKN2MMJ0qZZXwK+jE+hTZOzj4EZB0GaXmIBl0j3kVrySl1
5dvglOxepgAxAz7MmWLb3kwIO9dZZuIAVuF0q5VyusXYYJZBfXt9hMnfeBtnib3zpnRXSocU40Dc
/XtTF90yplY5k/JIxEaTDtuC9vuuGYuBGreyn4YUNUfr5mgAOnAsfQCuKmVLdeOr+nnkE9ggqgzR
F4jgwUama4yF8aJFJUmTEXsZjTIZF7Z231aGdj+U9UVlbnsqsQnfGZLesR+322DQ0BuGIngMoxSu
YtOEy+uPOSX+aSSXHRb7XiotR1Tipv0dZYLs4Rgt2iTu7pp05eowisEOXnCFiVmTku1VVQcI6R2s
XrpDAHmpkgsNJrUexnhaTaND+91R0cHSY4WLsUqWreX6z9mIKbIqK3fdFmbw7BBRC9ChzWct+rZx
hul5tA1aGKGaToUWTM+IQG402/AvuS7lc/6WzQ/aTZTtQUbwZajcLQHi9VMIdfDBAZwlXaNG8S5r
ACjk3FQ4pNZO2TGiY0t86zSxdXu9R+nas9dYuJAcyXJtqZGS0ZJHt57cjVunb0hoxY2L9voGk6XD
+Y2SCC35GRFIiOWulVthREQyVe7T3KNEruK5iwgCyCYpLONBzxFha+quK+fA3om37avAf1JRgVVi
8NytRR4wTakuWw1GX+HbMKfDUAEnMA+G7Alrp1N/aQnhewsH+1WhozdwVd46vWmdy4bzpDS9gZTi
vD01fYnFpop+RE4+Lkw7FPQgMG6Wocix5KB/S4o2f5jy7jJ6g/MNDkGBgKQa9tqgNa9ieBbCzZ+t
2F5blUbjuEiIHspr71sX3dTm6Lwx/x2Im5/aHRSj9FU4DNrnxx2LKjerwL2rgWXV8srmybG1cWkC
ctp1Eb5IOSXPxRi/sZBkb4UV8OvpQ2KW8s4zUuc5SgCXx/nz0PXdxfLiUzQ+V3ZtPHrSL2+9fHgK
Oxk8gexOz0mrfVx/yuw4PhUNVuo8mOOVC41Pg97rhYsMIQtO8ODPN2NLhm8ZTfYhYwS6wtkqdxZe
29VEc2lXmcb45AeODdOpspi3leNTZgvwaa7+fejR+tRl0jx0SNNPvh3fSwRbD+18Ywz0D4YS0nAY
pi1ydEHbufD7m76Ao4PfKHlIujZ5iItq5fT6m59Lta29wd31jv86WMB6Vr3Dd9HEIaHZ7s4I0/h7
85MPut8pre+4+Hj2HbZh9uPEjWeNODOWw5QNzJ3cxZYxRU/eKQuecxSEG6+xSkSrAQrSbejV4+31
noooZMo0W4oJCMxIDsadHJr0biB/4tbJnv0acWSuhE9rLDQPurKMQ4XgC0uEO60czTFvnFk3ia18
2vlj7h4s+mtpFZ3d0S0PoZFWB7tCgNg0ib/tR2KEU1FsGNE2FzLY0pU12O6hNr3qkDs2Z6mLx/B6
sStt/jVKejb6gT6drzeCuYGR+vpWb2Dm28SiQoYz93YQvE9xe3CiNl8n9c9SUx9OYHDNoc/GGzjg
uSSkIpIbdtT+qnSHdWy3Ie6LEKtxYeCtLvMbc5x2km3EQtjxWlP+1rKqH3Ga3qdpQIwYQZHhFP/U
RrmVFew+rbfXRWPzKqj71NCsS9fbTVDpF4p04CZqXto6WQSm/JGoIzH2WzYwBDza31Ts3Osa2Zm0
vy6U89AxkKS4qck1X8Fuqakhtdw+el37Yo7t3YR/jHbIbUbMOFddJkuBjZIEXpSbvnhmsLMn8UE8
09aG1DOYN4HyZ67TZ6FiSIDejwmP1KK40jICilYXyKLMjDnuGJthy4SJfEu1xoMol8Qw3rAZSm6M
cnqGnnWHHwdkTVbtUwnQZcwuqsAwyZYpq/r9AL51kQzGxiomyBLaelTmNkU8KTJGju5I+l90IYG+
X42utJd5ZdOBzEeLw0bJKnhbVUGtrKcH1ar+6FRPaVpDgEvEfWLr07KDvLbA7kFVIOjXBjkJ7rH3
4RkZVryYHNspay+FH9w7I4YZbRgN7PRUJrCc5yajC92i4evp3WZJ5+Hw71v4JPm+bUAIWxiNSD+9
jYfhPZ6cjSgnY6VLXLeJZbwVlX6mVaIIpd4WurlyJ/aefjP9wMCuMfwz94B3DUBTDFVqDVaGlNLb
4O87mSlcNBQhJRpX606XmrVoRJYslZEsM/PV7Lwz1Ceaz4JTlRSuCptX0iAhrc+9qxUbfTDkhlGV
QqGp0lVYmmehsY8oZBUjBjX9w+iwJNjuT61V1ar0LDiDlr70RGkt0skn+Hm66A20oQ4V9CJwnDXO
pxL4VBtiYscsReMfiGxUo9GMtW49ugwtHAiOkeqIxwa8M1nhFgrT0TTiJwjWcDQLcUMn8JPwzzJE
J9t0+U88bJ9WUwIWJkYM+Ieh4TaTmzTnM7ZV80zGwVttVAgMpFyIe/s21hhGh75iretxGGHnwI6s
cYArcg01oS2rpD3gySPGoVoRA5CdVBBuJtN5R8UREpAt0o10BOraTnHZNZyVkRA5UI/t0ZoTaRN9
eBWGpm3dvr+VlSIzkskncKH+0JVclyrl7nMzltuAFA4r1Kd9U3cfBRfApBrjSzvKWwUabdHFEebH
uhoOaT8Oh+u9JtZXMsSxRsTLiXaOve2nsDpUwJAOscs2lz6jMKrqkHm2hhQkOvggDRaYlwh3jX0Q
ajo9Y7gsK5WH8uB1IbYys4HfXApa8NcHuwRDddWGRwugFPGpXX0wNMARfaXDKvJTTBTsb5Cs95WJ
Pbw7ufMfrO2xOriOy+ppEEOQSm9RDpLGeGnjm5rfRZQPxYbUyY8rBSWZeSjYyuxFETfdSkkS9jjO
ZIbraXMQyF6R982yDzlMaxV75zJNdybBxmvivL8rosPXLowSsFNdeejmg4BzG2NzgdxZC7TuEAl3
3JV4hyOG7SSU9vvcI3uRvHJ+YSYKeNIpFpZDUKWH332skI30BEcvLdeE8DbfMBfcuI3p76Qm1gO8
wb1shY1ELSc1N4uY/9fSA4wqtBepBf2mmX+6PsQW/BgXLtA1mR/isi4OE5rYgzdMbx7hsAurQ1hG
I6pad45TL8pgAlSXzEcZckK5MqqpOPDyCqBDfOdB4+wTjwt/pGf4z2QGQI17Rh9tIS21yLK7V08F
JcBouEvXm3IiE8wGDgBBBuWzxKF7fTzJZmrk9S4uqzVtOndXF2N4GNM0Olzv+dG00/B/QX+1YU8Z
/S6u1NaVNQGTStYvJG4Pm39+1CJyijmlOtDsArtqxC6PPJJrCu/1ZpzpNkP5kpVh/s/DXmt7i8Ih
27InLafYtLbVsNcgjPlKzZFkv8NtCNYMMzzY0Ip001CdrdQfbiK3OdXx1iskKVKF3jPx5LpmuJw+
WWtpO4NPHMIRYawGO7i12QPmmDJthdDeO2V0rE7ZUEHM9fVqU2uVyZeceIyyceUmjH5OnhEcaPLB
AkglwbbFPnFqfSMCweba8oi68SeyxkCs2cwecAaxgKX6R99BsMehh61W93+MZkugDDHnaRBzNrXF
UvpGRNzCzO/GeE8exfXuFNtlc7jmNDnXR9FnY5kgFJV85xn4fU1rEbWRrK2AVoU2GusJotDu+rgV
FQZfivn3dKfzwO5eH77eXJ/+eg9nEvhYH0/E9cd//s4/t9f/tdSMAhovAKd/Hrz+VnV9ude7//ws
XST4c+bPv69tuL746z//80oImHoR5uT+85L+/cUIr8B6GOyX0lRk2Fz/agq8rxEDl+kQzP01l+t6
L5sTuv798Xrv+tiX30PKkW2Q5T9dH7/e9OEc9vXv/+uGDUFWIOKuD5FfMa1lXn5vWjJ2HS/ArepD
47r++O/NlLCRLqeaT/t6lzWdjLGZEu9l1g3Re3IH+REMfF9DZCzro9I1+4SG0gHFKJpN2ib5dsgN
/M+DC9dxngWCtbGXiOM+hwSL/RAaxHjmzgcXomqhszhvUxnt4YVNKxLPrLt2NBpSo4rh5HjsxIkv
wKxJc0bCTN3aFar7HoGVmfY/M33Qt1OUMz71Jvr3K61j2hvr3z22LrcRrQ722Q+5+42KLVpJFvJF
nU/usskBcOg2a4+TZj+boT1LYV4QrCD7HOIMyGjwUtKxX2gOyCp9ct98904Aui2H+nswhNlNMGLf
gAHO7j9on7KELV0nCY9VDgZtErJxrTtb3RcPRYu4qJjqHVuruwkLfgxTEjM3rIKe5olltMeM0N+l
B2BkCQ6IwKRAQfyBedkzBI5LfyUVznTl5tjTs/p7/NCr+hLbAX4py6J+Cu+scrgzk/KztQUBBvhP
uH7+VMoItlHLxsOz2pVqbMIGILKIhCnCgMKCjR3NInosdMQkFVLLplRTa6MsvWNuVd+G7rbTi/sg
rfutDDFg0Yz071xVfldFEoGPqX9UYfcIeGtcdzCkl3ExHMIkwoqx0XJCWnVvliV2UINkJNfEP2/d
sgCbLNEmxNRGRtFru8786UCG2EXqKUK+dR9iql5UcXC8MlqMcT+qEjWSpR99v63WqZ/Ey7gD/KbX
hNORY2JweT4n1Y/SDod1wxZ4Y4iQiHkBtHyKMXgofc6yCGWzyFN9kYEHhspAhk4jU9paRnrWNBnu
mmD6icYxPbs29BRbeodcDTE6MtVfLIRnhE2/aFnVHFyi1Jh1dFQ72K1OGeABoWx9P6Yxtq78WeMl
HAStj0UVKMaAgTesJzuzN6ULuKIxq3d2t2rFDKfchq6pbmNnoXeUfIXGWL7q2nAJ2VWuFONNBOk1
E8XcZUNYsnenBZavJd0B/iF+ZEMzbmPGRDBlZuaUuqBj8qlMqA2QGhwc6TwpE49aiiFFI21kRld2
ubafENQv46Egr90pqiNcGa5EeUUdTPyxFVjNYqKTiCoq+uYmsBoz3MYrKwG31NIfajyUWXbuSbBe
Ier03nsdjIqkaLKMO3lbB9skkMlyEua5C+kwNIMW71LIibqB+kMJg6U/ioZlMqp844jG36J99VdR
ar/1mQ7c1YaPEsXU+5jMCDii/DXiFxgg6SYuOvDRJRunqKRIlWGRLUkb2WgajPNu5uO4Zd/TxirG
LUHtd8LM5DriSQAYJfuuaxa23vScNaTRjwWEvMwzz5nJWDjVbUp7h3gLkrzFLtPfZw1YpcEi0zg6
7Ovo6GfTJ8ytd62Mv2lwfWd4+g3mWW1BJe9scwe5Vj5Vm1D4OV8j/n9/aM01zp+PKA42QyFqMHVx
Cdrbd09RDxwT/A7g+QI5J8HgCKP9+IjOyVtVCLa5dNrBxpbDuJNlOW2TdoaRmv2PGJbShRUQIYzq
uoWsh+4mTpOa4BDAdnLKnb3Gbs5A8X3I2buHTl0eDEUBRvzBs62ROZfja9mDfRKUQJq/G1VwqLuk
X4V+Ej20g/UjEKeyOjcJcxxNCWvuBCd3U2n4p6iEdjgJajNJ3Nn1WwRpqt/Xg3HrhpJNnK9yZpTu
1rFGZJkUyqd6vsHTHNm05orWvWlhdm+1Wh4bv0pP/9yYM57E8j+DOqLAYgix1v2e0d/CoJe6desI
NiYyFREnS5dxoMsIkOZgDTi6TzsowW13YEM5rEyP+UUeBhJCXwGcHcodx7hpzK2ATe1LOitmnKNH
0ApckqBjADiQIlaQIhbX+zbo5GIAjgCydFnBHWFMHpmr50YVziZDhEVrC3pN5EUb8t0glpms1tqY
0BiCmGXr3ftYTLBUA8VzQZkOfEIJfdILeXTtkbO4rjozXHqNHy914DmH2AKaVETxxonD5qPP1Yep
AyxJKXYgDbKPHQqDOnH8WYL7HB1rO6ajQy/UAz2vVUdUzltFBXtnmOEiYS+z6JBuLswOmDHXoNfY
DG0gJMXL1CYQ7RhqhH2ebJnlaJxuGD1wm+9Cul4blFdyJACWVTaLWoEbL/xGs1EsKW7R7pB8rg2T
yTTHl4ciBSdubovWZI3q+Gb6PKfF8nhbc/jG6JYytd9UHUmvuKGgTKezQTJ5ouWN+cgHTWfd+pPn
o6x1M1rqcbZ0q/7ch2VDxUAefZ/Pe6yZXOxncFG0briLmkNLjktptt5tSgUYZpq8SKv6iFOfk85W
6WlIm9e0TuLtSPNlU3ZqI+iaramTQ+ygCOMkQaKbOjVOkc0upAzJ7i779EBSJyMDFu1VGNrTppfq
BuAbOHc69UuB+vm28bm4WOremEL0c0lN1M5siVFVbKwhGZtWfq8YIOHILOylWwDDKml5bUobAZvX
bo4DGvG9CtMfvRFWS8twiF3wZ6grEfBZ5ptbu5essfS6doacgnXr9uGCgdqevsy4F51MD410l6qt
gr2WT9glveG7hp7yULeJfySSh5xNNJWosUyGbYMPrwDd35lWgH5M4SUaXZDc1VAkD8Fo3hp+OXjg
+8vk7kKI5ETqnDB3oUjIupkMwKzCGcwdzi15ZwX3Slr5Q5WBDiPw8Q6NQvGANj7deEXbrozum+yC
6lEkSXcaovgbX7f6sfU6ynoBXtIPPk2V5K9xp2qi0bVhqc8/oozLV61D/IKlymEfZfQYasg6/dCT
0xBnB69q19IfVqoW7ms+NuEsAqRL4rJXHcvh1sOTh70B8q9GK4nciWRnmnW/co1+urU4zAuR2Pk+
w625HHmira9lm7GO3sSg9lniqUvlROGZmem5HUBhxVm3owVlIEfLPlvRqqXVyXBj5/pn2t4miPiP
df+dhkRDngM2rTZDWhkVgNAJ8liKDvp/Eg973Wg6vl069g2tU4eEYVaPAmabI+phtkXZOdawk3zV
MyRh81KEQbyzKoelnTJFcOLe6OZHjPNajApsMPiWtR0HbHCD9s20yrNj5uVZGLQLg7yF6thM+z4p
NkOMWSkdp41WAZNXCXH3I6ZyhrY71fb3wB8h9CdS5wpCcAfMJxPPPFdXkFV7tHvR1tJJ7chqati+
eJVmhJGX5iWqSn+XV+Z3t9WtvQ9NbLBoI1iDtXb6Tm71GTWYMW8i4jNiE+/Zx3wIf2KtoyHquv06
TSZnnRU9wPUSiC15TJswa0kN6ZyOsHBg6kEwZvQTBntnlUB1g2jBHCW5hee8MmJDXOJYiIUe5O4i
r2D8mgUdEY0RGEITYJkxkFK9b7rdJLNgj5RnP0WZuco8EmcsVopeOhuLVtVKlCROyxRgjhOMz1Ft
iIOFY2GRm0iZoyH3N1D8CQlo4urByPJ149BSLlG3bCsHRh+DqhhSYM66RXucXM1mXLkM3gy92bMi
DUg/HEXjQ0X3HsEROrJqMPQ/DTtQe8I7FqKxoFyPMUVfn1Qrk132soI9tAk9LqN6bmtr0+5ORqqN
m7yr9cW8/zxMbJeRuwYMCUT8ZtJi3due/xb2gTpJsTaiJLoLB8wiWUfKOYP2nOLCpaNSsbtjRyt3
OmJta6iLYz/eIJxm45c0UO0iIbdWDEMmyFCcO8M+SEF91407bnoSO1d9epcktXuWNaQ+Qx+edBCJ
idRejIGpjCsvyVgHG80aPkZqxSMAevziOhyZJJjWxHiVRM5YwU7aL0EpgjXOaO3N6X8EbuG8GMlH
NebB2hfDeLQ95e0lMXgmEmYu6ml0igocMIZdPBE/05yCNjXuVf9YpSYGCGQJpyjx0nPespLQyt+m
CE4ueQST1s1i56Sys/DYy4UeqmkvDxsq26a9QEELPsdMumctHulgC8SrDrzN2NM4fyvaCyQSQpXK
J9xE800DWGcj3cldUDb6Z1+/MPY65qO+C4E47eQ0PVZRmxwZUYz30p6W2qSx17g61YX9WhP5drne
0LbbJan5syqJNWmASyFCdWHxNCNmoHB8nIJkOHE9UPe20uHhRG89bWK61ooJTYQqzdX85jR1Qc6+
gFgg1EAcVqu4lGDnwHd1Pa3hjhn7lFnQQtA+g3Dw9lQMFV25QN4Rct6JjY92EdqYNa5diISbLsoT
iIUN+CxvOhQ0itexqVuLQafnqWuKcY5g3FyLaGuMQX9J0Y30DCnrZPCOeEeHGz9EvB1X/c+47mtm
RpO9Bq0w3Ag2rGCTmpWKamy1OSG1XWRC9/VoKxqHNAurh0LES3DGFqal4wiXEYBBtJGiCuBECOp3
WGTLVgvCY+wVd2lkxbuIAQMd0HHpWNUrw3dWEbuIN0OS5CsnbsdbqxzbJfMRonkzUF9Fl8hlNDIM
MsT/sXcevZEr/Xf+Lt7TYA4Lb7rZWZ2kVtwQmhkNM1lFFuOn98Px33AADMN7Ay8E3Hfm3hmpyapf
OOc5v9CiagcnEf5uNIheXQa+/75ozRCsxcgPRtRpeSfVYAMnxXj0vPHHrG87XAQ62M7U/6yi+EfD
vHkrLLLX6ZoOiKnIvYisgZIRIt6clyT4DFYX1o3J5lgSU1CqeAQhK+OdN3dy7wg4gBERVLtpGpm9
JsuOP2X37ID5jtqdGqgOZep/zO18LoACrGZraE7E0AuWItUHxljFIxGkm0Qzfk22Tv07FcNR0RPv
MoPQocyFXD53zaXs0/EaRfVpmgwznErL2VacQrtqyPWwhwOGeih5n1rSlCxVtBtLQ8AX+RmlUEbs
iWAicXXi78D8K73eeg/qAV2fW3zWGv7Q0R6Ja/KXLCIescF2DzTWLqc3hj947xLJgEVUUjmQe5M1
55qSwinTXecql+iVKDhggWE6sMtVn+7x2D/gwIowCkyLnD2CZxzlu/AQVHfIcjIXFbHIl+6kl96P
35mIN2XkhKYzPWwY3odOdStfbxErmIiQy6riE1WKvsNHJ9AheENqo5wViPeYde38xyUMaluzHKd7
FDV3HCCHmugn9hMI3zGDqLgW2ygrGgwLHpJ1uqJc5YhyEOEx15pNPn0iEqymq8I8Nb5ltGkNk0pf
Y+2nRLArBMCNKKj3wp5qhAYJ+VHoTHfEoO/7SggSBRG95yIcfECCvtjBlbf/DvoB/wgkF33lRKl1
0wyDSEap7Wu92OQFgytzZP7jRt25KbXPsRx/xyazkLIDT1HNIJbFbBuHWpuuc+8FZ6HlzZNRKz9E
TVWy0GSJKg1jW1lmuuG+X17dag04ptla40dWm5Qp3lGqkvPelmHjSslVT8Aw8HCxtyin0onUzKEa
98rCIe9GJpJLRjLUEujrxLBWNdtc8lX8BU/3ITuNSS0zfppU9DzwSVFi+ZeimSfCC/JdHk3eKXa2
htGiHdfaKvQqhl+mEyhQQKlJpHZFdEgTAcTljjrWjvrDPFzf+ZYEckJC5WZgyVbk9TdrMjJTYoux
loa1hipoA6baWqWufiqXCJzR6qJnyXCJhDRg2LgXThqpELR56lnmZP2AxUUO0Wn2i6q+PdMujshg
oXuW8F1ByDh7CPxotxms9Sq19hP23rWW4lpwGIXjuc0Yo0sqx9J7T7TAZ7woqp3UkzGUYs4RO4ze
ltPwxIc14mto6E100uv6yjhiv4M1aZNBxTnLY4hJaoURCjp00lpPNqqcQzmUt8BT9VNVZUx+2qYB
4kbN6aoRBiTFO0kdwbVImYOkzNbSTDqrsVUPKiiItBV0ai9pD+QRZqGNl5/lZ7yJVRNAri6RU5B3
JWsvJLuouXTe/DDYlC0TKe9omEUZ2kRJ0FPzgxvERPvvkmSjIuMh81kRXhIf7cnNMd0M391gGuss
q0mosRjvJRubeKqNKSnf4tr4lRSqYMtR/Wlp2nfAtyPgmT9V3iZPSOz8redkfwZnGXWZcbHPsNw7
/lCHUJgCUu2iX6ZZXUmXW+a2DLInkz1Zm2D+7Xiqwbi5B6NKnPUYsH8p64KgLCW0U+tkFLJYC8G4
VDbnbPnDnpcmq6R8ieaMe7tnWORrGYMFMZ4t9cUMY51RiLx7w2FSjXfMDUjghpPx6fiSrWgCnB4D
P8G51nfjZfo21ZP8OApXIeQ3NkSldQe5oJ7HhqOEOvJeRX8Nr6nvuu1MqCF8ooJElu3cmDfTC0AF
2ZwbAd2GCLCNxNZysZbBIS+GT0XyC0lz012QoBQ3UjyR1KWtM7LQwmKmH/ZbZFgD3Jq4ph5IC4ZB
U27/jgxGNHau+JQHZ197Q79ynZH8gz6wjo6v/SowEut4WreMHLkP+sk/jRbfng3tEf+IJDohspsw
ZuV4DaZkTwBduRhs49CWkbXzWLbkiXuMSx/m82TUB19zi13G2G/b25/6pPknOaoAA+uQHjz7UjNk
sTROHE27x4YDU8KESqWZAHKHonm3vGg4Yuyrd2Im1Ktm/TTaLgt9SwpUJIJz31bB6d+XYnD+CGZr
zP5SuWV4kR7YF90iX9hPSWP9oqbUfxeNfXciPbkkk/S3RpKePSi33K+9sWEk1G+riP4HxxkfcBsV
9Jou7LAifc+C+jIP3Qio0DlnYlmPqfihkLNSMBUZcdLlQeZtcYz1uDlUo3O3Km/cmZJDa84l6701
V0YCHbhA5/FbUa51jf8eFQ3F+WARIZLbOTE62kgdYL1mXrUvu/bbrNv8IRgJ7ViXofDoLXkpu+ZB
UTUdRhIxgDoXbxU10pQo69AHjVphBN+Q7UGbJpKWE2mw133OwHTyMdhLwNKJgtff6Nyi3RjRG0oH
g3mb0wrMuDAMwOQSoMETkrntImQnUyz2721S92ttFPp2moIvD+HaWndjjOMj3gOsW926qNVemrV1
GqfYWQX0YuSUdKccLAKDhsHYNhY9zVzr52A2uAc9sStJQllNOaEJjMa8sxvku7YOaHXwl/MZR8+X
IoLPmwVLpKDkLW+FyYQmqaIzhPi9PtrBsaCWPvQEsOMdb9E7mcUl6QttP8Zb/h705Vr2PNUeeTn9
lFwCLINJhn/CjI1iV7KnZAU1toeZvDTWh+esbq01bLosJL1cHFSloHZj8Qp9nTx6Rd8mR/ej4F25
lcbUUCok5Kh59bUU2qWcmv7QuXl7CeIY9IFIwGDzXibWaBydskZsMkaAENDCJfklUXa3bkmYecoj
wcfTK3PXVAWnVaVncJk5+P2ebtLTyEmuFXx27o5LOlEq6lLc6ji7WiZD39nuYTFm/YkPE8wVz+Um
FkLfi7w7M5WX60Y27kvkspxIGvOlrqhRYF0HYZ+zGepT41eVieqWeu2mr6X96TNoWWMF4q+Ev2MD
39N60/u96n+UUPZDWrq6+Zl6VC36KfphEGngVolLTX5q1+1/6pr5nkPC4tygh3U0WuF0XsLOXOvQ
Ql0/+6a9m4NRfHINVmgQzQxyV50cO/jnCCUn75LkaErI0ynXY9+FsSGLg8YqPUrNR5sGz0k58xDp
dOdTbYk1BmkyBsfSuqiG+yPKlHPtxdyvE0AENaO8q1y+THpZ4JZtxps9DibzAd1+nVGNr5LhDZ9c
sPS4YDWG4jYJa9y3o/hbilyu/cyTLk0/giJ7Gm9DYMSXRtdL1g3PVUTny+jGOznMOUMfMwPj+wSs
PfGJGy3uvJDW2jnItkkxAeBtmwV1f4OWNqOoRQdXw1BQNHXmoOHjjfMvwzGuuJO1HbbNZGvCh95w
3H95xuxQkdfqkNZDHKq0ycmsy10cVAmwOrxOL3k5/xU836nfVw876Czi0EiRzHmXZ73Xr8PI8ZN5
C957HvA/AuY/l80ibLH9jtXqHJ3KRrBlmdMnDI35xTSeiAVbHj4A1HkW3FUR19fBrcmI63nqcAy1
J98lBbIni+QC7uygy/rFcjTGzzhzDn7TUNAoZ216VFzwsK3XcQqeGfarY+8noY1FYDXVcfSCRvjN
HnzAjrnMT9KNirsJsXZVk6EWelbKhIxp3jnIaoZ/JgbdMTHLJ3a09Fii35cBqQNdpsx7Pf4zBTuh
hGX+NLpxe+l0/WxwZoRtV5tkL3CLaAWjWzdOUd6hbRpYYDnFXDMX7NQzSHf9HkD3dneYrYrfOeOp
tTvq7a3tb7UqiHPCXEDjmRsfCBMxcBsNAnPWDO/0i/1wjoTtf1qZqtn+cCkajH+oDj22S7DnmFl2
39WYIV10hX0sjfaLjkA/mQ13QpBaGx07uDeQ6KDQk/OpcDgRpZTcBqJLap9azwaN+fTvi8+CCuRG
d8+4v2/YIO4GcaQujJCjnbXpKcuM9NRPgbdWEr9R68C+j+KBp5YvsaLf1uZh2Bddt+v73DjIwMme
I4Rxri43HuciBMB+PrkMMPYTYV2MZMrjoGELFIEVvzUpY9e4bKMnPvUKB6NkAG3n1VcRUYgA60jv
JbFAu5bt6Bu7bWR6dyZ7rp1fzRLBXamOwvfEW9kt3TN0gabfa9iGznasv0YsNP8SXsEV6Dk3t2PS
17c6/9XIty5she45vMaDr6JpQ8RLFNZdeannngzEmBa9zgXRpMz6F0rji0KgzM+1St8TyXhH+vjF
hgnKN/B7Olpj7VCE9oRYnkVeNNC0c4g7knAKI3OiW1OSFxO79S5x+xdTi69NguC2y6txRwwHTVvE
H9PYxd2ZfP/Enr5mEzxkzEmKaF8VgH96e+rvA+6SAd/Bh9sw+Mzz9G7gNmRRYror3klcHtEB99/W
bU33D5FBwAw3ec1s6t+XzDG8CxR//QyNKSQ4kH3QR2HL5uQWPPBGXukfqgHf2ZeJf7IG5H0d3OBd
ofXlmexEtNuO070mPNwMe/M3xFTZjvEhLdUcewcBR34F31n8mpa8y9TQn5IM9IHwA+doWuD8VQ0j
0mpZ1Vul9dtHKvTaMsKhGnDkGqL3kiA3jM/T5NYn0gx+RsZBz2mUzVtRIVQI/s2rKjSmlUgI7lj+
0W3a8smf/nqeBszcslB2ApUx1hDuup1Ui+sgzaxXZx6SdWr21rGNeutVGvp//KMruO+gxZE3UvTd
Xq+RhRcVPPZpmDALlPHX1FnpayGeAxHUb70Zxc+DNaC5yLJ7MCTaFfDBTiTRg6nO9NRaQYI8L/Du
eRUlb8a/XUQ3imMfkfqG7/ORFPOTChyPcUo+PfKaSRsms1NTIMKgzbFOg4clKg4a+TFHrLAwF4gj
3sx+1zTMHALUbIAFumCbd7TQDiLsapGXz04z7tpy8PGXFNXFmfBBVuSXrQhz7jc9YMEt210UlU5b
X4hS+8uowd9JU0fBYA7WgYqcV4JiYzWWLPijSeOYodJd62qct11AL0ttPZ1dCv61qMmcIXXR2AeG
ra79TMsr8th8m9g9qM7vnvmL/Z2aJghn5CGEwyQDkS+s/xuVR0/IvtWGrSYL1qhxrzmKYj8nhrSL
Tn1MwVu23V8+TgaEcdvyIHXWtipJ0UCTZd3odO0bbWWH5cc5lZozbtRYA7x9n5wyf8hYax7Ub/EK
0CgZsYL6aKjosYclBsUZGZSpyXvvLL17RWJLi+uV053VjnGZozrsci87Y+Fw2EBOX42rjPO/L1pP
WPeEB5L5Bf8fa7J9I4N+56fzic+qOKLWM54j55h2XX4XbWSdonLkTDNoa1zPeszGiwo08934XbTd
xV9CjBPNjK8QRd5HNyB/x/Fq/G3JcO2adriW/vyEAzYKjiBvAJTOzA221USJOmN8ZU1c6dtWNu0/
osFJz2duZatVa0ek5q2zi+8sQHs5ZsJ6RyeVILJ7gY5Pao1rxNva6pszieNXz+61Kw0DIqCkZ8Yz
Z83JiAlCFHzyQFPe3ZlgYbv3QCh6/SedxRKWSHnOyC7ej6NBXuCIZ6Yp5mpDVmPP4CS3yTw0UdZu
SE2QYY13DrdZ85YwFV+z7P4ubDN5nbubq5Jyg/GfiJW2++mFep6E4YcjOZZnSBXHvrYc4HHxawzp
nahCZa+cSZtD7gl/N5h2/98Ml/+faPp/I5pidMTC/n8mmu5+0Bv8ryTwxRzJv/M/iKa+DXMSVpuJ
+MO2ACP8Bwrcd/6zC5iPc4Stx4Kk5Jf+O9MUVl9LWEzyX/6Tpf9nyEVQTR1Ib3B6zP8nhCm8Cnyq
/xMzwca/SgJb4Og4Z204av8bFZB8zAoVol/smZf91BnZV4C/9Fn+hQ55HDUThlmQv6alfNIRwE+L
Et5fNPHFbJynf1usgng4AHQ0wijoi0VL75t6vB+0TKzLyNtETWCujEV73w7G3e+0C67MZVTCGyAQ
6jeTLkLc+T8zEn6d1M5TZvWE4CbswevMRhqG4r9dtP/G4gIYFz9AgzHAWhwCxeIVIKan5M3AP2Bh
JChNIhfxzC3+gjbjQHBr5yY01P54bCi2rPZMfJK/bRaHAv9mjxwP8PQAvAcvr7ZKcvMPE4UYvrKF
Y2Sf6CnWkNy8ECn/ZSxeCHdxRbBT3U6Z/m0XyS0iT4HUIwwUGCmmxVGRL94KgcmiZ+yV5gCRPYJ9
wKzBefUcg80cA94sSV6og+4ygtrtLxmxDUYOkIWMYHF26IvHQy1uD/bvM39LDCCLE8QRr93iDJnz
U704RWwsI+XiHZkXF0mx+EmYE5PqE3dDiIDsrqFcsTGfZJhQoCvv8pKwOK6SFJPKsLhVksW3YmFg
4X8mdpbcZRI+S7Tlxhzys7rpGF/8xQGD5PLoLp4YwA79pll8MsPimJHswrsGRZnnJqinUYdhpyX4
HaMNe5BLg/HGBFmtNOJ+Ualgy3Gw5wTYdMCpvVexz/PgQuhxfuceY05NiStKqhDU9c3D8BNh/BEY
gFIVcUksniD83Q39vcueq7vPi28oK/3nQdnkqOis9+qdZT+Zivx2ZH3sMWDsZE/4BJH4Y0hyW4uF
Cxalku2UvXiWMAWsoqnZaag2FaYm30tsHoX82cTuhHdoZ9MZ9hJ7DXF9+xpjlKrIGhpHJBkIBuLT
EEwbcF9BqBZHlY+1ql88Vi5mK2cxxejTb8v5mTo09GOiBxswBQSp2ARmRvzUixwfiGfg9BI2IWO4
p8C3F2cwjCzTusjYlhVDvdZxg5VfT89ZQv5s2kbJudOzg51PHfxGqOy53HOwlHeAKwoNM+jL8TH2
jHK1bFpbLSNzhjTRwQmiDyKt6MUm3DAjQl+JQM/PNPvkm+O57y3Ewf/Cw9oYSBDCHCtGDMtKUcOd
jd9NA8674sOUoDx2bdcFGzI+Jau49tH6XXJIEjmFVTd8gR2P4mqTK+mvM8mUlSiMc5vrX5UWBwc2
Y69kRJJq67nMq5iEDfP8lGnpU13z7I6M9WG5zJ9Jj5ovIY+MxNJp20bj2tWGaa0wf9c5IkjMLTlC
v24fRfitIk6pbee1995P9b3xR5tAApD86+BAGknRSSV5nQm7byhVp0ot37QYb36VDXiE+37Nb9jH
zKaJKPSBrJFaNRiGFupd66/NZIjXhLSLNRXW/GAYyWOU/EoR+7HFlC/j5OdXOEWM/YLi2HiOoGLq
Jb+GsyBjt8ciTFtR68ut633k4DYvmNXDgp0prbfz1Djx71blWEhr8w05krsnqlqukk6in4sxqPBW
QIm02Sj6iBS3Jau+qayR1fdkIKrYr8koFZ9F5zlbW7O7U8Guq6nN9Tz+tucyfThjHgKRwtg79CXS
CdpgkhOJ2fZxhrWl9zRoULtQXPP9LAZNLT9p3qmXuMLLGe1A02yk4WIW74NzpnqPf9vEz7fs6pjw
rNmYMxrM3TesFF5I+s+2X/Z8rZlvR5U0z3VsHIjkGze6KFpaILdAaw3nXaIiRTUjr25j7Nu4ekXK
Em3ppXeWO9Yn8F0HO0m/uEAxUs3RczqUKwBb4x3aZJjMFjm27kgUqd3iLZmR82pzVb4polQ9fTxn
mEOvhs+F4gfR7zLT+PObPMS8kTCq+KVlaAp7kvk2rtM4a98wXs02eyuxqW3bKj1RR6M8S5HiBPpQ
bEpdXH0eAxMgHHQP2Dngy/dO2k9h0pPJ2DrwsMypw2ETYw+IiF7UpC5WafKpwSa8TZhJkkm3txjV
uxVzpxLW/fiZeF0NmS5+6yd1JGfeW6FymHDe+snaMfw0VKb27MxtxtZURz0mn7HddevAbYcP22zn
C5qG5752quOo+KsaScRi2RuS0PAXl2Kbzq+1pt98nEwnvLBIbUdZ7kQwh3U2J4y4+vEjEcaZC62l
abPS4yRuVT0XG3YZBiaTqD25NBjtokvKZ5blDL7aa1IfyIrNOUlz8HqYvIvM+e7MLsXiRJdtqebT
Qdu+tCQ6RFk+v2oanjri9a4oIS9mLOaNcpg7tk79i7vGfZ89+3UyH4XqxxObl2pTmcFLXyHRJAfi
PZ+L371FtY+e1wt5lvYz4Ygubiv0PHDTS2fX6N6ftm7wZLrE7hFvtDJEdhmw2hzZb6iZ/DcLusRk
Q2aPW3tdi2k+iSUPQOufYd2yrSqCq5+IPrSCMdsFBhsFn8u4KLv8wtTxzPopoPS3ycNN0JAsk0yU
PtpD54WmhFefmeflRIHo1Q6lCoQnf7L4weKrxZVKa4pNmoQSmEdeTkZlJ9DSOqIKwtJtGMxmREjk
6jBlaFDGZti5NSnFPFWHZuYO7LUivbjgA2XfHOS8CCe4Tkzfc09jGlGdfP7bd+e1+NSDoruYy5dJ
l98+0wEDDTQMAYZ6Oc5nXlqBsGzt2g2Jf41mrHXYGqwuBLqbuuQnE5jjeiaofUfA61eu9RwkBCBx
L4E4IKvSXYvAyzdWnjT0S+4GwgCnJSzLHd9D8h43b13yt1VfUwCPTQ9aWnNPPmLPBPCBrzGx2DA1
IBzqejHcJka8afK5BXVeqL1w4/xqlzti75HSVDGF3GiBH6EU0XXGjD1kEmKNtSNivDOQqXndeKo5
kSf/TdoriYjJ8hnnBXZA7ORNcYpivAe2idDKJKJ14+mC/EBR/FAOBSybJeuSnNhMDFe0jpnBpTmb
741Z9RtlkWJuaVq3VYpXxQYq0wDqV8I5oFo5Aufv/5qkshjevm+r5MMuR2Pnlqm9gpNEjVW7iE6i
HveX0xPKNqPKSm3qbDMaCNQ0RRPmVfub8OF4bwlH7E3EQih99ik6ENk5w7kYLr7hTickeP59eWSY
nDlAhZ8HybpdznkTai46d8Ln5QYx3xFYIPdUl7rHwCRFcuqL585yFUL8nGc2js+jR6lvjtFuEC4U
SAPSy5TXKGF8bysIkr01VRbmfntnG9beSrOprwpTGE2us0eb9fCt7pEjl8YFIVjsGlKu7cQb90ax
CO0IlFzVhQo2rFwtZESu2rkuovW2cz0eAfELhUd+optnb5ny27D56Bs7yTeC1IFr4H6VifIIrzGL
vVeC/0/a8QNNyNNUmp/OItZWQ1Ktsz7HpYPC29djH5c2l3TfkaPlR5W9EYKrgJ3d0fDHa13C5+wn
74vx7NoQZb6b5+wak+rZG+ywnaazSHY+jJQuWpltKrYeedV/Qyk+aEmEO3+KzqCRf9AI7qV8k0bw
y2vYflXdrmNTlA/+r2iofxKFAz79DPzuOqXQNnvajbcmcHC0fvepc9BYU42xdUidAPJzd9V0+xBF
7pJifB3HYd8kehh7SGJUrp0tioiOQAQiqdfN1G4ZeOxU6q+l1u60udkqTe2UO785Y7vS6swMdSRZ
KJoDeNzz3racZ6tFJON73i+nm0M/Vk9jK8BHhDhP+mQrTHH3S/fBTUvSC14lCm+sOe07LM5t0yUK
V310WpxHaCs9fuJYRavOOItQOPJt+U0mU0lIpPtxqo8qG56lHT35JVlllW281EZzak1kmClBA5Ao
uWmt4FRM8H4m8tYH72/nBASLpxg/WIAv8zT0IOte77aiSEmjsQmnFS+qjt+H5h4HLHJk+VDxzWHb
jwwM53p8kpb949q31rKAVfAHSqvdGz19RwAQhF93epaG+KDfpA1lhj+XhnqVG8DdPO54bcI7YL80
E/jP3qi2g5aQqDy6CKMGUa48K1ppfrQpB2w/aLiXF4SlabkopEJ3Sk8eae11zfo/iSvymtM9XJ6Q
1uOAekAhxWRiOdvBzkFzNZvpubRb9RsUSuqjLyEs+a1H3q4q43Ns24+haRGob0dDfiNgfdWw+efP
HonYF6GJ7eSMv7VgOsz+l+1571GSMCwuH8T7PCPe+Grt8aJRXaflzPJd7Owx2Yu2/mVN+q03TUa/
FCyYAnw3gccOxq4a/Qd2C2unxeYH1uWzO1n7zCB8tH8p1eIlE1cK+o2PAY9c9WktDG/jVMXD6Yt9
chUNl+scIccprQnLGt5xrTrQkRUk9LJezmqsrTiaeBsytUX/qJnlrY14UoRJeagLmgfPkWSEBtfy
6FBTejUzeDq9kx0bwRrtgTNoK+25F8sLad5ktwA19BUUHpJ6ckAnBJgapHfK+JlRLj8MNb4ATX74
c/nktenRzbst+6mt0zmXoVLLWPiqQ/doTK9kda7tlS8v0pMrgzbMTVOYHc4To4H3HnMy+A62lA6q
X9siwjj97HL9nlUrgvnQirjqmDn2s6t1HwQlnTiE1n3f/gAYPNladQ7cdJ3N44Xv9Mnmlh6dRYlc
fk2eddEm/+LY8icfH41R3iSKAjwxx3h+VXq7axi8U9+tbN/H1Yee0zJugRu/al57SL0sDMrgWHc8
aQjkqd22WQlqC9ndrijLWzP6ZMXbYVzl/jqyp88+yf4dmRW2t7ZoP1tNf3Z9csFhF0flHuDQb7wX
G921Xkrsv9NQ/9KRKE5aFzZ9+8AWmeTFNUAfp3vRitXhWpXlwbfTe00AFg0jm4L2L3Clu9tFX7pc
Bf745Sn5FnPAzbm7qZX7aAr3j0pwoMym/9qX9ivS/D+B0n6hpjlWHtvYSA/rIHjK0Gq7A3K6cqdn
oGaXhwUrxGed4dXzKd4SG7kx26Qy+YDGRPYobG4AiQ05lqOMz3YNeKAftPU4gFCYHV77qWzR5/ox
oq6/5sAr50n9vRqZT+XOUgEvNFTjQyn/tcydTasFl5FiohLOx2DJkDNtHYv+0uXWRhSfnZZ9V3wm
UZC/dHWywbf9NNk1PIqg2nUkjWk6PbrTvXBgEPelGaEmxk0gqqPmjjc3RzZYJrvWkntdTbuMxsIi
LAv1zUuWJYfMNnaxOZ07h0ebmbDT3UZm/nhxBWh9L6MlMoGjF+ne6+UGEhUzBK09afaXd2HQeCXS
y1wzHMPClg7wUgD+SxxzooBxlXfJnwbtr+yhTWBno223QZGMzgph1UkW/d7wsVLYZHNJTtcSpfba
CYh508Y/ZZG9CdBquxiyKJJC1MbokCfY+yuZa4+Ga3MVleI8NeZR6ta2Nry3WfBUTwKtaqpvCfPB
4uZeVHAXmbznDouNVlSfiNO2XtbQtM232SZbDmP4MOnPZLMfpEVir9u8B2N9lxbUBier6ExtmF0F
XmXkeKR8sUeNtT0TOZIHBg4OphN6xohwFANcedV+GbV7B/c8gz2s0uJaKnKDNX1nqOFaLZN8p1zj
cN4YOa3RKEMnf7WH+rVyxYmg4KfOysKJ5UHWVh/BND+y0nixBXYdOZ3FrJWrAdn7ysLmtCozWqLa
YS0KUW4p9GQ072raQNvdKw4TN4tCk3Um4xycTWvL9J5kqT4SC+470q7Rfnas4dZ41UdSXrW0OmU2
Ny7dnw5lYBqQuaPO6awPA9gmmD3UdDmlgbuVTnTMkuYDJ8+DEFboGzFnRD96Z0aPF4zmvPZ1+6Yo
z5u0/fLd+EwBTKU15MgPIf25d6eJ1Gb5b1X69JQwpagmd1yrVLubblh69R8oeZvM+vfg44XaUzjx
qbCyHRz7R6ejjaPub2t6R9Juw3yuN2YwvefGcO/57jouCqM6jWa/8XX5E+dEzUwmXFFnfm9khbB1
3hQzKfVWf3Ndj5+bJvCFgI7KknjtjePT8nnJrv7s3f4tMNVX2RYXXCQ7vOi7rsaRI55NwYYerZDJ
fdycq+lPYcd/04zsbL34jjwjRRWDqTSwOjzUtML2TMZ6hPpjqRHZN1sh4XAkVdBFuTZRHcqKrrHm
vVRDdDdMdYTn4sHykTMVVv2impc5Yns9GatCw9/nIe0xR5II7arYG+m2ZZKNqxxptwMEfVvBWAZA
JXkEmG7OcstAZdHcd+fIGPRNUA1OSIP+ktlfaAWudK4UTMSpw5m9F/PBC6oX9GgcV/380fQWbrJa
7JBAbBy3uuqa+8miPV+Nqg8nq/yTt9Nx7H5iwHkc4G9FD5zLKjSTR7bYDRb2vNFgbio7oHVaxho1
Yq7Q+RgbG7p6TP9BaLvYhXHLGaqvb3Xbn2ue5WPh0KDnI2vntPePNqoGrUz1M1Nnqrp62gzS3Xsz
0+0aT0adUR+BCv1bqOqf9G3fBpBYO42EgJnz0zWojJyq3RLFGNwUMCsGIBx17YxLVNLCg94lQTxw
cNZ3EzHTI/ZzOoCVH/Yq8Oiclc8yoX0Za7PZoN5ONk4b7zsXy1KbxA86gl9zYpPQ2GbNoesZmcd4
MryGrazlI0A0E4j8GFsfmRvcIkOau8G2bu5gX9uGZN/A0t5kUEDqi+PHrCFeiqq3yAGQ7CjQ/9bY
aWGipL3PBETCApQImd4GdXMVQBtdACDIbV0DKEg+tKgWCrzgLFEBHwIdqEAFcm81tvvhaBblD60e
trJkFTWxtrHls6PpHSr4TIVm1xN5iTC8jPVi3bT0U76JWxqmPoJJP9hJ+V/ZO5PlxrU2u75Kheeo
QHOAAzjKHpBgL5EU1aVygpBSSvR9j6f3OvyrcfwRDvsBPOGleCUlRYLA1+y9dssrFM9bxuzdeRVU
0vO9qD6A0bRey+wPS4bPZjyLHmCUkK9N1ZOZErv7QvIWYvzRTZRy6EzpkDEh2c6DJ20qIbXDYYnI
9+KNZWigIhdRooRl8hlVOZ/gvD/YBlCGTlaAx4ErrpO8PlhZTTqKpm+g/M0PRCxJ3o0eSGSLxihI
gt/2SHkaxgjvtLYBgyPpOScOJStFwlU6A6LJAbqEPYXkDDn5yS7T56zPfpKBmKHMa7eew9Njo8xF
zblGzfQ3d10ud+/I/OgAymWdWa9aIt7KCIsSEJznVh3JTcNapHMVN9TA0JzBncMf162m0GG4UWCy
JK8d+Rs0UiS6K2W7z/vIp1PFjaY0sTiwrBfyOd4iBO3iCsL4JKviUhXuJjU4ZO0BRkcbjB+op78X
sXPcfE/sHxQdLZip/vH5Zz9widAJJ6ve8HgF7bDEYlC8VSPYJs2eD70pQBzVX1ziHnXoSmtDp8MV
zUiMa4t3w8AXYP0xUB+IK4GDX7nZ+gQb1ehTOTHBEULI397or5Hpd0hlpBodVlAxYJah5rO+lbeK
10cRBUEOxhQJuOsh3xW59PVI2wlyzlh5I9lOkXaZh4mlAwLn3TjJF4RnH0EL1j4uV0uVHoRjH9BM
vwYEJiHqBm/sIXXniDmPbm+sWBjuTfBBwTh901appCwc+Sk2jRI9wZgBqNTT4sPwhoO7jP6oG7cx
ib/1MV/DF30OE+vLbObHBOKFD3zkjz7Z+9Qd36yYpkTKDdOhV33k6uM1f7Ty3SLG/hBw5W07p10L
PsmMpIFvMrDbcjRG0L34Y7GT0l3UaXK0uSomAdlCial9yVA/tkl1I3dxzRBkFQ3TmSXXu8O0cLU4
008UNU8xU7/RvbFD8Ws92OpaA5BiaZ7DKXsxc6LoYYjoSfRU9tnJ7oLqYez0AxPmgS4RrgDz6oLt
freuNOeIZZZViNMcGE5/O12wT6cQTRY80xhlkjd2fBLMx3rIPkPqe6Kk7KcxHXfTgMBaH/llxmFy
AK446YcddL903b50GtG7UZ49Y6NOneR7Ln7ChIFGQd0oOsbp0j7J3HjUPGdjWtoK2U+4AiF+bsgF
4g+Z9wh6PzEtTyuyVvH5k61a6Um2JvPsuQVJjG74Ez0tZ0Z9oY4BaUxepDo4H8MRLzCCxpOnGyhR
quoH68NxZqfYLOZZlNFT3MkPb/BeA0TpJHVhwihjYDMjxUjTbjCKXF1NNKu86d7CmpUi5Mz6FY3y
JZGDu/aaaO8smZJNlz9ZUR+MqbhiFNjERsdWllRd2RlY1T0kxBqKa6a9kGIDXeLZUTdQBkhT/88v
NfXlPz32T1/+04/df+IfvyBud+lssXrKlbHEeY6T0gBJw0vY1KDNAyMvjvAtimPBroAV83IrElwz
IgNAZaqb+73/uvl/eGxieZKtAsYicoxTyHpheZyjxfGRBWRwW4rq6KLD+cfN/UtScLqDXF4bvR+6
Ezbx8ojhl18APROgY0SwJ6zobEGxatGXqKcrJtQzm/vdKpckoNzvLp1xCYQ7bQM35qTs5VN+vN9g
If2Pey0QVSfAcZZ5pIdW9cG1e57v/Wn+426q/pX719XcqYEdNsoKsC4lXHOcADfA7Rj//eb+2P3L
+/+Qbjjwvv/n/27VPZlBjeB6Ma6huJU6M0serEhdnoaOjWZcHdmgVcdOwM/Dy4PCII3qI+vU+ni/
918398dyqFkHr/9yq+EaaON3RhLwwWkggwRu+uCGjOMQwn4trG/O+C5mCgC0WPGIAlXsU5ieq5zh
W4ZGcnBbZlXm+JN27kiXyg08JWj9Jeg6Y559zwMGs3CatGxksfkE0StNjeAQusVliKv52IgZ5IDO
yXUezmkzge6w5bRGuPsx2RUeAS6CdMtA7Ox3fZiz40ATgM2jPCPJQv3cDvNmKZHzh2BHsvSvLuuj
Nbni6PXjjIRqubnJmB5NEXSnqCRfc66/miSq90MRpPTWq6Qdi3NbV/25E7XHGdU5sWUocc/ITWkP
B1kPAbZsg3/GRFevpbyZZQ5kKGRzSU0quVS5WnsuZ6ygOTpDAfv5oI36kzUa7Xmwm0ejRDWy4D+v
TKS/1OGrV2TH2aOOSjosOus8mJZ1hiXAp9+aSAx3LotV/ZV5Gm/4kf6MjczPC/HYxLGjnOzXuJvc
gzSs4CE1AyogzGfa9NtAarh2K/OnNbv8sSip3yE+PfYRJQv/TdwpYFow86qmHuPfqOFM7bWf49Tg
jbXK4qK1S3FZ4r8EB9jIjheE10wXk0FPN53DuwIfjhJX7/BYp3lxjqTMz7r2wnZperSXsPGjKmOl
writIGJ2OxjY+enP5SOSddKsBe97XNzMsJaMsur5wdkTGPTXYkSwsGJbObVH4KK5hNgHyJmauTBR
quaLjw+TktFk3m9UtJtRPp8xgq/mwiM3SD0Tdk8a2znKG0NHKhxIt9/dFdkldPK1V+UNVyIvg4Vp
/uJ6p+8Z071QgGx09SayUUJpwkIlZyfHd0UFR1ZaO9bm/tg//vf9/6CkxAvfl7wwpyXeF5WVwV/M
3y3P/e6d5aHExbYiEeAZbg4jtOYMee2YaMHrNMGemz6d2vrR++RlzsPHlGwL+ujTOBkvcRfmq04Y
b7iq65XmVb+lCYHDWJjK1sttXIb+lGeWLzSdnGQqRcMBd84CZq/JdV1nx8qKH9qCOi+pMVdDrYwt
MJsS20ysD/a6lMO7KM39QF4OZEezwkOHSzhCIOsE1KmoZG91mE1rMrnEunBJCRfG8OJxrdIm92kE
EcywYb7WRD4w0DrS3gJhwCLsdvbbGIyP7px+jJqgTKXx1J32auRIZ4zmmO1ZbVOWTN4msOGWjEmL
Qs+qLrl87FijguUcPNgxTRo/w93yIQlQ5UuCFOEddyAPqj9jTREmc/13X2Hkkbm3GdEm+ppxcolu
IhPe+mvT261qg1BGO5xuQcyZf55KJn1hu8ZgcDCca4BqlGDLeKuZ5XQa08VdT/nwq3esm1huiwJ7
RE147TUze0g8NBsZoB3TTFfVgM44jnG4amcd5gUnQgxUCxlg9aC9BxWbVzMq2O2m5b6xl88A/BSN
a3Mj8ZZI1Zttnznjv3gdWey4rV5njFjabD3UtYF02naeXCM6VB08TuMKJm5mSM7OonS73wWKj7R0
5u0saf366aeoSu+AOla7ahNQ0qpnpaab5slAFErM+36B0OXb9HloQJLLsugC+zEvQzajwDYf9ISK
sjUPPYuwqTD6VduBEy2Lam0QkrGyaHKsmDwkq0QEW8HbjeLxsQxPkirOj1sdFFeeotefcOJYef0D
P+NLos1c9ewqdUw1uybxnvHzTPvINvGKFrZxqsPPITLM995m4GK3xxwy/SHuJ8vHjvVuaOea+qwq
UaCIpv7OaoPT9HAsq+ivQZjWSuq4lZvs6lGcDeZAZxyiFdNiAyMXuJmSBlqL0nXWcAWO2uWoSsnW
0k+zzcrOlDGe+gald0PIMhbi9jNxOyb1KMVXgU1bRt7UKvx2W6c4gc1Bqkbzswodq7xMjBNW5uzu
pQM9j263uDVt9Ypi6msQyU/SfxNAZ28Hcw58Zwn3nHfFNefFgj2yMiF6byc6fvYB0yvcpdnPvFky
O+u67SeRef22ZrzcOQIrae0RJ9dNFyOa+k3tsHysA3SBqUossD8jUmu2Nh0lb/elQl79EdjGTx0t
FyfOTUALjbtJpnZdsKFfNZGnb5ZR57PdMSt0TMpmhh7RXIVsNHsNJ0Qg/MiqCCWNRM/zaSefgCJ3
5YT1E+G26UYzsb7iNjI3jZw3nka+1gCqWsuWF21JwJtg6YOSd7bLLt6FuvEc2dTMJrCMNdqeYS1B
DWA4o37Lip9JS8dVm8y0w5zZGOk6j4mNRKfEyeEKbAYVyjcPILvdNoLdGdovO3I30mx+93A8d07V
PDGW9faWa1xillKNHd0yBfW02FQQ1Bne2FnvmQy551BikG67Sj8kpFVAnevzvQckY+PaEOPKDI9X
O41Hy+r/OvXylhMBzO92joTDP/TBnLxl/SUS7Xc4DS812gMKNTB4ox5smkDf9UlwZcoCvimsmT7j
A+NsI4gZBDIWhMZXo03jKjdUt1A7PyUT4BVF6biZFIkUIqmu0KSDgpSm0Epx1vMnwC8VhXBXcadM
wxnjCQU5jRXutC4OKX/ZuunwEM0KiaqFP0ULIpVzngU8DF9ozHV3myqUahoBVY1c3X0kf8E3FHBV
V+jVUkFYCV6dWRUDZtVli8dNwVo7hW2VCuAKYYwSBt4HI1fyE85MX7KdraCvusK/1nBgce1oR6HQ
sC3qfH+482JzhY6VCiKbanGC9ACw7Fi+k3FGOu79EXWzKAytGb1YCktb6ABqYWtkJ6epuVSFFQDb
HpLtP75Ec7JrBJhbgB9iS5PNclEVf0BxJwXFvd9zGCLvsTJsZoXYje8U3fvdpWHgnCvIrqVouwvY
3fvj9xuwPiROQOflq26vw+tNFLi3VQjfSN2Lofo6Cu87M0/lI1gcdIX+rRQEOFY44OJOBu4cIMGm
BBdsKnCwVAhhCUt4VlDhSOGFObmfIgUc5g16qBSHGA44MGKFJY7gE98fShWyGGVJsa47xTEeW5DG
NWxjHDne3oV2bCrs8f1mUCjkqQKKLKEjY4Mj1q1BtB8odPKoIMoZYxA/U2DlcADjCGk55B1HDwh8
2VUYZiAlI6EuoJkxr5QntCXwuRW4GbrBlxGCayxgOvewnXsFea4U7lko8HOqENDIHXW/V1joXAGi
bR0lXqyg0VZYxjzH5A9ta7HNUZGeRtoTMDEsLpJGBYwCoGa+zXpKQamZLVSnDk51Nlbmzrizq3FF
1qfhDrRWrzKONajWCnddwr3uFAC7V7iUwsY7aCg8tryTsu8PSujZHFIMwWOA2liXm42rINsS2naq
sNvi/g/GTNwAcpcKzT2oFyGcWBj0cLtrBfBuIHnfn3ui4N73e4QiSL9X6O8WBjg+7fipGfikGc0f
U2HCPXa+mQKHlxDEO4US12GKRwK4eK0w49rSX7qcJxDjnDJZwftY7h+qonVXuCPh1MIrrxW4vL0j
zEPKuRmqOS/0FuN39shau/JdwOfohEINELp0mSY5U+gbQagw+VAGQ/bwcaPHW/EkbsFIrTd7NTRO
57cFaz1R0HVNb7cEWOIfVEB2U6HZJYz2u8b//9sh/i92CMsQBgnB/2c7xLPyLPzL+pPJeVx8YoIo
OjhAh29sDP/40X93RUj3X21+lXQc6lAuNZgQ/sMUYSm7g+ugFvVc13RVuut/miL+lWRJZYFQGdIm
3/VfJgnzX3Xhck63bcewTYtEsv/5b3+m/x7+sLdQdNmi/aev/6Xo82sZF137P/4b2cb/FDCHS4Jo
bl1IfqljGWDYcFH8b5GffWymRZPE1LZ8JncG7nmiTPuXXJguq6r3Zhza29CigSLKe/AjYdgMwfmk
5ey3iILdXSjYyy0Ejfws66dA4o7yFo89oWYcrTKcfBEFAcLl89xUwOJ070+SZAgRlhQFEexWFL8k
cEB0qlcjelg/PLvsZp+9VN/oTWG9zkHmMliwtK0BpcqfUHrZc2rtOj0syS9yKeQbSi3RoC1qmeBt
dAl4wQZmsjfLzNtWk7eVRWifQFStHFHDIjSMjcETxYcWlRuvqYoDhvCjO+EdbBhGrq0mRO9ZEfOH
Wn0bdGxtwtE5Y9TYtm2VPTOlYrQ3WM4eSgmZeEPp17FRnXSypGCVuoeckI8dWtJXCJhEpmZJ86DZ
u35y4xMud9JJvbH90AgxXLWNtQuTxNsykxDnAIAIk3rpHZ2x+G7SmUV52c3+UJokXaQ9VCdjAl7q
2Oxg4/ZXVsYP86BFb11W7JOEXYBFDO2OaJaDyVFFDoI0jtlofTVtTGQfUuSDER4k2LsXr8aSV8b1
gUpW4KyL8geS2/Zo+MOjIegPEQfhgP7Eugeu+dX2bPyaGvyRJBhvlp4U+yVDAeXomQv5YhXiDvM9
J79hkkH1pLXiQiZmfmg96nZGKmIdhJL0sl4D48CUJ8IUcMZsTH/jVa8DOS5bq59rf4kj+yGrShZs
EcicIXgIWlLFaEERi0XjtikEQWyl8U4qIL6dRr5NpezWlp32/sxA8zYiSc0GHDFB3c8Hp3TGtYee
cjOPZGo4XQm0ObDfAtQDHTmGB7MJb6zdrW1N+ebWVbSB+3zVAyc4WaC01pMJFXeOnAVw/1KxkbSf
GmmltAqxz+B5j/0ddpzCVrWe3uEGj5ZVNiSES0NJW6WsBpgohdY2bL6ZAXuquJBXgQMeP/pHlRvV
J+aF5AGTTfGkDWS1CVQvYHoIlYtYZYzJbDOF0AmUkNlF4tDdUBAy8QydAa7O/JhHUru2w4sT6hXp
ZfnNZT0f990zpfZynBugsFFIbWWwBcOPeIw1cC21tORTULX7ysxDuDYsGQWw3BidHrwuYR2ixTgk
GQTyziXfD9gPowYb4manLU91OZAjrq7ry3eilctRxlyIijx/dtjWmVk8P2HD/8574pNNqeu8r4Bw
ufIXMIo8UlBzhARGTJxzzdrEFSZo86oY95qhGyczOBnabzl7L3XckKfGSDFhLc4bFY296yMvf8Dv
CyjKaLFrQM47pk36inRxDazUA/bG9vg+Prb6y2RO2YXOBpqRcyqdKQFA42prkkXRYyYmI1rXU/3P
sPMigg3tsjwGU9Xv0gH8eDuZzWVcprXX1VsPMsJLY74VoHvYzU2UJUZ8DkMJjwg5yWRo8hqUSIKq
Ul7Hsf8LW6lCQYmFNy5zOtR8dh70Ah/ZUFkbr+/h8+nC2SU16xk3LVnXO/V5CmP5UHZesMtc2oiZ
CLlV30ESgalwy6t6PCaxE4GVmIv1GPbWhlU3TXblxbw+5m9DCgGxBqW6HvXfrZMywAxNVHBZuscU
WjB+an5kP2ebaUwNeGNaxPTCza/+PKTuaWw0MPOBuQUY3K1zRk9+oWY95cwUCLP3dYkSRqRTNGwi
y/0rvOANKAeRlAbJ3ODPxK58R2AFBsEFj57UAaNI1Km8tEwZ5vxWFz85YM5XmnVmvcJPhGfvoaP0
UAPzlZEC6CCmqAuTgUWySXUTMJoZbR1Iw5BNrNdcP6K19+X8E1RFvGtreGwNEMtt19bvmNrTdTw0
ACn4Hq8AMZqiDXYlNPZaTK8FYwZ/njp2t3bwEBmUm6Ne/Fnc+tiXBmj6YvyTG2EO9b879E0ybKgy
E3iHeGAIvqDxMHaGDo24txTbnIVvYICGBbCIG4L9HTkhb9VMl04XjHZgSRVmyay3PPX95EWH2k3l
gxAs3RkGaUToHKbG0Y+9xB1XLJw4rMZGLw4DkdP8JNiu5jO6rXcRh69zO8VI6CFqz56KyRy/oA5j
E7JcoLNOmx+spf4ww+XLjbLgqWkOzgTtsZ1xfaf2k6uL+BrGhuF73YAAj6wlf1aA9ha5WxNB82Fl
huswt0K/X1SrIB6tAAnVUEhva6TghBsLe7qVAsgxcN96AuT0kuUo//VHd7CXS0elrkYu+h6j0dey
4C8cDerSRWw0znS7UlcTyHo+khdRnHMhQPjlOfmR8MY2uQOSFrExfsUiUbNfHCIMZOAOsTjwFMpo
scA3dU60NzumQkaBayIZi08wRWsAUEwslhT0qbMoat/EUcIBltWMfUrZeoeyujpOEr5OubbPp3qz
RCwc2kV8z1JGj0sCxy2zbE4+3d85d2EFtrj/81+GHKtbPoTvZb38IZ0u3Cwdx0w+x4BebTDU7Oo1
6wAY0Qs07Wj0zYfr4FCrsxC3RqXsfTgviSyVzs6TS/6M4uaQBhqUd87fSuBkXgP+AKtxjSfifzdJ
ocW/5vTApCfY46RJNyZcVJJlpoABRti9g0l5duPpqS2M6NcACQ3cOwkNSW+/uIH2ymkJZHTUvUsj
/I7EwFg0hR4k455AIioYcGWlvmfmXYIb7LNnEcM+czMywbHv9GCAUGLjawh+Tc78mwyy7mzEhfA9
uDyhKYg3D11/lGNw6hzj7NaxTl896qvW6eQnE51fQRV8RvoyHnSmJoh3kcGWYSaR7C7iZZDN+yCQ
SnYG/nXXRdmK2w8JQxTl+2XOjA3CLLGu5JQee3u6iXwYHnGnI0FatGoPWjGE2flTa/W4sp0meU4D
FGMDZqZD0Fv2JQGZsLZF6WyhhoMSq5m3pqP4C9iIU2P2MJrzD9OTBxnJCuoSEgYbSeNSV+FujFh/
wVkMds1ssDkEmSznvntwiluas90Az3f0Zk+NdzmIAWIPf6YSa4hT32K31ddM8looyMQXIqLipdLB
ssTVoe8s+BsBil2EfeGJkcxnHErAb7ULkyW2oXgaKPOmOHpxkquqs4Z8UWhRZyejgvSTvH7l2rt1
mjBlQ8XmutftW1+1V8YAQdm4v91AEDRmLN7zIltrE5VL8RhTrnKuJhQhW3Dux8GPycV/LbpSI3jN
WnxMLsY6bVwwSWWICFnCQrEL6y87MhvtD7I+zARXN6JKat/FaDffVu99BGYV/9LZHa6HueICpyYH
iz1urQheali+TW7S+kWI2UZnOrRp8wSnHklwH8G1sMhZleP0E1aEq4po+Zhb61mT9lfrFUCPrAFD
aP/I+YgziGvhxRH1gzO68cXgsFxNPZJHZ/xljwYkeZuqtGTZs8Gj3PwEHe8jemjn4g7iREiLttG1
v1bQR2SAIxRL9IRtnjMxomsd1JAyFSiAEc5kJibmYgniKzKyPIy1N7cXR+q4yB9pxC9loEUHY0y/
KxcuJ8Zu4q2C6b0uW5y0ZFgimvQ+mP8/BjVPP5FS34PdWJHW8xa4brdGtfp3ZI+A49jtfIlC5ggg
qdjSJnxbyExTx+xPRcvARa+Q2Zhm/HZP7KH1WFZ6OeS+rX7m/oOjaPpjJIhbZNTH4HoKnqtRa/2l
TKFi7cokW06tHr0Vegn4d5i+XTtG12gSG5bBPVmNLmmqusYit7KGYx+G4z9uOD8fIr160joTkTIC
HixnB1dyxJmJcy6NAblC3DxOZh9uggp9j+gZrd5vsO9Nx3gYP4ySdY+IkZJaOmmRNmAASOibwSnH
Yxo63job4JYu4QIraA4XH7dNTd4A05pjAFKcyMjKYqCSvBvzkm77rj5rrcTcZ0+YYtJQQGoBVza2
/SmUfbu2md3ScdaOD7VjPpou8P6R2nJjsaCjbHa+unrSNnmfsAbKkL7jPGHOS3RC68b0dEu4DZUE
MUcE63dz9AT4nRTAsHcPlCdLLW9scTcy+nLSIX3ovjHmhvQPCXra3kY5Css3MNpTiSv6EGi2eJhA
9zIGhjMLnyqsBC4QDcZGkSb7xXaTiyt1ZPZRsgnzRK5cV3qPw5Kh4sL0CqMvvqVjtjMAYA+9R4Ec
pckNwucOB8oPmEb9WUuAbI+JRvJo4UTAgZLZj5fhQxu1HDE96I80dH8VJlKcshvFDitKP/KRJBEx
Oiagx7vR6p6XxPPWWuh+JOzLoMpFe73IfvWZ/BCJs+sq4wEf5Vdk474jyu9dAwmC4LjuPBrR2hjW
ZsJFawjIOO7mjy71touOMGUErQKs0iLTJDi66swW6TM6muFAY3JKiwRVyDlDnhTkJCkDTBe2Pu9G
uuImGoZ9MRFmwSZu185ucETMSmm8MALt6QHZFCbOvseGnAED3YaTfhHOJI+B/TDkoyCrrP4cEjhC
fWzftHZM+GcrHUJ/np7i6A2/0idmuiuf3Sus1vfAqjCKdXilJv0sHNkTF3S5/6JymYx9XaX7OmgY
f1dcOCrL2AQ68YVyeTfD3DwFJZ/jqHFpC4cuIM0BUCQT0vnYp/lIF8T4QM27Aw9pWYBrCuHAvIOH
vCc2xjk2o0esWqpdhhHtsU0gDtoK9ms5U8zQ5G9qB7RMRmYOfuy5LXLK/pkTzxOsG2qcnCIyD8zY
B57dThtrRFE85pdYpA05SMChL9WUGACXLO3YKz8+BmvSG7pvrafpbTzZQ+9lsg+BB50EVIg4lZM/
A3Vc3f/+XDN6uh73hc7KPgqLIWpC8Xb0ot7akXF0qiqmvaQGZ2vdQBc+q3MaqotnzNYfmdNdzD6G
iT2Osw8vyQJZ7L4YdZnvC0+OW8j2HRKf8A/VUENdHyJiiuydbtqv4xRYvjdo0MPWGHNuBuhzbPT4
3AcJ7MLNzjqYHkykxENzeX3THRbpmhM9hjL7xnlrrNwB2CoSak2nVjbTjEVXhv1HirQ6pv20EyC2
V7oevKIvivzemH9GhPn1lD+b5EEt3ltOFO72rsyHZICPABWENaus8eiSswdfmQ7z10kryZBtSeua
DJW08GXUxr6IKJkWU+46070mofG7N/yW3KCD6PWPjhngkc0uiJpFrroe2lk54iYCNRAlVg8J8tNj
IgEqGX9bO9ubEPQyNsN6WofmTwUp7PHcz57322RS5hJl2uf9dmQyFrrgFlqX5ZPi3NXsnErgTqto
RpIVdoz7U2u8dIR5Ek6WYA0KYJHHINhNSv1117QhQghSfIa2OpZiAy4br0GAQNY2vscJnFAGbnrb
MBnhuHROgRZKJL/usCkto76MfFdil686S+zN4lSrOrcXv51Kez2mw7TOIF1tNBFGF9kixHKR4WNW
NHs/UNK1tERyChUfSzwdcM1hvW8Ii6qW7JqifAPb9FPT666mKNzHShxHlNSleo0kpFKUgnnUvHlK
SpdF2bX1gIm3JBVEpLTrd9ndku4QbbziqfwQJaMQ9Hl8rrfJXB3Rdv1UHYeDyZ5BBDU6J7R9kTYA
8maPPpkzYKqZsKmq+NSbEJ2F81wrgSAoYZ8EYJ3MbMSDtlChO9MecoSHiLo9QzHjfEUbJx2bxCWS
VFEillNJzYKnsaT/iMW3m0TfSu0dJc9TmPeb1LJ4g5pfKQrHEaVj2x0EjJGVUVdbIfsd+YdPkZJG
Nmgky8h4HKauW8Egg1OneK/aQaKqDPXi221qZKzILbPOPgbY+9FoFpADNKJCdWdYD6g0iSQneAvd
pp5o1wr8GtOeCwTGl3ionnF/Y0novG1CfUNxdOMz0oVghOPhxzEJo2gN5z1EMVoi0BGMKBqUpAyY
jsS3fsVKYqryxio0p7oSnwpO8yFq1AD2pBKnclJDjIletekQroKu8M27lLV8X1C2LihcE5SuuXA2
S4hj2B3fWD3uPRSxsZLGgqF51GLrSwM5saCdHdDQDmhpJZpaHW0tpM+PQYltEyW7hb/t9+hwJyXI
9VDmGkqhi1J3UJJdGpWzMBmb0iYcPCXrhdH3aqHzndH7hqjAPKQnaJE+ytp+GekCRvTB5OUcMvTC
LbphC/0wZvYdAYF+JJUzw95HKKAt3lBEx6mSH2u69Y241mc6Slyfkij3aJVtJVqGu39DpLPTlZy5
U8LmDIUzJvQvxsDX6CDy77K2VlrTPFoNomhdyaMXJZTOUEyXKKc7FNQBSupSSaoTtNXgezDRKrl1
Sl3Gvo12PvuZxaFQsmyYHnQ3KLVnQRqB+92g3xZKyA3AMV8BRMIWXlxqtN6adc3EptPqt4K/HSf/
1eOYwmyc1/hI0OfUSjYeKgG5TU5YCCUNCwmn26Fnmw9e0pHINyaQCisIZEDdlCidFehzoWTqAXr1
1CLe2T16NvOPkh9fmEF3hWYwDJ3+ViKljUq910bD/oRU8yNyc1TvgYVrKdHXZFpYvKFY7AtorLac
+Xh6B6hyG9zFMHWjQn+sS6AzPBHyEWILX06BdHzv9Ld6ycUBq1bEjIN8JYDtYlTvSH8jZ4lINzJc
D50XPQbAwenKsy1mnYIQkfiSQ+jjw6bzmpCdAvqED6hNyJ8FaLEZiKgxQLWQ9TF9Ibn8TdwuWKPo
JKMYo3bAUIVgdMAzzRFYLnwSVhPRXlT1sBt0PDk1gJ8Ez+VOaxhLiYpPnYYxx9STfrV4XPFcZSlo
kIKgZFE2A2U4wF2yMZUFIcaLkChTQqvsCUIZFSYcC6GyLpCz+0naEAHdytaQ42/QOPSxHGB5cJX5
wVQ2iAk7BK6IRdkjLGWUyOUxxzeBNjJe4Sd5DQ1e5fHs4K8osj+1slu4ERuCBg6mCc3z1M4Gvl9p
j4cEvcw2UwYOLWu2hrJ0wNSlxjCYS1piw468x4ilDGRmfFsS5C2aJ7pDWDP8BJJNp44vhODSCMlH
tW+Gpj/bl6X/o1ekqY4L2Jea87OwI2OLmbn0x2F4mU3dW2nabalAw7SSkYSuPCkR5pQUkwqLHaDh
yrcSKwcL10WxN5WrRSh/C7RFkrGwvOD+u4IJeKmUFyZK4ve0a5g+YZMZOGkBxDB3MQYaHSMNfFRE
RspbA7zCZC2O36bDeFMpB86svDh9Onw1mHM65dIR2HUG5dsZlYNHx8rjKk9Pr9w9ZD2gN6KZPHTK
++MqF1Ci/EBk8S3Iyvl0up5yCynfECEg3hUQ7tZWniIUURwpuIwa5TcKO3OfKgeSiRWpUJ6kgnOV
o1xKA3alSPmW4uRdOb+vInRIO+Iw7Ipw02dxu0HgBm2oXKMteaPAhS9USdSzzESoQLI/fYmrqjRf
w1TWh9SjCSNs0Lro4YKPCy2NlhERhbB0S1LoKwS0dmvZAaGf5ISsirGC8h98VsqGNSpD1qCsWdWc
7Uxl1kqVbase3pj29/7Y/yTK1YW7a8Tl1Sq714LvS+D/WvCBOfjBamUMwyXzq1BWMUiRz5PkSRGV
I0vOPEz1G7xlsfht4jRzleXMU+azChdaqexoGsSILV2FEpfmyrAmlHWtUSY2BWZbsV2HEIa9DZ+b
oQxvKc43lD8GsKd12zwHjHRiZZBjrY5nEc8cduwnLZDPLV46ygJG/7jrGGOm+CTwmSm6pzLgWcqK
5ylTHiiJ23y36SnDHvE8nxHfnOLky+dvnLyPUhn8MGXkbO7w/MWE+SUU32KH+PmMrPV3M3YcsdkH
/qnd/2LvTJYbR7os/S69x2+Yh0VvABKcREkUNW9gUkiBeZ7x9PU5IquUldbVZbUvS0sYghRnwOF+
7znfMXEOxjgIqf9iuqhmimEWJEtchjBrUPguW6Yz5y5/MSc6h5GwJTr4Excwdk6Us0qh3KXtUrm/
oMF4obsI2UbbNLgcJaf/vfCVDLgf7QkbpIwf0sQXmXPsxdqHhppUTfOvXNlMoXMphZlSUSvPcsYb
FZelLuyW+WBeGgMlSpsCaEtJAgrJkcbCL3ya+DWZ5el+jIOzx8kpmckmRKjhYP3IHoe+e61wfYrn
ahCA4349MWPdddprjUeUjgWLremocG2N9XEX4CUN87saZ6mjzvejbD44fbvpgp25DK8qPlR+SQdX
qjoXOwOXaot4SI8ZfTSCOZWdyhDpTsxMGtytGYNU04n1ibyQdy8ssNV81oQlNsYba+ORjfHKThQ6
OryzEx7aHC+thqc20x/51jacpYdYbrakHtEld+6Msb8Tv1cvUdDNkzte8lZOPRLKLgH+3VEYeRdh
6TV71trTiHkEsy8BLwHeX02YgFVhB26EMVintl4Jq/A01xcz61/QmvB1t1wB1AfVJGWP+JkErzF6
rW2D95h29lsizMgQDy+tcynwKNdo9ht79s0o2xVMi92xNp7jXvVNQz7CaDvXTa8BXpEeJ2GAdsZL
IgzRkuXQrBEm6Qy39IRrmq4iGlFs1BV+ag1ftSwM1hVO6wnHtS6s1y0ebGxngg+j39W4sxNc2qWw
a0fCuD3Fz9Se0QkrWLotFXO3icvbvA2IZ8X3nc2DukFhtHWGZC87IZFCKvESC/WBzcjwqPf3IS7y
jmNEUuZzjLs8xmUOV+hRTZh44z5fcKGjsBECKd9Aeh7gUrdxqwe41qVA2QTCxp7hZw8oAnf42xl2
d/BG6dvgfFfLeJvHxVUc+B3O+DKj6sE1rRxuQWl7xCaQ82y9ZgjWGnz1mfDX47On0f464rtP8N+z
wma4quUXRVjz5fk3GSk4k/Dsz5zyrgJX2i2FoX/ERMzU4wb/+kHF8Z8L678ePKpUH4TVvMzV2wmy
OFT9D9rXby0gBEUgBCCW76zxVwGXp6DtqcNDbZi4SIyodid9LpAI+lyQpuynViAKKEZ8FZ35CBVu
K0nqwYRlQB/zfWGuKAgHkA50iAdpHT0VEBBSA3qtDAAsX7x0ptGKvsIpkjt52Ell/WhG/YYmFUnT
2acq0wc2tWsBbyGGu0AZZr8g7e/TjwYqQwOdIeesl8gB7qE2qNX4NnZo2kMdXXhq7dM8v19owWol
ve8QUW2dcgHKycmGCBHh+uYac8Dg/aRqCkEFkCMgSPBe3RorRNSi0cqfZDppaGXRh+f3yfRIf+k7
mO3bOlRv2yx9JzzBxT++zyICv6BX2FAsNGgWC1SLRqu+Y5FqC+3CgHqhcVKZUDBMgcOI6ZlCx8ig
ZBS5SjwEGaUJC9yewYQT7MWAq2HA15ApNlYWJLu4wjKBlnWgmSJ3450GmWNUm2O3wMfIFcrPXC/t
EPp0SqzM+Ehx6doIxMdCR6REWhrC/uhggEjCzQ4TZCYGJoAR0sMKCR4KAQ7pvJAgezwY3ckUYBEd
wkh2JEL8zphVQswMxC9OMUMk5WAJYJME4b0SkJclkCWxgJdIgUjJEECToKBohdgtEKiTGeZJKeAn
4Z0OCQU5+yOU1+0AIcUqDVyUMFM62CmZYKhYV1IHDgZkFWQymO/VV0MgV3LYKwoMFkiZvITAshgN
eVH6OZnVe0eqPzXoLSEUF3IXbgK6qO2y3OZp+04G6kOZP2JYIFbRsl5m+z2ACTPBhilhxJgCFtO1
6UPg2cv0NEKSGXt/gCsztu1rBBLE6kXsivMcrQAa3c0EkGaGTKNTBactsqsEskZSmU5pUGwmaDax
FO5Ty8Kd2dHZQBcTI5QYHWpxOc1oeDhJtOyClDkSI8bWRJy8jBVGBQHRQXOD2xauTi0AO4V+VQRw
Z7CUJ7pbZ6eAkx1aR9Y4wLCyZ12gekaYPSPsHpnyQwXLp4Dp0wi4j6HfM+f9nrk/gP3jODOonDsT
IlCZNbtQu0wgmNuxuZrI0R2mEXQHKJdDkBVgoUQER0UUqCEOmYr+W7wuCb4XGSJRVJN2KBBFjYAV
iRfMdeWKgD3exBGprmH/QMTokWXHPojiJzVX/W4ony2vUZazoUShSygF65AIDothnwjqbRGC4y3I
65deIJWi+FsViCUL1lKpVpc+8q3I08ZNVpLhiqQEj/YmzZ1PVeCaEAk/yPCb8BZuFgF0CgTaSYfx
1GI3Aw2/S4zWr2BAtbCgTJ2iiNRQ5Gay0xHgSIEZnP55VHJMxjOXA0GVsoY7B8pUIEObGtu7WbLO
M5CWkPA7WGQH/XXoKWLPj8MSbya4VTb8Kj1+C0UpE6pVAt2KauvBhHZFzR2VvPVZO0+0aPZhkH0H
un0OBCRrNnEByu3HEpgPARStEZqWXVDBAa7FC6iu1JKWB3eLeVO6o4TnET7yXtBN2xh0yDHTH5UU
4hkaLn27cNUixNdC6SvgXgmUL8YgKLsC/KULBNgEC0wMmSFsMFNAwuj+mNjL70y7g+aVyPURM4pD
4laAauJskJ/UMZ84FpK7ahr/V/7538g/VZSa2vpV/ZFWbj66j78knrcf+ff//T/330XRztnwUfxn
JPZfD/x38af+L9NRTd2xWY/LNi2wH/Wn/C+DYG6Fu1UY1VxY/kP9qav/4ibTlhGUKA5nBZLNf0dk
O/+yUH2aFjVxzTGhbP9P1J8KAO5/MLJtVEGahpRA1S1FMXm+/6T+zHKtXfJKnvdTVl1HkmS2HN5X
fWaqE0Re1ZqOD/HnjvAJ2tMypWtb1ZEdowprCRjaO7WVPVRIx1sYUsvahVq6ZktsboiyI+wZLWXm
Qtkw3ZRWexkdtd3mEJA3UwQhxsaLFt2wbIAdH+S4Tnv+11j9hdr0MI1TyXD3QsQIh3m8rKE54rnS
yLc1CaVZBPvqts4I1ig/k2aID03KJM7Af7aMTrRnpWRu9cyMPEKz6QLWZCLqaW/vZkuHupOGL45G
LyGTjP7YO3DZmtFMTn3bPSXRQ5xwlZph+0ecWPtQtd4iktth7BBF0Ia/RyJdWk0JtqR/eRkarBu9
VKhCqBNd9SwDIU4jzjLHeJcPGSoB8Fs+Mh76uyLcEZMk0+gET2JAb2KzsFKjdT7R6VcbwGbxb3rt
MPM16ckUUKQlkYUvKnbcIUNbOkT6JsZMT7Yu9eXETg6xTjiVdh6Fvom15aGIBqY4hTMy912mDZAM
+zBBlma51teHRZVH4shSpFrRjB7PAb1lDuc41LuTYn62UZveaFyzNUkjSMvKuBgmbb9tqirdNRmI
HdkE0gSNJ/W1VrCAhCloruEvVxk12G7AB4OE2dULQ9pp1Fd0lcJ5NBGgiiCjpjgTtQQCUClDufBo
UoocmnHBymPvI5iHNpmOstSRMFd+NBO1q2kx73rHyllxixWnORMmKPeD17XdGQ+9RK02vEO9Z+2t
OFJvHeqGU6m/WUregWGtbqbKodpJW91xLFivskZ1YrGZcUrzI2oBsDZTQrlxdE7zwsxuTJtDFto4
33tsnQ4VaLOEztDq5BQQp+76BeYaF5sw1ldWm54d1u0mNfVhn9vqtCebmMmrNRq7GjhVVm7oqlCY
z5njKhb2xUL6rlO99dKJqM8m5K4w1B46249GyTokWHIbNSHWomWRAGmi8mUzU254SI0UkeMkICjO
s6Su35h6eN8P4bIdadMTOzY0m2Sw3js4mHt5ojqQgRndtpCvvKWTXycc5N6gourWp/osW/XXWAQ8
ZGqvjlmCOGmD91wab3K5uC6RwhFXMHuyQ52mowXTj6WDrMoykATtlayLa0sjeKMyY9305Mg3AXEw
DTbgHbWBc/kRL+bsDtNUYH24zrGc78NivDiS7ctKve8RfW3aOQ93WRw8hqP0LTweoENGZgkUu5VE
3Vl1ep3NqN7mnYzsTSl+5w01oha1b7QEGscL/kDZ8m0cLjeG3cHRaRTNI0ss8uaiPfFmifaZls84
GY/4tVBMMSBtM5UrvFWybnDqO81xHhulucGcphHQIRD6Tt6duvTJSSEuYwuDvUojz1zyC3la0/CV
jlQEl6kX7mUbZSNZXiOAky3jN17AHpYN8U3JK61zwwsNG71KJHJHkIJM7oCVOzcp59sDMoRuUpAB
pONmrvVPzcyWI5m5fgERYzdaArwQECVkqM5jgcYa+E5Mxm6qWD56PiQtxG+ncLNjMmw2fUxGK0Ue
Xy5RJ2uYvKoJYRVqOMlVdGs34mRu0WqEuEThshVP9CBQxuX1rnJOaV/vYM4AeWN8MGDBIz7bN4Q6
k7iDOs+uX4nJbDdjphFkW7DukrWXEuoKASp97PcDUw8KT8xiFaPZ91P6PMTA8Mc2DlycjuMWWPxc
Y7xEOd0+LzoD3dg9doY5e8y94G4tDBdLHp2GWgnQNOZ3s6pfrEGFLAsGvQori0LG/FRlBELG2GQf
XpdMQ1kd9Aut4gNZd7A3LKLu5HSDfgyyj0aphXWTlmTyDVVhA9AhDPXkdplJu+77sDwDdzU3nfGr
FsO1AyGKtjwkrdz6JSFKVYs82EF15PhtZJDXnR4IJBzJXeNRMgOg8caXnisPeDRovAaJhJFS2Zjm
Mrt1CVWh0wgbiIuXDlUbE0MswRs5VEQMYEOFyrQPwR5tz6c8xCyotAjgqd5uqkrZh6WNvDLoBZeV
lVOCcEbtNnSgfuNYe04NBoy5oSKjNWSxK13iKzYc7N5AkIEI4Rws6YNazhwKnYpWpdGuZPGeDR1Y
x1zX/Z5Qe7FuVWhGmFi8inBTtdSzln72jdmTAW1tyrqrXGawXlkSt5B0t90QXEj59vVcRULjcBBh
6Cwd5a2OMvSq5FL4YdQDrVOHQyeTAR+pCv4ME+VRZl9ZciEltqhvG6LOMiEPWXDC+FplcSnOCOUJ
SBOnLI/UEIsFJLk6ZeJhBuGFFcihUMl4jarLBDEMWCJlWTqaXhTE74NsGGfBZEr6lI9iQI5sMouI
eEpboaPd5k6xl9p08TRFoX/n0JBc9XvOOP6yhzrxGnunJsFHOFtPqPtsXBvNNjTyiYU0i4t6/pVK
drjptJBmzTLuCD2hQ5r+Gh3r0Ju56dXGSzzbvwCPED/ePLc2RCE6aIo+0jhd5k1St3dkvjIoBJ5i
OagmkztynPBlJhA8+rOk09GWTA2PWmoe4oyLrDV04MNr3SOox+XaNgOcor/EbIP4x+AQDwejqTEz
SyMx13P7Sa5ujuFDSs3oqDb2jVIRFQ06xu/VJLwBKHlXDsNzOtNUIxn5zCIXPqKmnUtEGTsaiYQ6
JSr0q/Kl6SGhNIxuLPStXay0T47TsA6f0y91Itx0kjSoUMPTkjTU45VUwWbfsfyyVJEcCyJDESYD
CS0XqouxZ75SZxtIdg9FTD2prr+kwfShOEwblmrYgSkLZPYj+m+kOwieAnnemhE6Hi3i6EPd4gsv
PnMryp7YbHDyuL1JdmCQDDSci6fQlkdtz5U93JYsBo/rhuyB3O0zxPZpSu/bHSXSEALSHgmom47U
RP++WW8zp2D8cwcHAFNOc4CE0Wf1ETbXXxvbsKtjI3PKSkSAtl0JHTUtj7FlCP6A+DcnZ3YgtNnN
67wF7CE3x2UQCWwVja0gLudDUl1zFn3eEDcS7IupO7YoY/5sUuSzf/bWO4xqNDfrB0GWh7v9B70T
Qdw5zl1xaHWl3a2324LLs+6tm/Uv2r7+ZSRMsX9uWvdWfM+f51x31z9WKrQDp2pOq0NSfy6JqR3L
AdaS7BxMS013lUSwaFgYmpcHsX5c/8BaZnkX28HBMnTnL6KOvRTs/nkJwd0JRILrxDXLWyk5jYD7
NCuAZ91db/zZ/OO2ldHzj9uCuCUDRiNrSzzV/+uhNv0AL0FVwLjFQB5F0uKuIJyG5usfQk5ljhYU
dfFv3TKeM7Kmt6P4BX9+1r9RhdafOZuaZmG2zx+hIn3O0ywgwFbcJmMr2Le6s/l58Lr3jydsyHt0
TZrDW014Un42gJuqoyo2620xrbVNY2Wzu76F9anS9Rhbn/DPbhiYLyqwiO1EFvGxl2qyEMReusyw
jbIOXRma469VSepkkbJZxpGz1SzonM+GkR9h2x9CpU2AxSZkO/752cKw5tF/9tfvPjEZzUtoXxuZ
TPe/oEckzkPBFt++GVd/bcbunFa5fFAXPQXVOzV8onU3RGN+xLO8M2op5WN1L+tptG4sK+FXqMQZ
VcCa3NgxixqlcgxvcTh1tIKTiFBgTiLxz3VPFv/Uh6RGWS126QukrEQJJi4sEE1V+UYien8q44ES
O7fM5LLeczM4lqp5NJRj0TCUqOS4tXUA6WqZHpSW4PMmfbBjYwcn9LUJRHSbNMbbmqm0T6BL41dW
kGzj7jgWevVYkEHmp3Z+KbSK7hsNv10kcEAlujExXrKYMzGBlIuYeagSNXwDttefYBM7S/AbmL8w
HSb7oUe9CloH8ItFTHYi35ItijMj1mBvkaMIB4xZRJhKAKfpk6NbTk+jyLRUyEu6VeET7WoTTlZn
sbSuNDNFOzm7KEIgQBvThm6Oeuqn4W1QC5zDFTKmKATxkmSqtqnDOT1iK/zNGf6oc6E/QG8X7fQ4
2veynPmIBaFYjGBDu/a+Q1XsBqYZHmZp1s8OhnZglg3qciKPVI0ZodKAixvJvMn3qYqQibDziRlF
XNAlZVQexTE3Dw2XlnX358Z//M16ryPoWz9/V7bmG756YT1xzut9WW2ajDLizxakPX45YaAoOdIW
GzCWIjbrP/9sWJagAU65zvd6haoxUoQkvjbRPIOcmFImCb0DB4AzUBqc+0leBn99Isqs1Z+nbFIi
NdJmmbDTgCbk+df7gqKoN4OgXqy31WKJL8/mab2zF4/+eYqffxatQb9+BrjXxiqXshT22X4O220q
AGpVJnBo6+7PJkNUv0MoJnx4EBNR6cNtFsc/rrcjPjcoQiln+Xrbzx0//zQb+p8QWsJq1wPG/Lkj
TOcPImBkBhKebt1UbaV7CvM8txLf1/q9JJUV75IAfGMs8xvqpn6Tgab3rZWTJjbmSlBbf9cwLx2A
eeJ3V8V1Cdr2CwCACR66pHIFZSMCAyFF0L2GO0W93bGCTS+EsKhW1eOYVOreZuJkiAGGeXl5XPec
ip/4H7fpqkJY0Uj2B4T7AAokH4No6RY0zPqRkcfWlhkn22C5UDeNQRLSooyZRI7zWRUjMXo0NmJv
EHrdTIK4jFvrqJvVvDMGMErTFG4bTg2XRQ7axPUdLOuAWIr3tr7BZhR8z0KONuurY5wx/LLSbrVG
qo9JJtG3Gt7nZOyPYz/vqkpWST7iAqmaMR1c277Q8S+P7Xp9TNKwO63/njKwSx6M8ATqSxhnCN9z
vIThMiOpbqaDnX6j2YI+JzZJ5+j5vhfXATmX4BWGoFhI8smOo7ht3RC5hN4BjM9GEQfb+rj1jt5A
W06IvLh+wBFj26cNOT85x9bf/ko80c8rrq+1Pvy/vM0m3ghKsXh/P3+4Pu7ntp9//jzNz9v7uS2p
OVkDEiTd1koIZviPZ17/2KIT9u/v/ecxUWZH+0Uhf+Dne1o/ngTVmDESWWUv3BDL3A/HaghNH3Tf
nQoj71jOVkxzC6z9Ii5okjj6KF5F5V6nenJcb0Q2/jR2XeTrCTr1hbAkS7AKS2gZG70h8EteD5n1
yF2Pk5/NZNm3DTIp5D4JkvXxkmhJc7StbDjG2BloEYGNJ9yJllxR0qTrxHW4SiwuJop4P+ubkJvh
OqpmgY8KbmusAWWVrBYLXWVtbJsGlZ0r8ZGPUDZddwTjFB8ivcEUIY1BcsjFDDSelXuFCJPY45KN
ljCl4Smeg6s4uYHjYnS7RoE5Rk7hLu7y3/jk6/9tLPwhQPw3jQXqLcr/t7Fw+PqIyr/jJP56xF8d
BUVR4D+gntUVXZNNU1f+o6MALutfqqYplEFpHliAJv6iSejOv2RZdmTLdizcmary00/QlX85XOWR
WGgGFn5L1v4n/QRLUela/D1zk5qHDELCNB1bYDA0+x80CdCPNe3xwLxVZurmaVF6YxSHcIAXNROD
MDy9LEJJtW6quBt8M4wInODoy5SYcvK6u26SVqNhlpBM1wus5rpZpKglupPN+s9ySrjIFVnkZ6Ma
79eRd91Q5WmOsRjT/3YbBZBdGECbSUNw2KlY5sVis+6p6NmF2plJR2AFNcQ0Tri/nXtBjZlpHCxs
VgiZa5OpkNSQTyQQQ5Zh782SrEwdngGG8VvKxjhDo5xEQxtXFIpNTuH17DWdcPQ7Oz9HLcK9idFN
cWBNal1PHY9KH3JA69DO6adTmJD8SF86RnRCj/MYDcxVFMWv1fYe+1F/bLqiP+qShbg3rKsH2p6D
L1m8pzCxn2hB0k0wKRDK5UFTFyIOWtq+hljRIlrLuaaJ3bZp2V3HPk2ZNikspD9D3Tr0re+YwGjr
QM4b1tbluG6UpY528hjfTUNb7uNm3odifZo2lMmg/tZhEO8FG5/68+ArJtHqH0mcniJanHLXWgdE
IF5FPNQBOxoAAGs6EEd+zfO4xptK+KQYtuH3FEdlRAsKd4v6jLh0/WxCsQz/+ecsrlGbYkwuk42n
hQxq1olis7IA1r11jF73VFs19xn1JkfMVNZ3vm7oFwC6FRsxX1AnBOqID7GW/LmMJMngh+lOlfbZ
daEK4qIaYRkIDNKrL9qNwoQYyeqTalyt1Ju+GpnGNswer+yIIKCtjmTAVwC9u5kf7CJPwmKPUvij
6/a1dK1RlvTolqWr0+8cVtzPA+00SuTksMp33TC6Y+sHzDKtU6qccdEVr+lvlnhu81KeWV9inNZI
oEoPA4Bv4H3tcqdNV736Kg3fxm9B978RgIzZRXSsdEf6LKNXn6bRa2WXphvwpf1Mce5TfqIfAldd
J+PmASEqZA9aN/Q7SBg35QPlVQR6DjFLzWZJbyz9BmQs7FO92JrfyT3MYK7UqFBqriqRi9aiuBYo
RXzz2cQFQIFcQVWOZt/DntpPG8oK2bhLctE63EbOHkFIhkScvAwcaKgQwtvK+ay+8i1SueFueIwv
5rOEByPcdjfdlThLvgly8kiH7Xf0R1SSEtXzLDJi3PhUXvBqtQ/cXr0Rzrn9QIvn0gi6xTtPLEf1
Rs4C+tIMHCYojQmpIEBPj8zSxWM2rh9b052G3RzfkwGGmW7+7iluNb8SKnVU4YCZpoey9pZfMjz8
jggGl2+3U5EyuLnjyahgKTkivNq2t1O0I0h7QhOiHikV9Q/adCru1SfthbR3xWAMQYbM2n/TXvCc
EKRRXYPjcsD2JeNupNYd+ibn5gMNMhg3ALyZkco5gPFtdjVvKI91L8Wn9VQ8O9sML7RrjlurPznN
GyJHa09BVeJXpCwc7EA59MwSGJGGX5bqkX5s7+JzRvX3HvYKln5y+uxH7UZ6pWvKh+Gw1T/07+lR
WDxO5rE6dLDNqWVtJTqA6ib7Kls/5HQIdsmvvHZlUBDJJj+rGiPFHgfAiYYO1L7+kpbX4aZ+nu7V
d8wJzatYOzoeB9twY1fgXV2gfRlRRpQg8WTAhNgama8C+Keoa52oC9qmF743p218kMnfeYQhguae
tgLphOBEAMduu4sebZbfYAo8QAeqb7dby2PJ+9v5FT1qp/Zb/2LN/RF/ORfGnbndmtdwW1UuWKB8
eQqIMxpcFY9JearuWyJMOk95gVdK3+0ISFb0AR1Xvyv2wWFA0QlGzaMSOy9u+6F+UHcss73N8ZD7
cIOir7r1R6LsNl/Dmf7CcEZ7aL7oN0RM45AZzs4GZjmrwS3QRIvS5ivtkmSbncfKQ11Ewu2meazP
3QIDkDGDvswerffiz8/ysi2gRXSvrfbG2BHMro11yqQhscmsB4OCOaUkQKAH9WNePGqVnFJccnk6
Wkaoy5o3ZGXkYX3BejI9xETkWjwo0YbvHHXLIz2Fz/LbYQglHmw/mz4osoEhqvGS1/nJuAHtwbA4
7sKtfhgBYJK+5xlP8dtSe6Nf7oQR731I/OVQ3SfdniZiE+z4LWn4BsGtLB+qx+CIy6bo9tm99Auo
FL/vKG356Tn3iscJCzZnYuzxOtNN/xwITsYG4c8MVUHybT4Hvq/GbQnlmk5Gj/cPt+GBEzKAc/SI
mogmKL6C8IPyaURpqcEYD9KG4KV9iobrwul9yc/JJ2wP51f40AFXuLPwFS/at02Oq4ohwArc6bUc
npL6nBJMcMWzM0k+TxNUHpXNWbqxpPcWfTUA5LK9aX4p1+41ONOXseb7lKZRuAmfR3mXl1iAoMs2
+7KhK++X+a5TnufKk+VLO91Z8u8IDyvBOZHH4BHnW9baVI7z7DtH+Uo8JxlKl+kVqxZhJnxs67pc
g+Fdbb+Floqzlxhi1aKXgrfbzVrHTYrKNfN7nkMPUVVPW3LCGCwsejaEtHQuvGGwQ63DL7PJgvcI
YjDh2uRek378OzvwHzkqfjBt+WCM//KOudkx+kUpRXEfyfC4hNkrcBD1tuDtdt5yHg8exbMjudEx
l76TXPskZ5bFfgp/DeYNPro0PxSAZXsal76KLlT21XKrRPdlc5JQunfnYQR3QJHCa7E25weF1pzl
LoQXukp/wGcJxtB9AlqFEkSY+Td6e7HSiYrhKX1zjtoxeTBP816/1e6Wu+DJPnJEU1s7Sa9Wt60Z
YlIMWSSxv/IWhM+Lnky8wVCCo6hCr5UlYMD21LMK9ao6eE2OSuEFD9kWZaZPfo3vcHkAj+TH5EnE
z3F3m043o34GHj2fSDvwn/Ga8QsaX0r0S4/8QN3TT9Q0tyxZCXp2w/QLcWco43w6oVCngdmeoD1i
6oLbTEMRx14kkaLmIeZKkl1NH4WMEPq/yeNS+r1xVob9oIPpOJuBx9+r1TbMLgTSUv1LJUSrbvXA
QPQkngoR+V1EDB6zW9c5kHePTvlJutfrnWKCOqYS7PEr0QtMvuP0ouKsxR814czfdURTqieVaFKi
klH2mjsU3GCA65qApJOTPlvjXlWJFHFDBNa/9Jfq7LzltltcuHVudsEpOk0k3zPT8OyXutrwlh5U
CHHufDPt7E/9hXzUm+xhxvgmhtPut2RtmtuQPoPf7BAyDDt14+y0bfHeXaTdcMH6ew88rj+0d+NJ
e6v3F5N4xu/mfboVJqm7iudYttFJ3xc7eCaokZPxnG/SV5nImcemxK7s2Se+Iww3mGRp/sVXLC8t
YVVMVx3WCgd8cEP6rN1jc8P42atgbzYjHOKd/Om8yS99+zKgkXkaMLJecj8DA3GdAS2Id7Fjzm7M
u95EMOii9DkXYD0u+im7zC/jS/PE9y/8Nf0JuoLpNrdcOKA4e+WhfRwfAXtyxFbQwQi3oWd/Wxyt
Z+Vp+Y4weMfQN87LU3NkGYCXhsY27efwV39ffeh+AzpGAH85hjYyZprAtUiKeMAAdpUerS8OHNRJ
T3L3wqreeFa0nUJsWOexiDDlF3u5dkxKeCcfqIyVZ/KpSauoO1oqD8BSjXJneHhkLc0noTBN/WBw
bxqPgxThEX7joHhPLqB/6sBHCJRRLvbLfiunD7G57YediXQx98cc3LGvfUAGKDVX+UB5cld+cZ12
6JXlvvbcgNHelV9kMuy62747EPatBohOvfque5I/883ivGIgA2tQwB1COea17RmOTLD4+cjs9n54
aB4a9azE3vCgUeZKD+lbPLrg7+1TfT+rXu/49TX9xYfH5zHe8QKED4eZ58TH+l5FMTRtWwTwPN66
hXshxcce8MIdanL+lNYKPfjiQe8OmQVtmWgvaotu8j63XnCb3gUvvKN+pvAbe0V4N5S7odgQAcmy
yfmNbjWQSOv1Kv1CrEkTXy0snpTmvurCL8fXjFgEbdMf5sVnNqHcoZ0uyRVx9ZtxAblLRgBzzojQ
brfRFn3Dssw+GgLSq40zQQ89fjvFPq4b+DDOUSRR2nbzDt1mOA6RQ/xATzVr3VtvWzehzr0O7Edy
MshWyjrCECuCjbUuSDYNTiV3AkfPbJ/lMgAQqpHr3ghj8M9eLoEPcxNxD4Jqwniy4TQ5cgxATTxk
MrSu2P+Xj9Yr4t8Nc2QeaeythHjXVHqtm3DYqgUzRaMlrFkSNfxevKAqauwgoG9Th0iSXCFEcSAq
Waco3AYFhe+i5rK/7mo45amBI4RS702G227TlS8AMr9jFVCxJ59ZorUMj7DeML/T49nlkGMQduPM
bd2JV+VMLsQqZfymE3Vq9pp+GKyjXbnFp4lt+IYVT9K58OBZSeiu/GZwpfCwFZWq3yYg2FwWmOcB
3sPkSQkBTjueVDdv+zOeFk+9mlftPCsAXk8IntCUAdxVrW3+XbzM99K2Yy7q5C6vwfzzBUAkRDIv
PPdv6hsLJIAuu/w2gTLrYt3fm65zmaNN7+tv/bl+Z9UZjlsbiw0KHZQvNvo7tyrc4aVGvPRG/sW9
8m5eu09p3oTflDr5ovW3ErcIuIMNv/1c433By+Wq38NXcs8itcoejE97Y1yIhSKSKo0ejFtMvdNn
4RcHJh5K5lU3HS0zZkle+1siSu413UNU8pX3hHnfm3UBrsxXB0/gNvliUsxKb0Sp9tZ+l+91iG4Z
jbMXWTvlxJdHRCjrHR4WUvtAcuC46nNzRTOEdiOqNiWj6w1JSVz/Lu2OXwRNY30msAo92yby+bnh
SswEzbvF3rh0x/A8Ai28xbTXEm5suRif8EbKX+gJ6GRSHtbvumQ/nXg1fH91t4HZMZOHyzIJZchD
vWlfA78KPEK8OxWpVwX0zUuoxfrhDUclCIriEz4pa6rhBaW7PPJVS9tfk4eZaBffBI+WRzzRwTws
spueA2Iht60fH7V90+MadrGwfSJI1HFAebXmLbNX7EkHxxf/STyddO0i3EYeXnPPeZAearyBZ73C
AsH1/YH1s3aijqKcFAaWK6HOujsAuiI8YMQ3z+/aaq71IIOYxKMIA+er2mcvDYV+rmpYVVg5qqSZ
busnknmVjX4MT/o2vJDTUsJa3dUPaBSqGCwIRRiXm6CGaDsCuBlsnTOd3cRFzviUoK3cWC/1kTgG
YuHuyvfomiLTg6f3ZXnaJYCVl3jhE3iUEGoh3/l2+ISEp/Erv8wjS0sz3qpfOotvVlSSxwqfz9Gg
9GVKfVUPzX564deod6Ba7wIKQm+q7qZPBJjnZ1YvvZgE7uN3vfIdFgIpY3Dpg15THpicX6p8C1uD
n70qN7RKasMjeQrjswgh3usK9S6kNP40u6b+0FN+4sIJO4fVg3IRrPKriDv9sM4sB3L7NywRTTob
ZFixdv/F5I/lqbmrDqJYpmCU+jeizmO5bXSJwk+EKuSwJQJzEkWK0galiJwznv5+8CzuZsoj2zIF
/KH79AlIs12NDoUwSRADMALIZg/xz8zW/YE+Ugzs4QNZS/+JiAVmM9Z6uMkhUNMr+PusdXpOr/vU
vrKNgS8SoAfoZOwZsusHt5z84TdPfIzbkijTNdH0orQZwxWp2UwYsFiESdmDg73l74yDg3nd4bYv
OhjljV8SgS977MoXvKWxm49lFX2Yv6AIKgAMCyNJVmxDACBeeHcFFRCeNN/aF4skfM5Exgl29YE9
GK5c0zUjHwUPBACJZ/fLERe+l2QbJrhEUavt+0tzQsuLdqF/Y2QXw2I68bkAJ7b6FfoKKFd8GT4s
CVMo1BQ2ONakvZGCLcAhrVzxF9pY8zHBiOShDceFNc71Hdhossy/BvwrZcK4yj7MnRjapE7gnfMa
RLvhaNFMG07z5cMgZakflW6VPeCeruOz0ULcWc1v2Yf1MmnoidyhcxCqp+k1TV4hA+Vv6O0JkeiR
0wzHZlxgFo5QPT6NPncv4FBwQCwo30TNxjz/BXXx0jgAOoATLCTLw/zWX4pdv/Fvk9PyOjFpuAJr
wWp0ebv1T3JlkwTKzcBIp0NZtlFMj8liFu4sBvH4BzjNXXbpXkDSNhVJeffsShBHdSyHB6gXN5Gv
XUKLUsHlyqm/DNc4gaBhwv7G3m1Rgh3Ls36ZLoW1wgvK4lSCtEo8xkrfkbfL0Gi1fLsrGmLeYzVs
p/tyUsR2eOPNs+WEN3zZzWuEVJ4T1mQzfnFrNNM6jjluJHvqOHn3xT05DhfjQ3U67LsCR/wdVUid
dpfsha9OcxLFE8PNFO6y0sNqIY28EXomZQR5k1QxaGwhrPXbQvj997x5MaorXnsOAfPdEUUbVQ6q
Rm1Pn+2vy3NTeppkR6TSELFskAG6Y9KG9q+WXYnmE1okppH4RgFhmb9cteZgR9NaSJ/w9LmhOEVZ
WESY4MMKp6J9HV7k35bXfGO76Vi1Di6QONhdLDiy7PkYRA4u/6CqOpKxsrhf2Sio8NFTnohtovcn
AaFjW6/yT9SIJZOAZ8NifE4fw5GdxoFNqiKOpQqUOumYxndR2+MIkG7rLZENE1kBLKdiS4fKsxLI
qoTFarjzhl0r4IixVkn9Xg56hf6Wz87zVm/NsGFf6MUhJf9xr3xoowthNM0wyNlWHRyqdTV6Znbu
WI0/kUt7jKjVkwI3ydB7veqTa9Sbifytxq07yLUOJwgWHIQCeAbcad7dkeQcTKz4n432lVKnqMsL
9/tjWG4C45JEC7MMZZIbcG0nS2Ek+PjW2qSRpXgJ49KxuBIAp3htekX/0OAl2w1Hro26QvPpKPB2
c886cfyuBld/9Jxa1FDyHvNt9t3wK8EwN7GFobs8iXcuRUDBji7pp7g2wbZYx16kXXgpypt6D67B
Xf1BAmCc+n3fAm0iEiQwfhVsrLO0YL+O9B1fgn0z2n2xRWzFHsUJkYVHDnEFZWUl3jFohNI/syTe
hl9qL4jSLcMhuwX1eVEDuz5LX1PvAkzOXyOPgnLu2r5qxNM+8E4YHAKq/GvDQbLA0QndYgGNz/GG
l+au77JPVM+u/lGR6g37lYyaf4B+N2ylN80b/qwat0pb8kKbsU6+FcbvErLYmgCZT45fCNDZnUty
Vj3xxoP1u2XvNr/U4hChsZStSyYDR+GTKz3Zkfu4M4/lUyIV/U9f7PWgqdzbdljFChznNYhNwju0
/R0BDzlfUhdgVQSy7MB0shM9/4dhMHGj2sOPqS6dCuuF++AGj4wdQIE3cPF5Wb6Brp7tkS3qfyEn
sLVCDiOi5YaYaYNjws2Xd+NB/uPUhYwezbZwDvaLxdwt/1Hd3F/ltTOyElblYbq2huv/Qn3jBNdL
uwQHinczw4/hF7viXXypXoINq/WbD+lXXtMeAEvL8sxLxhlwq1K6rZF3y7TtH+ajOqnuuI/WqZeT
ZzSvsD0RiKW0uz+uZWy3iaq8U3ppe/ziGSccpLM2XybIKGDktuJQnL9wRtXKRpY8KPKoFEZtKTN8
aR+Yh7Ck7/FaCW3+gdau/7K+2Jw4APRvLBb5B/41z2/VHIeHv8vP7N7mPr7hKciGcnh8Px/p63yo
b82dQzEGPwG/eY0oE1x5q77PX9bb3KynexLY2Qf3kqae0+4UTt9cNJT//kH58Csn1PfmN9WJENp5
vq7jbfiCoXX0ql1LAJ1bQiI6KSAst4P8ChUnfes33S9KFJqyc3Icr+JTw7dgmyKSP+R71XAhHdPu
FVhDQOCDSU6xvy1d6xhc4NuEm9FVz3hOD3Q18QM2tsveOUBS3FhefrH2OBa/DE9pbR6wAihplkiu
WyqH9gwkzqAi9Hgb2L3IFFJ42dG2rqQvjfLkxhnZLOfGKv2SanvqyUyCr0z7BOZsQuGgG+Pko5os
3bqCWI1EyI4O2pocIMYBr2Lk0ExD7QPUV0zHnD0ThLezifOaPFJMsLbOzG2Reuat61b53lSQGNj8
AwkpyD0BTI58nm1z0xm7SbmXHKwJWBRow66jRJY3+MxSIJbu8C3t6l37Mbz2OKwMjvzETRnrkqVi
xhNBoznEVWRFYfqCdZn0QW7LtrjT8e0ZCGxpLIw7RGzrmJ6QZaPuAufDOIJWo3kXQVo59INNQZOL
rfSnvxme4x8aOMiYwrF6Cq3XfbcPzF9wQEyvqKY6dC/hSnuYe/EL4ErrXfVN2NXSOnwZH0Ptaq0H
dFH8xFRIfCrQfJ2GTNy0Cj7JHoITGYkUQBOeApELAbsLXVRFDWO8fFWOtnxoRRp84JQPLbTFA7jP
dJvmg+Iaa/NWPQMQJUZQFOOkQSF8roBJXtTko+cnirbDMxpumurB7iLjKQSbP4Ckf28aAcyrfeG1
Vf7KRi7O/KLzV6aE8t+eOEY2eFMJP5ih/ikPhh4YKCP20RixSZvoosxHKXUaloWNcqXCpKBbl41H
+lRIG4yLUkwwMp+HC9oh5mWzaM5ycqhJFLNBFL/LlWQHWDCsRJyyQabl5flHNUG8K9idUJh8Ko0V
u4Aefn6ZzmSr6wsoVVzM76He8IfpC+DbGKmbHDm1SWpkmhH8TB4ZVR6zxUt1IugrWJWu7OEjx+ah
VOYiCY6ai0r+s3toX+0h7tF1OcGnCJRcL8dv8ldgZfXXvpuoi5EPwP5dN7tmHx6ZsQZ/ymu8tl6b
3WD3NPzTh/o3Ls5MJBIss9HQ7sKNhg4M35wtSvfFcd3pqmXGOftw6C5I5fmOYbcbn/4SPg8rns20
4rCOu7WADWeygzmGMSnZXAzp4PimvS0h2yRxbrmz7tIXkW85FhLWmqGlEqx9wxnIqjPXc/Mkpqia
GbrZjInq1dit82AtL3UEM1GS9DobJV71olKUkznMjO4Jg4qpaRZAxXQavHfBZkbH/KQ49k9ov3D3
0LbDjoKAeSGNHxkWK+E7f8/A1gQSFXa5ddW0dYQt16a+SZY3mRQwq/gbXfhyZTnkNX8i2AkQC4hO
wjQYM394/RagNNPPDY0LJuHsxVOM5clKPAYfMucY1b0rE3O34e1RAeOlmTiztHyCGQfhK3JF8E95
FWYe15nbHcNzrB0bUkAR8VCD2j1IzJoj+8SPS2UcP6mWM6z0EKnPxYYazfo07hkys0fyg7yUpZ4d
cLtxzXeQAGOFWUbyAcyUXcdDgHqGojRGIki4u7XuX+nhGSha7zXGdQAm8VuVnNjSw2La4gq/aFPe
ueRkLHS4kPqNRbHxgbEP1zc3XKY7HK5wv07qb3bFNnbcGt+Fvqown/cm7Ef9Q0tzsNaeOBERaMUN
y05KPGb940RAu9vWTj55LNrlrOblU/a+OlCdmSYzLyMaD03XNxeoYpO1fC9MV5Ao/HmkUOrFB5qz
s8BxhFepMlPbYMVtIRHCBFFBzOlg7zKzroVVeI+85paYK1FySZcy802IA4ddXcp7UWwMYcNwgYkD
eqgWeW+P1O8yDQ/Yjn5B7cxBQbHBR/G6rwScZ60D7yAWBrmilWiO0zHfEoKyATpiLVDZlU5/B5fF
l32JhLsZF4hv2hmzDkrCB74+XvOGJ04pbIrG7u8yQYExuO0hAjROgKV6t6UWuwWP+YZQqFM+ItNr
+YCMIRhlbUxw8sxFcRhrdoTlJJMqQ8dcwJtrd4CQEn7oJ91tdkhiOsjGT3yGy/heLZ81+sRpzkfF
Z6NVxIyvny4MzBkYYVyhGw6QJeWGytBXPTA8nR8gFy5jrGfHmPIuXYQt9kav6QuXOqxrImudeK38
MDBaBLT1CmeDfRrZnMU3UT3Hu+Gs47bq21gWvIlvE70vhfe2es/X8U52ZuIFVsonYHf7Af4Pz1HA
tcCW9/VH7vqusG3v0Y0fR3V8yWXKoWzDLVxlIDd+bmxXz+MxxzNpmafEy4SO7GwWDbVd+lq/sjXH
VxYZBx6BB9pNeZoc3OexW0lbq7UV+dAX7yIQxkMHjFlMPV3ixNKRmaxttKguV+VvruzrxDXBhJiV
cUXz7Cl3sk0zbUgwTVtmLh4e6xrHy+CgOy6SXWxujfIoYayKJAtDERJn1fU8MsvAcc7NfE9PWP1o
cJb5wyivzc5Oc9dK3hY7mNbY98JJOnKx1FhJY5YPCPBvHhdriPVWicE8eqW817/RLfvCjzr/ZSB8
5duzYpaXsGtC/E046mysOfb1b41hIVHxxBwc4nuprswXFPL8dEr/b7IEtFWtGAGS39aD+r3ydvgZ
G/oPyrA3OPuOcdTP0IRscW++MDvEAMn4IQXP8cEhFpM2ACUUgXt9338iTpPYg6v4jznHtj3V4wr6
/Rivh+ERdCcM+BSKtMTNr8GzxxsaZNc4GmsyB28ita3KoHM9dw52tJQbaP3Mlm52NX1FbzQVfoZD
swMTomF44nZoFMA7VvKXuUf5EF7Le5qtiFjdcjqQ7BKv6+JA+tM8bJAGkqoEVc+pFGpg9RL8Si8T
8+ZvM7VRAXr81V8B9LYAlnDkN/693uNnB7M6Nm/iRiHCYCU4xU1411/G9yDeSFtZW7e2/N1Qovx0
DjcFQNxdCLYk/q6ZLd6Nac2R0dzqXTiu1LfgxqGAFxBENE11y25pUk7mcdgwZyh1bDNW7P/Kiy7S
evhOLi3DN+HSEWIA6+6uvKsMeaJbqjrl3fwi1lsD/Nl3rwxPZrx9Erdem/DBX/ke7bW+il/qPjmT
Z4w/DCGCVHjwUcbH/FGvlWAZtTYADeCiN4bMGraWLuw3+Sk72S38YNkFNxGw2TbPjHzKyckOn5+0
1QkIw2ZcJ9Rgv8awau8VoJBN3N2ZzxjdVA68W3yfb3ADcqpaTvBilaMXxeGE3fmF7/LKOvylPFDr
kK4JfeDghLvAbPSWIcqNXxncwpty8Qu96V54bfZLhTxy8UIEWEEhuQNY7ttThiGX4PBK44+SjbWP
vPqlvFpb7ZI41WVcI1hmYDisoIXs5Y12IUinfUZvbN1wR27MNT0NDtNFAvfEyIX3AixP2Xl1pG2+
jvAU9wQoHcYGHh4wC8D8C+EjaPv5Ibq39qM/6fy0jG9/Fsg24FUzpZydcC9oq4nnTLuOm81d3aS4
0roH7a8K9+wvfUPmJIFWvOcfsJgwcHGS6bQV9A6IbixfiDegDgwRjd18VXDBOlNiJtWrtRP3Gccn
V091YF2Wu/QOmdv41L/4WofgFpcbm4UiYaJOUeXKb/UR1z4qtoiKyKnky9C6MZOaiTAX+HQ2RzY/
oRqssX0oKxvYGS9Aloj4Wl/hfQqM3OioM9DyT6r3UsGexia5TJLXGFvi1yN+Vwe+E2RZU7HFzq4f
ww3zWr5PhE1zw7wTFXnoaJ/da/ZKCifAS47xMNYT9K675NYehV3y2m1hUen/pvx0jS/yIZycYUul
XnL08RG5MWkQw435xggb39D8KL2D6/6OVFWH4JEfFopY4OAT5k9b61x9YpZar2bw1CecEOY2+Al0
q/QgcN1Dn3NL6+zDiIUP96ifzaIHQeSLr5Q7Piumu6BTu+ABo0M46FdQgRYA/oOb7jVJduYVYtkV
muu1fa/eRKemjk698pMTW1hBVugVlo9y5gbhptF3sIbUChoaQDh+ySupOgaVPV2pso0LHqYj3kiU
x/V1em1u2mXY1+s0wSXDNqhsH/WaA+bcYUq2t14x89dPIgQSbmbgj/lbIC/VgRSzj7Fsh7zmwXkE
ZqHqxVNLwTxkbTmcBM/acMYHs+76ET+sO00pJlIRl80dS0+T8sslTmf3TP1jHjoGdS2IMV9Fjg56
z0D8L7Js6xm/0jC0vEg0vjRNbnWpTzE1B21NZWO5WMhUym72037SqUb9Oj5ZH/4Nt1KORLHetpkT
ihuMXqkn/WGfl6dY3Ojf+nciY1u7CnmIB8NwtGTDGD160lN1TyKnR/S2DK7EM15NQWYnl+FHbDfF
Ld7kJ4WN2dnGp3DhpsP5MwveKzgsCotLpZ8aNuJ0aAfcml+i9LrIcEOvYtRKYfpbMf97o4ZAlEyZ
UQBjORXYyj34Hkmz8YE5bLYPJ3VqEi23GUq3kmw8abv6jZRvenWupgo4DVO+fsMqqwvQZeaugFfM
mohEhxB1LPbt2k4/+F54j2ELO3G09K6u74z3THLL9fAVoZJtQAH0vUYqAZn2PfJLRgnLgTwLS0UT
4GvAZR0uF3BwmzbtLxbhe9zeCiwUspX22rwlUFSDTVgc0L2hdcZxpVA2RXok9RcaFSefwFgfEp9B
02ZL3+jeyf+0o3kpYeluwC0Du6nckLuqgigTA5oPj7E9G1uTsWm/URRoqAfuacbSXsCBE2yG6YWQ
DGXcobiO9J3ckVq4fOAsfUo+lNESqR6FaL/FSlfiUmEYQW0tL4+/kt3kXA7bTNj347UtXiL0LNkx
KzdKAZHdhmQ4Cw9h2A79JccikGkXM0hCG/XdSNBO+jXpO9WELPaYTOAaov0wOzB4VEuRgFdJDRhC
yU7ZLbtm5HFW8jrmGK7ewRLQb5OTaMsk0va4IDjQ7tKn+mJdoCd1LdxYu2VgXWwEAU3uKi89fF0C
dduMB438quTBwRzp2/6uf/XoNhnsd8u0//9z/n//ixkS5JdMEv7jAvz7c6EZLOhIDR+OvzASeyva
GX7Xa00Ot/++Nvm66hmtcUE9aW2JsiMdBGAsJsNxhbyZqdPso4YJkGj9+5WBMy2aJbJRqvpgotEH
hFi+9O83ZYQ5TtMCbf/7mjTn/La1/Pa//7dIUTSrylq3Krz6LEaFLY7RjzQsXPt/X6uX36gWWeG/
/0wN0oN/v/r/b/z7c//9FVPtkAEJUd86PSlpq39/KEtNhRNv+Ub//mgb4MEfxXKyw+K7Pgf9dizp
xtUJokrnbxQ+rKRH5roemsLzg3Y9wQGS45bkrEGfHD13o3vSTcc6mK6j37SER/PWioxMJT2PsC0L
Py0le1FU4VMW+9bDs0HF0R17i2TaRkLs1uzXzj+P+aggicULvUyfPgl9aIzT0Uvh0yUYya8Jzwo8
YoFo8kAQrJxRYwotdsLo2zEEiZbGNGiTO3iiqRKfhCh5Zn0xbPuI+hTFCVcfQWeYHkYMrppu3JAa
5qXR8FmIhYy1P7QorJcnE281QjbinGekib3XSPhvdi3Q6HDJWlkiApTpA4qJH1NkFm8qXmkwn8Qc
2qynD1QhDXI4Co6u10k/gZImBBRGacTIMoLfqcG2aMiLcKcOWmMzcBEmDWDzII54EJHKFcu7Anbq
IiTxGQ90VlluRK0FmIs7jweS2xq22VC+K4iXVoWPegTJa1ZjyHR9fwx0+bdBPcaED4Z/Q0LVzLy8
JGcLnZbxE2faZ26BZ5Cr4tuFljiaATNhNOG+YDG8jWFT4PREi4HrhSMJuPFjTV8S/S4MOR3rOQsh
20EInMgQGHNM7IgnHKOXkv6hgS2GgxZ0pylwRhWrfa1a/jq+IkuoSlT3+Ytf4LUfh/JVErk4NEWb
CNQqcgxlsX8RmzTbNdrXOG2wONrNAmfgVCw2yJriNiMUdwkFphtl3dMXw3JbZn9iDPPBryGsGyP2
0aS4kdOCFyqih0gCc6hJuD9hjud27XLWpPlnVKG2kE5xWUFSWMxSirmlI0+Mj9Aw2rXs619WOB8n
OQWUMiWYx6LmTaQKYJU/OIEKtimH+njKNGzd08LfkFxG0ctW2xpK5xb9OG7aaYbNHeLmnzFTVPTi
UbESXWmQwCGrLYooyJGLUXRspn/1ENb70pzOmP6EwLNYXMU5+8MfQhGehsqQJ6V2xZRpcMs/NQt+
Yr0GWku52/DyYVjAkm3B0ORK6A+zOe2MWWGXINjG+JeIWAKZohIErWoZENWqLrhyp3MYyOmnVmVA
XXX8NKLFmt+H62yUNzGhJeiFHFy5Z6oqghsGMVdbrFi3TsVtUCkTzak5yuIy085I4wV5uPgsJMcn
JVWVMVUnFw12bgr7O/8bhKQ7SAknt4qGHPswKvIoi9a6xai7o6SJ/WBc++RR2RWk20JW4RmK+Om2
qbiebV/jQi36tPAmTd/rPAB8fjA/6lhm/QwKHgyhSt4dFP+5jg9dRKGSNVR9eZlch+AzajB9VuF9
iZAMOGKDjYqp0qQyhoiS4Scj8Jz0tuAZFoyUiUjFrhjriklpOjuqk3ktd2ruNSb5MSNM1aDPAf/r
WY1ogJO3ep4fanIZS0ZTLTPEMZkgP3es4HBJNxcAsQoGn5ElOGQIiFdDxVGskGlhkvFbNMT3ceRd
F5o1ucKUuNCyv5qC3n7nhzKvdlLOpgrkKKgPkjS5q/9RgCYGLjGGVkOWw8HV6pcxE9T3BLhRVphV
kqIrB2HvpaqwGygi5FHnwmnMdpf00UfaEd2GiG6vNKEBK3Jmao2daDMGyBL8JYhzqq6W1BKNGqd7
wlsCFwUtHCpJEZ2+KmovF6YzZgguFoOBk5g+bQ9GQVie5JDfwQwN4nQpGaLZ6+Ya+Y0RnnMJI11R
7p613N2Lmn3SzYXbjiJtvAE+EQZNeMpKGlCNof2s4UkrJoDtdHPGUJZ8X843WfBfBD9gToErxA4u
YtVq+1CjviD7eDCsg88RWZhPETN+BwtCBvhLGnU8tZuGCDdBT+/WuMgV9O6jNUN/KxqUw4P+lerZ
70QC11obh97WRTD4zA1xMCHBBWqJLGehg/xNOncFVHNLKhLHVOmXugFISw709Rx016hswiXJ6aEW
+JbURDsCrsM8ShtcdlRzdgJWOUw/G1c23HeQY+Wxvk1Nrw/gG+Zik9vcRg8Rs/eheTQFfm7hkmsV
sqhCHRe8yV9JsUJazJQ+IksJPUL+pJ0cMaOp82lgjAPHA6dWuIUtWzEtptbDmIpxBIOPXhc6KNBY
LkqTYJNg6Xt9rxGOSzWKEcsSYT1vOyksXb1JrxmS9k3OmGcwm7Wh4uQlhjPEhnlIGVdMPkR7jEx0
A7U6zrsIRPgmIx1OFztSVp/zgCVvxE3vTAtM3VCIk3mCr5/YZsgS4K4IODHpNeByiRODLUxgX4RD
MIRotbdUBDTIzMPcCrOrVrAnCjxMYC7Nm7Ls410x4tOgBalbEAmH+w/SvjgA5S81vyNlDJ9pny4s
IYqDCRotDMSTAcpCYIIaKnh2eEZ9VaSS5AhNZEhIYLEdq6AejU7vR9gqswMGT6FhYWgpk9lqCnCx
YY5UU09skt6U6yCHwkdwz2kawYwLwh17ZrEd8/3IINyEo98La4QyiVA0ToAl3CZi0C6NqRf5EOTr
UH6TTNBlgfWNHzKXezxFNInCnWwiE3PxjCEnUQRVq5I2lccPocLlbORADrpmAIenGRFz2ekCRC95
E6Nb4jLJauOtSTT5kamniSxYLvJyI3QAmJOYoNhqix+eOC27ab3ppjY8p878xgrwNsotDspd3+yH
YKuMzAOwFxj2mhzANLdo6vsMFKq2zIOVZ5+ajzleLzLFL+LLGJrGDtfd+8QKZLFS1lDdlUOzRtkK
9MqkMSZR2yZUCOycmq0umD9hYPfMMgZZhEfaMR6UXhuBYSlimsJGk36URHsUdYUzBQr3cZgOkQ/p
s6d/cbSebN5SUtd5AnUhbF5mw9hGOpE/EaQGWarWJIMCFQZofpRA/1CaoaL7at00GgGxhPxUaiNL
b0YwxvCgxInYEiTh3PH5sXML6lMx1SfSG9+nEQsAnUiKmcjoTL2qrbgJkPuvMplk+sro3Z4sDYoW
JtuqmK7HsYm3eIzu1Ga4VKSqr3OM2XD34x4MYfFjpY8MKeoQKy4tkFCnLrkoUtNzTUfWKVhiPYwO
9KUm+jLBUsQTS4b0ZJI5uXrUhSwmKJPxqqYjZBSlP21ov02RBCYxuECDnvbUdzyw8u5neNpVB2ts
1dss6+huJfzYkKTNFCfr+UFcieqhAMcuU9qVEcMcdYnkkWbtMIQaw5RKwCoQrhBOottIA6UfG5zb
iAcogwzB7YSUtNFsw8S3C6+A0J5nA97VcBwtbomB2U9T6fh7TbAhh+6hKEq8xZzsAhGBQGwElxDq
K4lXHbWj4opC7eaofcltq4ztZJCyNarBSxknToCbINn2cPsUlXiIqv0wCII7ZJa1nyzaFUsr1/34
kWtHuYwODVJhVzBMRkATVk6R8RZK2q1Nybno+Kw8phg2IaFdFJDJ6xSYX5HWaxtlUiyvydsXCXOi
Q6ZylOVT8q4lwm/S8kAxu1tZWr8NtfK9rqAYC1nzzOSIuYZYnCK/0iABj7uBnetker0i9panEGkY
MwspkiblJmaiU0b9OSjB9qR1hfeYZxY9VpxUTlU+HwYt/DGGzEfl+OUnIDt+QqwbxRg2oeV0wnn3
RFKYSkoDLAVPlUooxyWgWkfXy+FvVVfRYqLSRkWzLhdmb1x1W8uoBBsX66pDsKnNRKxpAbVng0Kk
0qaHOmaIFc2oRXzcSK6lVftKzNyiMd8x4SbcIRXWiQR2VOQJTKEG8G2ahEuNtOBVZGg2RJjyj3Fj
h8oAb3JIDIy2n1Wy13uZFlru9zpWJOBS+FUaecavJrhzYqDUDi6Uo6sptRtFUDVqsgjt/htPb0Kw
WqKdw2tboYEekJSF0kSKi4Y4dOjJ2dKnIPZ8n1ZvVpKbH+qRk3bMankbhd1piYtNLiGtGRMjumjw
fDNxItqOrSLoF8mowLsaLxGnnQBvYswYD5kMKRS6VCjM2Yw9K2bkSwDS2FgvTXmoUy+cugVxgyvI
5oHjVOIAGw5bpZDX+CsyViYu+QqmcBdSCd0GAdHkPC/U4BoMZOw+ki5PcCE3Xap5wW5a8eBPTGtF
LYMFCdw4QZbW9KtON7STtCshJAgEp0ccdORWY/JjhBKmSoHAA2Ozy6YbD2+aRM5x6EvQaon45Wd6
IO4e93IJ3+qs5rm114qZFGmsEfVIC9eKPl77XqLzrilmfIVM6b4yT4oO9hoIwZFoQYplicVJXQoh
pzmyzjPHDCzmu9aXWXc1aFS8l4SesEL5yA8+r8yGhk0YGjTsfXUyxPgjUZJk3Wg8oS7j8CtyWIIG
bpIj7PFeaaGWTDxfcXnvPnxSjI/3sm+lb6JOYmAotPu4XXSKpGdhhpzmuOEJa9LpmPWJzF1Gsrg7
XqXaMtjQkjo9jgvO15TCqQ6/ulHb1VOb7EnAZHWYKmOdOkDlA6XVpK0IJoWh9YzadlCMbRi/FHhR
M9lov0m2+FNqwIGqpemxmKuPKqnkBtr+fODploAzXtBB2GlxByO6guaCWA603NNYb7gFEEDXCjxd
+Ih6pRMNWBgeZmTDAmWg8ZYhxUWy37nkiUJYneWcaHj4dZ0653TbxFQpsMlFvzTXHRwXslVXWkGG
ct3XfxNHL8Yx0yHr0pllUeuQGGEfDZbmO6rvD6cmCTd9Px9nUU72uQnvb5zLvdW1mIHWPtxBn9T3
2L8mNeRrYZb3yjLe0VQOJjVrHnpK5qIoOvrwRl6SiIuM9iC/CjJX3xBW5MME4n0SPybgaDmOjNxz
LdsreYdQqoU7PU2s60wgvwldw/RQUh0pqjiPdlzCrGq4DgJWPUFcojfmoe/QBb9BzSjFWv6eq1so
R5K7nPoGLxSBqd1gCxZFaIOV6FpA7ChlGIblVG2aJHUqknFvYo1CBOtcZrJuKqVvqa54PWFvDdoK
QYn2lIVXEJMZssWwzglR5qD8Ceeqwiuf7i7vBokdkDl+owqrGh98NZaJnsrNAr9xi4bWxCt30tiE
OgvVYFg40MOfZQ4bxFnG9xxFcEIgvneNSLejD+8oqFpeYl0fJo0fljgRCAX56AlVzJxDaMPrpH+Z
wQsShxJM6p9rmGsM8ofYMkwZlunR9DQGOpdUbz4wR8an2Gt89ekXaEuRYO3EFp5H2oWfrQgoFOMZ
EBexE8kDZVXMkLKpqidbDoDJl9CLiOp7rXTDSlIgnop6LkNzF78UfbjNNTONVj8lNVneeKJA55Mg
kJFSHRpRfpmh6ssFo7Ji6WM1WjiJGq4cgoOAcMIcgEBGbKT9OTJvhGDuAS6ACAG/AiWSTkYhOYWG
jKrpoWom5YgDtCJ+maUUftHb/Gg+W1rSX3NLA9VUmh/ut/dMB3vR2oAq61xUXU3k7U4bg9ELquhd
FVV4Wdtu4EIl7QApZwesxtFwyGC4TDm6/SWBA3eitRZQxBh4NdTK4HF1MZpQi52Bf6ydS/2XL8el
LcMUL3yqk8nHjLZo+k2oppI3mhxv+SR9pr51z+cY/Ur677Bi+OSPp2hM302pGdaznjWHasSTvMXD
zNEjsYCQQ4zwoK6XNsMuam12J12d95bVQ+WgbinmOvd6yT9y0MV7U7bUVVDmgBum9FpaFb1hNgpQ
PRHFad2TyyvCbLqdbM20bqYRWLiPkXLbVM3dzHNHnyrVGYsKWWqh3NSW8y+X1NpJsWczBFFYw1GV
S+RPvplm3HNgPCNnXz6KNa4j2Kdmtbqri1zfGDAPlP+xdx5LrqNXl32VDo1/KODNQBMShp5MbyaI
NEx47/H0/wKrpFtVUoei5z24uEmTmUwS+Mw5e6+dGp1H3KATmjg5FT9nFMpE/AisksSowCfPVq8P
GVHMVt0KKihBISjB4MfWRmFtsQsK9SvKBOscxeUFjnfnDLIyulbGbm82cbxkOQt5Ejr1WHP9SnT7
iVB51crbk/I5IDzJGPiJuMkqtL2JnYH2bwv/BZqlY84KIv2efkYYf9RlYVxMytHsGqaV3hvPFuK7
DKsfnhd1crRS+MnVDs6dqbNzE85GV38HFN6cokYrMZTK7FkoMeaSYj0xzamzVO0LMSvcwCA6ZQgD
YzP4E/nGo7LyjSXg059YyFUsDgwBRbEvoEEAKc2ymPpVMNcyUtZRWBtd9xYEwnNcGJqd6uySwzJ/
lad54WYne99v4E0O2A+VbhFZtq2dTfj4hYGBtJAoNivNpRZMUAwBwQVGEGpu894J3b5uJrpJ84Cp
Q6/hFTRElzOSNnYv4eUR87mBcZfT258pR5DQWaxjyUo3MdENTiXzrgqj+KV32r3SZNqbRdAohP/y
PdbHD7El9aDWD8y1l4FP9rn0td0Izx7GeINipeEaXMKWYsLK2BVv/BqOjICaIT+QRfcVxEjfs4HB
v8WWxURCtK3eMz/r1VcakEkYSSby4mIh7/znL8OpvgN9hqFqgTuOlkY6+u3pQWWYE43qZRPRkwfN
xh886e1Jy+HXzeyGcbzd/u3L27f/x8d/ffvc17yuX7cNkw7j4EnC8MOvDPFIKLzi5fALDvsXkOzt
5u3ReuHt/br5n+77T0/xoc2U/ZdU+860UFgtUtR2flJCeLjRVX/78nbv7fasjDwkZNA+ZKt4YH/y
O0GVswvH7a/bwuz/87a6+Gzx0USvBmnom2QW1pYgQhdVKWXu0qSd+SuFdrsQvQHYEtozEkdpmnRP
s5707lAMtd1MdoRtmSxpbjfbav79gWR5iqGrdB4EZfPrG25Pu90UKAp5+hDub3dFmqruRnnJ6OjE
RMW/DLfn9rzbI7dDAZKf2nIl3MeRgnFbzzF0xcvLuD3cypq2LeSviQQIBMNWj7tVRysQQRHbs3CA
srXQioyKZr6fMhdXJd1fNW4f2pgGTV9P9VovdOh0y0EeWwQRYVHP6BtnFCJQZ4yi/R4FtBa5SURV
FEsR4fPgK2o6ZmHT0C4k6zQBNraJFqpUvICi8tsJvty83ZfdIIKdUQMYDlq7kHrsDbdH+iCXyEMp
82s6UJX/9X3pjUM4dTqZctjiiIJH/H372WUgLOQRod/z58DP/Nfv++233H7sb8+5PTS2dFKkIccV
+q8Xlfzrld2efXvgDz/7//rwr59QmqBDyUPc/nruH35nQeJrBCMzlVgAw8xi+DMzQAqaFUOLtR4G
FeGiLOGzM6b2kFB6BicFPaM3ie3MhIjS5UeiEuJgVD5dgSLcGiRJbkn8qg9CN9BVSujjkwfdhz0I
+RR2NrqVqgDlBWLF9i3hA67+j06exq4nSXxVpyz1a1Yu7Dg1dtmQCgRdpyZGz1L22XlauTJCgIFB
1FvQr+l9gOGn3t7WFN6sRxZgxSkZGNKsSkQ6K4pkpCaAE4OelNiGZn0PAxjkO3sRdQRq0MDwyLNr
H0Sg+0s0UKwF7C6ZLh0lOhu7POoivXhsdRoIVQgZhBjYVU+VzGbRTb+7xa9IlGWwrUbpQTaIU5aw
OI+piBAhImeOKXjT61IN7R0Gj8S+TPQj5FQmfq6iu6RSwWQW+d1plGgsdXQwJYU2XbeowdPA2vXF
OJGdjmkrFtASa3M5c2kBxTHQKsP9mBBKmqVQX+A0Q0U/h/6crjMShLem1H5rQWIuCHbDli1pX4RD
h/zUR4ze+LvAxAAiGtZLgqyypQ9iB0GEg6hD0UParD4LH12XpG6dN59EayRpSmYL4EB8UMmlqdhs
x1qJhjrEr+ujBgVp6+9V7d3QlA856TDPNhTT1EnaaDra8bBAGFCc+wS5oZFWL7gMspVlwjmp2yBY
VSZ1UimJNKbAhuzShPFBUItxWxnsHQJ6sEkb1XtjEE70Ceq+faxE1sUSO9M2h2EyNSCSu/E0JNJh
UEwN/VgXO61ZHIVWqdxB88+CrH7m1VK35eUInMIUR2QiemKSytIcY0zi5z9GGu0JWcc4HlTCMcyp
oTGdwRQi/9nVU/kUQBlRRIKf64ZyQIUEZioDeU0cx6vYKlc9ETZ5gLmCbz1SDuCCCedLJugPvV6P
F2qPcsBiLdFQgOkaAYEGPJqKYshOUMUJ11SSbCWTXVBuCXvDf0jUXrtrU/lHI/nYjtKngAUKjvoc
3a761jciuJR2fgk3QiCxTZjleKMmi65Xb79oBi4bv0FwzIq9Xltg4lO61CljRjUlk2aaK6xZlZyW
NhLYJjdEmzaW7BSJ8RX0dfhcUN7yfau0wyFyqwFwm09d1/Uzfycm0ZZi5pNcqf624h0SLEWg1Flo
T1LRHtLMQgNnMoiqoIChsGmbXgnNTVv6xyaM6p2q5owjRbajJHAUMWGNTf9WpfW7WPIKshIRbObf
lYV0acKRrR/vdy84vcZSUOmmbynRhWMd4ROQG0p4QiihpkGHlUTIwGPNfw0jRNVzLsLUCTMWnXiA
29A/FrNOrZfrA3qE8MV2DUWFuM0tDL5Bt1dR2A0Ye5oapBLDuasM0PhKgRzFMc6qT7JeA4BTxLzC
25aOKvo2idIe4pekcY1ZHR6ytkZlGCOU4b1FwNyGwok1PQA/CdHtlO/JhA8uRsecHNAWUtUocEdF
ejdjS0QNk6O/lJOnSY06r0nYhkuhoRGy7H+1lNA6SQOJISPvGjteV9XFl6gtwQfOCu5Zv+PqHvse
Wcy0snoqU1qAaKoffFebR9kpjXZ47IqBtuXwWDWNiLY0vMoKsXUVxQK31dD8jpIssYbnh9IlRuPS
LU7EwbLWNZ7ptMlaeCex7Ag9yXmdbJPl16IYpfRBdF/lAcTmhKlRwo5Tsc+DgUgDHTUpQg5vFgTN
GWJMFdCAsgSlsQ7rfisrgIU0ITwXKSvRcFxICHTvXD82220biOTTowujWfVElDSmpv6OmMd5LZvU
PqZSwl4oBupuMLuvGFIqhbb8e4xBEg41AXplLz4LYtXwrtd4kDRImVU77UXNxNjWGW4fd5TwC4UC
j2IsGNAcs0U1PhAJiR6ckOCQ+u8sl/O+RVyTakF2XERmnLlG0UeHpJwzp86yA3XSsyDeBOiR6hSx
XrHtMGqva9H/D+Oc7KaaD9qam5MaRMBpyp5IC2F8MxI0IOk4nhPq9ruhpLGSmdi4RiKkBaWwtuKY
vA0IXo1xfEt1mumiHh+7WUAfPWG10GUsTGKtkC+EFH7qp0NXx+mucqchuyOZhzE1tz7KvKGY32Lx
1evnxBQjNDPlg05TK58jKKI6M3MmGN/6cqnqMi2cJDvUAxcQNTtWe/P46YvVaRCnEmgOf32M410S
sWSbGRbkKnyUrEaTkOpa1RZdTlYhRIACeoOADzpwO9rM2KCW+24PzCZsvMpQH4umDfZWqL1GKWTD
uBa7XbcQbIblIA0JZoogfwqFMNyFWW3tJnV8DQVAFU2uTDuJ1R7yEg61oAWOliEniNFB7ZMql7aV
NdvyUj30G9kbF9q2aLAvqNhHmk0heeLC97wdfuOU/+vmby9x+YYG4Pcud2539LccjnF55eYgPQpJ
CuTHGETbxFuOLvKFqN99mRMyzfJxQSdPoJRN2eRLGunFqtDBtkuWAICktrwcJmJWvykB2n/JQud5
W9LfDqrJqSAvh9vNUDCpoLNhs9W27naJ/x6o3Tj/9qKUpiGmr52au3A5wxOV+aCNk3mlL8Hrv2Dp
v0jlf7mvNy3mTR2DEVFjFCeXnZMglNSIAqVDfZlop6Dr2NDlA0D3X4dmWaN2kRasRTrOa7Wi2bn5
Re0OEvJUGX29cYnM6JdDfEuxuN2OFh7rXFGNsVIFZHVPasS8RGDcyKxZfd+3pkTyCMSiGxB7ThHy
Cm2VrgdxWEhVwGJ3XYnrrC60Y2gUDBCkiO1uXPnbV/WCmSdCpaCYQSk2WBixlaIsazGNLQe3bq/h
9pXOVpcANSRcYXQotUratY0p7dCx96Hub7UKmomcIPoNyFiVKVeq0zZU7m+E9lwyicyKTaBszds8
sM5jr5etaRtUfISFaPuBgGXHaJRdKUvKrgHybXfMoeSIoT4wZIbKBZ0M69IycmgBEG9SH5pCiaC0
pFs3Naq8Vnr2MvQxL6XvR56ULZH3FlteQqWEnxtX/Xa4gdSlwUdMPysUhv6JyTXyyCSPjYIIOQr5
Pu8l7EsCExpUr9JCiBtHKJw5UF/dFu0seeOCQ5+Xw+39v91UKCmmGcUc3u4AgN7yGbBy+/1gjTBU
TLQCpHcIKHBTNkRyqCAqHbyCcNwNqVNr688E/9tNoPgYlqeZBIDGfFCU4a0s8dT186KVjOe4cUNx
/FSwxzPuG9thLPf/k6l9E6rESJ1kYISztaW4A3wzYOalZg18MvGKxCF0HneY+D5/h2wgYsqEDvJq
eI6O9Vh9Co/FntaUiEgVpfayFoS5HLMgXuNoMg7h0/wGXux7PNOx8J/Cxwyth2dMEE7X2Q8QxeWi
HD3KnnQQS3xJtAKmlaI6NEGgW8eAI+mGv+YLcAwEicugPj8sIRYDoFe3Ez2ojmG/Ee/nc/tVcHNC
NrhSEUOAOKIH+CZz+Uo2wpz2lV+l04tD/lWvxHvMaDQJM9zgCG/0Q/RJ1iTi5dLim2bkDPiNhT3e
qTZ2WDnXo4cjRFbdUPtCDAOspgQ0+ii93QGwcqJLRztuhc0YocWjQKVUcLGdxwtoyjxMX8FFPqBO
A1zg4I+FSECoo/5dMp2la/1B/9ZO8oPwruz8B+rxrPUa7FgK7N2VHx5YMzCsyG/xy3T2v0e84S8D
DOzWCw5StFUx8HfrgUFbZyPpqpVNdnKAnPwAfHYmBQzb1yvnAQ74me4EXaNDuo8/cVwSsew7kuoG
NY4CHLHoLTD2AnjoSJ2KaGGRB4GpazVcWIkxbiCJt+4OqC288TMg4/z+arVuOyGVP0z4vM2KyXCj
VhvLeBBS7w85sBdWJEGR/5+8yy5FRBDKP/4mm/DcWRcu92+///E3hCeiJrKc0AwTaaqkaTqPf33c
k6jG06X/KatxiFNFwqgp7koByYqT/Aj7YpN8drvgHsppim7BFf1LZNhT5lFWNA7mcf7iDGFdi0Yv
Xdguk25LLpEcGR9FunBS48ALza2fX2B2DiUMVVsRPMGS6bGzbvBkJH+vS6DDh/Y8/0D3czM3e4PC
ccQDuimf+7v4PnssnwmOxvpn19d4B7H2Nf1QMbh4/SndMfejwxSX1BXMNIo30ZHwjDsGM7QGG2Qz
2KmRT+PbVzA2TZ48rFWbq2MN5g1l6azijmqfjSMY5pFq9kHvHatzr3X/rT9mB3C84Q/GBAwNxg8O
KG1e63t2aTbAtLf4EzGk+E3dGvnr8EBj4bHiQ8dqA6uYR7iq4TUIyPqRkm0xzPoH7Y5TtqX9eI/Y
rHpBYmGeCveEUQKvLrXhlPdvhyTqzYhYZG/ST7T6rnCnPEPBdC0nuM6fOsZuxYse04XTKL+aihMd
uq24CT31hC9UfW/KNfYpB+t9ewcGEMFz9lJAFsH1grLJQe6MOZLr1MAN8Bk764hYI3CtK66w6bwg
AB4VcX0FTBYZDqsDu11H9gaYJbBPOtghBsJ9txgv9vgUwKk70j3NSilkpXOgRA5dfKE3cNoi4ztN
NqsMW6g2EBm2/ImBq1yk7yzbVpvxgy04L5UJ3NN21du0t97YV3qs3FzW5kThcYosoIXTm/aOkhCF
qLOLPdP5L2f+Avf/txNfl0VJ1Q3dsuS/hAkDsm9QdMnDSTb7E56l0F7GGE6vJ8N6lReF6SqC1vWO
bQZlE0ajJxxJzUL8XrTK/+XFEITwby9GUlUUz6JK9sFfr0Itbke9tvrhFMnUCvnXitswdybeIhBt
OGyYP2x8djF0jCX0vmzPAQ1cbJZP+Eei8+3l/P8g7f+ad2GK5h8+uX8L0kY+FOVF1Pw58uL2Tb9H
XpjG31VLVxTiK0RdJtZiuDbtP/4mWNLfNVHXdO42dUtSRcbZfyZeyMtD3K9KuqFyAhB7TQJrG/7j
b4r+d0s3DJNv0eXbT/x/SbzQiN3+83nGylw2FIsR3yI4TmHJ9ufRPiLrOk6lJgT89dQUlrWd/AV6
1qCJeZ3UGulcpsr0HNlEsj1UsUzoDcUZ0XTVJPrWx/Jnrlph0RxXiCnxGgQggofIukxNn+1o8Fls
KZFQCuyEUKkcTLmB9Rt1kPSCfSnF2rNIn0/6CpTBeBgr7TALI8AGzZjvh2ZGwpwxwFOJ8C9aRyrW
CIQ1q9LW1StYYHU90UWeieFQmiUL+3UoyooFF+ubXj6MaSI6eZ160hC/WBPc/8QMYPimJctYTa2c
QKQWixidMStCYFFq2qGJ02dzCua9qGyNPJfdkVZgK8NmRAL0Oug7oWN2nvK8vshZTjSdYuFRm7eZ
z/RD1xe0gMLoHYywI9JuoZc0yqXNTR/YCsBGHz2nNvW5F2ADTay4fiG0BiPASLsfzZ7oKSWdxk5T
2MfDNZmN2DERZp9uh1aXt6iLJicRkXEACbJSeXCnjukhoXYFviBWnCxmWoXEin03Eu5VNLknjd/X
1OXsadKwL2tYINHE/k+afcfStQLdPXkAdEdLuBkdWgEoMFM+S5tEna71MG1FSxmctGEpYKaFpxfj
WV1axSl8e2Q246VOe2MVD8J67AuaIL3Azj3GzZ6gQ6YqYO1m6jtRQJkIuE9ZNo/ZsAAiR2A/OY3G
iO2/G+qYC5WhIDnAOrOVketcAYxEazcrqKGomr6JiwwRbDubfIKsjrU4eyEj/WwS82MXQQnE2XgV
4SIlQ6PeCQOYCBbcS8HOVy66zOCdG+a7r4UDAG0BME9agqcnMKkqWHpmeFx2ijWA0tHLFDuo0ByT
AukNWiU7x+zTjhHcwK6FUTTq6W8H/jRtCtOHPkoprLAhbuqCun15DuT8jR4sYRY+vEaZ0AjBpK87
+OUmq8xoY0Y0RpWQtU8ud8Wl6FkIGA2SYA3qToNLiGRlTKGidG/oNaaPuT2bUBClJRE3QYjXBIqE
lYK+QitQGDOm4ESrbiskCWAYpTA/E5ZXdLMOWak3kKup9yHYCpjHbaWSt5gY4qtuhsfclz7VsEDx
57MkF3DxnKsaT2uFfojCHtnuIqSJlvrmutMj3xZHxKK6tcuz6I4ucuyMHXWjvpW+zCwAxULXWUw0
SpZjuhHI20OISCifYuEtnwFFBPuRjEu1kNaDn/aYaKCiR/2cOHNLRU+NazeZdO1gkuiEbzCEuAsO
YQoSOsTop6x+NxDdMM/yl1Ynj4yXAkxNcOJzLVK8Ks2XuGeVVhV+sg5Vc2vGIYimambJI+Wwmlh9
T2VxEQegWrkCFr+IwCYnFDOKZac8GYaHyJSeoVMhyJWiDJh8hIIu43NPhHOo0/sup+GpL3KKozUW
YKHhTyQOjc7QQF1LAfEoDZ+yUjzLS8R0xr6fvTmiShX/qS6Mi6Gzak7sr08KiJUq3YWojFUNjtSQ
oPely5StQ/OzDt8MVR/dq57BKB/k7xwlEB26lXpp2/ycjuWwTprqdTJnUhfMHovvnBQuSpVy5Rch
Ud1NzvaJboKWU8oX8/SnCoYHCnsEsbN5qdiMV2xfTX8EWdyNFJ/YtHRK+JkiQePNSz7rtNoGJTIE
uR1+6D5EtpgUX20KBBV5F/K3eqTsxXJIQUS46iuUlHOUewTdI/vIINwV7FTjUEJ24j+QD/jT9wrf
pU7UMiQQkHNRX/J59oShuqTWY2iyUwu1+cVSBSTDqY98X95UnG9T0530snmK0uo9H6NLk/po0XUh
oAhD27KciQ7wze49Q924K6FYmJo8UX5AxtdTxHBMGciFQcdrJMVbDWfRzvtdC8g2Y2fV1eV3fg2H
4JKG6biTJ/GkE/S9SkdlH2fmUSbcJ8zQAquoJeNQk4HZ91gQS1x2hkixXDeVF9lP39PUj8jTmb6J
G9yWw/Q2ldS3K7Lmg6QEIF1FL6MoncKw0zzptRSHBMB/QEKOii07i9DhV5EBBk5vXiKwy37nD+w0
8QJUIspEpZkf5rz/QXFbIUdfK75/p0kislwZ2Zf8U8xhsZS8CVhp4+JsNYFBJgWJ7EMI39J8lVOd
MGeDnhXXuuWOITAptKRn0TqZLcZvXUYjLBAK0pf1NxLGcZ3Hce20/K5V2zmRjPCxj8yPKIqOvURx
XPLRuDO2PBHa9yAPzKx+3F5Vrd6bdUy7yxDc0QrOgbbzK+p+Zc7IHWP72xNtuxnyGlyCbPoA7cQ9
OjUe4/ookwxw1MSLjH6iRvtQu6VeEalPldzKRAw0Tmb18rbJaGRZr7Go3k9BpR67EExnP5GEK0QP
DD1mw09v9AogPvMGGux9bs1Pk1EAA8A53kz62RrMD03on3URr5qiXk1mIFdO4a5SG6T3g2pywjau
CHaZTLUtyNI21amJNjQ9WEYU2y5+MSJ2k2Q0BE5eGQk+bvkt8/vyxMuD5qRMtmUwcSASOBgK/koE
KWhLljF86KYnlQvDxhzQBtk3l+pMYvrAXKyC1uEjnjKZpUxleFY9kEYBnYPV0p7+Njv/Pr8ORDZb
FZvbLuqRderia+NrhB2h4AxK9asa7/xK0e1Zx3/bZWwIIlZRQaOF+86g2DfrxqHs5mClEd4TnqdZ
ZWsRiGCaFIauWLp2GVNpiW0LhqoihU4Z0T5WO2MdVtmnbKXnVlOOiCE/5VZ7D5rnsUdNG0leDgkY
ZT/cavPRTzY0w596THhOt9BedYMNP0BzsXUT1h9zkh2NGkHDUH/ME+7XarxYqXovVcGRGuS3TNZp
AzxVbilqklfRaeWLNLHB1TnFxArBRCVsOBvdUpxDD0dI79FpyTHBm59599OGENmKhn1RNtSgy9Li
a/R3U/KFGsoLE3T6UmC8Njl9vUD7xmwFotA3rhFEvKEXyK0hjLeIqf+kmvVGfdmnfco7RjuprEtt
M2hCQBc7v0xpSy6hb7xHebnPFXqNLBCOQanRoUksc827VFAllc8htueGpR8n7FruP2cwwTT17ow6
+Az69kmPhZ25rCvFStlBpFSwVUic1hG5BFXIzhpyC38TWjpMK3Msk3baCNuCEbwQwEkJoRtlr0KZ
wFjrUChiijQ3RT/ZEtBXHxPTOMx7WtsPNOBBAwfiUystvY2MoWXMxMduqreVqW+TYYFGjC9zBsmM
xam/MXHngjOTaUhSj5t1Ddxta3lU/+GyWUMOdsPiU2UnABhHZ31riggGoHL6ofSS1gIy7h5qoaXC
UOi9VpXfraQ9xoHwaYTmvUYSGzpCUOvDUpydkXIsIPsSo1BTmJs5eZATgkEUXXuU6rxcDyS/+H1z
JP5V8tqUj58G9SZXwbwnDHRqBB8sQlGoY7GCehYPwKAodMRN4HHKRORALJOMSGZlJ+iI9KsBFMXt
S80kT3fxJaD+WSItA6H6/ZHb7aiqQtvssE3dnn073B6Qee9heS4/7dfh9sivm4ZMtIo0RZu/3P+H
X3978u2F/eU5SRLvFbnLPdp8reTcnscMi2vi9iXjPt7SX7+q0qSNqQwhi3WSgYruoTAgDN9+8O0g
LbHUv27evqKl9sf7OkwvO8KqsVpNlL/Mj+z2O27PUv/81N/uU3ci61S2yZTuG5UuRbcc5qzDZRct
kBdfpLBzu/P2nNtBq+muUN/I1o3+WIQzjOc/f/+vm31CQbRrERpVt5zhX49IhZ54Fe/QTYR309eF
S96qtPQObvcZ/ZishxStdTJGvtvQc/otMeIWFhFmS0L47ctOCC45OJKs86ohPAjHRj0xW83akf1E
HD9hftBBQax8h5l6B4BifBvulAcKUediXQGO27Nyoc3+lHm5vy5f5hdWpADoiy/0ZHiM1qykd9Gj
BJ0bW515wFMZ03FgF7QGCHSNz9YJFuAM5Hosjbv00bwo47z6ok5JkEA9HbDEZms66+KqhwU1uN2V
65e9Cnw7GVLJO9ozEuN02ACb6GNg4MkcMfN0Yih2gGH4sv3KiekBqDJhOLSL/h26JIXQkKnFVj6b
ow+Hat14ygtDCe4DlyQsJEEr/7l8TPZ4D4nYArWIf44aP3l/uCWZ0o6ph7lJekRoF9KAwVGjOjql
M9IqLunZvAAujKpV4rWdK+KcCdjMhudsV9wHrVvcLzw64DtIXg85/gcc6FtZfoUmPKIzMYkFF44c
JWNlghq74p+edXoS/Jh+3LLv0XeRl3kU9xthQ9meLSteSmhcdbJjHCWED1WLQnRBwbKuI9uAWX2t
PvowBh7H+1h8Ej4uCLQIqJ03GrT/ffqQvTNAp5doJW2KdUryX3VH0OEKBTH+bdOmi7SSWeSu6GR8
WO6rYZ1B9YD/8KEmwq9cEshtmIetSG4HeD4ZpRmIvDVbTBtnSvwBPWRTO9Orei6dLzamwcE6toM9
vebYUN9p5R+AmWp3L0BPz0CKDxRPRyrAiH5UxWZ7uEr99QVuYb0x7QvGJe5eqdhb+RuJ21irF//b
3EL2t5H9gnM0t9B8Pf0SHfWt/p1/8j8JTtf6BefvZ/SEXdH/Fjq3fVExQscr/xI4NHxWLL94A5QN
dPLsPcQauyOTSrev4iV/AWFxYVYsCJ/YCg7ecTajdvTuv31ZT+bFvKAgW0SWzqhu/WBn4SWUwUFe
KCKRSma46MPTlUcbhWJ54BRPRGm8t8LaFRNbsd+L0zm4f9UQFdP4W+8N2B9n0vRSkqC0jQ5knZK1
v6Iia8KuWo9r+q+edD/hpH+imn66Kvf3Ub8V1tcW3OlnCRGvsONzBEVrDWC9e3qMbbDm0n4mRHK1
rEXuxtBLMSzYGddSvqaa0wygMBNIn5VwJWjiPBHUWOIOWBEr8jQgxNuTbVB5xNqNvFPFMbVHksBc
6LotxaR31En/vJeChhvsAG70cCTyezIfREQLSmxDR1oFuxnI/RM/Nz5XXnXF68O5TFgKUrJ8sMd1
+dwc2KHIGLo96izUeghq5GT7OsaH0a3t3sVQEhHXUp/RmioMIdPZPI4Qz4n52iBAW4fuVSWaApYd
WOEICrTz25lyTdaetU7Zo66Mya5fvhKv3tCXeKTmw/xNmAAxOdk6g6pnT5AijsIJv4+wop1H1W65
nPkwOcv2mMkDIjWID7xuJR4enuhe0vPKz2V+9IOtQY1jF2R7cad90bIayRiZ7zD3+ZsO3LC+Gatt
dAovAfxXY10cx1XwTpGE3sQLjYMVHbL3yEl2aAijHfuc4o4FE+9c4SE07LM7Fy2S8YlINnHE47wN
w71bkMYFnu70XpQX+a77yUEoTOdacEmOrDZwwHV0LxbvWmGtq4/mFN3TfsXGCFeufpe/EzpH0jMr
XUpZVe9EHvXJ2ZZKGKwwdAnImQ/wRC31o//WlsCjY4Wpjeik1TsGdajNP5F4jpXVJz1Fnd4l1Gmt
cpMnYmFeYJZDPraFxV+VbzGsUolqV+EZ8DQxA6WdXQuvFtasrTAnXHNtO0N2pVFuriIHaO2Rk6Xw
eFecYIdgcnoKX7u7weuNM+/OvAdYu06WzAXTNuYVeyM5h/Plonzk53Om4+FS+7fiKPERQQx9TXo7
B6CIWWeV7bgK8SOAtJoPXCORI+b3ygbq3JNko5VQzUOLbuo+pl4DEB69P3ZxNPge/ISRj3644gVa
gb8npkP5ZLJkCqzW4x4nFoMDhu7iHRAFvI7A4T2ovOCOQKPUHT8nVqro9kjLYfrD3r589pRqio9s
NxPaAqpG/FbAlHCiHEO336jLuVfSwOqeCSvxl489YokXy/cULtPHd+IygTLd3ZJtz/e8RPEKk3c1
LH/0kaFn9LdRuOF628Z0z7ZkWwY2NOINfNvbv2AgO5amzj5w3OZpFJekJazXTnJC97n27/IL/Own
kk1DdYPsj3eClIGhWEPNGHUv/RLheZvXWT1rLHbJA+AVoL1FsMcCHOgttk88xsk6FjzYvsNTdmVm
YBh5AdGwEHLwDdGEPHOeM735u2olOmiAN5xW8bf5owP5RoBcM0e5nEIN10rlMUG5zKT8geOKKA6y
jnCQwrj6lK/olRjOU+vLAOgor33qc7RF4wfs2rN2jnZblYnIRRxLgtWO406vPLJTV+A80ODAIyae
ViS27G7eRletg3rWlLT4TyVqM7Rp4aOFgoBz4JQ8svH+bF/EJy7Ua2iTRxDslH31TkjSmsGTMQMV
P67OT2M/QLcNVm6w7z6WGFYug9fgw38X9riE94ELOJN3cN27TLG7orlA1Kcqn17kj2BPQ3WkAkKs
tXMbmGwGJ3s0XBxl6fMFVgiGnBUGW5plJz6c5glyDm8h+M/lQ4Tpz98b20SDci15PVUjcirMRWzv
MDouXpBVi5DhA3n0zFhHUp9LblOM0X+NeGWPUnHNpkFY6Pssh+biHcUFC55Fd5Ftpuyi9ume7Adb
IGohtXX/AKtZJoiOlJzuwTC9cnjAdwJzFiGEuA34aPV4q6n7mLbuPXSo9dUz9bWw2duiRzcYGqFl
gbAmb9OBhwxEiY9cQTmw6t7rc+jG1qXcGI7nu1SzbN9FkrjmLL9X7AhNijPcjaQDnIPqkxC47KsS
Hus0WI/fCrtJWbGOAnIvcYfMUCCHzwguUleiasocnERzQd4C53JG0gPGbMQg6DA2rfGRontkvUei
n4QhaX5Uy9QRtyixma4oU43GAyVOzT/QO1bhTnhC/iU/1tMaaDlSOxl5pbnof/2jv7F6slmoJCBv
2jHsSBtiEc4xrfeN8snYxnzCQloCys/QxuXf8clld9gua8tluVI9YfOtRgpjWxaqXHhnRp4QF9Wu
uwIaf8JsjhO6ZOCA601gCU0gBo/7RrW1+wpfHuO2BlqfFaTzNe97n3bMEh3VJLakef2SaOLMxBpz
aTNdkWnCirslJRIU3rp+mMtN6apX9SqUG4C718FTTJYRb+WZ69x4SZx2KxLEt6ViIoP44fXMK6or
q+xeAo6DTPR/2TuP5da1NM0+ETLgzZSEIWhFURIlTRCy8N7j6XtBmdlZUYPuqHlF3DhXlCGBjW1+
u77OIUjcwGuTvLQhAr2ZCEGHtNaxV2zRIY7ZxVjxsPmoU6EyCXtHhoRBLoJIEMn6wpdZrfK0n9QL
IZUlo5bYFR6D5BwiNXhK343XALFN9TwNLsM3fNMq+M/xYO+jCKxPHZVr9jgTqtJntLOLgOOBphmK
K5guhB/F0a9V2g0YuC11QangsPz79AVcceKynmcIEdxLvXlSx50WHjWqGbb6ad6LztCj+HIs04fp
QEsYoqjIrdT7PKMZ50dQj0ns5IX9HotbQXJEzCJUowBUbNBr4Xx+pa6rPzcP8zOoqlF2xfJxQPcL
tmJqE1QRn9t4B4Gg5wp0jDRf0U9Ke5uFl2B6M+NtCfEYmwEC7HsnbrAI7x0RZkxw2iDbrUy9Eq0J
lmsgnVk7GBizF/YXDNTlQPUKc167EGg0UFlYRdDQc7HR8KlPwTp6TKXyObsJ6RNJnf1cA8/xkZni
JBgfMhdhH/jqLU4YNdmVLe2GatfkVz3aT7ALg6csAaOAC7ct7ImkGwx/djP0xVe9mvJzrTkWM/oD
3Ex56KUL5swq+Fft2ewQ9vtBSpjueBSBk9m1DK9W3RRKTFY+RcBRIsGtUHsKtmLlqAzNhSRtCFLI
YG/bItagQHBIQQnvjPxQh+Bx7an/xU+AmGDeiIXQZE6okbICcnTAcEeN4LddJLZYwRp1A8tBKBie
0kSPr2HD0r+s0w8NG9AvheWRjklzW/uqosfEL4yd5OoUqyTHGXA+RhjniGaT6ZmvIaK60ZFwNMrc
8DNS2sppTYRd8JinUCRwSATwHuKwxUbkvySjERNbmwewfGINIvWlow3DuVynD4jlIPMETX6gsTs9
IP9jqB+m8dBQpS7uObIlGQ7C5/iuEtv6rOg+w5f54VSSte2PDE4Q5bx+Jz6gh0Hy6wiMi90r5FHt
iXyjjw4bgTaNxB0Vl2Oa1DFkFTXezdjLwrPmdrmLxrsONe/eSE4efQcUb/1wJFG/V/rx9MRFs+dQ
461U+5BYCEcRBhN73ZJdJ8C0TxwPnE+b7sK6QRqTFLZ7QfYK+7UmHu5id3Q3oOHs6EjQn8OP9KM7
vld+uXmvvhVk5r6oGNPpqdx235XKDo4oHtJyHzEb03ziIdwNbBqm6AthgXbTPODL7uJTfk1gbxJj
JzKLe/ch3JBqn246g/Sh2MNl0p3kC7MLMTyOMeP4VMGbt2lUqZ9Nv/kc7uylhY02F3NPYhJPjdei
IO6QTSKLjJXKv8UlP6V7bmjT3bTdGjyA2eiuBy9R989EcNlu8PRSNGiKajc+Tt99s8WkieUBfeEd
ffcawQhmde3k7fvErKxgLbqWTNzDdCa6PpiZ7TqgRCV4RbWc6sfmMSWf+wDBeDytB8l0Y23xSXju
Xv3MNlZee48FBzvgAvbBZM86FjcWLysyc8mVEy9gT5/YgzYy5tO4Q6maJLgvHQG0McvmH6r3v+mk
oPYHSbPAphcUaSeXWNSv+CxdWe58So7T8NDRgfVNZVL+E1/zq3EoPcPBvNNPf9cTDpfkS3SWIxJp
q9uMkV8hdngJ+kuRvC3GvkXfa8T3pv8QTQ4zOZeEEDCL14Rp/6xgUFn35BWf3HAR4tN28g8BJuEz
dYL8y6js/io7WDpskAUyxjbPoZgemFrdBU9VumNe6tvuDYgaHW+KexF9nrjhNRdiJX9qakvsrup2
WLQMDu3R8Vb6InAUty22KMFqMvpZgONC77bprp1ulCS9628tOngk+Nj/KPA8YTRp1tOPARHWkZ+n
0cVpHxRQWTZgF0+yqUUtfdwMMUU2/tLolzj/BXBz58O70bWY0RzH9VoWknTOWmsaOuKT4JbUp3FU
a8iahAigPo6oe7roRTTRBmtWVR4AIYpvOrEP/QG0WfvDBPIDj3uQoTps2bJQ4Vn8wU4/mmMjb6on
wCTC1yqHrmxzChcGhzaHB7SSZ3UbEHmp7fCIIti9/oIAchyfokNwb55HDkycTthpNESbm+i6hfV0
a4w7FdPQgj+mPdAFwomb3LXL2QZ6A5sc6Tqbw76mO+Ej+EXYzTrSHyZVEGo3aXwbETbUbVZiqT/F
lm1AMR6O1fA6fnCe8THvuadhC3Vv9+o3R6pPI96Ez6YKv1VLUnWbvme3pxIplGN7xRrp31GN68ut
LB9WKDMSreWOigvCjB12LNGB9mduNxH1ahs61xZQiD/KwbMesc0PuYOHSV7U7olhyquUq8uDFNNz
eJ5HH1mhWT5QFpksR0pFZBdnguO5uGEL5O/y7D0ZZMOYqUhBrA4dRti6T6PSTBxkDXb8JDCsXURz
TnPq8V1RPgjMockXSGi0J3Eh1uwkxzZtmdy58VwFzqg+gA+q7jBtKsApbDzYoWZ7yF/M7jI1jzz1
k0gCuD+kA7d6sRosgeyz5CCoicElYUXd8CE3juL8SoSu0OmlOAYFjUWf/EdExqIEZ/3fWQkOIGNp
13+2jOvUHvTVDtXjBwA9O8TPnmj0NaPvLLcH4cBn9ET8veC3uDDrv4iNWKo37dBgMRFhCWw2tCM+
/hofgRiwC4Ahs7HSzomK2qMRHOjzU/CuaPd/I06HCQ8l+Y7Fi7dEwLLaI15HTT3pnk39HHSEz7fd
vbvzvzXittPu1mNdPMKrPtBrr7/1wg7H68y8R3Ml9QZ6T5zuPrD9LJWDGcauccHTMIsPcQQfhgZh
wQ3YU3ZiR+VjCF/jtbGYI3Z1zF9I+bvEXWly9K2ix+B0nziXlDhSwtNfkMNbA7ryAWVG5MBwPu/C
mWOotNlUdSpOSPxgRCE7FO5yojaejEAMJNTBnXbrgLxzRe3IRkoijM7P1YvmRKQ6DIgSXZ9/O2B+
Yru94atXN8i9fyKXn4zWcMfWYlujWhhA3jr72PSwS4O3/jn6wnXBLiaWywZJo03lGjs5OeBYHH7A
7wVvsXrDxEwI+pETask/frK7Ta+55A38jg5F6kBJP3Ld9OXdCGqwtFYFncxvwxOkmX7cSZzSd4me
uk+JJDYYUkIzgeSmno9rv5liakU8UUVVVKSqGC/skBrWJnmily9Okey+tChOnBnkuEZ7xglVmiGc
/jQ+q868h8aBXe2yyJTP7kYt2ZGAR020BgPUfMO6B6fKl0T/cYUwKSRiVtgISPGlLyG+IlUdDsaI
pOyk5NKvcnLQwn+RL8SiSvUtIXe6zUYHck/tYZZQGQF4bSCq9DNqd5piqbQK94n/KtyIibJleGm0
J6TEZfGAkH4Zf0LCOb8rtbSmbLp00WnCrELnjhGlMCXFRUr3OEnB2zyelHtxSR3OtjeGTUzuAXYW
/rdJhCaFUoF49eeESm4MsNhna1hxS8/TJ+/EtgJBjLgUJ/zYXzKqp550nNqtCRKkPCqfqnyQ2eAQ
8KUqdlpnYPqCLCWOTXBK0ouhebxZ1gKRPcuMDL7FTdkNt/yFTDK0X7SeXyDGv/P7VXiE2NJ9QuOw
bvCrWMRk2R3q7E5McCJNJodPWRFRdBgQ9i4EQwn24Kiv7gi1G6NjmRvQnyiQiumL1txRSyXVRjIU
/zV94ncJ7NQYF6DjNYiMHk9j0EguORMhIdxqpCeNB4gafMHfjXBE7WlHBwiexMgwNR5vZRU+4oil
dic7g8639VYKvx3VMdA4iTDFe2Ltk/5eWK4e7irVx3JulUOu3QW2fq5ZQM2z8eZwlzXeJM7r5IlX
z4MtG9d61bC0R2ZlQe7X4TkglNVdlgG3zYkEiE02R3t2wzABu6H81aBz9Vwr78wXisR8Jp7O060J
kNbr2HC/nfLMB7KTMR4VW8r0xE9zJEY0u5Adool8jctVPovTVpWeEgS7VGg4KZK02zL6rqZvBrUf
3/hzPmd1V4BBbEBxYWcpB4aVO+K+aOJGGnUGLKXsuCSJfD0pMH68UF6z5nOM4YGzkBFnvFTamy03
oeuNkn38KwiCtgGFqifYg19c8RQJUb4zO3lPgGWce7QzleIrd50RbKzTF8L+vODyiawjChdAvnYz
mbg1OyUnHy61BB+SbKaGgBxRzbXrmLwcHdf5lVZ/LEceKuc8owpDQCCgQVU5K56MN6UtMGbpQADQ
ITvMLfp4rQASPZTD9RGxKzCVAo0d7iq0N1p+vPrdQqPDRWvMpT5hKHei8KsStj+ZoDqJoQ0ucRJC
lb3prJPWdHTplbnCS0KuyHOtVsLfJ/MJdN1zCch6EtNQN9wZcxL3pFJWdVT2ai6Ue52pCIKFn6IT
7zP8fDwHf4EO355h5e/JjK8PFGlStGCZy/GKxeV2mPSKw1WxiPgJv8LjGL0pIjW83jZ3i1I0lwbA
kKFjCLhGOAnc/wLCLVz1tvkjrpdJsD4kUEo9EncRKSQeID4oopNr+kac22Owx9kAzcpmxG0yHcze
nk/jOx883MgSCHhMLp/L7fDf0t54Q50wj3bm8RAXTvGaVRUJ5AurQlN9lnyuHDrN78kKaFCBSQKL
NvVvPETebF0Y8ZaFWmvI3JGsezIOKv6P6fJgWSB8Br/IY+cOuc0VAmQPuldfQxktAaJDzoIMGmWS
a/6AMlCsXxvwJprTkrXLq+0SuBNZXcuWnvTsQPBESAkm3JjzfHhA1bNAKaczGw9Jt0VhDlAR9zMy
lbAHd8Zy5DHwu/STrnORwhTCz6BKcE4pfSXijrnDXKWs83n80RogUKviMFfB7/EYJBMCCg3gEGQ3
zaov7lrKM38QicfROpKvY37wKCe6M3Kvljw+iZx7lGFw71Er5n1yxzqM6+ozcPu4Ki57OZLYYFmk
1bbrD0yy7qF/JEEaNgg82qDRuye6J4l6VB14UswWqnQ8UmywrFHiLWwl+qCZmKtjHWuRg+U49S7N
KaK1rXKJJhb/cbFsthOrvw7dW0KZWEsPK33C6omSNlF2oTS18gkia7S4NL2Wok9qHBk4KsZSyQk1
V9TuPGMucwieWHtGe+Mlt7tWcKHvE++wywNpZwybRrClgXlLmmsdWDqCKdGRHZwnKhwX1MTX4d8g
7144cK2Zk2b9rE7+P0eYgm2h21FTyfgApccXTpvtCHzqZfKpdePOZuRCiQZDvVahInosuGLNOm2b
B2ThTCjANsSJMt1Jss0spKYAYLQsOAwYmu2oA/LoGKiVMUz7z+JmFHwysOxAvG40Z3WkCqfiuhPK
xCFr7RlTiIAs5X8uyBb64MYlJvfN/fFcmZYBeTt1jU+O2cH6rK8B94TjxGSM9wwsbh6XxP2vBUEG
xUXbSHcCgvmbsFx9U+ojYxhg+fOyHPj4dRIMhDK3gIlM2NQ0VAWeSpQTr2xD5kJG18miLZmQ2qYf
5s1o1VuP3XMLwTmHHjk+xvori9E6RF9UqeaP63yFOoqTavqg35PifYWPcuSluBkbFa+tHJ9Si6b/
ozgBPxXuIjWef8vOVF19WEcaxgs7GVE+GtEbD9NCaSmFsyvmWAGO1gMXgErLOuA6jIhthQj9S4Tv
wF5OeRcZRqqn7JlFMR8G5UpJf/1EnI1KDssEYYlyQkGE6GpkgccyWNePinoo9YV2RfndA53SZX/k
Gzzquj40sAcH2yJxTg3LOXhhREX5RGVXQuRetlkBJXsIQqztTtfof9g15uc6r5Urz5JAq0hClLRn
TfMXgXogTQKKRJ3Tty4Fl0Ry2YEKwqSUc+XWOm7zbO7Zh2XZYvfHxQetSX0/rA4LCUA7H3aa6uWd
nYYO23Op7pmG3AVgShxoAUOdBdo4yNMgLY1FmvhWdO5CCsDdUGTxOF3i0UrBSqMi00z8cvwQvqhY
YRtTf2qwqBBhH/PSaRlTzBvrFVJ21drUIK4zCQAfashre9NWPMGzbxme5aCEZzJ7YX0YosNcwGd+
hbGyZr0IJUROhCQwK7TZs1fJhJy69aBhLSKzon4QRrBI03hVvWNi8iiYslT8E5IqYtQzWYEasT6M
LANILfyIZw4jWGfMdpJ4o3ngR2ztq82BVstV+OS1GYFghpX2pHMLFVShLSd5IXLa74X0MSNnNq93
wW+WKA/yUrcrpBAojIRYRbG1gQw9pJXtuu4Faj/fiIjw8UZrs/J4ZzJOnNsZx+m2lJmNJP3ndQNZ
z+yMSJrPTkKB8oKAGXLmBIO0K8uS4vSgfanZ6JHyGvYyb0XzfQx96IsJTw4kUK4s3Q69MNoVFgdA
6cQNUezAqgD7ttS2Dj+829NbslkGHhg1MP1B0XbhuBNmVyR0HtoVjYkkYuC0DAfgzgRyGG6huAZY
XGwsf5sRi7V6yN6YMywproydaIGnyhX8bedsRuwcPKKQzuLM56Gx8+QUreggYkgvUahltx8UhLBB
cd4Jms+vg97Db8ZeBiBEzVq+LaUL21gfnxqTOmNsc6CgW8wGPoxP5ewjWMZLxhDjjNUiTvioD2Rw
NIuw/Zpk4LHyV3lIYw414ydL4rCjJSeZAEWqL5B5yGeu9h5vhQmSemwh2QJVfoUmJCnR4YHZH47Q
5HzWDPG0TPl4pCaAlAyWGHdvfLHJPxAbxVnHX12PbypPCH9SWQQPdC0z6Fqq/nwqLQgmczg3RJiA
Py8owAuS6ZoToMNtC40Gqj2bh2Yh+RbWerlX6m5iMNfXQlOQLRo0PeHt2WDremn3fVPLVAknWEj6
eF7MjCbKojP2GuyXUElQdUmp5EQQJvYqXUVWYFL2AJ6UvbWqXogJRVSFmvs0rL0nHW0UeTfL+xTA
OKiN1BfHiES3QFNLrDcIVzcpWHZ0DvZhH4RgnWWE0IpREbcDeBMmO4GzRpdGOCOoP8W64EoLTwS6
1fOoj9k2DFqDxoppxcupCmCDp1o1caRWEIO5BDA2F+27ycOPMeCQqRRO52jJvd5wEuyaMDRhE1A0
vRk7C3iRId0mEylVtJD+9eeBrs9ukJqXv281qZJj5Ii3v7fOEczYTURuirUtqJCnbp+3MNzGOmbI
+uEYy5SJpv/3HzlcKMT8e91FBsWgcgVmp2bhNmpV78M0+vc/SutpWslRMs415ob4+J9fSPTky5z1
Hr2vgiTQ+k8zzPQU/+f131cDCE3AH7k/r4yK+I9R8fdlJpYUNMIJTqDaLAehprJTSJsZRZypofvJ
YI3E1PvbXYD209/VmgIVoU2ddkj1rV/+ffOff7j+NZWd/OQ/36zSwB8afLAO6u22Qa0H2gMX8fcP
gGZExv8u5+/Lv29qVX23RDKJk0K3UpiLoMpUTjrg7//6Z1xf/rfv/f3073syqtJKoseeYoBfRyHF
LYawptSlRggd+JsRhQI7QP3SiHILyi8ygInQXhC2oy0OmraVdarMrWOfmDry0EbptSAlkZIUF4rF
NHMNbydEBorpF0hSg+cXfILeyLAI6n0ZWJ0z1hqJkYWatoQQWmIAM6iGIrwUqzyjoi64fmsjXdQS
8wRdh0ne0tm0CjOB+4Kw26/cm/Gh6jiQB1FDMD2rqGmecYkyxE/XbkJTTWHXIjJhTeZn3t4ajYCg
1kjFk0gqBGY8WNQchW+zTlAHq0iEECRRG/06y9IDPK/SU1QKX+sx2HQT5slMzaGnNdAzYFzouATE
58rZVSKwvrHKkVYO/WNLXWVF1MpMUfmr8t6HNC/GkkISrqntYOrJGpr4WhDod202EoeqVMeiuc/J
J0Y6nGnzhivaACCyG+OYhkDj57T+nnqBAxpUPwjwES13kumJkJKt5xCi99DYklWIkIDDK0Rbgjw2
0ulAeRjUwbTHgfioJaJsNVIRkkt4GBC9X0qx86mnj3Xw72WC/1waRuxLCzVIJVFmkwChPsLMQ4Xl
fSgZtKYeVSKvL4qF71BMWJsicC+aFe0hp6Nteqc/ELiHMVDxr2wiJXqtZ0ASUR+FsFVL1ctKyA1E
gDQp1XaTgnRdlWE8RgUJmJ5glR6Qj1qI7Ygx6rG9noS0NPXFKa/lGyINtk4rhG8SQqTUiw5ag8oj
Cy4HmL9mEAxPjMa3sueKBSGlKFAwj303aWeRs8voERef0NJTY4o9qyh9MzqsUVH7tBJLO4Y9B1yu
0WhaxeFd0vEMqWNGRFVG7TUaJjQIi+JgKQONEoh5DYZW2pm0mvdSGTjhWGQn2sHGchygNAzKqZCr
6zL2VEiR6KUFZTlIhvZaywqlBIPgVX0MB2dEVclE4zEMr2NxaRXdusdrCFFzLMh1h3wCKB6XHUrG
Gki6qjxoQnMyDG3cpUgn6KEmueNYU6vC4t3WgnHtpZhzL0b3OgvNeJ1E+DmxMRDNMb6Lahnh+tPb
lqjqdw1yXghBg3U69ogwFAVKVQbFDAgtQW4SD5GB4h3kJztZ0DQpDRS3paR/Q9OELNDSpW4icf7O
6rcRGuNubGjso+3jrAypvFcgk4ZlhvU/Bx+agiCikI4IqoewqJ/y2nAHVbKOTVUf6afpDvStgNqT
fpW5pYGmInDGEUCugYIk9IA0TUo8IRmA/dN5lEv1XlweO53m2RY6276gOII2P98cDKrY5BknqUpW
uR693dMhhb5ooH3DBs69vNS9QMo4CZr2eWyK91HPaGnrJW9RsvM60+nUtURHEzIZEbP500wrhJfi
yDEjWt5GWlRqqfUm7G/V2gmKtBtjgGCiTqtNYVHr0Swj/BzOEasbYnsJaPZGAhbum1ZTBmLUdMDW
muELPfaWJsNQl0Njn6OAQ5dPMNtpH6EUHra+JAqLPyrFfFWjaJdU2oEpkn9mgXwy0YeSu3J6RhTB
M3ra3PSRzNrYEjaMmje1nXaq2QmHJaZMA2wiDWDTAhTCbJ9nMZt8RVSONY+GkCPV32GEnnOv/Ggj
/g0dV6A+LKwiSZrPE/ndEcAbrC5tuWiqcm8sqSXyscR+A6Kb0CKBKBD9+IQ0YekV1C6hGSa/lFCb
KSOyyBBkoHPbpUKbjljrt5n+1/0cqqMXBwB6Z7ko9guGjJ6Vq8aXcu3r5CmQrNplM059OXnWw1I8
d0F1tMJFOcjks/Q0lp+6eSCpQylW2wAAQUhtmq1v0ETQzMb4d45QaJOV6Lm0Q1pO/dJ8F+JlOFpV
eQrqOfNgQMR0D4gfYNTw5gPyWWbVHMUKzZFUitDlGvDzyGTMmXSShIVt0xxGV0iNyJHy6oVZuq1q
oYJL2OGeD5C/BEvLnLgVyAKG2k1FASVbNN2hpfQnmYJj0soK5bR5tl0qzM5yjOEi4u1mKWmXWiUN
ZKaSfuiD4alDI9IP6dAh8bCGSOgdDpskPsVp7apG/tsaEv0BEjI/wG3CYBxXAZAUeI587/JwdCJV
m7xxqICDG4NfazNHrSrrrjbiHhnIUeZi9iINCjUa7XwVjJCkmILKcI7mnVWWBY2P6O3JEyjAmq2l
VwfZHUW5P6Ih8gB/7m0qu0uTt8QI0kkBOTccIRSHXhdHAzHoETnqub0kxpbBKz1BzhEH6kLDNnQN
2cd0psRFQPIqkANfnoYM10Jo9p1GQ1KrE1SoOzl7ov3nMs7TERzYWUh0yzGWnC4IDPq6Akyl0SyJ
cBYRlEQovgsEJLNEc7Df1Y9ApPeZyf5YqBKhcsP0Yyz0HXobq35if4T7/SjRhhwWDVp+ollQwG2j
6ZTsqqF9tlY86wAdFH1MnK0lNL/iBWuzNHtKZXTiVI0c+rpISDMtDM1Hv2+23HTCOZQGSk26iErT
siM2Z9asGVHqPdUoqTJPhhNdj1Na/NK4v+kZi49qea2bwdyGMRj9YuD+dTpelsWKT3N0MbWc2ob+
Dcodxawz3oB8mJfk0NXNdGyAgVM3/B1qOoZ52HQvkfA4ohppp1Zbw0scvmPgrjeLzJJYxj04AdM8
heHwFbZG4Am+olU7JA3gcnUTYYCl9Osckz6V8kPUIIykpe2X1A1eI2Nu1CZB8MZcXlFMXEU18Pvm
mWX8brSto4ZL52jSQLpZCjiClvQsTadZiaNjX5FCNRPFHSWLBKGBk4MbDj0Rh3cFzULCgzkUGW9N
bPmj3L9x4DzqwIARLYEogWgv69SBc6YdK/QmJ2np6DZfY0xieZusuPQT6uDmbOImZRp8NQL0iqWS
HmwV+p916K71UUMF8QJYtT4BJiCsD47cIkJgRgOyMlN1USTAWalF6nWiESeNwL6MyRKwN6WfZhkk
xyboqQ5KUk/XNUKukwbhYRTRKTbsSLbxkbSDNAGENWbpDgn0svSjfpKy5oW2dc5Jk+rNhIZ0WWbL
mWaCe3NhPaQ6jxJQBFVNsgLKJyLPKY6VrUtXImZdlkOa6dDnWcTiVKhtQgS8I1anV5qThe0+GYb6
paVs0a3Ir0N3eNT1hvCFWvHIMgy6QSRLX0sIES0NSodxBmo86XGHATSif6T5ADtlX7Us6L0gIHsA
PavxTeTMaIcnXNPKa2nDphyYl7mZobWVau8zJB80j5vDSJMxQUvpvVHrS74yM/tl6bbr4tHTGQxm
yOBqurrW5GKSCrlb6NPsAi3U6MfGjBDYmTJEGsaSOEiQqO8ltq+j5OJP3sCUnMQRrCbYzkMMT9pi
kVZyyDamMMFXkZxs7CU/GHJkK0uA8zrbZDHSaaGY9MoG7ROqY+YJxVBkl+VyV8ZrGwIFn4WkSYcp
WM6iOEg7GTjEDn9aGZfVKqB0PQ0RNVEXyhkpCMOh3ktpk1772Eq8qCe5juBCsytLA8iYPitHMUgB
8A06UbM4QJ598vWR9iPT6HH6oCHss2yIOK9SYlJAFFVpUTBPPFPJZlq/5/DFhGC7XVIw30kpvYav
mUELfoJRb+vGkh5bmLk0wRWcebIYnGcjXfsFSJ8EWvYsisRFdFWSHiqTZlgV0wZheRSPptakU16B
BaEaoUsZYOJVwYLMZFce6GP8qWcj3ltLGRM5QZpAr/xFgPGcd9noLqW0Dxoqty2jLfYNYbQi5GZF
M7x0Cg93FQiqxQXHUAP7NZoiZWQztRlCgqBqWbSvggACT5EHC5slafxmphwdL4KQU0zVf7d0+4X+
l7Y7C/IQnkwxucjqKDzh7iqcnV9L09ZbtT0MekzExiTX2AuPZWFAN8NRMHqymmLA8Z11ZNEL44wz
ZBep8jWmkU5dM7qHiZoXpB3As+fd6xBML4QdNNwnk11Oa3el0dQ0UFjVMeiVkYRE5qc493ujathb
6mjfkukXGjHw0jodNkicbUxamj1hyYsN8n2rFyoOuOUKhZMhOcMe07nIqAyVFLpPpDH3jbxTHtRx
8AfCIwMqaKdoFihtRxvkzPxkO02UBSwxslbYaZjbuvAt01lwMKX4dYo5VsWI1chsYUFjwq5SZIXb
SKXbUvbaSmyjs45gZhWqJr/QvJXKqID9bN7FUQMLFscs0aoik7O8SrH4HCWkCpeBtLxpgf+VM1L9
wYySoVDU71EMdFuZQpKU1Jq3FeX/UU32I4oG3K48PU+xchOMcfBEazbIe6AS9TmGlF/PUUWphgCM
u1PQ32iia7bML8sy00JmEQDuy/xctO3zEhU7IQvDW6bd22H4mhKLItoIV7IizAGWFEUxmdit3Ir7
dsrpDqGCBPw/9QrmfjDTU9QcFUl8bxaQDLliHQxoA6i36Sa1t8Nja+XDNRXHH2WkjcRENA+ggqVt
WiNNb+jcverjS1WW2vei3oo4veZTA5a2WEgDJdOadCYT1FqEW1P1NHEgwbTtfofaGnadRS4Pbs3A
Sb9YHgQl0GQSFY3wWz6EhcyCBJp7QKvaFqjhc6T0zoY1uH2CeCphouRQDfFXXGbflRHWRHXrh0YK
+mNBLeXAqWos5rfVihIqUir5yG55+ehNaTqLvYCKBIMEt6L0aiWgDsCBhS8/SM2wM9Icn2bs3IId
fNtL03EYUISTQwWDPzotOXQ5azBIXVTLboKusZ3mmbaDHnBErPu5vMZc1sbEsSGIMXcVAfG+Bjm3
YEzJ1YUeX1IX6BxRO6u+Fpb1o+RC6SZ9+1noPHE5DipvXvSLkklEpBPDbQWsIgPfrjJppVEFugH7
oqZFn4LxSYUEYtG3xVNn+aiR3U4GtR6pRqhgiGQ2bFoFhHQOzoNVfcekKbsu/9UCYJC9Tg8q0oIC
O01giR9CTjmRFEKAnDPyyDHJOEEFTtk2n4VEFxTCBHNbl36jlmyvKq5cMET3vm1fp2FZLpn2YOV0
GkOjzzyYHwW1i0CVBAGLuSWWbvEeQtZeu7RB6XNs+83/gt6KLu7m/z/ozZT/n6C34jv+KD7+G+dt
/Zt/c97UfxiWqmgAcC0i4LoJN+5fqDfT/IcIw09VRcnUtH/+6N+oN+kfhmYZokg0RFJ11QQ6+G/U
m/EPgx9YwOMs05Lhcf5PUG9YkCu/8L/wDUG9KZLJ21maImOfylzgfwV79jIU+yWaBBBvzqL2Hgpm
a6FinF+COUrRWxW3GQbEuU2wAfWEmLE6k4CYJdKhaiLbyqR6+DYjZQBIkaGYqNMzkXk50S8c3I+u
zeEipfKnbsCbUgvp2uiyuh/S+KM2oogIUET1JIfJoSwJLmZ5Tz1pTiXTqFNXwPp0lpIkac127HfT
a9cDTxHpo6t6ZTjMY4h6jNzYaV4DFTXY4JS8PFpZwTKYh+OALCd9I1TxZaZ40oDnkVelcLGuk08U
42DTQXvfthPaegGHd9X1jwJ00sZS240RYxwFOSV2PaIAnaKY20AGjRuhGzdrxnspTJE751TbV012
IB614VfowQtHTwgpY+wHiU681mmakiYIFcExXXtLsnxLwL1y0qX6HYiBSy5pluzQl0SLWPeWLUeE
z5Lc8Dh3EVgVSJuiKsUQT6RtkfUiVCU5GQE2AL30JJdV7ovDR9RbP0Dw6XgzjnlGyWchXcQwk72a
3QGcf/2i1YVdVSn6rV0Ev2DqzmrSH5serfE4jh6Q4qJIplQ/QzXqLpGqgx5L9XpXhuJNuOWRhDXW
QqRSUM5suqLfm5HkEAKxzlYwide6/026iyXL4X2EDmLnEM9txZC/etUw9ugtbMlCsW1a8XJW4Snk
i/E4x2T35lzVL3V2TWE0GYOUUHyTsactdKG1cFT8vBMeBQWafV2m33pN9nxYqIywkEUhgDyGXmzk
j+VAs08kSQvVEzioCTgkWzKUa2tSQgrliGOyyr6C0sqAd1ceDBx0qccR0JIhtEghC88xeBSraJRr
FNGn0A85zJA5LLDluOiCpHj7UqJD7Mv0qBBvkGylHFs/MAgpyXp1lKbGsdqAmL5SI3JGzY2szeNh
FsfwTGjNcvpg7mmg1G9jWlZ3jseZ/jIzC3u7ykoV9wkaxhCqCwVVWWcvqJwtGOIEW2cKZvtx1wnx
S1qVN5SrC6LwtKbKbesKmUEnkwgFT7dm+f+wd2a7rWNZtv2VRL0zi5s9C7fqQRJF9ZIl9y+E7WOz
73t+/R1UZOaJTNQF6r4XEDhhy5YlsdnNWnOOuRRxVq6ZAWVdQ/qsSi2oeQ1LQzCdDFiqvTY8tmji
bI/Zc/KVcRsR7mu1krwaFcmtmeTB6pVnkxLvcsjwVLcprW/FNA8EjK9BxZCOlib9qpfT4BDK9Uc4
GcxRI/atPoJo074rEdv+EV2HFWIsiZviKlm+fkjKB7OPrFMcodGKogQ2eEfQemd+x34Ybfu0I46D
zYXQTCyTjf8pIeaP6zFw7Sn9gl93ClRpdDMCLhXON3LIgJEG3o+qsyeTaQFk6E3jAsyBoAWrishg
t6pRb+9Jb9Bb4zJmMlZfLSdth8DBdR8u+4ZOLZDK12gs91Fr4YZDF9Ra01eWWBoEDOMIVByx5EDa
e+83D63efseyT46P0qAICUc4TtKAAZUddkP7JAHaeS2PKodLIzcOw1wLV0klmod6lFKffAFkzB9P
TdmBi43pEaQABEyCrYIc2J1ZzLsH3bccyvKbromOkgpiTDUKwC0dGQIyTuBC5AjWUtjebX8QXB3b
IRs2iNqxRPkGte4MOkVmjsuOxD3CzykIg2XSEoZ2AtqlRcOGthPqVS7MN2I2PFpv6b6XXhKlDQFV
xC+SRvWI5UlHThyBhlMMM9EufYY/OJcx3k17oNEkNxljhIHnTLZfg37QHUINCzYkneWyRP3wS+XU
hQELzDiHm1mYaFbInwhiUBd9+C3yvH+w7QyA2mQ9pp3krTWpsW450nuflpYLof3iTe11CDGN+QZA
LlE1/c5mHBcsz5CoR6zNKKjY1o8vQvRESvtUNHPpJ/y2mqFxCYBYFL1eOpE06G6kta9Tivx5Ml6p
rh9zOblShLo2cvlLs+Aah13arM3eOngJU144ts1uHM4EQ6wtIdNGLwbW+FLRIZsccOe3rj/JdBBo
hxTyqa/D4twK8ykLxHS0BLjrqUCsoZZvmaxRURfSQY2BY8f59DGUUeFOIvhWp3w4ROYPOyXQG/Y2
k+CFW4a6HQvhZJFoH0w1wXE4nVUvmq6axxiqxJ7TkpjCUYjGTTUBxyzrEAxAr58je9QXuokfk9By
GiUV0MOa8goZC8sBN64PslMhW/VskEyvDjrloqSleNhKxAXIU3morenD07I5KjN+Nky5P9mFDu2P
CqheDMU1HVgqxxbuN43RgE4XDRdfJ5o3e+iVANl5zVqXsLx8kVUEA9Vy8V3YmXyoYoXRn8hZdkr4
vCuj2o04BaxUiY70wmGMWErr6i11hwQmTgRfbm3o6rgUnp3vVbn/nFR6YOSxPatG5bSa/dlR9nWa
0tJdM1LoxpEGj6slu0i6sRM+821oT7/irv2MSH9H3I5vuSS2as+gtIt8lXk8DUin1W9jZA8ryZOR
ldLRWraTgLzSlI9yzBKHNTvkEhVQnUBXM9DBXynZBMJ7dsA2yaVImQulsZ5bqTIecfEYkPhDzDjD
WVMM0bGaGXaGZGyHKkWNEgXjsohnSHMEVGgQP8pQFa5VGEezIcmdsupqpNEK1rNYxGRwnEC5T2Lc
xKpP8bEwWH2psulGEIGJ3IkxujcW/eaMJt74WleQNgn3AqjnxyRWIYBl/bRnw38haxi729SB/wa9
tjU75cMr6VQZZmse/U4OFlotCZfcFYJAteaX8PXhUNKKWOlJirqKTxI95qVdEGxX/RpohK5zkT8Z
WvneFCrNuZppxNdUA2v6bsyb5BY2FZ5B7WoJWoSEDr2wU9dQIMPAGxPMP12mUSWjN00qq+Qo0vQZ
1rAKRZSdyMFA16vjWxGh9qw0QqGbgok9WXd29VxcZE9ycytFwgT6bAWJQ1tbDTCcqEuc1odVIOfT
V9DT+FFY6eGLbZHzYSotTGKDkyIDMh+XbjHiEUon8SaRTMwirmJgi33UTQmmipE6rx2OS24UEvyQ
cE8CV2MuFXhkOhnOJu7VHGMVU0S77fSwX5Jpy0grA++RWIPkU/RsqSXkj/QYSPYtjBtq1mHTUSAd
Ha3sYdTU+zSypl0zhlhNJiQ2A5tKmxIEA/0Ajg0dTL8mGWjdCYHRUoqUdUWLG8cDq0ATTEqDaGfb
eKQ7p8WJtBSKIeQsjqzyFzrJffCcgDPvvUAv3UGSEWBkN8VE6TJkFm5btUKeYY6IXmxFBjZKqDSu
XtyrqSRyGloVcqzWewy14DH0KCKMXdXRk53jMiytIq4hx8BqeWG7M+Z/9DnJcI1S5G/f3x9kjS22
cXVV+zkAo9KsApskgynPjZCa8nmlPKS1pmsD8rV+gBIy/zgLG3mtt8QltVqxYxYpd/ev/rtv/7vH
hg66vh2jkbs/N6mSCiGwUSz/n3/l/nteKfDZG0OboBAnaOL3b+txCjPx9/cNa/gVGbXIz37/5E9f
/n5TvqFO5MERmPr72RJwzoXv58TnWSym/vi7/9NPKXzoLTppMEtugfexNACL/OMo/fEJ7n8qLvD6
pqpk//HC98fyKkORZcYWGjFQbDbtrLLJ1c0dumZWKoa6+w/y+Qq4f1Un1PDRW41/+gFSDRJe5qss
IbBzKZpmLpxPXFLBPR6+UoZ8d//HizLYYzGYbVLGiLms/vzP/TFbHQI6WbGySLNocps22Sgz762d
syLjBEtTQ/YZa3SFsHE5Kwm3S5MnZT6hRCghlZ2Te+x0SHfynMd6/+pfHtM0C7NR17qjybplr5R6
5oK03mkjcb+9XoCjmDNMjfne+SPDVK7Y/QZEc/MaczUuxASc+4Sqz6/z+597HGpOPftPj+UGtXfk
Z5TjyWO6p7H6Uydh4Y0P9yDX34933WCvx5y87YgkqdYs2HFT3Vren2QHxjUQGR5EXbOBhvsl9ff7
T1QTLpvSVZv7Gy7mY33/6l++VcaxXU/aniv6cJf9ze8gqRvwRbN867dw67e4K4CMTsYD6nqjHstd
NcvV7hq0+7d/PMZ1h2dg4cbby7iedkSJLC5RxYWGDFRbv8j2wk3ofNTBtXL6dXzIFubxZdgRQ7Ad
1+WKiGC3A7VKtnG7JIH5Mu1e+rVLc2Zh0Kt2ioSa28EmEmXaeje3i3fpgbhs17tVjv4A0HB9ACm8
hKmwpJvkTrt6hZDOeZtf7MDgDHrkElerl8haHmaw1Etmrl4saW2cxy8eaFe8IJyBm06ZI/8loJvE
N25sNz28eLcmoXwAMauFj7QEyrdlFfzAe8MKyIu7/G2GsB+q5fiAxW5aknqx6PoV/ai8WhX2LZ2g
S3MsKFny6frXsDxq2ZnDgvawnsi0/OLwjNADpmlr668J62i6/ufM7nFXIvpXdmUNWddBjyVLawJl
OqwSI5FxF4P+AeCkaUuXkEXOidf2jknjOwkr9f7SrzklAl8sDe/okMQbhKbdD+w4ahbmnLq3lPFY
99A73fjQWlTCF6DWqpHuwAIvNpMCAjY+FgnWRKu15Nr4Dl/wra2ti4nMmuUQUCFYNKmjnQPEs/2e
NmRKigeF7GJp2EeLDfMXnTwFwUTPdngj3gmF41FS64seL9iqim99A70Amne9C5O1mZ1Y/M8vNpwE
na1kkb9O2jpCGNcueXWovpKxCreGj3FqoSYr+Twxrx1pY9shRkiWG+0yGx0D6Qj1avp11s06l1vL
OicE0HiDw/+0l9xRXMY75WGmGtGpS1ZT48bP4wgQTT1jTiqWYBnpblyzoyKW3THYSXxSCFcL/N2Q
n1AAWp8yICdU7jSMXILjLwnYm37VfZfBMnvn6KTjs3dlVFzYChb0j9aZ1sFjtwrj5fi5qR/ltTMw
sh5gQVTHZi6Ofxc5poxtulQB/SSfWXqMetQO8TNKuQo5Q1we5Wu7ANC2khf2D4GJMDU4X9PyVBwD
TNyn7CkpDtL2R+PGKfu3bjsAyFA2JnSgrc6IUXgAhAau6C5A+EWuYaqqiGoJ5NqpP8OPyjsnhSj6
mINpdDJ7zC39mlXktDcojbCql9WziLZW4xJbVOBzpSf9bBQP9ixmLR5F6vrlQ5298fSmWkAn5Hho
Z4DboNQ564I9NrA/xHQJYPQz1yOnrF2+TDv5y+WH7Su1kncRbaBHs3lPYJY7XEjJtMl+bIw9yJ+v
ogC8d+a1oZtbFAV/OP0FnlTuGwJ0xINWHLm4/GAVmPNL0h2drFs2HYNnPhx/khsi4MSa9bUBSQGt
BNanin0GaiZISZrSHbly0APYqiAt3msS6pjbqPxIeMab9oMrua625Efa0iHwj1yUCYh8ulLamgcB
4/Jm9la9S+5HaSaqWE9l8WgXX636CxEUzhxA3tu82sp40ihsVWv+ZBgdpOoTBqvGH9CJCKvWqXLo
WNx34Gkz4Yp+3Ij2Q/UuncoSEMtv+RCPQB6G9zJ7k2W0cflFKY7WbRK7EpG/xBnpSdvi/hYZavRo
27EXh7rJnwjyXy9IwfNnZA5+xUJsxb1HLZBoYu7JeG0tOO8t+WRL7csSixEC87adLva7deYMk8bI
ce2WH+HSOjeLUxhcdXf84g4GAc3wxG3CsNBXG3qo5ia1z73mfKgPWCcwkSCKBFtJoqRw+YrTYbrd
rnPmsZsx9o1Liddwxa79Ylwd2BTNXRFG3exH5xuHt3LInqkzjfT7lsjp+aS+/VGAnbxJ32SVc/Vw
2lDIfsnrwsG5WW20mDX5iSb9zTjjTLsPTSSPqhQMUkfdcRHyTobd+Ap65cQxoO5GFcOdtNdWrAzf
8c7julcW/iMjZ3jgxAHp5GiZ7RNvQeOXdXPZOeiJyDBbj+tk5MUZfRhKB+61FsEH06K3ETvhzjOH
5q+gBS6Be5NU9sxgSYtnvlCp8kU0e/kMpmuFB4P8BmZSrnrpSWvc7Ed6z5ncpXW342RRxlHOhsDx
6KRbeIg8P43e37SbdPxGRyJ/cejaFe9iFCvuJG7H+c9HL1RSGHb1cIsAmTuYnzJU319eTV3JXOYH
s1h+mO9kIiykJ/MBd8Mrls9384Hpj/Nouhyg4KP/4gsXrVE1zyI4ABBs0BtkHmZilznR80yo4cUh
SEt66gLOFNeGml0KhSsSCRXAi/X0MHFGubR4r7COlumBjT2XA6FvnA58BC5LyZj8XSKd5K8Prjym
C3OJYnlXHpi/rDNnyX7grp+Yiev1tASd/pDy95gP3BfznW3YoeAPBz1QvhWDgurKZ+koPYkdJ4n/
XqLnYfnFQTBusxeVlBAmEo44X/L5+Vhc/Eyh3W6+T/V94SCWzxbigemFRDc9f06elRunMT8wPXs3
8wiFBNklY5RrRwxZHCvzyOynP3CX4dH3YboG2V7h/C0V35HGDa84uUxl+GexjLq9zTXDxcKelGcy
VFJnXTOK1q9vPJk1Ssolbad7hkp/m02b8MCJZ/BJnhkGxY47j37JgU/GGPDK5K4fEbUu1Hc+DXIH
5lCOLPQ6h2QWXsp8f6vqQ8iE+s4/VDxHbC4r/5HLPt2OvoPoVuKCJjJsPkEq+RAfmb6vmSe3jaNh
E50vVno+vAHT5Qin1UqF3zQ/a5gvUvIouMySH94Wkz8vwVZ82rTVpvAu9Re3tWe6nBVo9kzZIwos
vGaMq0fcYeGWVZR04Jkj5E/rNl+lmpMIV+FCP6gyaDf00aeBxYK2Bqz1Qy3eYrXnX00YkPRxhxv1
g4DCa/s0ywAZU8t38ioXut5fOAT5IbxEI2Qwt0UvDgMXk1pGiMJ2rulz1TfYQomkxCUCt8Kk49se
pSvSVlipHGIddJVdHyh+dNRKgrrm96p2rXXGPgnCzYQJMN025pqmFmDsor5UGHGMx4L2QaJgChZL
/fhh3dikL5A/MzQM8yCngLZZ9uSlmE+XsXzNYBVDKH+fyZMy1YClD3grlgBqwGVumq3pTYf54Ivs
vkRbh/3tJUmpLK5ZNhUO06rV7ZGWi4ORnhmiTMoS/dewA45th3MRoFjSEXljOu35M32IrzOaXaoH
Ekccb53bxyJ/1o9kt4BWSWiICNfzCE482YOjdfNlQO54AYWCV3ryawHKHVzFehwvrMzlHurDMeBy
ZUWsgTuUwfow+LNy5fxc/SMhQiqSvPTbYq//zNRqPkXsKLmAfUflPgVzdy5Z08wX2KFkHGGt/8U1
O4udFnxvppvBXvUXVJ/1W0emIyt/fSFkN9HXxJwQarfFDs1g3m4iDe3TmjkQlXtgnRq+fRisk5CX
cb/o7JWhOq7rMsg11VV6qoDvkG78ynjFFTDgEaOmPaxb+0iCI28rLI6kyAP9dXM0jYwCDCvIICmA
kZJjYAufVyvDUsYG66qyI8mPfbfnDbPj4NpyA5wV7HeYXmegs1IsrEdkz9QdWaQzY9TtRpyg2bM2
SFinsBDumaCW6nEYcfqt0kP9NdQ/gIcN6YHuHhI89OL6TnkU7+WKm9J0PSh2pN9UexQBFktjBmSc
l5hOPKrsiTxcSirS2Hk25qdN5FOtBW+lAtDrwwcPzVYmtG9JBDb2OXZ5os8WlaiA61TtORTWNn2H
BDiYO01fEfcRtIugWQL5TdC5n8MHyWFt6ehcXBsWtpXDBdhUCZung8yCRD3Wbw23O8Rzi0irRXM1
SPGkBwcOf4lq5oRj/4tbLo8cbuIIsTt5oFj05hRGMPwNCzkbp+KWytcApoZ600g9HtQE1aGv5odp
ytzbmYP9SCKIacHJDTS3iY95tPIJmxXL9NgfKT7S7Kwf5HA5pTDNF+WOTgvdk2AtU0Bk6ZJKS5Ib
ZOJCDQcld+UYtMR6yrXGFihQ20NbHCoatSdLvchvpTRfQgO3MrlR7S/LDhaXUoKlsE4htvNAcAEt
lLXPPZ1uHav7K5Y4fHmDepRKcPG7kZ33c94v9NOYrbHNaoz8IJ+H10HHWt0s65Xc4nH9Rge5GN9a
fSkKN8KQxk/oHhF0ka1lqN7tQxOcEZPQUOej4H4qso3P6tlYmbljyGtEUo9XUpDXwem+MFHYtYEL
gyKPYOdq62767T+NFyY8GyVUuNdkKPaPOZIeQo476gLMuilK4zY7RCrLEBfW2S+fIv21Bfq8z5gG
wdxBB7chNj+SwFjMXvs2UPNVbiQ7OTKhjzU9zZ4H/VpTGNZWEd7ohjsJNFhdvpuMP+U70U6ca3ZO
AQxD1rALu1rqV+8BNZb6CzVa+uy9axJDBvEP4FRuSO2yhX61W7JhP9Hqd9m2KN2eZiSAyoVKzJd9
FO/ewb42pVjm5KlwWXabCFO6+s5p1rpt6FrKwWsYX4Yd4w+XAgB5lqoS+Sab0jzozami0V7tx+4h
1C9+/zglr1rn5MHoBsGbyhugoruAApNqJTYtRAcHAdrmnHxN6qp9yN769zJhKz+Tjxkl9/hPyaYc
V0BZ7F19YFYGwNyRNPrJ/4NzclaemguNGIzN4CooRhvdGVItsgePeOx+OTBeRI50TBU43U5JpQ3h
wQcjBjF5EQFDkIAo0dZokh2AQAfIAu64m5V8aN6992k9HPRDwOgGqtwXjIQoDVkefFju0d9MjyBy
sEzZBEf6HJFui8fHN95RL+Awh0CzQ//IWpn93nIKPrAhXWQKhKtiqy3zd3st1oyZTOZO+exbKxKj
nyiyOAqlYfmo6ewwdpCGwVMBTMGXR6edwh19VHuNxrVgf7UJ1oI1CjQTaVElOANmsPfeZ0Fvn6X9
fky3tDGMB38PG/pJaTclTCoXP5ROYe7MaKq9xcdhD3tD3QD7UTfY0K9EWEDJDRjOcPksyMU5ixUV
b0aFmF8bDnlGr/MDvi9ZCdmyes22cEoiGFClK8/xC+6sndsVrkZUKlrC8nLzToAtDuZZoqSwMM+5
k+/lcTHc0BtLTsAqVDmkPwPbO4Dbq+ExdDAHYkqYXo03/719QponBzuYx3jEN4w+R04WmDRgejC4
y5n2V7yIKyz+HPbZKVf2ueVU4NvIcAFJCC8NMBXC+nBNa6uXNhVCYJ/FlpsfYazMYyK2c8b8UwHB
d2s69Wv0wigK8Y6oRRd/QaNuw4jxe5+DITZneHlbvhfhoxGuuIvFtdQuYzHnKEza1hI/rLqsijz3
hVzh2cKgzuaf/DuqofLija0T0x8rBKmbNzFpjuijgs5AS3j+fw7MUGJRtIoOloMlxvFB3myh3MSM
mftgWCTUVXgv/jYFJm9hiYO3s2wP/auJBIE1rfWSHkDd6xYW7dGtXtAo5PDsEoTgJAIU0p5mFrsq
Wjq02iyEQQRRLtoHzVqNRwVTL40ZJKfGQoYO0WyzdqMMs4O+F9yt0RPLTXbo42uMC54AZhxFjmmT
QvFAqV/eZvOeHSWJE/IigBqlNdUM6TiuP7gKFIiTzAIubZsxegeSlCzxQ52CTf+L1h+7Jnh9Jn2T
hf+UdOw9TShrZD0gsViEz60JnmSjHXOYbvPo7T8B8mO8Wg+v8U/40pLGt8gpv6/El071ZGVvSOLw
wCqMIIMP8fgOrAvchopignEcSDMfByrqgw/7e8EYh7qAFcdBlKDqIcUslPpAOUChjBI45SLZ0mZC
H0T5AAUQKwRGeRQdMDyj1+IGWql2oW/rG2vLIv82lYC6oGXMvpS1V3zkD3AUMcUb8X5GjE0r+xSc
wY8Rf568WMxVPWpVjJIL71eUCSfeplZ7qFVdJXOcXMQVAXJvKBKpFKnz7iV47oTb4kmHZHzFZAS5
Y7TLt+KZkupXEz2w0pLcVLu0zcrXTna+EzUlYegQ+bRh6Ih3drfwQMV12/4kXiz4dgsCF9jeQ/Hj
gHa35sV4CxhFaYmDWcdNC0Rp2PjRJW5RrwG2Z+f+zRFgF/iTnpT8W4fj1mgH9TqwnngyAYx3x/hD
Yd9L3gWXCCpeyODp0qscmgQ57eWX4rP4zL/so76r2NlT1zgjF0AtoJa3hBu6BWu5GByWKt8RhhGA
yOEFiOCeqyPcIP22XP08FA8EYYe7ZieLH+/QELhRvBTOvCo7e4+ZuvGJ64WBpy7EgIze+y5rCEHG
PBgwJSXgOJUnK2wW382CEJhp44PATU3ipB3JIfCDLfp8Wtgyut1nAzsf6iCcmU1A020/bJrNgBaB
vOdlR3IG3H2Wt0f7BNANuGt+is1XEEbWGl4dCtMF4o3b1T757/SrAjIE5Df5Ro3t+YMGkDGPts/B
C0so9MPg5JakapSEfWCrBccHBY5hvwM8i8uUuvhZZSSPFzbFT3IBFPbxUKn0l+GXQuH3Xb3mT94W
rJj5Eu6GR67E7zK6dKhwy+hZ83fm9VGT+Gxf5ZJ8koU549whJEineIdpkBmZS8G7AOUGKOl2sBtn
QiaSxcU5DjYQpRX5FZjfkoxW3KPgq5WHpvc2cb9t7Eczlw6N5F/8uQHk35N/7l/2agxgoBpZQ8oA
ov2eMHi5Adbfz52msZVMBF4drY+eDtD9MbsM9wU6HjeeW1jBOGW0RmdVl1JRkoymHqD3P36Szl/9
/lbz8b9G8mMjZ7Bi5u7c/fn3f+6/2mjYKhj19QC1Zck48M/Pj5VKbP1+F8rgB5o5dur+jz9/e3/M
K+ZMq8DSP2w0Q47Bdnj2E//+1X955v0H+pzr9PtX8gr0bhLXN123EP9VgUOjdoMhsSTNj3/8e27W
/Uudhr1w7l9a91gqE/Mx1DeQqf/49e4fb/P3Y7Y/B2z9/v7+O2lSgfke/fW/PP772z++CtIAhsT8
V3//JNYCUtRrpqbfP7DUhhe5f5/3rMtEUdir+1P+9PL3j40iFIDcHBEWkxVmKdzTaWF3Dsooil9z
DXeOFusKLOQVMatRV2503QzWdPZlV1FJak3peYURtatJfRT30LL+VgPyaucws1jVthIunhWa7kUF
xbVpmNoNEtBCX8K72xA3RTKa2bhjho6ykSmjSWB5Wij3atUvVVoWtgQtPJiD1kaJrE20vBkOMdBO
YWS5XSoEFeNOW3cYhuQKWUHsmfZG1ZHJBvFLMge7GTU+QJLeehLfirvWJ+6At2jDk2qL2csQ3XBN
7lOP5ZlMcBz5cZEAo2kDAWdtCYA7Sl99n3UKVY6ezZtu2VupBraTw9YM+gSofUUOHHl1GEPWmgCM
p5JkN32Qc70zW0AHeiTttLR6KkLpQyb/LtNBjfuffUdgsJqxb2bAIS1vusfmxfjDpJwoPYNMPbNF
925MFHVI2xvm2L2B/D2kZphPqgIYTYw6kh0A3VdmEah4vo9Yr9Ao6OB0l45BcupJ+BubActeofxC
SXKUfZN0TiSsCqmAQ/wlxM7vk69sjgzEzcQiYI4RTNufILM+aSNn+1YmaDCfIweDOXtQ2kzkylGE
YjvdKMh0m+zFJK1QNAKmxrhDTLJNU/osk3cgPfiK3/4yYsEOST2EkEIgIR2hCuo1qYgpiURVb7AW
Y7j3KlSNmvLU2m5nPRpzqGKOY6zVSTwyrL1PzZPsRQ7TZ43oT5DJKJToU2O1lQz2sJgEAGZt2RdU
PVKOmUqqYxG1YOuJeRwmjdUeczwgxjkGciQPspmDIaWKiMhgIiClIbV1nOMj7TlIshgeyjlYcpoT
JkmaBPrymhYVdVC7pZpKGqVJKqXw8cMFrbTvyasctDzD+W+6wxxlqQOat8i2nDQWltjGRjwb0a88
XWqKKa/8tH8qLGbXsdFnek49bLuYmCP0QDABQeBLFWF+clKcwlp+mwpIcqViSatOZT+ZKs9DK/Jt
nU7veBUZUhSBVqYm6dcEuY428I29Pt0nqHrke5oheHebxE+uJEeI5tkjCbQhEdSjKz3NEaGTPDwN
Q7fvyA6tDCCzVpf65K4dR9O/mUG2S4UK6dim/KH2ynV4ruY40mQOJo3oZRZKA1Mt1J7UOby01JWP
8ktW7Z8yTsk2zTlcQ9kxyY57RRfeui/54/Y4MnkRotnoMBWkkrzUQN8JzPiT7K1R+HonxK97m4BV
cU9aZfOQFMYTavIKISbq27H0j1OnfxgZ8oUhZx1NR2xK7RIGDxQjc8x/RZARRk9tz7GcWwROnBA/
n0UZs/6ocAZrvvfjqX106NtXXTDMkby70xPDcIRKdzsYBTilyoZnnf5UOAwbu2cWt6yHao6jhc0p
k06rkVKL2pl8K3/OE/NAtEZk2RpYXsOW3UWq9ACcUfTSsabZkVhga4vnRKRQOvXpVEjSczCH5Za0
zUPDBuspUZEhT5fQdnqVoBvbNnofe/HSBci/lKrxXVlixxwGOuYEEnqbGMyANwdE1IDXLQHEGSiM
SqpvGhDvG5Lzm393VfHLa+jz6DQg0506RwKXWkgqiQn7g7Tg1oChoMwBwuYcJZxHdFzmcGGblOF8
jhvW5+BhibEHggtOSOSSl4B0Yr2on8qsP3HMT1OlbEoWtEMb0TWV5BffougV248e/qp0zj0uikuo
Ac2SMiaGypzkhZeGP9pwU/MBprpqYI7Ig4uiqTHS4ISKvAzC0Z6ZBShMl5LeoegyiAzWYqx4XfIl
5RaY+qn50QzKW+Wc30yOczy7tho1+LSqKdoiDR72JqnPI+N3MsdAFzHufsak0WxudRv+NDg+LwJA
WDX5qNU1G7v3PAsie8jXqUXUdJiQKx3V5Ws8x1DX5FGrF5VKCPmjCz/91lNFWf4yNNoFZfCWNJ8G
VKalJgMByEcZBh7eT4T6OyV9kLyK7JKyPqGunlWlFNRFDplO8SqiGQgb8Jr0WQraTx2PMsy7udU1
1+o0EtDSJCHmgiBuwAlP4RzNLdGbRPapEIkLG4W+J1ndq578qgQa1mDCXJljvjN4Bf0c/F00FEEs
tL0DmeDqHA6OFBfcsddD/rLHRaiRfjBHiWeDUqOp1l/kSmbFPgeOF3P0uFHFj/KkfOWYZ/O63QGK
GOao8kJn9TSHl5sCH1c0B5qrJJuPDbvPYA47z+fY824OQM+0OQqd9EF1J7UEBXu0m2TaDL5HrnhB
hjrwGe/oU3IkvD1dmer4ZSdUp+SaklFKBrvUUdCPrVPa5t4q6Fqbd0ufJJuj21GJUWgvCJ+riVPq
NChqRk0JwFJ2sodpU4TDsAo9TLKVIGkDnaBTt8WXiI3N/1rK/ieWMlVoAovVv//X//ka/sP/zlcf
zcdfvu/PPH2k3//5bzci6oO/rD7ivPknX9nfnvg3X5lt/BXxmjBYTql/N4/9zVcmZO2vMp4xVdNt
zVQM3fi3v/zdV6b/FQOYbOE6V4RpmupvX5mm/FWzdMUw8ZUJQ8bg/v/jKxOqKf+zrwxrm9AVWRbC
EIhIdWH+s6/MlgFBeV4p7SMphM0ceIWTWVbLItUgrgNASu0H2CexOFq6B9hg9HbRUKPTly74FUyA
6PIIWBS7GYnt7BqJvBIbyMVjogG+9vsL5pnEDMn9QCfqVZQZmBkRYGXTStKSZJ2zlQ8E6+DBphHR
UrQv8vRaG+2rOtWuL0MTAjB0CobMLUvrIlT6CYiH9a1KywS1vbdMhP0mVybRW/lTNE0nDDRfVpHB
h2bd0qbjXsvGneUNGzvODnosKI0F5jG2EYHJSnzNm/BTjbinKMkU4PBKub7GOltphVR3RotAo52V
L6soQcs16AciPIoaA7SV9qgPpOwnSBLo8cM+zNcZ3oOpbi/tkFCrSGqEHlYFTfqnD/jlMMGH3Gja
U9trwLHjZ7goxDaqfGadgI64rx+m3Gf534KHt33laxIQ5uftRlwq1zKJQbXqt6YH26gWzZzjaq+s
Snpv9O6xKLOPZtV1qJDqMdqKiD6noqJIxM3gSEP1JGQY/zKt3Emwlm+BAkD4Wra+cZRMFvtieEaB
eezyEvlDz74/5ePGHAWIa/TZs+5SJDQ8C4XIA0LFN7G8NaLi2uBrsSaqfaJFShIxK1s9iauSgm1w
xN/Ntox0QCv+lSeX2NfPut/etNZfG/wNEpEKQOZhCKJBkVdMExHpXlQgIongyjhmbaAPn2jyD1Ig
0WlMqKzY0zUJr4XxJQ/GsS+SftdwEMYiH67jkG2isYsdm11ZuJcK2E4F6mh9mC4B51rxsGD0pIzq
Mulk1lCaW6HFFFriyKnECGkjCZ5atbc2QdUcWcsU+8LsHnNLqxEb0Ayc2PB0JjG6Op6umpO56Goc
wGMkXtJkAKKqQmf3rfhg5GW0FuiZteGhDrIEpnkAsUpQJTQ9g3kke02t4jUOqCRm8rNmxi9FXKCw
6hA8KaZ4jrPsa+yOso3gLUUDhJ2DnvuEoQQzwGIcQMHmt7w3rlNqbfNAY19Z9LvKl1e1QQtY9b2L
odcnJTuZkg81JtSvLJDhSFLInFj+6GrVOnJDlTOP983QE17ZqPHx9z9AcggazviIqeXbhGTFhCwl
/fhqWzTYBVUDq/luY6CAsQXQY0oA1Y7/l73z2I4cybLtv/QctQwaGPSErp1OGWSInGAFIxjQyqDx
9W+bMSs8O7v6rep5T7AAkE66O5TZvefs05avsI32oTViMcAob67Ot9amJtjDQaHpmuBsZFxWQdct
+tE5xsIA/ybsn+0os20FZiGUYFjdHhKBIOgOM8p6nuitf6xd9xnUVigl6zBpvbgGVGtFtLoZMwUL
vv75Q1WV+cifHnSF5mMde727LQfmi3/Jpv54RQmWwWlED6reGc7z1JtHTsyPrVzyNe3MNFvQ+NaU
9efI4+iUFCcrt4cy1yUjefDpD194gGUG0cpjFxOltxTJsURP6YOlOibAOJiiKUF+E9b9OV6hVOq1
yW6YZ+bm/rpL78+kRW5CipLh9++n6kX61xaeJdvVxTtl1KBErQCIaGOvyr9pHSS8S8Zlap9QC/0r
elHFEdYhcbjuuf4WlDZeldagtoVjfrzy4y8xyuQn+k+NafYch6PcB5KzG6Mrw1A32udV6rxMpXG7
QEea8uw7JW2/sEhDigP720QhcR3obrZpgGTXbx/NLoKYAf3wthzHw9D22e001i/Tssi7wUqso2dW
95r0OfSq2IPG8JTRVUMMbSUxbq1kfE7hpVtMc6mdN3ubVF53brP7tYycy7zAl0mNmrIIAJPIX42t
tRbBWfpWSyu/foWmOCHKEOiTG/yfWePvCiIm+6S/Hdavs0neX7CgCIzWr9KGrOQa31Y7EAybJcWH
Oevv67w75ZbAQrx231sAGkejgupcLvWbM9sUsWHiHBMwka9pGEEP9vNjD9iC2V5QnjBffmuX4b1K
hu7ZExHqwdHf2MG4841+eFmrIT2v+KaGaGbAN/f1F2/Od+WSPJdZEu2Njm5Sk3gZom0BRTlZD3nc
Buc85IHbUXpJfg7NLO+t5Elydu2nkr5yvbTdGTVitl0q2AxR3ENMV5ol7iRYXMv4BBMqOXhWdOuo
Mmbmqnon6BR6JWo7GDeZPYanGUBLeRyVxl8v1jR6GEdi8RhNQM1JhU8Xue+mdUcVwb5pRsJwnK7j
ivT9keT5jG6ZIuLmgU1PakhRccwhhbarQaHhhM6uroVIbS+NsLCW0/Wda/wgV9sCjfRgbM6a8Krl
8DOcPM8gJ6P5zXLVgnlNddX7rpv+2nw2KqxOcG//ZLguFU93QqCnXcpY4WhCz7lJDbLqNMzVaWoG
35ZNnEmvPDIeGZtNtaRgh4r2rBeuCX5io1cDN2jOge1+8byRcAdwUWeXUYHl0Ck32xhsjVoA8eTA
/N40k4n2RgzSpQy8EXGkMXTnj9XEDOVZbxsTTfAsb34AyqK55IGCyfg+OSMpLRcRPupNsfjLcVqD
jUbc1suERiMbXRT+HFdMl/hKErXqYsLBjU5VQR3lJFu3fMMkpalK+fUoa+9Hpwwgek3/oFjyd3fB
BKrtF9p0oRf6RLhu6rW1HfB0oAr7OO7aNaEX2oChzwUorIxeKKbF+9JrX/UJgf4ZC4teNRk3oC83
uq9R1bk7WAwNAFSqZE0Pt5jufB7TStff6Kq+Mr3ofTvfDRW6nOs+/X0TmYqzbu6PkeLoXheG4Cu+
buo1vW/1vrV11qO+ViV7/Z3q002v5cqolkcB2LUrO1itXc9B/QN95vmFcxJcWIfRUEajuAge8qpe
9xplrBcamuxCqUMzqADI4CAb7k/t+6TovR/H7uMa1QhhvZpWPbe2nCiz3wfOjw3akf/qGNpMPbPJ
H4762Iz6mv24cj/W3az5gYOz2+kDcz1E+oj9bZ9fhbiyCuAN+jDpq/XD/KKPnd7WP7EMBGVtIj5f
jUe97PgG9HaX+Vx36eiXJ4Z9N2lV0A3Ql4y+lBLb+vP6uu4zY/PgdxZ5XnEtzx3duRwYmet386Ez
J3l20Bye9c8+fkHtq2OlFXIH4KmC+6EwEvSgv9f+ts+QZHEajN1JE1HA8JSZw94voGnMCaIsmAkH
S984RmY6eq0KoS+sofxDH0JTQaGvR7R0Ih6jertJK+/YZXTw1CWoL8m6SxJypGOTO6VLvNaQj1Ss
TBo1H4dwvQ+nNvu4JCGf2hT1s2ijL0kKBczBaKfs9MVJHZUhnz7ujY1gNivJJ1YNsar1UHBczVJR
wDOfHgkownzImYHUI8YtbW7SR/ov213ggf4vBAPPakaJ+zd7k9A7y7E3Dnmf7cVvV5m2OelNvaYX
+uat94G5u4mqNjxeb5dFtNLD1XfOj1XcVN+qME4y/AgOKXA8ZHR3z0O0Svix/gizPasPpn9mxRLq
pPq4s8n46KhX9Y8Yh/35Wr0ZW8JHye0Zb2PTJMlb1Of0xVXDcTQxcH20HnX/8X/aV8H54QL+/Tt/
aVT+7U/MzFV25Zr80vsL/booFjBo7fTwl5f9G/8+TxA+rp3N6fj7H4vC/+5PMAT162to/l5XN1tT
YhqG+Au9wuTycWIeQHoxdjytrvtot3GxWRichLRoAxAZUhoDclZPHQv9ihgoCPpr9Wf0i//Vn9E/
+MtrYHvt3My+VOrDJ9L+YiYIcPVvffy5j98dm7nmiPNtQDuDkKLem1546v1+/HRciXstOVEM4qyx
7Uy4FhvIC8DmkxZUqYdVYRzqSh5Hynhnz/DxMyUBwwIanLBgm7OpFrN+uDc2hMebvjbz8/oJuiF5
Fhn36laPF6AncEij8qsUDjhRdUUsSR/tA/JwW+VJjBoUVbIEr3lZKInSiOSh2P9e6M1A33n1ziws
4R8qA1+qLvWPhb5t69WmVwbPYOlRzdBXmuzhZ+k0csf7ZvCuFr56AuhNRz8Rsuo18G30l0zwiM9R
XlwRV3xt0BbUJ9C79AfSizgzPTqOxaEHJdgcO2UgTNQoIVWPxiAkHCFUj8BYjS0MHgxM9dQzUEAD
2QwzFMEkSLn3JWqUsqgHq17r+jI5D5yI6gbqFuKbO60OUiaXG7Fa6DXTHcFiI6vt1a13Vr+q16Tn
bKCWIUdXN+5U3drzyeIUNNUdW29PTkFRySL8o3fBYqZqeOWr4RRuTIe7ZPS1H2FObww1OFzV7eZj
TbjxOaFmXNqrucvU5wyUtVKvtXywfbYOd1nrJugP7iKFwNcfXC+8ISGuKnKRmahBRVkpGKJQA7Oa
ubzYtImBPHOIym2m0wUIdU7ARx3WYiIo3lVX44JmoXXrea9PnFD5TV1oENyb1GrUWzyQnQhNdYyD
T0kWBPUsFMxqdVBD6soS8FSGDAwxo7FJPcv1GseI58J1pxhJfRskErlcc/x/L8ogwx7S+fvrfled
QX0Mw6HvIkokjiv3s0EGiPoXoxpS6LXrAqI+LzC7L0MJ9kT/IVzFPLv0qjeXfPEOVHVbju6xd5iM
3UZjPBwTu926yqaqF8D9OdWUNCIr5iOhAhxg/QOjht0Q9K2iHTDYUmdbEJZgJvS2WzmsJr09cHDt
79Zo3VZlTJ9Bn3x6kVIjRJ5cxb8o9rU7izInf9oKb9aqTU8QaOdzGE/zWQgHEed1u0QLccybYBtJ
wi4yQjHOdTAmiKvaBImV3pumKW/OrX5UVTueo3AhECNioTf/2z5Sq4yQlkA5XUarqh/asZzuh0iS
Jm3tGNdQKBqRT+ZOhOEUuE3vGZ9IDsiQf0RAES3iUoKwrg5+VUYkspftfhEr3RwRrI9m+UwHxj86
oYoqaD813RrcZnP9sjpRdOxSNIq97X2zzCW5TLgeZb2Kx4H+6qUgYDAK7hhuZ3fDItA6mUisMqI2
rDjZTSbs5hQsfYGIOqSa+zkAcHXKRwhG3eg/QzBUVZieFE8BIgppws2cjdFRRutTTmft2HZ+f9tA
pB9tLzpOZCwb9eTu01jM29Uz7gaaXwRNZO3RI+8BBhHdxHDu7BNArXvQ3cbOCDv83gtntNfCaugx
CoQAZjZx67pYMFYC6AeDUvDyZbJDxLM+Kp3Kn2h/GnO9tyAgn3preqCyRbJQZqPlVmtD3r53djnu
3bZrLjboLQa5GK1yQ/nZqXPiFMCA0Q7w/yq3Nc8VtAOC3CJg9oWT3sPlpPDJbBylCEEHIH+F7ZAn
WSTxsZLyfh39B25n04s9pGABLZBhpg/f2KnEdIixWD/kywrvUKoySIzEJBMtqRv40uwYznVQoYNp
hhFSItEqTZ3WWwN+sl3Jau+3SEMTajMOATCUCp/cxngpQhufh5/uTODfD6U9/HBTwCuhBSsYBNOg
gmxIAOhovCUlAqRw50Tjz9rEjQwvM1gh/7aR/eJW5XwXkdFxdNzldRYWMsSMnIN5CNxzg4Rglw20
Sh1EpoRDQLinsr5k4s3rKOJW488mjkixhKsDlPq4zulKg3O4qzoHzA9d9b2EJ35Zi+y5hdSLBSbp
91FnIw5w4Y91Dg9LUgwUc5ioeViK+4AnxSZHmTf2uKuK0N2NFME3c7u4B9ewdo5hEYDnghquxWLv
87JeL/ESDzceQ/+9vZTTqVnp9JaQKQDj/xyLY4+C285VQdrI3gU0BghZ1DiFWfnIQjAi+mV9Z9sG
6aMt/7hxQS4Vi5ncz0azMJb14YLZNUkrA82MNGjfe1eNN+0EHwcTTOC7NYHhHQ97K+Zp3uP4tOby
kNp9f4wxiEZuGEIeK6xtlEI+bVGNIjEBDtMFD5Eob0PDy4kK648II8pTnrdvDaILGOWgh/+ve/fv
dO9MJwxoZP3P3TsVUfZfaZD6Bf/s2ol/mK7vmwAdbd/9TYKkmec5lmd61ODDv3Xs7H+4wmP65dhB
qECQf+nYiX8wAQtJo4Eq6QBd/9917MBS/r1jZ9sumB7LdkIBDMa2/2vHbin7fqz8NDi3dv4FqQ32
bmCEXWVshjasgRdnnwNrwY9oIDVOYdgkjYuzZLG+G5md7gwVTkDMB9w04gqa4I9ExRfYjGLy9DUF
So3s7RdoivS4qLwDHy8W8QcOOQiDCkTwVTSCTUbC3AT2bSPkJR3RaAzTayQFCuOKyHTAki/0HO2n
xccB36FYaKbqnMZpCoPHmCD7RXS+p+CT0zAbkZRltky2mKoFl1iiVpYEPLgq6sFW2Cs3cvp9LO2d
Ufvk9pmEx1Q5gWdF4X1Jwkw81FbJncMmwCyL13vXN7eZh/o0ahz7qa28d98j/YWy/Hvq9rg/pHtJ
w34+OaRVINiJmcN3WDcjIEpObRu3jrMch6n/NqU2AdkAxEfAWRt3IvivMufXHGVuYzt3tAbKNzv0
busuPcb1ujzNUSVO5kBVyC5apA45Tc/ayg4R4XyA7sU+HvEtSrI5AhXSUUC0osf/QG2Uenm2acM5
3Y6Y8OzFTW9l45PXMFkW7MhlvSXiisLraenjLdJS4kHcY6jiQmDg4+MjQCRIljdPRYosKlzEVzEj
MJ3vHRU8MpNAMpNE4kjyOax0gHMIb6tIkMxH7s9WxZd0Ksgkaog0mXS4CZWXwzIReFLnj70KQBk8
olDM9XlQ0ShdvctUHonpBtmhSP1bItosizyLkHrwzofWgnzP+WXb6Neiqb+tDHnJZiO8oNnae5/z
vooPazjfFTNG57VI3pypHbfSEsxXcovRqXvvuDVEdzedj2n9joMea1qM4CPHFHYQ2fCNAQBG1hVp
1Eh6jMlA/WRZxHSQoINRhijZzJbVhuIEnEa3s8kTcjcUpn9WNYBt30HRIuLop0kT9Ggr2leuomxy
FWrTq3ibxvCfXBV4MyqvjhsTgkP99Q/4hPOxcOgPxmuNnhFyWz31J/DFJ9ePw9sV/94CDKGuoy/1
8kDMSvzkMXzHmGYmEM9yTrBDazp4FYOvrmGvt4sMkL2SU0Ew5pNUoT4josdLZv5yJEnviTFEO7dC
NCuNCMNiRYXZh47vmRN6StRKmEfELZPE4dSEkizAHs8CMMKNkzOtSvzSw8zyw5g7QqnH8ltMOxnt
V0EYJ4LnM74mK/TBtlkReQ8NPpy0jTjrFrxUJZlBzM8QKxkPkwpBKhkl0IhcskRgJBDbYQR3XTjE
JpllfBN43nSsQo/WLlRWd6EC6AQYb80YbH0Om6FfOvfo9u1+9sFpeCMxTUNBSONUxFi086994dCb
GREVEe60/EF/NSSkirkSUlv6Fox7loUU01aoVtat2yF+aSPOGsJCac2mxynDXZyU2Iwsq9iJunsq
rPWXExEdTfBPnGKtIaGLebd4DzzyNWqDfLEIdGS0tMc5K3/wvgOMSP6JwRiNWWYju4DISdeva9yB
66YmLGRbD11CCsm3GY9MHnXGritJvhoZNs0ieS25aTMw6fFKFhgJix7io+ywJjzLGkfaGpFL69K8
uTee4xaUYUUjy2qKB6ebRrwQ3o8xSegWkK+1i7y2ArCFXHfJB+vEvIzqRkE+n5c9yg7kXVjkzc4B
rVr1wAWULWfyVMCo8+CFZFtmZMxsAK6KzRDR4V6MZB+2ZE705ddmlfmeB1W7KbMU+R/kMKddL52F
NbyoV/QCy083Jplxpoh9Y8VU4GEJbxdP/kH3abqhowUavwdPAAD2S/lOMlZxyCu5niTyA+hgxCHW
yyVMod8PafWjnokdhml1Dxd7uenN3tiKkSI8Hu804S3X44T9T9bQFUsLE5TlNvvBeF+RyO3TOWlv
6lngZ5/eQYCTJDSHZKildvyZZ+6+R7+3yhAIS29KjIrLJcsS7klV+eZ4xqsholtzgkAXuyioYgtr
sjF+aecBNzCJZmYWnQtp+ruKcI6k6OJPoN6f27Fy9+tMIiranZxKUosbKBnxIs6MhckOg++GU8rv
hPUAG2b8vNhBdB4yhM2d5c/bafEYZDK5OEQMeO+F3wPktYjVoPFFoKUPxK121scol/0uHNqLGXWc
Pi7uI1jnyyMBKZA0F7I2UqxoPTok0MJ+eA4cZqWERTBWZ8i6tUIIW35L4iTYf+uQWP3RWRuCKIYT
OvxyK8IAq0UHw4G+oopTzvrziPvCG9Frwittt6OHb7EBvZdGE8+EYG5IBC5egyUoNsbYEv8AjyGI
u2TnI3296ZZ53A4CnpFnkVuDkMRHaGgqSmxd3ENE5+YbUbTy5F06NJfSi51bW6JDifE8efQ+ae3V
2cNUwP2M7fu1CaezRbQBYGtcq2mJ7jk9jpGvGli9SYIwImae7BTtCQN1GiYkjFpg6wF/nGHx8ERW
cSB18kTDgrmqU20pKrS3fl8eaS1PN3OK1jGQfnigWXQwCoN44wp1dJs1/clNeACnsMPI8+FECFC3
Uo68GxrHOspPRoo+PLGZtixp/BL5CcGjpIgcvKgZNxNNxyNEZh65eCJdz7y4UYsQPMvcO8JRmOw3
+7Yx5gtBb8SIjO5pyGt3503A+XiX5UOXMgwIc3drYLiJC+NTkCbxSfQBeDHDg/g4rMVl6JYD2uAY
uiPk3ha5CjcgytgaRRYURTZ86jEv+3FjHePVN1fwNBLOT0yENV0WgmcTBB66xTTI4KfVL8iurdO1
8aTXHFWf8SF/+oKqbNGNn2YluAgGAKW05uFEMVk5N5ZnkfVAjafkNDt7jf1HluOsyCpMCHZD3Dw3
saPAaOKKYTnrxVoM5o7mwfe8nEDbuOMPY41UHKiqmgoajjtL9Q9IdarPpbsOR2WK92Y4jk4Sw6JJ
QyxZQ17BhSSlp+8CXEhkWFHozn2eA7mLmtVQ6tnYWJgS9289Y/CbOMfGrt/kjBWAy9HrN3VEdvU8
uEg8xxw7avcqSw/rQifw1MvXKFcpc6qiqNsMJjSJrF5wkqj6YtwEF5ic2A1VWVI3m/Qas/r2rNeu
Cxo6fBkpvhFV39QL3XjSa4tlGyeACnKMUtAHdBTq8NmOBAk9UZSfRu4nFdEMWABzglYzWDe1C6my
Z/y6N53mUb/dySe3OcEFrrUQuqmkF/YE7fDmuu3FiY9n2Psyq4qhbgiOTVxUx0hd9nMqgUvoVlIo
xxMmBnnQjSNnlDSA9Grn8PXmRLmRfkWbhMqVOZqQu1TdEpuKAZ5ErRZuh7RmJfZaH1bdCwzcQdWw
9VLvMJ36cfWgsRDF+i1WUbe6C6jXrgs7RJqiO4OOKLcewQkgoCj0XFtq7u++mqTVLAAx76678gas
mxMiBtNtNv1duPpr0d9VZ7kXl1yJvfVSyX6lECkd5By4USm/EeKeWsmtXnRqrQt+tQORzclUk5cn
4ADkMXOUWtUA5xGNG4Odo07HvS5CVUSk81Lv83B9LY3GoJqSGOdiUudcyvXZ4nm49p2D0Zc74XXv
hS5frlO7HhKoe5r9d205a/af3gx0JVSslrObjf6b7jTrhW9W3C4Dr6WtN3LvQzLMXR2NR9bySb10
uI+kjA+EDuGqwV7xHFJA2+sfjlpd1dKH79vZgruj5AODYjqKGjyuvnvovrZU1Vu9Zi4BrR+9TcXm
cxpM8V4fI30sbN2ByInj9Sr/U6dbK5FupyAp8FOaD/rI/O387SbA5E2nfE6qOK1/xUflrQQm1tBi
ZdQn8qxlCg7KlaNkQPDxhfytRQ/4GpVEmQ3JienEx1egP6X+vI6SlF0/ObftCulScioRnzVKhZYg
R6uLAJvHXMHl6M0nkxmx7xBb51qSsbfSswmEbZ1KgtFKNxqcy1K/Gqh0yJJEDWetK1AMBHLkrgRK
Lzcr5ZxUGrpCqekqpavLZQjsbYGJcV3MigLim+lthxI2dIiQ9Khk3mAqF0q9ZyHjGxN8AgBQWqO9
t5D5SaX3MxIe9AjVaO4AGLc8KqsOstb6EzRfnpg0MJR2EKYoLRXkhCuywnm8yxAZmogNRYyitTAQ
v09T+qUUnzOlSywQKMYIFS2lWMxsLgGzzO6lUjNSG3wSsCCUynGa8YRDpMfkA2XbG21A88w8pVJH
MtrZD0ovKVaUkzESyilaGPogqsyUupJIubte6S1jhJetUmCqgSpFekp1gGHJp+T5GguCSQO/Opg2
5PxlJmAleMkI8dpQiLgN3gzqBLuFxi5RvdOzO5BCuwTjuXOcu0L+mK2nYH2mR0j0mdaQIiZNEJUy
IUFdiszUGGK8n06J8hQOPZINqOUl4jEvItcqlgZHTH7KqLdWxeOCjJWC9wofCmWrLOLvHbVtJK7Y
dATVxsCdg83sj0f0Es+BPIVqqqf0smbg1Xxd/WPuU1JOZnCzDvLaCJntoPS2KrhPzJ8jpcPtEeQu
DDJ6KbkkTFyNGIUSxsxbv2leA1K9TKXqFRnjKmSup7WvgVQrO+r3zh1fOi/4Y+RLWBP8wsOEUjhE
MiyVdLgUz22Bahivza6R64/cYk49Zmjbsql7cqjrZx5YHKLdAKwVGOORtM6j9bpEEUwKSvQ3pfsu
pS23g028kZX4+PuHR4JFd0m9XxFA92SY0Uv91aU9SLs+TLZA6HOlmW4RT3eIqGulpjaVrjpTCusG
qXWpNNcQdZQCm9Lf22rlz0DSyRTKvbtigZASINvG9nIkqfTcI+fOkXXnYx7fjAi9q8G8BzP7ulKm
zhGCh0oRjtF2syqNuFBq8QbZOIXWQyXwEeYTenIpDxKBeY3QnHd5Y45YRmKlQa8QoxOvXexnpU9f
EKpTKVEoBZWNjYbd4DDE0+OstO1I8MTRVHp3Wynf8QXC5QJ/5DoQnuwyfEyVTB65vK908xECeqmU
9BOS+t5CW18qlf0qY/+mn3PwUGmbHsiM+kb2O05Xs+ZRcEKO/O7XtO+iAEtR0o7fBaQNKYxhR4ML
mNbK7cAbkJ35Rf84dEiOIgXwVzbimLGyUaS3XmW+dEE1bgKQ1uDN6VdaklA7ifeNb61lnIw3sByn
26Hrli1Wp+OCWvGGiv6Mq1G0h4Cw+yGrfhWtm25Gr/kaOBbM0DHc1ab53kMgIRuBMGaGWErc36HM
DYvN0ADDi0e4B06Cqzp9XvKElGPVAYvHg51Tr2/KJKQV6GHW8g2CilvjIqz4kogKdPokskcAySCy
pH3oXP85TCRBnrjttj6WJacgRwyDzi9GFnCqhrHdcI36VOTPc/kZJ9sT8+L1YjpwAsOSkbU3/KKf
DaaxpSAh7e+zK8VhleIbMfE1wFfndvAtEz+DcTMHQMsH+6dTSH+3Zuu8w8iwJbliMzvI+O0ArCUB
ghGxB/g2LeAfLWo6/nYjMDX5UfVKFN1jV1GNLXNcp6JHQcsA9jNPDZAYEYXApbqQ5MFUjWT0ehDP
uIHfPGEj+Kb5S6qI4d33hfsgQggIhYH9Ni1BQvbjcUQIdCoTygJ9aWPUC36R1AHpyTNd5D/psM38
tNiQh4MRsfnaUbG+cFvbpjNH043lL8oey17ODX2nvDmKKPrUcg86V2GLkWHa9PiYbspSvidUUcCW
/gqyhc5UdQkEAY2xUzyROpFvSSmkx1qKSy+HB6clf8yhgMCNbF9qUHP/dRiDdx7p48ae8fUhIzqb
pThl2c/c9ZbdtJKM4U08GzPGZIODPL8LOqpX+6xzGMrySONC6jzovzRo/AySVq1gt6MRn8toWwfh
ozkOoO8N7jKMaiHricniNkhqd7sab/4gXbCmARYPFcgg02eZu+W9V5EC75UePsFh8jf8JxSdj3T7
MPQHDTELzmRvR2cnh7s6mjem4/whZ79inDlMh7p0j2J9lwGXfGmG+7AmvcI2e5fmmrype3AZFvVz
PGHDua2Tb7VoieYAq9RCqR6J3sbQsjxFLvqquKStTCQeoOF0Bp1pP9C5w0/QgojIEZTUwoSkb3nP
HVpkkLZ5dmzdo22308Xwgjdi3e8MZmFbzwFwUjkvVU60WpXlPsVSbmjxMD5G+LIH2RAeHZHlXM73
Szw6dzZnNZnnhzWblotjTy6PL2vYJ+ccA/92JuIo5S6xMTwQKGaB3ZVe3JfU3ZV9BzpuoCfbDDeO
az7HnPqFuSceee/604/czl/q4a4jreFmpJOwLYYk3IyDxZwpJNmiXKnAeQRYg6vFtpY+LuOBrFVx
pkyGi0ZAjhSuC0xXek8pMXRJuWAbcr7k1LdvSPSGda4W/uht2rwC01c1L4RUvWASxCF74/fguTKK
Qw0akh214PSQAURc0pyHf/yrnKPmNpoccfAja4TsRp+9nWbCtYs7HnObnObwPS5B76aYq0/Z+Jb2
t5HVurueIRGAlcjdRLb9Knt8sw0e8d7Pv4cR2BZ6EfK4FOO31ZzfGDftzLj4Q4A7m8BGPEVZvbVH
xi0yRV3B++n86eecOCcqlRejDByoIGhKIue76y7APwiPYKJ8WgXTq7Qv3glleq5bIB99129dO3vD
jvC2UvHYNj1RlbPDVHPgrAsC485KRwTrNVEI80D7lGPCbTgHVOHH7Vkag8fhTByYH/VmwhB8Q8n0
2Yb9v5FtuXNLe9eb4SnyiDOwiqzdr6sqJU3lZ2la9W7wu4Zipn3ybCwGhTvcouHyzonnPPhmQhxR
gHaxLkNSStMapF1BmleON57ZQH/jj4D4Z5m3l8QLb3JRNlsKKt0+db9X41hthfjRNn2ElRquT5NY
+8EDwtiI8PvUVFjOQcqVG6pONJoF3PJAFcwHc7n47f20UrQIZf1SkjnN/GqBC66ESf1SIAHRsh29
rVU7llIrfS6UVkfqOkKZZsNZb18XaZNwu3C50xuVf54XszkkaObIYxTJVqtNDME/+JCcBJxvcBsx
3qAPqubqiZ7IvGfAw39Qu66LETgDiM0g29Tqn2azW3TH0SGIQZDasZbfAkoZoNVDArt8AgrnZUBj
0lc4TKtgRaWdjjxX6hzQHs6a6TzQdThPasEbuIAMqA56v/C+ZZaznNLSm872ME9UchgIrotrbiel
rsKwO9BwozOiN30Px4pRN2B8lBxda60S0ZbNERTJTdym2Yl2Fwy8agXcqgoiYEUQt+qsgN+Lohfk
0FsrYEGlv3LUTH6O7GezLxippcWLO1ly787RdNYLLcFZwbRkqWccr+qbRElwtA7nuq8W0yOhjrTN
fNhqWnGjBTiY0LEJXGU4H6ocCejdRSomsolDS2i0zL3maLhMjta5SXi6RzSLpJuRsCn7/lyoclZb
BfiO2wx0GQnfkBrobpEH3hy1brAh2ftDQegoGaHep34DjkF/tENIZl3vSCTgj4HtK1rjgKPeHrLg
LCyTj+hJ1G3CsM6lZ1nnRq2NWRuffDqfYxeQhZtPqCLcieQhX+YPel8Wc+fUayYoiRsxeBQ4q+Hd
tO15p8UqgZGYZwQeZHe0b3pD73aIfDrlHDEgNZBK1UL7pv7VJgNeJN0NzEb9/ox6tjllt2bHBxZD
bX8s9O6l76PTXD8NHSajG6YJOcjo7N50EjaJR7PI62GRM0ggdsI28VEjqHGW1Tx7aqE39cLD3LNt
5XPe8CQmpWw4+9XH///Lm1Bfkhe4PrJG9T70TwhpAxnPkDmZcpSYwYvTSlh8S7MZkiZmznVTt+JL
GTNZWX20ZWmCCB99FHhLH+bYTMYpTDNbNg6moBC2Rk1J2xipZndRfzEtso7mIPuez8UbY6BNYS8T
ETOkeJt1Coeqeq17zpKctK2khji/5kJJUAZMQDlf11wRYBYtzCUMmodj2pU7k0IF+hTntmdG08+V
e8hH/pw0ku0vQq+Zbx7WyEkZnMS3FH0le04yNV9rc3w3lAIXl0h3E2cG3wLmMjqlnLmjf45VfJA/
ik+GAUOv9cBc/Z9o5N8RjVima/5/U0Tv0q6rB5n+VTjy54v+GSMakhX6Tzu39RfliEsaaGiFXqDk
JP90eYt/eCa+a0QcgW0JW/1z/n6f/Od/2N4/hHBQnPMLIiBB1PnfuLwty/pvLm+fuYvDECrgLmS7
4m/podL0snZo4+Rs9cCInfipoWiITQzFq74HLjn4NTePDnpLLzy8C1KI7CiWvDmN5k8tadWLoF46
xueqdC9kwNCtX+/ztMTinawkPhXeMQvqP3oRMfCPK3lhsLFN7PIdGTqAlUreYbHA3BFOZDqFTDLh
lPHy7BLNMK+B/IxMaR+iElPp7MXtRU0HKznBqw3p6Cwm9Y9gWD+Ni8ltaF1vGctzteQeAxhDEP6O
M5urlt4XrcOOedFWhsTsUVvOH/KcPox/bmW4fhGEniB92QxhcalzXlxFb13jebR6osuK69VGYIbs
LbzxViJ26pRsAitYqm1gWh63eJ6ulhvNzMEogcyGDU0zDsG4nUbUzDdTm+pR5t4y0pDZSb5JudHs
C8Qa+Ovmg2lFD3OcfDdTShSDzNAqNOLdtl7CzqQ6C0xq1xn46DsvkTeWkqitAXFBtJHJFMnK49qM
r40oqdxGLo1qa9kP9W1jN/khi7NfXuY/YxqHhUuoVjo6+a63megk8WPQLKfezOat8Ghv5PBJnbYj
g2YYDwH5mUxuHqj+7FJMcLWS6BHoXqUgBhfyTKaIukVC3XGXtf6jb/iIC3scNGHePUhEbdvUxMM9
5rxjf+X7yKMc9yIP29ScRvQ/2bmsn8nMW7931n5uJzrHKcKHSDCSxp0+LWQwdcX/Y+88liNn0iX7
KmN3j7aACiAWd5NaMKmLRXIDKwmtNZ5+TqD6dvUos5n9bPBnsqp+JplIIMI/9+PC3Wdl9sIdcVf5
QLvpfHd2dddjTQ8jAYelnOD9UCjiN2we845pRmyM0zkyMu7yT7Nf6AoxCkBSz3lVeYOpmGYvZ/Bv
eVMZxNa9q1eX5jV07V8DPlw25B3LI5O3F6/DIwtpBlLQRGaMM4KfrskyOrGZuR9U78HqS4fkFDiM
HEP0KwDFxXxmThDD/TKfFoaiQGes6NU3mCrPBcWfNTHpOhNUMHSd8SAszWtMQ2LowwdTKWLEGMdw
307kKWSxH+edNbYMFx2bSh4jK48D+vylaKk4zp7mKKPAIxXzA5A87oWG+2UoFa/ecllKEhUsbcDY
A3xNAy2DNtzmWYYJ7BJr7SGH59+M/MbZbxCih+7pOz+zwMw/o/aMUf/aOzl3bRgN5pDekbZDNfZf
w6X4oJPcxM0YO1S3BsuhLZ/Dao4PpdOelA1FsDb6+WxJZ2PZ8zHBPn1wo9Q+5gSrfGAHeOURq3Cp
71RE5yZ7zoMZ9dchDmC1QIeCqsKoC5glJhHjOEJYaY7wrR4J8uDvxVPC9nibD+SaugIOTG1F4tjl
yanyLJ1qnw9RpalnMmVd24SHCi/u0LNjsGx1dumKpDcmfrCAxewdmI/2eJ/PX7rWWI5u1eRbLAhW
boQvNn/9lvjJvRD+hzf453YkGmsa3l0J9XJiqIAyooZrZbnfhTJwH5W01GLJ2d7FFUCFmMcMvoQ6
hzjpkAGYX1L0DV/uKSCGixy1DUPqNumUZG6p68Gz3sCLpyvDc5ctMRXiAzqhMURfE10u3uqa8aXV
heM0j5f8P+DTfG8SNnNCZgcyzHsrhJYaFhQAGCCnQxMmNm14OQBdYDh0BNF0HrGh6Gk+Z/ES3FsE
zjajrkV3dUE66oak2GOJdpYwoIfNDhtsvc+lZHXogTs6umy9q6hdz7zxRr8tBAEK2dn7X5dFPti6
qr2UBBLTvv3u6Br3kj53egTf+5qCd0tXvcdW9WDONu0P00INvCWqo62r4R064qnwsnczrfFRohsO
6JGfdaG8R7N8MHjtSeSUzYs4utm0z48DNfQDffSYHCy6pqmox9tzseisb3V5fUOJPeu8RJfaVx1O
3RYgoVXR5goso1vePM1TClo9l1n8n+M8bEtoo60Z9HfRWD/W7JVPSZkBJIh/JIWfkGOI2CkYxUBN
9VevI4fXzD77BH/iAVxox12+NXHD56UhytGaUh0rQwAIsVLUujgjXyDG3/NUYuhIndvYKgqLYQ5n
yVRD3lqMPWW59Zlby5NwEOJK96c3vsk4e0dioI0JTWKjXO6a+HzCbSbGXx0GFTJ8w3PgSqjOamJT
ZKtru1jG1jHFZ9zcIRcx3AkuooR43LFzQn3Z9QGlJ5LMR5WxlQ9CtfNMbcRnk7zphuFH7kJxD8MX
ERWnsm25quT3s7Lso1hwj09KvNntU2832V6Sm9sg6lT7KZzpU/pOEe7GJN21Df1xOM6x/cLwMCVu
zpQkrgm6Vyi1nkl0bApbPn61ucd+/2nMMxpYZhE0VCOstKHCSxOU9j6S0xe4U++xU1FcBWnFHF1A
pgmudB9QXykYfmK1hfgfStxEHqJllhxaszx4OB758APedelr3ZqgDDFwtN1WmfG77VnJ1ZXGT9fv
IGu7gs7vxF52jk+4mp7q+j6my3szhkF8G1W2d8fh7Oed/ViaY34OC95Wr7aAvOOtmBMP8GsF3jBt
h4sL4w+LDCDotHKhALLYyGoQEjgMgiP32gfk9ItfNd0mI+rFvjA7Gyj77AFUdVd5DcRytz3VTVhs
0z6TB68Ub70Y3u1YcAtpi72wMZJMKZU0ZWr/oDF9Jxv33mgrByRbeiwqfPqER3AtFt7Z641n6Q+P
I6fR1m2vgtD+lqCC8UMlW9sZjVclkofQHuDOtd09lIusW7qLQrLeR7HPVWde3tOKD69jDeoUhtDf
6Z2EtihcqhsauGg+NzPPpUe2EYvBEALKsQ2EkMtm+FACbm8RCQOvpV2vmeiOKslWdNlIZVoBy0pW
52ZqP4OlZOwwe/Glcc1fccc6I1gguBh1QsdpeKhtxI+59cXZDaGOuTnohtovyq3nmOajqcNYhpt9
mcy8OiweM0PPEsE94YJl3ykfGJy3pHcp6I8dQfJuG70bpv3Oq6RpRC1cq00jfGvdZt7jD3KY7h97
5sb0C4C38US0T3M3IYc0sZHUqpNb0uyWFcHW5W69a3PSkKNv3zk5NQWM4bgLViH+6zhlRTpa6VNZ
WRcXcrQSzL3T3DzQYhqyDpUSux4Kg+me2sE2T2xJ7hMVW1cx0Xs2us7PhgTQSSL4LS4rlt595fy0
9iXTELCOIt05ZX4xhtwnZNTDTwhMzgxyA7UVduT3fBSzGrupiK7KZnKd9zULGMP6FaZ2u89N+el0
DhaQpt1NBXDdOpzodhxcZoAO9TJg4rjnRLvJCN09w3vYafw+55KhRagvnZmnNoZoH+zK+ZwszpUY
K+qi8mSXp+5n4TMimL12eO1EBNCn5/a4PsVQZ2pZWPtZBHcQpR6TnsUp9YxnTcbY9QlR7SQrX0Tj
FIecUdvdKPT1O4MjWmGqOnoSP5wzls81JT7sqGHRD0P9loftZZJY69yaXhqWI8lViOKWdCzYXTdq
odIAy38yBOmXDATNwU0XCMxsU1pZgzcsvEeTPQZTsybe27zlecKVO6/igJOwfBvqXN6WIH6w8+Vr
ZTgtN2GDxkbqlqxd7bflCYf2uMdLaWy9JD22ARYLVQbJHWPM71OC3zLDNgW0Y8x3DFavjtnJOxYi
Dwomzt5UCAJ0wm/tPjv4KHA3mIfLQ1vfhZOs92lrHx3saRvpDQf2HO3XJZtYVefZdVYxiwIBBQhh
Y29GcC07DMGdWcq7MWVg1abN0aHnRLnMt33rebL6jzbGThF5H3NZRozYIwYEpYu2SZEu8X/aDEwo
7SqxgeVGuwXlnVd6a4wlvRcmP4jPbMMNEdXwNOyX8DOq5vminaYBOxg2Du+N7yTH1uK2anXDkUvj
j7jJnScgkdcmJxnFeulsd1O+bSrUY8etTqQzWy84RuHww4VIeUNr6bdBBL5idoIXIxl+ZoqM0ORS
MBobzwOWgbfIlWRtop8t1eCHvm6mu2VJrplhXa35whgaWlb/odx8eGArIxYV37x6ZG5oUEJCTJfp
7+DT1/0+8K59mxPIw1Na/A73gik87zmFwsLsj3hlH6rO4zMd+TXYccs6ZBPFEYsi3bDnVHLPnhgp
aWms8NzI+FT51B7yhqM1hf4PS+KQHA3UpUByZayH9kvINOzkYiQ0+ZBGRaN2FozDcFHPXtTfFSGN
Hgla46n2YDo5mEfJJzwbAtygwqP4LU/cfcmgMk6M4qcF/F8OhMSaqq5Z4RaMoHI+yeyB9+GY3hMw
v4P2+9B0VvbayZgLtMvPX5lGc7GngQEPhvPMsN19UwjWyvxe8ELTnrcIRmlLZpbH1Nu6Ym4fKjm+
9Mz89HYfZKcY7oJ0sk9tzm11LruHaVw+7Cp/JEnW3w3OYB1iq2M9i6U+Kwu9sAJ2TGE5H0eTzgER
M8dmDGYNNoEokb1R6eRQyaBHq9h9G5c0YuHRlThUmH8ddzqSOh33UlpfOztO91EwjmdiDiMZ2h/M
uzM+p/nvJK0PUZPEN3MYHiw226wyYUXC72zPQzC8qtSUV1T/hdk49/jJpkmDdcFdYY0sxvIadKMd
sLQsw1tVtb8qCZqnjLq9m3kvuEgx9th0pae+KWCNoQCooqpvdYKjcGzeGi+M94rrwGFypH0wxWDe
fMJhnSDhpxM5HdEcgHDOXkHvjdv4a6NFu8WgM8IQ1kukBT2ilsSFkfgWtL5Ii36xh18s5LXxtg2/
WpTBVkuEnhYxwyuIE/KjFVsYKBF49qJdptXFSvXusUdwdBAemQTUh1FrkWgQWGVXfVIrlQLJ0tPa
pdAqZqz1TEMrmxUSp0TqtJA8F6195loF7bUciizKyvebpXXSDsE0HDm3C62hCq2mOlpXVXRxap1V
asW1YPFWe8ydhFZjIU1pI4b4SpH8oPXaQCu3LhKu4b/GWtFNtLY7m/1joXXyWkvAXKeQgNfni9aB
10frgel70BcMS7AVkwR+qmndpgUSSXw91Fp9LvVhfcrFG0uRxVyzyDM0eH1g1o3qTnLqXkqZHK0/
SrZ6lEEanNfv1uqXsB4qInwXiEx/XwRW15D+K5Aoq112NZitj/53T8ETMD8y2rOnX6DIXXFpvW+l
KMzz+mT98mRN0z4dml+ioUWMJQhbb62cr694fWQP8UPGMv/QM1vBk6b/1CB+yWkfnjP9S8u1Br/+
fuykwGej5w+OnkTIdSih9HyipwRJzyuYmDoMtER36ptiX+shR6kP66MVfLI+anib1r/RsQAgJN8E
VA+PjCRYzXYXNJPuYreEMQdRjrBRhhDjjZ692PrfTVPLBpS3yQmUODUQ1FYH5TJCSFsPU5cyxPn7
xYE7CmcJQHP2uo+GdlSuBsv10Wqw/Pu1gtX6qSA2JfVcqSMP8+eQGeDIUj9+naSW2zxG1dpyujpL
h2gku9oP8W6Fjvw9rMwZFtl0nysGRL7ApjGWMj6bCmdHZ+CU+Aua8Vijc0JXsN4aXMBFXhRbFl79
n6dGStkfrv6aMC4KYaIncameyZnyo9ezOwKpoCwZ2016fkeFKOM8/XV/He+letJX6plfuY7/COLB
CtYzwVpPB5WeE6YMDM3kNur5YbqOEonz9hdDzxdHPWlcKUh/D2Aru0uqZ5MlQ8r163z/5KJIRK/m
01APTVdraqXnnKh19mbWs8+w9C62noYmei6a69np3wO+mR6jnbZkr198tPWEdUVXrVAlwOPdpV9H
sevzRs9nCz2pDRjZli7nXeIokHXE3kKPy6THsN0WbJOKQmDMDQl3R92bGin+i3Hs7SLT+SSIAJc3
HdFFFvnDqlFnvcQ+j6lxC4b2jN0fKnOAe30hZLZxjZQi5rJuoYgHH+R2n8KoOQ5icA99Yr5AJ/w6
58C9ghxeWRIdsTQ+xjMOX8esu1vUOXAFpPyZGC+OsmoqZDA1wHp9m90QLrCTHXpW6ySURnXI5595
PGVHn89xPqDSJVZ2nxmOe2CCLU5jgWumYNNAQCewdtK/GFae7Es7o51pAl1MfDrN8kPXq579RUgk
p8leysq3gax3v1nS9WfQekSi07c4JUskE66X4jhk+P0dl1NQarmcyQCWjWA4EHftH5KS/61v+CUq
JYnnySi2eT3idm8omc8YwImOyS+WEGyYzPcV+wmJ4TSxjA9HwFQo4cvzqSK9EtADRRLO3kglvxkY
mXAu7NxGGhuVseHCor/pZWocytE7typxL37SmLTfNfLmFdTaJsObKobb0JQz3hi2ZyQ/7U3W1v1j
C1O8NewvdQ6uu2exnI/G19IuXo2+XI4+eSMmmMPRNAjbwccM6NHblx+Dygl5e94hg8zRYFHJ+gva
PdqGQdGSaX70th6TEeXdl0Cgz+H4xnS5eUXJIr4yHjFp91uVjXrbmT1NoesxYE3wsnB/qxUGBM/s
3wfXZ7lHKRO/p28MbLLvctDJw4ncphd97xYP3OBiqA04NWy4YT/BTi2+8wv/ioti72OOUR1VWJ5d
HsPB+jnkwwscc8aOOCpx7y6BN0MZR/dUJhx1hQCCLLGZ5BQfIbWz0nd8ruA99+CkVHvk94dixHg+
QckbAnG0Sy89KgfzdBM20TGbwl92KskksiBntqDVteGJmoPlZFrpFugaOzuBocgss7sZ09rObtUX
dggTTFG2mB1rhLj9RCv4HKfE2YXkdYiDYvVpbW4lhLoeZwZtqBytONl4q6w5+jI0lBq1XoNQhb66
bYvompuPzfNi8YOn/nhjCa5pid1BVjNjV3IzOq8mp3Ikg4/h17UGLAk3PlqcXa5zn8x5vwld98PJ
4/xU9M9lTrUOTKc3YeYO1rnuMzB6unhdQc+px2nWJhHKRcLCB8tjFBUf5GFo3RvdXRnS/pd0AtmG
HWPrJ+cGJsimmBfKp2s9hMqD12XmlQauXx5MDyC/6UY3PlwbPcrIvJ4mR59G0CH3zradVQdCQ7gt
8z55dh4p4sh2toeFGGmL1lOLmXntfwv9Utxp5Avbc/cBq3O5cRPK/QC0nGdp0JgGCd/xDXIQtCZg
a2jCmPL2KMNtHoh3maSfCNsFqS8op2N1rnwzvHJt3Rcl3XgzP2zT4Yyb2NpFsjJ3UUWvEffeo9tR
fTdbzWvEYIWtyU/D4L9BZM90Fxg0cGb0XQpbHvzM+OE62BeZI/9uIJbgpDHfynikFd1SKZbN/FWO
I2HDdEApCNKeyCzZzjygenIe0J8Vl2HW0/TmIXRTh5JXDxMUBSy6VSS/jGlnPYoTCY225MwLqto9
l2UbAt+Q34q2/FJM2S71um6X1mQFQr/G3+YU24JYzy6ei1O/cGG3MkjpBcwZO+R2Go9cwftoOPjd
fGfZ7j0XLPD8MZsbi5w4ptO9ZHNJOcIb2SB3K5v6zQKKBsZoOIDY6dBn4+VtHCgN6QILZQ2DcGPJ
+3K2kWitQ2U38ykz4zsnVm9EqimKxeh6NME+oIcQh57jG7Zjk00XPWYZ/WRErkOjXY5JMJEEG+Qr
C8+vIrINZKzp6BGGvpQRJYcdTP8sD29x3LR7ob4C+Um2ZNFhoE7jm0ZuI4RdBGSUXVYpMHaz9zI6
oONmcXSs2d4kzGPY8Lm4kcLyW5kRYWRyQGVfuhm94Vtcjhb7WvO5nWg+6SyDCrKg2eZlCIhG9A9g
9X4hBjq459a2omHF4AbouC3hqHOiU0LrH6yHWNOr1u6iJMze0DWTQ7SwSlkPNdkSFkAgKPMIWWwu
wlMsnfuRqjfIPc953gI/cXGVjZdsaPqj1Ijb9RAIlivroznoAA9FJnGcNjB3FfZaWlnjymK00hvD
dQ4c4lcMJnxzOfexCPcxmqS2Ygc7xp9w/Bn5hU65XDynJY4dpDecJN5ZqeohmriNq8QkSkUAbLpU
4BVTgoys8OPpQlIVvzPCLTlX1q/cJFtWKBoRhpHfStryvH69XjLrmFObXtGSUSPfUzbGeBI34Rh0
8iBwd19sqVhYU9nRuTEBOYjf1CywK2WUhbeHhZDUvURZB4atMEown0LQmS6y/GovPiWtZp9fnXBE
EWF79QeANuLG2tRhSWWbZDYjrTbZOyG+rBV9tj5aD38AbevDAr/jpTwMkVgjlNl1Sm2T+TCdMT0s
sNnns51h9GVnRewftexnSHTgT1/U2hy1PmWrV20IXZ6amcTV+h55QfzPd8sb8Is6SXNXTx6lCwQC
sY0nlKt43oxgH6e4qSvGavpbOVOBdh4Wm4VfRxKOTwLu7tF2ZH5KAlykM+vMvweKG7pLi2eW4kL9
cP2TmRxTYLFfSNOIVuIuxCZVxPdFVH2sVVykLUgRpnFzM4oRrpWmVv35Wifb22AuCR9Udn5y6cLD
RIvZqM9u81/8LObRJEqKtzGR9oUrp33JBwBvG7BF2s+wmtfWgzmBEcMWDnYzCnDx2jnajMbSKm1y
Wx+tBzeZACGMAPbasY2v1kDZbIFOHSeNTfCLwJHRHougDS+xatDy7InGcTIJqM16We90QQj0u+Ec
00v99eDFvTpYoXe/esa62P8FrhdyVlqe4f/EPcn9vGUJV8ScO6uj0AspB/XFhGygPR0M7KCjThrm
1VeetzUlkUlL8+P+HhRmrZMZsoX9w7jlH+NGNn47OsL1lxindHprfWrT7bK1Pc5Rt4so/iVYltrB
P010sq/hxWOa283R4gmy6MI6dSAIVgJfrneLysUYNofouOtbsmLFMgISiB+NJ3c+42uUj25kiM+S
HKS77hGn5by2zWvHCAiBMp8MWu/dnKjTgp6qqlPk6SLZsCrhRs/OaaWm5VXwHChVHNbvM66psZH6
Kr5RG9CLYo9Pnb8wzvF61uoB9deu0/FiB+dEw8121NuYynC9/ZCW76vv2F6tLjC2yFp7tCNqWLG+
wV9WBuD61CFXeLRVd16NmAN/YxfYQsDldLhQ2novqKKaBLfTswNpFyZDEYMnH6CZY/ffpTU/J0vS
Yr9lF7paLbM0BD64Pp/CAc2zifldDOS1PXjrZ+3QXC0400rbXB+WKza5tZsT0wPwXVwcovp9lllz
Xl9pSRoRH63V3byWtxDWBrnR1bRZZzuGs3To8U00aOkcydP6vwQEw6m0PlwPRLP+fG9GVYD69MFq
NbLx7/NhsIFzO8uT0aefUWgf5Rj5x3aYYTVa+uziDCEPGS2YPyd9cdFfaxxZbzymELv1J3a8nvj3
+ntIgPwutHXskmnaCP3rie4KzDgXL+vlpWvbbTlCR/nzYdRv1DATqpLEBHd4QVhb5v73gITe6lNs
a6K9UkspWiwhzvVzmPJhv2IVA8aHWycKWkBeAx8V/bLWz8v6dD2s8MhRkwEHcFzsR/gr02xg9LOt
O9WCK3My3CW8u4lHxJwbJHU2UKtiNoEDcY8hz9OLtPnI58QFUdDfuYMZm0Tm2bFKmycjO2R19UID
lU1dRX9vFnDVvTAAn2+auwmthY7R5gaX95EVBGIkVy4ro4+7GTK6yeqQok2JfF2bEENG42KV/Fat
avhRoWtuCMI8+5X1nnTyQ2b+fV2ZighF6hxVVeBtd927jAaNY5XgIBWigwZdXluv+nB7m3mHK56x
0lLc5eHKmSM8Bm3+GUJd3/aDle+zigwCCSeUEmolbT891jFdF/PVroNbCQSutFyQLVZ/n4zZZ9lm
XGydWz+SifPS8gdyfPs8oFUOGb2wUzQ/Z4GAFQnICFbGllXhGdoBASxfBLsmkzdk+kc/gfPrPZnk
w/aVQ25xkvHDlLEyjquu2Puzs7fp8YAy0rJQ6WCFNeUPPpF0sBssykgEA7gQ7cQewiJQ12J/YFpQ
XOfalZsRhPZc1P33Ujy6XuD8iIJmZjShRzx0pPW6XcwfxVvoGA8K4WKfmGl6lmP321Ss6+toeMJv
TT1eaYAy0R9GROeexuuE4Rvho1H6x/Uqohrib9v1IbEo61zPFJJlXNfmznwws8U4UAKtyDV54vz/
vZ7/N15PE0YXHsn/MyDsStdP/yOd/93r+c9/9F9eT/MfylMYgxVnpvw3s6ev/uF6FtZN13al43BX
+5fl01b/MB1LmQL4FSMLU6h/t3wCLVO2cmke+n8u9rHxjlZlNodlcf75n//hOr4l4JT5rrJBUJnI
Pv8jJMyWdkRQKQgv47RPVnp2yqd918vJOJdVcAtUeCGCCR4ek1yu3XKL9s2J6SnGRpdoP12hnXVK
e+yEdttl2nc3deTKIVmAyrJzZ9dVBHEzqDpRmrykRufuCQRnWAsxFWhX36j9fSNGv4axkPb9/dtb
8vjnx/lvRZ8/lvDK2//8D8sR/+vPaboSP6uwpIW/xfqfjK0TUWk3tXx5DkCR6I5r1iVpTuHpf7FE
wZWj86sQJ9q/wLYhpS58ztvdkC7ZqTDFWxHYl8XFmFQ1ONqXNImvCYu1SAZ7gto9/inzi+w87gx9
+VIY4js3dedxPWQ5vgypJrEPVHBwJIAuazzHRo74XNUMfxJYz3LIy8O8pOMVR995Rms9ERWrmZZP
+CYCa7yqFt7ZFDvfUhtGQ5POas/rxUbIzECukw0AwiyRt3+t/C1VQPRQlt55MZ7+fll5jW4QDJFX
O3vXcn0+rcvQ9RDFHdNuE4zmv92vdfbDDoKniVHQgQIWoECmzJNDGdgfpTbZ/RpKuqhnB6VjzU2E
c/1eiljtEx2giHp+Z4XyAurphWDpFAIlkiSqSops/oAlbQjA29DNlh+mk88ElZ6ydAK4zMLgEOfZ
s8yG4FKVeXBhhFbtIc4yM9JPl06ofzusXzMqxDpn9k4VfSpgF9tHGIzq0nL66UwlveLQcJOMPFGZ
0b2RWnODnMdfxj4zh+e08bZBrxwU9cG9rI9mfJuX9iv8mOHQmXRES5fhQVhkcNHqUxWyY0PjY2yx
EmAZWbMbNKZh48eYfB0bs3AAwNZKQZ6sWaM1dTRDWxcdX1qEdchZb9wp6eHljYZqvx4qKVgZhmV8
HQyIb33Zkh6q+rf1S+shDCf+MNc3ANd+WoTOsGd9D1VCHyr/t6kxDVkBESl0PquUWrqSXKXLSUUJ
pIdDcXHZ5CzNzhld9NjQpXlxuca26vdDbV+bsrnL2CWg+1mfvvwQpPf3E/nbP3jdNetUxQywwZa9
lQZL9WqUybnDeJRjuGOkB2G/AGDbDNc/i3qPIGI5aJBJq96UTPJDUCQMvNjjdfkiz1CIomsxh/IA
8OM1ZI+E5pmREHwELIcXKE5vWZ/HRwSbXTTVODOVO1JAFJ68hGytkeGkQGngW5MdUrt06uaj0WV3
mTCaLbx7PLxsYs9F8Nk7vXlYAh+HKR3QxxUubeuBzSRCzfi1im1JpGVd/VaKYqLIoLBHll/59955
XR4uErtF47JLiGqgxR1I0g7GM3UkfETzITLxNlEVa9UHv0+cg4OXHYf0FVM1E6aqe2vi7hvFpsZl
6k/T4pvnwJ+2BSbiaz9GGT209Qs22uGKBbJiJXlAPEYGX/xdVVH4t+aKJAEjJ/f3bjiyd8yqD3uM
7IMFe8Wr3fYYMM/ABWzjq+dXxFmsqDQ2ueKZdfFGADo/TGm2nIfwx6rl11rQz9QzF475nLpLhQRe
tttAQ5e5YdYnh7VwgIp1XKb8qfV6b5eT5MOpibkhL14bFHsQqgTcuxKbR4qpbdtNk7t1TRg5NiQz
o7VnMMqWfVbhl3V7jbviKrv0twrTcTvTGJIGxj61hl9JKQ7jEiYH30ruIOVExNXVe+Q524LYxEEg
PjEcK8/RWJFgC9AeIJ1vZjcKLn4Me9tK5LeutfE2VPbAPsewCG+nryO+Ib+2vxQWdvDZN45dX9+X
PTOg3A9+oaw5YfFJOWW9r8I/kb45g2SDNHeUfg7hT8h9nYXLJVSMGxo4g2T+YQW1jXw35MKrRFRI
PL1jnHH7wKYPdn3Eppu1uYVJ5xC21lsQG82J68SzZ7+1JqmqITNaEsOgUzghnoeUZaflufACZ+y6
Xb7XgzfmKLCuDQCGqmGZGKVip5h/7hDu3Xu9oHeoioZ3J8rdzHaNN2fExHuKiahte7ffY+iQZCQW
AqczDaZe050dmJ3Xwn7OJmfaFVIgs9sfLPcTktptXP2Sc3SPEm3uwjYhmzTVZ2UW7k26KEZ4x2gI
7atd6g/1puJf2HPn3Zu2EYGdhKsYpAsW66YJyCtDorTM6gAhDX5natVHMavvU1IeYiMNnpYQj6yg
wXin3OGh8sIrHo1zTRnqIZFYLTX1hYKU4gSDDhHqMHbVfErynFyACh6yIEuJX9RfLZOFu6vCZGPP
Cn8ty5doaL57TdRReobKbUDw3edGAtE6GxayiyRRQkQCm3mhj/dSo9DMUxkst6khLZzWabNz0cRt
3bdUteQKDMX1aMGU3cWaesGWJlPYh1RPPfeS8zJm44sH3Q64OMx02eo/T9CQc+tiVcvWNxhMyB9B
EPLfCuQkhSQQ//j7ZleFyO3xfPLqat+nGrflUonlKa5bEBm3Y118wAG/BeMzVaRQwEobz74fPI7S
ql9kld3YE+872ArgypwGp7Nx0Jeyg92VD5Ml8y/sdVsr/SoVQ/VUMt6L8c7vh6Z5XNCPdmXKxnsQ
tKji/IT1OHpmzue8fxKiyY5Gz16vHz7dzn2LMxAlFNB67Ps5LanJg9jXYTKt1HIswwb8HiaosuPt
Z/Js7+NO9oealI4jgFLUc6vxxsL6mpUPbvQc0Jj+MIb+R13AMmmXvN/DDkuJGkPZfc9U1W0dAKG4
Im3naM3kIj3fe08sBYujZ2Af5dJ8nNvMeswjxIIyeCdf4B+ranytR/ZSpIx/Z4CryGC0d0QQD4li
Rcaapt/NJXWymUnIovUKeU4qdmztb2bowB4oiEw6VBjfNc9hb++LAu7LEjvo6wgo1JENONZkok5T
CV+DbBSwtqwFgWawBO4DFIsw7O48hbuQLLqVWydZ5XfmVN98CEDIf7XaLkykR1ye6M7bVoTj5yxu
zujPb36Zn/2pd/Zdb+wa2XKeussObyzZFBQMsq0/W4JVebsU747L1LMCXS+d8sbQAN+NgSl4if3y
4qf2vFdeJL95NLcgFSzhqbQcigPgDpG5nrD4zXiMg/TI8o8xEXoPzlYt+jT5zWPW2cFBafLvWEej
rc/aPWkJeokXOg6eCAgwmczyR8eIGK/kxaG1EjxNytEY3i/tus4Lk1OWIU0wGeSjMH9faMndmGl0
LFz7UMPakKHz5C0UwyNhUIAnzG2aIsWlk3oIA8zmiw1hcUrYMPjB1isw56Gd/ZqqPU4C+bRMvtz1
hXUzGCX6Erhw2UEv6SIE0qCnTZ4IRJS+z7jaDS/5Jrt23EYOVi6jO3S85B0YVIAIeftolpj/rDF0
d5nPRFVUoj8Gxrno6Z4rYwuaXBMR9s9AdFpN+bWbf9KMBheokPdzrdDsCuCbSV9/sazpbZq896IK
XkoL2UV1w3dQ/pjcl7w5qekNG/aRrIF/sucAq6IBmoEhNwSLrdeAt+cTHNtFtbFMOO3tRMl1Wi+b
0XH9DQt9BF4wGO5sJfvRnEiKYtKG3nYKeZcPWGyLQ0phclgrTfHFQ4XF216yt7qu7imS3dNigeXa
DJc9CLc7pwgxqRVWcTWJw0QKJbn/NrbWF+43qJXafur2v5m8nOtl4nyNR7lpl6U5s+b8zZxnJL0C
w3ckJWVIdVMlg8j0aWGZ/QxwmmVhI3dFvDybVvycNHmwkSLsdpH7g8wQRcs5HcUsgwZM/j0L09Ct
niNs8kYmvuQBXDRU+TN2eAwS/529M1uOm9my86s4fG2cwJBAJjrCNzVPrCoOIkXdICSKwjxPCTy9
P7CPo8/Q7mPf++KvECnyVw1A5s691/pWlbzVePdKbyCzOlTzEY8D/Q8SVaKOwKLenMkWZ7hJOxEH
yHxm368eg/RquWiYiZyHhvELOdJT4zkmCnyHk5wbP0BenpD8ene7E+N2HGvW4dqxWVKKE8oXWCHh
USdFfZg9v9+NEm3gXKd6X1eM8lOXzPfASpK1BBrURfHRTplTTVlN8Kwi3MIxcRnG4bD1BmRCdrjo
ARGJE0GXfKuz8tFx0So21n1MqccbXrPbOHIvCnn1G7R/XumSUmr/nuuBhDca5EASSZtkWhx4cUSW
FQPxkCM3vKiNMyfWtora77IMbzrh2sdGVUOq2jYRL1ozGDdL1sIOXTxkWP+HcCr7gYErDD0br7NP
uzy7FZqRKC4PIq8MbJchtgrONxk75mdvHCaHyW8Fmhsp/LAqqs5a+6bAluYbTxHTOxx7k9obfpMj
uM+qddOIl7Re3lLWQk/F6zYAn+9rWnRFC+khXdBkhXcrDaw/OqMm7tvmqnqwpWgeYppv9k+053rr
WPatmFm9VGqdayxtmec8YCz9CJggyaSSay9jlRAZXN80/UgsAP1MeN9dYXDlRCDNfGS74RLTVFDv
wiaLiVk59AAPQydc1xXa+Ux45Y6zGQQMMVxZHOeQyhEt7kbF3TUrMCEZKBIN/aefYtDfMDxC23r1
G3ogE0PCaPyouqwCrYrhTcR7f3TRZxCiQlwkMQx4rShKLCFW6Zh9wAi++Ln/UQK5JR3CW5dZifgN
Bc8CuvNB/PE2+Tfbcs6yJ6yXfOCsnV4Mg5rDtK1N3B6dsKPizj1IVVn54QaMEVFw3Q0YQXQA3K3V
og6NXKfeWbO39/TsIj9Ax9Hb8aYKGEQ2fSxW2MaQcyXx0bHjZB2Z4DoDH2IrTSsohiklvMzrcoXE
C/vinO67Lur2g0bVCUP4ERbpt8KJFcn1xIunsFSK6tPx+k+bs4jIcVuZOyGnH4NuaQUnkpt+/JH1
6jlGlDEYWICSgeeQLSSQkthLw/shqeCZc7OFaYZEfmB8z9r5APLnZmSS5ntTP/M/pmyC5I4ZNf1u
toyCUjjVjOPwrCqKvK5Mo13Xacjr3Tseq+JIIMzJmgiL4DYuOOpSQ4cXL5U4MAN8Sa0dXnvOcqjc
MaYUWUnM9czun3jryXSidVl38LJZ3Y2Bw6WXTehyw7EA6iY3rl/RJvYwfZW6Rxo9Vy/kKyU70Llb
Yqtd9OE08skmuy7/kVbn4/btNQnDUVGlu859p4PI5apR607VopKK1lM/HyMz+l4aGfurUZ4zVasV
4Hdcq4zkdUnQpOZ2oCzoV10G04kwRG7/5Y1MK/tNXYZq5s2Q9PYdtN+uzcjCxLLDoVuzBDgeZkD7
h5gZXQYpJD6Gkyd/xCEJYeQPdshnYnqrKPskvvRca9AJQEyJoBfuHfNiSUJvp5DizIwMQTZR278m
pYSHGnzzHdhN2lcvBUXk2mkCUM9l8GjgtnBQiYCdwSXCHX6r8deB+THX85M/+NDD4FxMhGXSW/fW
ZgKJoUjbJUoTtqNYslUIw7AH5EM0HtkcP2LEAZvSduRKSIY5bWpzlmefCLXWUEx534LR5GYrAZ61
QcBEkcGRtgkGNisN+rf2IDj3Tgyay5Hr0Y1CWMz+tgIcCBGv+uXbvGAjip+QkyfrcEAj7VfJOQp6
Zz8FEe0Tmw0pea1C8Zoxwtxrv75Uo/Exji17bPcDC8kmruQB7NND44KPnx5YQ4beeHYtH2F1nL9M
IeJ5YJ15l6yCwefHxoPd41HSKIyNcRdAR/2BrBF5ypxO4x9Ki8ion4CTQFMntXoNLtdZo7hZ1any
N2jkOIecGzQ6k8MbSJWP+6lAgQmPSrFRsusJJkl8dk3oZKisHKwrrHQxJwH8aPFaEQSzGYM/1FXD
tfCnp5rZ8yHDpX3KSSypMQf0TXto/fJiC6r5rBwITbfmb06tn4M2vqGHMTeRF31WQqDsgP06Tu6T
m9WvIhKPSbt23P61dMWtRb/ZgwrS1BRSZ2cirp87h7tloOqPcvspbzYkCYFqygNgd6E8++BHGzy+
RcLGkAXvAacbo49pVemzi34+jrpPqxk5tZiAWZ382JekBBndzVzuNaf8rJvirZScJWbNiWvoPubS
sBDOAIbiVH7v+rbaDn73glztW2A9G56AOV4af9puelCw/7kWe7Hm6tEYAiCrhY3+SIEgyVkSAoB7
kTSynxrB9EriPOHOcH5RsK3HGDFQ34bfa9TCzEolh2jGX90Q39t+4yXeH3tIr6B76JVZ4c/I8e8B
J84Fk+QV4o9h5M/l8pqNsfvmIWLPexZyBRjZkha6Oj4pjEVwyuwMzUGhHmwfjX007gZBmJ/QKMxk
ea3MBx3G9tFJqmNKmbouGhXsmsK3dtLUX6qrHdO5cacbGmf09zmBZBqJyTQzJZ5iWoiJmk8TlST0
L8yTEyjubqCrj3E+NPznmLOCU5vs0smrEVjzIaPkwM+DFqpG2OZB6zrqZlarCvY1MQ3mLSyq9UD6
AHSrcuN2cKlUPKFPxZiXUTKrNOQuXXJSg75rd9lsvZeTSUxlldb7tCpOKP+jQ2xDL9Bmew68Rdfk
8YGm8/iR46TGnUxeXekWdCQ5m3u5amgR4Iz+8lxeR1G/pjsLERcHb8vembF4VS4VjTGYHqSF7Ipy
GF2rMf/KKhJ/UZAwMhwYglocJXZqqMhTBJ/qz+lbm0CcMtonhKIQ1/Ioe9bmiYXIg5eNCGvpPh2w
7v4ou/wbMCpEy1P5W1Drro3HzIseEBLyThdNDMdz0BcVNb+7KEQ9HgtrX07IHAhykciXaRDQvfmp
YWIcyVcTVzFzIdRquuezmM/+SPxobidYVMhUbkC82xN7CCto3qlbFKUcMaCLrAiylvuy8uJt5oTj
Opit6dAcslx313ju6KVZzirqF8UFwG5zJMmkT6u9lf1xIliiPg77dTbRqMQckfK6HZq2jEr7JT4s
mGg3+7OwEVWT8NIHm1lgWAV6U63yIblPhh9wAtEvY4RWqCR4njnRjLyavALWOLWqC36vGvE9FViO
Zm+oYLn7epMr99m38+gch8AKkuTE9HbCscMcOp56wkpk8yvO9e+KtgzEIPckq+yeFQBwhnmodlVg
ulgEPZTcifzVuOgOpQpeC+VcZdj/0vR+zjURLWRVOe1Oj8iWWxiZAdJTlntIFappkwdwV2sPU8CJ
TvxPAOfBarB1v+bgCNtQ5Z/J5EJtdehK2YoTgQiUSyhd9tgalnjwUvpztK93aWJle17KodNZ9TRi
z2Ao7RzjoR6vBMy+BoUR4wbWP7ukri9NgXRahbAHhXbzjcRU7himeYvG6TjppVkJ5sG0Vk6H2YSw
LnTapOOsHLKbkeg7t7iWxb6wE0Q5ltSHHovyCiktwRAoWZJETE9TeQMoUCL1r/rHuDC3ZmMf2SYI
5zOPETiFY9H8aUIDtKAf/CZUtton5cwwAyAVLtmLNIf4LNV3h5nIvk0p8aVRzw99634bbae8+dW1
QB0Arpg6PMchxjghB5KxHUtGTZA0UUhgyfDyG5onwpmzgPXb9S60Ztudo3q8g2b9W/bTUzglT7B1
H7rZ+w4hfgXo9Ttpbe6+HvlEJWdQYnsID4g/6w5fIaK7b4uI8AQDc5gZUKJZXrlVjEKRI70Gwwff
vS+3U4zQ1Zj7J1GGd1pH456lEGtAp56LwQh27qxeAr+I1nZZjo/tGH/GaUGIGDx6f2KLH9PydYzh
NpTckuDhfxYpGPZlWriJR+1uY9P/HnvliwV76xZodBYZsvremcLvYcCJw0zF4zxir+JUNzAEW0yB
cfxWMSXYhdNbOKfnLqSJOlfyvbecJ+TMG8TQBrXdFGzH3nUeqCB6RW0YFmju4qJ+TGDhcQbKl31i
ONgKf8kwXmRHHzND6bSuFDHFKFlOYASibYNQG7B09KDH6eC6KGpVhSk8Lud0S6K52lj5fChTd1d1
RBw32Xgd7Zl7sr66JwMx3CoJaui24AVXtpSX6iFlLPHUCrnyJS1wbzlNRilxfyFCQLhdmJOj9lMY
PM8oqXblkAQbzxQPjUU3lMDDjxy8RNqr6OAE5Rn06HcxOmo1BvRXQPOXBh7c2mmjg+i9uzvCoKG+
I7LGSjwGeZZBuAlVeUQ4DCJ0rA3uSiLMyM3gT1Ba+RZ51MHqxUS/Lr0Gc/7B4SraY5PaSc//qStI
1WiybVqJ0FJDGHey+cQNkWyMRUxs2j7OAkPIqwtfO3fEBY7nE8QWnLeTw+2ZDDfl9z9CnQBwm1DC
GOqtzoefZTRGl5Rp94YYRbJlynSHQeEy5HXD3KOiuQMBhX55CYWorrd1G+xV5Jkbp8uQy3TTEbgH
1A2yk/jw9It0fxDue41zbCaM3/qThWJ7xVZip0W9k/5ECL3peocwZyztwNo2dDgeu5ncxqwqn3sj
fq368eDjBFzRWMw2A/L8JKc9k/RL335GX5K16OPTgHG9hx18817Sqn6LBsFvtz30JxC/Mf7La25W
4xnf2AbnSL+KEK6w7dZbjL+XfIlXmeOyPYKctjZ2PD6Naegd0xcwkDNudISso5OfiXfQO3zhPQuV
YT9Oib/1Jv9bmoGQIZEAeRGeccgw5d4mv/PEzvdB2TBvOhWXhAA4j2kdtJuYdjM0ISqQCrPmKpH5
U2qQgUPkXo2InZwTxmLg6cv0dwgfFKK08dRlneR9keFdptm4hWZMszGBz5E9zrnwbjPK43Uxyyc3
ZzcgxvsqOBCyaPfrQUh5EtL+KEYKda2Rjge2Hb6l3a3p/wTU5o+zXfhXUDLbYtFCzogeptQs1r3d
c7k9llI/44WrDyjOXdgSTnvrTetXPk3ZNk6NW9tjfqDivxgW2/OQddFDXaUHsn82phjr1wZmDExR
ez8WFgzydN/Y8pINMFV6/zONfo6SyDWTu6kStbMFSLSVpThgzozWvTWK/WQXzYqVluI/ySVadncb
CfjSXZmojSCB86xMa9e/JXP1p2hgegxdts4aBwN1Wfx2vPzk5tt+asqHJJLAMZx+L2er3jcGy0vV
oGPOEXCTqLmbXcmhKKD0HlFhafgcNstFjoJmbcwwE4ZS0ZGO0emP41MZsPx0OsDnofHot+gkCPT5
JSciRrrBIpUmmR9Sg4jFcfLTHZasi0uoxS4BN9/3KUxwDg6MN3SzmULjmFX9cLbSed/3bnrp9fem
aNujSW1E3E+81V5kXgiODNd5Tl+vKvtwUwnVwZMxIo6k0CbkZPygZSxOYz4/emM64Xaaf1FtGOjq
f6IzxPVKyFHQYVzHw4wHNyMsydZin4qEzW+y8kdnqW+8Dj1HC0ygGhN59WiXBxMbXjI42U0Hs6TH
0O1rsbVT78Bs7SNpunKLiSXBRm/QEuP4QRRyiKHQPslWHIHWMm3wEIZWRfYUt/MdcOZwI0iJpFHJ
x4ln/BfjygfpZsknytsjZzw2s3A7gfHfUOC0T9MUXcyqBR7kyl9JiwigV+jUzDK8QsZk7yOvgCMj
Ccmpg7jdxjHPmYpZW3fzPCJtZ4tbOq0fmph/02ataE21oUkAKAHGw92OaJ3I2HC2Wa2WBJ/qwNSd
obFNV7uAkk2fp90YVvHuJ8WNWDdizGzCY7rkkmkrfZbmCQpydvl6MIwkvyC242Qx2DhbuBbgsOH6
slqmkmm2ET4dgi/rYVNymI9zO2ZypIjokoDfM0gJsvJ+xKQMEFIxE2lrQsBImCuiGmAS0dbmudPu
97Arzn4WER8WhbfCTfK3POOzBqjOmDTGXtC56EiWSafFvMoePPvb4nWdbg0jQowDFFyTr1JWZsSD
NE2Kc+95mGFq4mAJOm8r+FB06vLeR/5N00u59h5NIem1A/CneDTWqE8kDrZU31MUlI7uQMeX+uYp
kF9paxDT4JDsShlIEfepi5m5JX3MEaPP1vGZHniEy5G65pbbypqDbTRRoDR0iIQ1ntGlzHu/IMDe
HpJraKgnuLt0rWfE6eyBNO46lI6T16Hu0cO4g7rQYvoG3JJO296zj34b1NevB1Mm2xgC9OA68VFU
AsqGA32rwnfKSbQR6MKS5i2iovKmodibYJGJxnYIj1XBtTdbB1p+b18i9M8pfi+YwBHnUzCsKyWX
1GvHvzg5R4GiaO7hgDlLe6fSo3bSHROQKTyoooAWhp5gCuczOTevYY1O1Y7icM+kHXG+mf1UroBC
nFVwp1U4kejm2xt7TN5KBptTlprberAvWrMwlVV9NF4TgXajMggHpu88HuKWzd12Am6yecBHZ2km
b1VwDzWVd4hjiDH0MD85WafW1uxcwj6VJIXNH2rl97Z4rRzK2sqA6VUBDfX6/JJ06tTDIVJO6u9j
LwerFss7CJ11Y6t6i5kAy32dGQdS2P84afwbSa3a1eTBbAECCeLDJ0kHRXALLJCxmauptN1f2YIf
GxcQWYH8zIRM1jZIUUguPqrUg2Qf013q/Ic+n8PnhMFjAgGaspiVMftGbOR4RfxlQ5Gw3fDGJIQT
XaGOnP3ZZVj4GcOS6AWGiI2EZiFctXIBrLULaW1BrrULfC0bGKjFDb/Sh2pnQ2jrILUtonbadwu+
rV1AbgVEN3YxgDzexGmzPYezTQYHWwJko2jTLEC4qmsERd0mc5S9NyaZ7bDR8EyJ6LLz6cgYkGE1
5YHBZHfXgJxb0HNwisTBXHB0xlS8e+rFsRgNmfDqSsDUq6Cgu0Ff3U+OrlPkP/D6c9qmB+R30xNH
/uDYJUxjEOiuQRnZ6ypomickxZyV2iPdFvi3+BBoVLincQHrxYwjOCOD2vuC7i34vSR7LKHxjQuW
L1oAff6C6nNGoH164tALxC9XGJA9C6xfYk4bK+vevVQZB9Olfuhj41a75I0FLuvunNM2MxW4CVFF
L4MHlV5V86PQLTwabLfHAnIJ9I6W0m32z6jGg8PS8tZVEu/jTvz2J872mV8chrG09oVoTojVplNS
WK+plWQ7DvDTyV8evv4kzH7C0hs1qBzNAa9pwMDU0u3miwX69fClxkCaMJBEaGqG0BEao8ZJ8r+q
9zlxMPCJSwrWiPMU6rCig6BBN5q5EH/19fdfD62uw11nqG88dUa+Xz4JH3PHLrDae7SYKL6+FdKO
rqGBHpJF1RYLhENLjpLIZoZUrBlLukq3o+rcziVRyka0mNV5QFOIACRxTc5hDie+xT/zxdD+engF
WD6d1KI+K4zkRTY94QKDR7jZ8i3fJ9ry/2up/2+01AjKPCTO/2ct9fVz/G/vZZP+rZb6r7/0Vy21
tP6CzMJWUglL/pWSO3623f/874b0/yI5G5oeZgAItl9C6/8N0HX/YpIw65qmB6xOefI/ALrC/Ivw
fcf1gdgtImjp/r8AdC1ezt+rqdmZhXQJXjZdn3Cvf1BTW4NXD6YZotxFlXYbiMJ4CuikMtVnQ4au
N1OzrSdfsCQGf1xvkeJlo/r3MO8P/W/hZ/mfqJ2tfwh+FopnoRCP8zbxXljqH7TOAzASotas4lig
SdpVbvCMC/5hhoN7dWdstFPePDSeXC90Ry+0DMIEOpytVbSPgDZSj5EP+Def43/ylGxCtf/xjRGA
im1pSnTtzqKprz5+PsVFiFzb+h+N4diyUijW7IkTeZrhzzB7hNhZJn8z9zDvGdLHumyxRlHfC/hK
KNVA7Fog1wvXeAoKhnR9MfZ7x10GqhnbhqTpChrIdgklNGjWOMzbJb0kmhYBlm7ZHIyxPYy2hbU3
1N/+61dkef/8ilwmZ2jxuaAUEeB//4pq8Ga6bBt0Cf5snh2pgUVGZbMFCYZEzBcHO2hi+mDaPlgV
5T9mdSweXtlVFzgOLxSeDLNt9RbYpr/9F88NVvQ/vtsuFzp+SUT9+CsXMfzfvNvEQCTNqGSOx2xk
cuVtcAxnDOg8Wh2mT+8buup6cup31+/x5bkkidhjDdQh0iAc0vmWG7cQYd6/el7/dGHidTBNnpXw
fJMPanlP/+Z5JaZBU6Vt/INA1NcVaOlM9C6uwSEAzvSlczuEG52/na0C1A4ohiofywUGw/7nztYD
Utp/cWG6y8f0d/4H+IOOp3BnEMfu0wD7+6c0tRACw0APByexxh32e+PsNTkdVLIyfMSez1nwkNpO
+MjAI3mBvLudXGLwZuHFu3zpsJpBpa+FKOWKDRi7F5lPp8kJ2Y9n860B4iCHoHmYnWxGxUKKtZuK
FxAr1sUbSLFmJEFzunmw9C1RUO60QZNqruiqxcu0QWlET8H0q+yXXCbD1xB1y4tol0NL1VK5lO9R
B4xJt8BVcPMeHKO9wkwFsFE205WcZzVNf5CYUclHXr/RsiIVSRRAdnv4IwzvF1IZKoCRwJvNZKuX
//pKtLGk/PMbbNGus7jvTd+0l8D7v/3MixzIYpJ3qO1HzHZ2Xl6dMIAV7ftnO3GaY1IvDbNaDXcd
6KvGDniesQPck6i4Gz1DDw+szqYAw3j2wR41uZx2U80bNPW/x6jktU91cE6DOWAqKz+qeql34snn
/bVRVIpx40mjeg86wBSRQrWp7XZfBrY8Qaa6p8p+8adoOEatNK9Gw8PXn1I/DCl/+vvge/XaiSZv
S/c+un09ZJF/tQJVgnO2Ao5B5RmG5RMfYw9rgLkzBgPrZRDF9BjB7l5JWFVdbu3NdLZeZnI10raJ
bn5S1XQtTNCuONQ3bbjx7BIQJ7jifWW6zdqyKvJZSrB2ePmLY1UkR8Go/qHzKzjF7i8kHAWtJit8
sLPIJImlz4iSkxvT60kadDCzmXaTHqKpFSQohZvkklpld/EUz546DAZajNSZ1ObHPHmb6OMd2NrQ
iljzdC6awboWTFiBr149ad6VWxMLWzHgsuhjXcaoBvvpQv2h8ls4IZV1ZGNfdEX5gEKNTqxFNiy8
B6SWfQw/qJspLCOhL+3Cxsh758Bcfwl2+aaqUuGr5zNiXE86S+RYGzm2HVZJ892NfOsU1hhC9chp
LunwwefGNVxMexIpyIVd9ejXMn6UnTrnRF1dIiuNHwNjiB9NBJ5Ijuur05T13jBq67kvZMDKrGiy
a7GwEsOLC0zqCjF0uo4GV4stgAL1GegIiXgbdWv96Hv0fpGwmfu+YqLfhWRyMVHfTERooskV5Ja7
+jRJNa6diV0+gQJB+5Dpl6ez5CKWBxrAziEYo2tK/2HnWyhJyIdgmVX6KRkLEKgu6GltRiHFJ3K9
uWekV3hNdhwiZ76XBU5O8quYNqLSqaf+p27qCS+Eoe9Dl7+CPTrDHnAOBAw5T8KsjVsMT/vrK0eY
LwX6yJNnlf5tmgpaAq1/wmRz7ENf3r4eiPyKj75CMPH1JdmP6t//InV5Hd0wqu3X96IkHiUrlN7n
djlfvn7Y8cl1cVUBuC6P1Q734bCm6RA+NstDhlHhyE0CRHr5cqpZTMmU1w+i8fZf3xKA+zF746xx
8nFtojClt5uGz2kRyX2YAldigTHQDvJgwgyKsmkmip6fiJTZHzK1DMMqrMqOd/966HDjnlB6fHx9
lWNwu/LyNprCkeE1M9sBiMrz14MeoIXMstgxJIOP1y/NRiPhOC874r2Y8OMyr6s7BKBu5Wq/e2a0
smWDnS8G0+ekd/xXi1xpYETt+OyUA4ECIbrOXB5wP0yH3k06xIo0yWniJTSAWuOKdwbi92wTDRjU
1btC1hd7v5GSxd+6iYuY4xZaF/fVwhqDFgOgjCVQnPY1nE7Myx9Z2fv3RgGdwYuTO8MdBlTQT6+9
152FR+OVc9jBQ7tbFOFwwBpKILbv0s33szNDtaPmvtgaLTMw8hCObrZMQUc8USTHXfomgLAhCT5M
QXdvQznjxVAN7Co6TPssT+cdgXsaSGsKla6K/9gsbTu/GgUrF3mSGdl8G1oX3traI6zI1hH+9hwl
y2OU5T86p492CLPtQ466kz6yupZGF22MAOuOiXUdeadYQ33/hvOYdsDU1ncvKgjuHl8CDWtxDOG8
IkgITr5VMr/I/IiIl/Ahi+hMfb2bmZiN40wz23Jt51iliLzi5M3t++4OnGmT1AzPv9YnoOjOy8S1
3LTflWlUj+xU19yZxzPKrCWLUz9Lb4z3vXvWpHXsZ87OS+nuIajX1Wkc9Q+BpGYHBenaIxde9yOL
BLzpjZgBprUV3QGRzIdIKaZMqMdgfUEcyuZnLwwFYajIjIoC4FNa4KHWow/wJTbg6gE8aYlhj6Ch
8vndVRgzUgnlHdQ5WlMzkNt6Sg0GpvLgZmWzMmgf9JTCsCNw0QkFWZSXNu1m5nIbHYcIOaKCA7Jh
/QKs3FCv9luM2+TPFSRB0HDGZRx3EZg58AmRGi+CmESrmK8WzfKiTIy3eT5MPi5OpgXTAWBEik+w
us69KnYcyLK9JPlhh/Ybmx6E/XR448xPuaKDF3I1MRyZ7nNKt030DG64HI3XkI4Qri06Iv0gN0DS
5ruqHxt3UX+1y/it0hX/vD0DHlNsrMN8ViSDHaMJXIgerexm5so7gRR7iJHdhkE0Em+Uuzjdcirw
kJ11qkr/Ei11QI79oaMBgL7cPc0tk89FmFd+mID0NvB+k4PTVw91ZpdX0/+MRjxCQeB8p6hxsT41
n6Q+0oQ1Gc0bnX+zekee3GluSBHI3W2YJSPDdEc/eWK2zoUUbMeK9FS4vnJvdrq5Nz3e+6HwBH4B
Vb3HMnod0tGFh4g+fRQVctcsN9YemU3YcEJUBQEy2abaqzZD4xMP6dGsvSt0MVkxUICKhH+lhXiF
XNlK8hKlLT6wqjzWPjP3TpZqA54KqYIMmuPXkze6sH2sSAMuQ9KmzTqO4Q2U5rrrY/PBz9P9HEKe
jvyXYagbloEBHWin2f2ViIA7JO91NBkPXdquBK9sMpruJpKoJXYgzs86wtbrJ4RVltSodT8AJHDq
G+qD5qDbXdsa1bEcquEw6M/GLcqHsVTQS4PmTzUrh1EXG3iCBiaf66OV1MZOkT92yErHObGpFVvB
hweXvY05qhb1KkKtuWkZKUOq12/2UCEDmXgJ5MLkm9QojSMWeW4a/h9dgHSkKKx6zxV0JNEQ9NjM
WFAsCGwHkT8EXBc4PeoD1hV/N2beJS+YVgaVwewMWMLcuOmmb+WWy8TegD2LE+8zE/F8h/lqx1Ie
bRji+wY9QSYmOrlVj2Y8Vsk+plfBNDXhqDVkL/24wXKomLs19RlRiywj56XpLQQdyPEI4ntDiVvt
uth/QfjXIJjCKjYSucLTgX7nF81OIS2FkQCFyw0RQ00yeWr6nCc3OT+HwZjX8wI4twxEFRHyVKYm
Q3XOYv6dzF0M2H3K1tQlV6+V1KYOnVoj0rDply8ZFegLOwtv8aBA6bBHDcDenlHmHVPDxwE6eg+4
vsczTiU0gpMXPFCm2htpp/l3KwruxpgMn45sj/QeYNpWhFALKHVNXnhnW/kuruW+35qDfdIc476+
E4+jdybrdCKH00m3SRZXeF6Xn8WAy2/11bnBQYJ+WGLNKeLx0vRhtenRr4Jn7cazJ6cQQjfHJNHg
iwak/BsXfrYbx8okNDD/0XAgOw9hHF6+/vT1ICOayqMpGaaSe7u4X4VBDzinkzyI09ePtHF6Ah5p
7PXs/5EdOunBnK6Gmzj4qz0Cx5aHIuPTq4c6IDSHgGLJ8QsA/4rIB7PMbmqO3806mXaGebU40j2K
mumG590Nl92nDKonM7PdA638Zc43of5Zvtdjx12HUKf3beUYlNLGQvaKmid0zGvVdfX966sAXusJ
cD8WhOUviTSDibTjMi42tZfHWwLRqi2XDJNwz3Yep5S5OIBFKCIwg1YN3ZZj7aDz0J6lr+bYXXoz
xF/Kv8G28SQtFZ5wgeUHIXg6TWPVF+Wn36xglBerU0clRrkRZhVivIyspy61zKfIs9ai5QkGnS92
5WhyArPDLa2pcWX3y+0DytpGIsNxoyQhlsmBy+AYbY1xs1ofc/qMH3wkihlD6vK1rIS5koKRhQLn
n3BAOhvTMirOM7j8NNFOSPqfoJ80+9nR6lwtY6OBwq4f9Xz6eoCLgeTkP76OmG5yv+mZmYZm5e0n
7zO22mnrWQdP1lG1qt3HZUB8ktxEZ+pyQk1TElzzCvaJbpKzjMJmr1sC1Rm87uzY/W6Y0IEyaRb4
LsYjUZdg6GKVbfswv2DR/N6U3q+gMfHCZM3B9FEd5nl8GXDE88GGj+aYXP2ZUQwxi15nv1DhHUg9
uuqYpzpZuEqzHA3e6GSXjl1AuejRkkn/qJFmrxfhsYG02ZpR+idJ/OIVHL0a5+hQow0BRCX82ktg
s//hzuIn8tTDqAbi5yPkCvN7bnrzxisItA1foop0gqFLyn2hF7eAwvkxttOaORAU0u6R4uQtWnaY
TIz7CfS/aaOdqg+2lRzD7Gg30T0tPCxyDLBNG3urVeCcDkZoZpAoLoYg+Ei2m7YeTmZr/iz7J+p8
9H8YAAGAUdVYhDYeE4cxi4uSeBAi3WeDYR1I6ChWNUH3sVk2TD96tEKy3zHf/anR3K5Mqd5swHFH
xpzQfWGYhhmKEvwk04BDjZ4ShCSWy6+H3CUNA1qRlfif7czrTPp2X6NatNA3boVwH71YIzBvUhQJ
FjYxpDhEoOE9Hv4XZWfW3Daybtm/0tHvOI0hAWRG3D4PnMBRs2TLLwjZcmGeZ/z6XqDrXpdV3eXb
EQ4GSUk0iCkzv2/vtSUaM0vTUBuY+9jRHjSLXNKi6t0tQKOvo+qYxC/lHdIWkGC/oAzStr6DVrhq
RrUh2RDVXY3dmPwW2t3YfyI4CQShGn/47Opy8PPNrDFuawYTgTap3pJXJLrZHbld1Tqoxmy3VJDz
cm7fuXHccgcKV6VlqltJ/sIKvFm1R234x2CPYu0TTbnDSGi/BI51oxagYtTSXA4cINFEu7K+Cq1n
R5WfcX6kx6hkCSwUzfdQDfHZJOOrqUr3PnGX2Vdef4nyovzEIbloqf9SV6RyR3X15nRIzVKnmr1m
IOzb6VMf6TVOLZt7CIv2BCm3Ma5kalEwc63wBsv2po3M+qZNoJ02rfbSc/vJI1bt8dTLbVkyfEm/
rGn0WQv510cYmWrKm8m8nm+6Mio8CEMlqb9UDOsRLlLirITjuizKHdPrwWOWhZ+d+7Q0WSw960ar
n7GQlBtO4Ya1UMVONOsTmp36VNYiJcWzrtYGMTwHZbdfcgpHq0GCtwYLseO+x/3L1m+t1HDvQgrU
ueZAETr0YtLfSn0g2TFwxSnGyriP9fxLxVyK4EZ5r89LEgQ2wcSG1SoNGshpr+xdMvTtNn0aKCrv
YQgT3IX68LaookdXIJ8FQIAnVPXr2KaehNHe3eJy2soYqa2LKeUkEq7+gztCsDd6t91cx41AM5/V
ZFsHJgpk0wWEjzdsfSrie+kM/nMR57uinF5cNAJ0f6Hh61NXUaiuQf1Gcb4xhuTe0BT3rRHskIFr
2sCdHC0MdBhoxF9zToOeqG77orlJtKxEdMvP0bwi6yYUnGVRtR8a8m5IxZNQNg9DCyZWK8iBDRZo
HhwUxs2MNp3vzs/SlkTDUrrGAb08hbSJ072BzRS15RcMIf5q1J+KXO20a9rpsASf/uCwl6wpSyAH
KTGmc/o1pkBxnJkDkgpt2hLUAq/B2K7GMAoPzoL3Kq+Qs+Xh+vL6QFYZlLL/54/9Bdn387cHVzU7
eB6P0sw9oxzWVe+8ukmFCgKTmbN1NAHPOU/25H+ofb38ApWp41xIAjdteK2KoDrwbdXx+tDHk7Gb
3kPW4Ja+Hpmsnf20iwhYQJ/p3HYl3ZouIrbJL8+JgseeZxYqqzJ7m7IRR5rVSE57Wp+4ZJsM/jNr
Xbl1k1oDw4LWnwie+cGvFk4WasadMQT3rlc3fvYYuf1zjSkKoFyEo9GGjEeo0Gqsa/M0GdgGvVIN
7mNX01ZRvfwE4694UjhxnmaX4PBgRPNOnELhJKQJy+kmnFDP2q5GO7gosb+nBrsmBcIe6vug1UqG
j45KBiiuWfgAZec2MxfTfXYk4XJFcVU8EviTI1A/qmJ+52C73LI1+yCGHIeTGRPjAfPMHFp1M6DO
8VLMOCwUSQKeGY3rpmAFOKERLSRl3ZTKSpcGmMjj5iJBbp2qLvcUZ/IGSILityIKRCOxvuAHCDZL
PiO0qE8AR7hdRg2RufTLzkma31hGob2USg47eDvykLZBf68WHzfth/YbyUqo2jC+za14dN2w8LgE
8r0PSvilyP1Tnsfa29VsK6TR30ABT28YolkoqR5LVRS+0cF+ZtW1Ru4nXvsgvHf8yP2OXX3Tt/Xa
5B4DxMDqSfmIK3DW074i2/5rlltkv7d4GFydQjqR6Q9ghKgMdhR5WVC78Iub5GBqhNK7mZj3HVIt
b4aBs5ksvAiz1jaU5uZNgdjM06vRo8TRHAmkI00v7JyboApS6oEFWgmnQ8ldaxAvGiXwPKL2rxqY
KrFzcNCBrAI3v02M3nii2IbCbeHMZGo62QsIwirCx7r1u+3yykXlue4yQBAtPV48HFD8arFgkqf8
KWSNsI47VsFBnZGaIfvCE/o1eiLeQGDRIG1fpth2L3FNwrwOKqGWzXQgO2hs2xsMdsYIDi+ydfNU
WiU7Rhlo4OJR29Vl716GOrvIOI/ORqpQHOjjie5kceCeCfkz7u7NzHlLCMYIBZnjBRXfu1hvtLUZ
MkgZ4yLP6x66hsG4CZCwjXJ+b1Du7oWPHVejuLqib5XviFkK9jXJfXEN1dkdo+ZiyWTYxAQbOIgZ
V+gD633XTa9hiFWbDBADHzJlKWVbHm0j58HQ3yoLoEteIDPGTffZKZMSNVtoARrBqokTcNeZsC78
EeF3Eswv0QT9wpyGR47WdHByxRoo6eddbnaA+eSE9t3tTC8J9HlncIJxi0jX0AkIIqY63BT8fmjV
n1TrwqqmjVRNOvmKaXumzGmfR+PV7TJ0bk19H85IeHMnaC9aBstPMKTVQzN69vQ6qeFG5Uo/B6QM
2Oze4xTln9NZDqfecU4xxJWbfBo+BRBt77rKP5NcwxU4OEg0Rlo2yeRgB0i1dWI6OHWC5namtB24
dGzE0EW7uajCUxt1D7OTUEm336trnLWJqyvQmGyjdNs2Vr6s1MHhV5pkfoz8dMA17Tg2VqCh/aYP
U3ia4SWBtxyLfb8HSBV5pDl3lxCV1zoNqKRp82WopO1ZU21t9LIMt9fKQYOhdgOpCddlAGfERUeD
mLKDXVsZ+ylhdwghUFxL97V+Rs2ZQYG6ncy+Pk598kgybQSdvDRPCXmhTiX07TgR0JeEZXHxtbWh
WEBiLHT2mogwAbHwJG1mjWJP9+aG5T+l4vITd3tm4Xq8IyA1/9LOhymKjh2W4htHo9fMJKkhM6X2
9duIOB94BO14F+KExW3Zaue41vhQM7gb0Nlyn58vUvgG2FPMFwaLkG1AV2LtzOw/JrbOKSxkB1hK
PQ8YGL2K/I61UefWs4tdkhvPYpFqyeYFgtXTUYnN0+jH39GqOjvyvbUj9PVolIDwJ/1z1zLCuvmc
e6HBIca1aXhlPYfAM8JpDah3S5TCdI9G3/JQX5brQdf7GwexVQklyI9bccYfAKV5LF6EEYdnuyGU
lJxbBTnSt+DNNBDMJ/ACko/YRHIE8WPFvqeHSxbouh/dPULE7NS0YbWy1YT/lzmj31I4Snqz9Vjh
Vhdb0/HQk0+e24VxiULnRc9Et+de9UKrArtWThoEXGCmFgaQSQJ9G+pLJmcfGQYoVSd8E2M7RFtG
B62laZJQOPEN7xrxIhaaL5jJ3hPRdDaYUJyt5SEyuSPXQYcNnBlhqctq1dGWOoKouoCQMZ6GLIXc
HmvRRqtOVFKzU2ChTm8G7Y/UB2vQwBN5soTsbzUS5Gz5qoO1e2q02nmaKfq3QwIapofamhr12e78
vTuQ+wbr2D+yR2bqdNET9mL7htAW+nkEHBLWmmWnLBUwlINU4ggMxLqCCnUaNeIn8my8aDFTvlAX
1ia1nW7cmEH0nZhoQi0WxpWjp/KgWhLWCjoHRgzIw00azB4M7JRbTZ7WCyUpSgj/9ClZrJAFj0c2
cCSslq4AFitjNxLZtU/deBJrUwv6A1S2VT0AJ9+XXVNt/N4eVwVaCkAzjC+zCb2CEbEcbkJbGrs4
pRHf5+2zaUXDPh98ogiHnBYTfv3hEmDHVtySk8a9rau6uSVBtrm93nZSrmB0KMneHW9pWjJXr1qZ
37hLm1qMSInt8dYM7HAvY+7wcY6oh7yT5DZcniFl/p7AVUPWNjj7AbiJYap+09cp7/n5xSn65ixi
oj6Yxp5qBwtQidWaBNOMlUII3qx2WYEqEFR1yjApdH2rCT9m5A6cy9CO8X7I9AvoMnR5eYavLwkP
lU7IMPc9IjGV4VCMzRovxYYVuhAMdJmpx86ILiAZdayxc75BDUcu5GzcwRogmSXriMpkR66bqMo9
URfQ4fT0y2CY4SYZ1KnMbRK4HOG+KLC6zPePrm4FT3VrnPAwTWQhd0hNY7dbIfL5NoWixhdXDFst
NE8hfaNXSEOb2cHXVDMlvTHKwL+IEahtZfdbQQHl2DPVM9zC+IoDZjdHGd0DJqG426iEdhr84cmk
suP1Fj6IrGrUU5wrT6HMHJi7nseUekIPRMkw6uq20vHIkGqdJGb5Nvb6dzvovmFIKPa+aqankvI0
pYWnqLSi/dBSXLqeD9czw9dLTzDl2EJrKDZmlpFzFuC55+TmjG+SZxAD+lpSzljUrPV9zsp0Ck1/
pQO3QpONoWi0v/QhVlGDcWNFM74+B7HxRAMcOn9OP6dn7QbLkf8jpd1J6GMDzysTh4oEjVU8gr8h
5mR8yZX9nXAA3kpT3WOeaT7PHbPWfDZn73oTtgq6SpFkTmeP7TcyR6NLVje6N/UVhK/FMFrHpuZ1
mmsT1em+hEXRPuW6EpfQMl+S6t6h///oJHb0pLBWYYiKDC+MFTIBpddHMYCRoyzA0+trC1nTj2fz
BO/t+jKcBDKrCGZBZrcMCVGsDtaVcf0TD5nnwyejRno/IsG4otE73JfpDxTzj6cJbe3DMF0oNv+J
Rr+yoq+k9B/U6CtFGmIUMTI2UL2r7hPVNmkzNEKXQPfr8zxyIpzXOMWRKKQHn6jZYz4Yfz4oGYF5
cqqT0Vb6obG692TBuMVXhvgVP9gu0QXXZ0ZSEJGhnE8/OMw9RbPjj6dXKvqVkl653I3CBtslfeU/
datXBev15c8H2w2jbZXQq40AUx6vH3D9wB8f9V/v1UJtsBkV+4wFGOLZJPW39ji8XH8NBgzvXT8g
gURGrugCav/wgbgr1RYx40tFjRQZ/ABs/Mpe//F6eTMIQd8NiDJwYIDZhgeUr38yyq/Pfr70QzB0
HZavD+9fd/+H936+/Pn32MrQ7V7p59c3UxCe1A4AjV0/4Srh/XHkrq81reRQoqY/cvLrNC4jcfRF
LY7pEGJ9aO0MQYZKvGGQitLh4/UXNAGNoSkPo4t18qQM0DzXz3XnnLPj+vRKRr7+5PrMCCVe2Lj9
9vOt6/tyIbJfnzVKNt7kFtDs/vPjru//+MxipPAnSvRz2ZKMRQWvPcZLttX12fXh+oMuYgWeJmAB
ovKRwM0J8CVELPJPYOwsMNm0ylAhk4hjAlw4XA9zeMV+/zysabLrl4vqejmBzAc/uTz0y4NwpoQu
SRRuwY2Mx6rMx6NJeZ6iHi9/Plzfy8KZlaFG1TxpfTKb06zYXr9IEHORXB8mtw62QVITzzjL/FnF
PVIn9AIp8VALqgmMJ7qmEPcwGC3XgUYyRZT7lA4cD3MYaGIUW/JJkx058b7jxVk+MkQT+1JVhFuF
z0aeP1gJJVigwhOt/BWlcw2SjoHsYIIb45onTPabyCCOd2KFR7Rb/wwn9BbXOlaBKXmXivUOjfBn
B6KIlbVLZ5FrWsuLTxLofJ8TG5n70Doay7oITrcVKrBLElSoj+zxxazsW2whwTkQAaEkS7E58gmk
dMKjywauhpU7NV+pxdErpzG6QgCWlD5Hhg9EkwH/vwU+C5UnmypBdbPdhnDNELUkAIThZfiCaDyr
uwAuJPmzBcbixLe6q05ianzs6qe+reiRdtPGbrpPIq3vqJh5nf9s6AE5PJP8VtqfoG5C/GnVoQmS
b9ytNzQB+T5B5MWaRK9VTd/mme69yDjcNGYlRqJVUNrP5uC+abqn47dYj277Tbb0WSbl4gsz6Bf4
Dez+bKKDE5osFhjGI8AQoU10btQlgtgzfdtRA7qQYP2lipDkDx0RM4Y5HgrEFjGdmx5bheP7d5Gk
nxhMTOVz4a/c0gUEurFSbA50cyjISGnuBgqoosWmgR5lZulmtEgd5GNK+J1hsecaVmJHHPQHcq/w
JWGxXZgy9M8VLAfHMxXLLCtjil/W5Lz0/j2cpZysnS3h4MQodNjemddsWmvds6ZNCWfaMP2iEejQ
HLQMz0dsA8il6uhYLZR7bGmqth6n1lRQVlvSu+bkgRLVhe/erMopQlEcsa5ycfGPNZmUEPXIKXTy
F67OP4x2087USeOGBjcT/IMIOLkMw9z7s6CHYYXe3EfV1un0rywgGi5Z06hxNGMWZX4IMogC17jz
2/LT1GL3KIvoa1RidUQTvUEh6W8xQILjyYyHybXffQcn5HAsEyyIdcs+7mrd3PrYWmiiZL5XjwLW
KrZpHeXOTtcqUEFhOz6beKV2o6ZNW2bJppeHub6pq6IHYwlKRZBI9zROsBagoJC7TFCuzDL7ac6N
5p6uOiZMlg3XtwLyk+puMB70fNIYhWy1bar51cSGeslmDLHEFWfrWFAumAPTPWDEdElcCys66L6+
o6+IoNP2n0bUxQcQjaDZqpwL1Ipcige2gdwHc5LPN2hEmd8LJ58fw7DcFDWBtdpEOBk1HNw6aPzQ
taBXIlvBoTLR9E/4sGKIdvEzA0X/dH1oieYZG/0xLs5E0c6PcWW9VxJrmOH4w5NLuugm1gOGwvl7
GhFMg8s4uossDc84/MvSN7lXpWrvuvNymWjRQxC6RzCA54LGrOzt/lTNNj2CtiMayX2wWst9GI1o
N6Vzf6d35mOV199Ckkz5EdiHcbLyW0dg5Rx0YzhII7G4a9SIbQoDf2ZWAxlVtUfctHWDucfri7w9
Ifx+o8xMuh5lROp+pBqmucCUH79kZQwwIB/qrQ9jFNr3E0KPliwMKBKGVEydSqaFqX6pHCkutjmJ
S24iVxzRNewcbXK4kmObGC0HKzg4tCgIjbMwxH3V93SXHChxlKvId9A+ke7rXKxWnkd0VwCBq2iT
ZeEIx8ooN/CIF7V6Fm7Rh3+fUhNmO7W9lvI8ETfZszOcprlRjzb8zNBOPmXGNJxBXpeXWDMerqqb
qqYqGRUAUOZ63zv89/+sLDYWx8Avwm0ovrYLAMI1weCbH60Wc2/GKnKtcp8YMtkPPU3vNsMai2bw
WSJafBwzKKL1DNdvEXeMThv9ZhPMv7k9pJTcUHXDNnQagdYHObvyw5a8vbbcZxpyJ78zb92AO4A2
hGCdY/mamszPEQSUcOf68EYo7Lom9kqNFJp1U1kZyrggPC1iU7KAs9teBk8tzeUDy1X9ZlGBXqtR
/7zjzEVw/WHHSVfH8e+gwyeM7YMgGzdDasXFyI5TpMOltiEPQe+D652RvYOu8Owl+WzsjUMP9ddj
2ZSQy7cH7vo1Gqaz3wjYCHhJZfjVMfWXgmIOxR/7OwIVW3D/YgpMNeauKexoleEvPf5m+/9mbmCv
KxMXgVRQ4u2r4PwvJoKpifHMGE7BrS5n6i402Iptw5ewyXNFUH1AlYGfO2jAZaXu596JuD0Iot5V
uy3MQmzR9p8H+dVOYuJvHPlZLRUQcCavXHl38ViWHmxFOKxZCMY7hq7Twh2/fon/9YtHp/n3f/D6
G/21mgut/fDy309Fxr//WP7mv37n17/49yX6VhdN8Uf7j7/lfS9u3rLvzcdf+uWT+d//3LrNW/v2
y4vt1bx1332vp4fvTZe2163Aa7T85n/3h//j+3/HAmbgsLD+cryX/+HPv1y+wv/+n+eCZXD0lhPw
8OMDl5SKP//qP/M05L8kkRUKt6QUrmM7uFv+9IAp8S+dRAv+4X4y+Annzp8eMMv6F8eVAdaRZHkq
U+FQagowR6RF8IEKarlyTfLCdOom/18esI9REwa3BGFawrBdIjpc+3oB/uUEjaZ66ArsjofcJhQx
ChvlyXp6qmaYPxP4S8d0EP2HGH4nhgp7zAbCnID4Vv1GDyHmULfdTS61KOUkZ2nYk5dXl7Ht7Pva
z57xauLbHwzaFlID4dk2CNMkATElUjESng6ZAc5PAA+AfHZ0zPo1FVW2a2oTmXGpVRuafGQdfZK3
TVglnluTjL0MMmXxOXUiGgmx1a+xzR7iHsb1iEaYCaN7Xipou3EG21JmdP0qtL6SerXMqfqpmo2o
sreKieHeEfVTXTUtam++a6G3CjoG7CJhmGSb2isIMZgIcq373rq9jgK93KPeDbZuh9Kt1KYd/ImW
EkX6VmZ8QF1OqLEmCilLQvo0ViPOAqJZae/Sprutp2YPXZVuqrK0LU1K9BnjeyNfQ4O5AFNikrhQ
bCCjNklXKgBWZmj40JpbwSbATYSet95lNNRBBZhwPjVJ94wwDxlghYil+DIltrX/yxl99+NW+9c0
EmOxX/3lDswJIoRjCoTzFuccQ9ivlpgYQXWPJJLATks96a3Rr68PqWzQRTkNnZCpo2GTdrdMOYBw
pmT1Ru6fO/Oft4Ucmb9tirJ0BgIdoxjD2K+bYmqGDkQ8KQ+DRgpdVOavZK+Jel9o3V1gZs+ayr+z
evjdHvgwBi17wIXzjm9OMqEwP46cc+cYcxM66YE5GNgc8pg4sRecRRjXWwxNVBW1OKKRBn4TzSRN
t2bIPRQ+R76GQwVtfvnn/fBxLL9uEfUq3XC4YCXjyq87IqbQR8BUkx5EyI4gQgL9lMJZNQ2tNxaF
tdI60lIcKGZbcldPQ57OxBBASo9nlOeWY64JXvjej6R9O85seKpIvetHERS/HS3ThHobP/7zRlsf
hsLrRttYrnDDSqQuH42eiOGHCAM9G63qeRc1076NJQvXXkPWHjvGRnfpf1lD9eoYeDKqgOsw8ln0
CqUX29p8rxzWdoTR4RxHpejASgmj6pkW9LYaTQgOIRibBM9UFX9tC7rsJNknx57QHNzV01fsLzdQ
dNgRZvQ+amNLJkwBMSs0H4AXtFsA1k+/+cYf3GTLN1ZM+5j7WayI/+a6HJMgheOrRwdq7gdLAwFQ
k5XnBcNzKGfzbCmJ9JEmLUa0+AjKWl9rmuGv0pl6YbkAXEoLhknfZ9Q1WHfqtQ3TgibSyJLPHFFA
g2eEsHLT+YDJnJKbgCpJNshT/02VBkyirkqONprHXW53b1UxzvtagxBX6Pm28pcZt9iK3v/d9fLB
PsvXtnXEoK6ghsCj++GOkRqNS8yCRaJKrZ4K1Q3s8vm29tOvWud3XvVHPhWEOGPlHUErbCBdwf3f
uk3AyqohVQIGbgsjcp3Bhrr5zSH5v20b22eaKHakEB8TpOpKpVZbk/ZSTXu9TtzjnBafC0B5m6px
nkoNqAlt2O11ODB72N0OqTB0OMCZp11PWX+rAYZYIZ3+0hCWLeYp2baBc89p2Wy6vpLUSAjbNub6
D1vocpWbT7OajnZ+ktK+qwIDn6856NsCrvhGQqFvMFBttCCCPV9mR/xSXyLhO5d//tofTdbXQ0J2
l0GXxVGL8/zXGwaYryEKnDI+zI7PLD+N70Qzq7UOMG9NuM09yu2NyFtvaK2T8nkxM01cEfb2EGcC
9X5EMeQ3m/RhXBHKZjMAEuhMZViSfLRaikgbjD5U0SH0FdeqPt9i+hQeKmyc4K44hERg7oNeP5lK
2pvWrW8iF8BMkxm/25Jl2PjLCHfdksWnLwRLDfG3OTp+T0erNS7TFje0Ld4bZNqHJdpoF8XDQDOV
yG8Q7QiZwoUhsimKsNy3WYmQABX+2mrd51Sa1CBRvu1s094WjvmbbbQ+LiCXvWVj/VUOIx93k2Vv
/mWa1jkpSS3FyK2ksW9Ua6hjjdFUqOJFo9n7BW77HOjZyY0qf1+GX4m3LVf2YOo3dpTdMKF8T2JM
CbJ8T2wVP44GvOJ6wBglszt6EgGNVSCmhRKkC85ZjyhCe+6om6yLyWwu6chsT9ag5Nzyt3v/w7Cw
7H1D4f5mZHBZGH+8IvH5J1FFOtdBF5NGRxPQftVPp0hSVWwb+nq4O7iMwMm1BgqiIu1icJUTDC8S
CCH3Dcch37tJrP3mmrE/zDaWDTOX/G8Hbzpz8Y9m6x5uSkGWPSLBWHluC5qqiQtyeLXpyUYMvR5j
on+iZH6QPiZQdmBIvSEydwKmvAktZyaebVWD9dw0I5EMtoqQNFnuQZiTAUmh2VHgov084A/qM9h3
PSFrfSTxWRDwEgHIfrIWUk83o9MqshL/NFa7dGrfx0SUWww83doX3XkQJp0TO7vvqiLcTcSdLyxx
TED4n9aqGOpzKNt3n7ytU9J1N7mZwFzrOY5tQjx52b7JOb6MJgKrlPCTMN0rumCdCpSnJTMe2QIs
7bVl5bMh9/98E7h6+z9cejYnsyJzUDGMf6yLMF31h9nVtL1g+kFdBOh4lYUAyfniKUyFOyvr733l
+FQs+nxXAdvEKlaVO8cgp8EITA/iqbVSyWgfXHr+dpjFdxPFy6kvykNd5N8LS1Q7sMif/FQ1e65n
uQ5UbVPdhCs9qCE6yFbAD0p8BamovC37WryW/hO5byS3mNTa0nRXz+ozPXUceTVyXSv3/cPUWwWK
AcG0wyTyQSNh2seVgIz0NABEAlL4x9CgfLUHOAGBQAvq0LRcDeB3Ta7lt7CZbikNTOtasl6wXHJ5
GhXs2wTmS6TRQQ78GpJk1e4NiaisdLR+MxCBYKOivafifMsWt6uqLnaIseOjmEfwq7b6sfT/ZeX/
y+z/w3jJRSB1zn+dlRtzVefjAdJV3pJpyl7SqLIR+4cUwc91+Fr0ISZj8mKbOsVAO62SNF10WBFO
CmbNlcV9iHQWEKcJ8g6ruJVQzwZg127/+RT6m2V/2ULGceYbJqV19+OiINJMTiKtAeO1zIWroX/M
0KlvC52xXcolqjg3MCITv+QXVORr5j9BVXyZIqbJ7mRRXySGRMwuBNiZBdhvto56wYexRequK02W
DjBWSJ/+9b49ycZukBRwltWmwGiiq3XQkScQuwmB4HjmAbtPJ0202NizyIKauM/m2Fz9GPRCwKX/
vEHWjxX9r9ecxIzu6uj2dItN+7CKSutSM/vK9PejlQIdsJrkgdYuiCh5yPtc+8yPKNtH+TlAve5l
5XeVIlgA3gBDSqfjZtXfOtBSmhZm+2GW4UkU35nOoBNCekY0CuXcMLLu/Gwet1jv5Q4HLNd1z1XR
wxmj34Klkmgs5AhkUY/BXe1GLKm4qg8cyks8Nu9FWcQXJy7KPd7lO6A0XOeU/Y4uexLAQCDXs+ot
z6mjr3Uc4ga1AQQnRd1vVcws2FbO0YrdOzoFRKgptrNHD9EI+U2fqE/jO63Lo7BGta/ygIomH0UY
RLOzwfKvKMk/KAcXOOTTAebvgin3s+hYxj6O+WIevbBv/uBwN+sKPyoNQPlu1SXBV2nNl6LL1S6k
85xUqr2OctqEAn0qgghOQCjiJ1O+srPDi5UDO9GFv3ORDG+CNknWDgtoBjkJbYPWxNZPYYr48MO6
BmSiyutN5DmBuZFmWZ8YUL9o7jDfW0iThUtJwp6ndJ0NoX1Ml8pFMKFrMIr01TW08RQhw10NeKZX
LJvy49yL1wzsGXO9aJMod0NLByPAKMdThq59VTH67lXnMGJ15Bar0A+9ovadzzNiTWF6ddjTNs7M
P6Y5MR+6NMaxMw3UgSYNIyg0vdFZxhBHeg6xGJvP3ARvMpT7F7IlDti3/Rvkl+C+c2hc8ThwJGW/
MxWGFcvPqOhTt9+WrhpIZh2rNarQ8K40M7JpBOJSc5Ho4bf1cLthHM47LNQiLjcWrcJNWLgvgQGZ
cyrzm2ZAYhs5FgkNOkROqsyvsp3TNbXY4jhFaNKdQX5DVoum1R2SMzWgJWMwRdwDTu2JZXO2c6Di
8ZdwCAxMLzu/51wO86I9OPXwPrigtgMNQ5m0kdwA0SCJCwg+xYuLsKFkRC70+ZHoViR4z2JGFMek
CnjGDHulMtpVw8x925tEv6QlrgnVUBYaGjLrGtczRX3R4zSES4xkwIyTXefk2sYwgIMEFMxp9mfj
3onEvUnncufmI/PUDhzgXBC/FY8RVDs/C45jhhevW/4Lxz27aaHf65VxCnuWje2VtMKku879Xay6
eVMZaN+purvEwBh4WELzUKDp3/g1/noN3U+JLXYrUe1ua9caPVQuZJ2K9JNvgBrAhZGsk15Fd2lK
c21uGL4s+VJAQLyvDY2GYZKSxVro/UUZk/Fi+VyQofmMio42+MI9FA1Ya5MJEzkWAJ9Q2pk7iARe
4gf+Gfov6zHp7FKrYl07Pvb55FyYA5Vx5pObYM9kxohbRe/oomffen1wVkj67c2IiP/iLhsdNbii
U1jOYUH6AX5SpmCskneJNWN6D4Nqo0JaGRAjKisMbszpmwMLdkIefkG4rOGHKrJ1LSA6anFun3Vk
6ywGjcCL5v5JZOY+JLDo3I9kVukaQ7nScQY1IPOIKTz3xnjxnQE3bh7q99rYbQDFjC8klQ2e0ct6
SxN+fJFlm0B8n58Twzwzf9T2BDvVt9Jk4xJogZ/Cdn5BsK1AlivjMkscHoTgHDpMfl42zNZL6eLa
ogfWn/A36yS6bXE7pWsuq13Z2PnZsWoSC6JEfMrNwNlYaHZPCNmsdaE1+mvlC+Rd+LUbmPgeS3f2
k6Q+YQAtjBJYjvSXF7qe/FZgP8eoI0gwjVtA8Y77UAeGesRpQqljQnhr2PEXYpiBWnK5MpW8mdzF
80lJeazmz6Lm1oMJGzQC7OPa/571VA1YNb6bi561sq3uYDVafxvNeCCR7t/3SeNw9gHaYZnNCicP
9p0ajU0+CVAE+R5R01M2jPWtjqpsIwgkYz1ObFYyXFz/lkOZHoyBbEU12lR7jfJAsA/KNq23biiT
fDaYyCAZa44DvpxLloOgiMzFNXS/uMRWRY3TFUHJyL2+6dd13DSIgEak1pC+6uEtL8RLSxP7ksQ4
sPvahWcmEMwmMcQoG2TL8qlj48ZrPZL+NkFjv8XnAmXC+IJ/lXvVYOc4RHSPcN8GjaheIpEjAeOa
Sk2rXjNhF5emOhIuwylORNFKGkOOROE0x3F9X02yWMmG1GcDdW/b9Y915sS7NLCqNb1dZzcZMUDz
wnmgDWTchpTD3U52a7oUKY7Wdl5FgGMOhipwxgSAFDUdteSAXU46RB2lTnqaohLYGUVXvxBE4OTV
hEe+fiYVmjm01X9Ou7c2o3jDisVa1TK5GUOU+XHNAY6I1R4y2yGTLq133C/Ic0pjIoTy+Lao7XPu
ODGwngxLeTTA1bSgueImZlRjEKyywnoMoYoK46Qp4gF1oD6xVmyHPJPnpt/nhuXuRbXQ3NEUpaH5
eVaucQ5dHUdxeNTdttoaGVNASzFG/x+uzmy3bWXbol9EgH3zKlK9ZMu9kxcijhP2fRXJ4tffQe0D
3I39ECG2ZUmWyOKqteYcsw0awTZSikNQF+fWf8VnyDhZiVOlDcbGzrjc6rrrkKfky3UL6m3BAgAn
r2R/1t0Ve99jm0xNY1OrloEjuYE4KDyDcA3/jRhA2P9pfQ1sOBMVTS6Zt5K0OLJ+ilidl2no99qY
b/UilezCHZd9jAwbZt6Ppb1KSCdoR+PfQej5rVi059Lu0+1QMUNRRdpFZaGwl43FqR8ckhHmhTS3
fDnapJnvPWY4G6Yp6c6vGoDH0ACOwGzf/Wz6OWkfc+XizsoIU5Iq7PwY2sU68GAdx3CCcycLqAyd
Pn7DH9ZjsQFld0CUqNCa2sbFxODgZy+ZpM3IKTdw0c2IqCS1g7HOsremdu8W4pdOnsXMlXhW1aNG
/3vDzo+2EzGHWtntlI9oYibdVw3ue4KReqXGO/TM4ievC05FRYaLKzSNlCCEd2pOdlK0D5YnGdNQ
O+16w0bj4bxQUkdm5k4XSWhfgsFhp8ZF0oYpv9Q2ruVXmxCKDeQYt7v1I/GIkprj8uDbxWtPawSj
jvyUEzFNI5eB4wRkd4MSCkWxtUZkK3cItZiyzSzOPfCYqFo8wA2kC+vL6ndSNZa0QsagtjLnYJl6
FnoEZc/kFo36GLUf0wi5t6O7EbUll2aUka/T8mkiwNoWicwiGwAPmZI22lyvEtupU9/tZBFoW7rf
ht2+51OPeXQekINp+U7zKSdiaJ9Eo29LX/8BLWHXFQSJlf1ADAASRjqseNmA5aXmfCGzVAuXSfu0
xZoqrX6xtwf72/n7dGC7Xc5HfzUgpgUSWJIooe5Yw1vKBo6ywttyvx2ghiZK0vbLcK2z5+IjUVzk
aMCk17GmZZejpbNIxhq6tNr2eYA80iV7m8HdkixIhrVHgBjBgrIDlv3GQ8oWFl7H2y4LJ5yr+DbF
GJhxcsPbKvGCLgaidTr/G65ej1ayB9UVq77YzGycZAogfm0GBa35K1sJKAqnkIDU32vlb5NUlSC5
KNeG06NQ3hk6ODAqtwciKASX614P0/ir8Mtn16teWhfi0Ni+CfoNm4W2RtThqd3YcH0LDJ51pR+C
hIUvoC2ziUtOF/JDfhfCjKqppjdBQAdmdextthEBIGRrogVH8JhG9HNAYPBU+cEhZSmI3IKsxXzt
BuqjOe77Nn1p+9UtHzv9lREgp0Q3axF8lp8UR1yyAVlEbhq8uZnOpdOoUUkj/R3Wm7sX0if5LczI
hyejAWvk/Qf3u9y//OdGLfUpgy/GZe3+3yket8J3ft3v51YT17H7HQPGh/+7z/1r1ekQINnG3b/6
545GoAc73HuXf77811OtDz0VfrKAQIvjg6GRpdPg12s7pP//eWRTgAjc/vth1WBGNOJxw65/xv11
3v/3z2/+82T/epQkMF8IaUImZI4ZhOb1/dAdctjyJMdCs76W+6//5/X96yH/c5//vHH/fWv+eZz1
YROJ4nSgGaWSK9lHzGdhxh2dYRgfmQofxhx1wOTNv4KSLPQxkfuZJMaw9dPlBJ6P4AWIHiHxCVDQ
WdF2OU5cIh3H6Wb5FPh5NX1WqYRClP0ai/paYvo6Dq2jh5XY9XZhRb1I3ycxuxzq0t/qohCbrAMI
Y8zjR5LWwdUj3LbTp5g0Izx+FhNi4PGw4euiHVZF401fip7SSquOmNRPMH3qS8Ps3fVa4HpVdbOC
4+z6BUEPbMHYgGAqS+HUI5b5O6RB8pzrX/0EFd0sMv9Q9zY5noE97/zjUlOfa/Pyq8/Kp2JOt8k0
hobezhiWgaXT7Yssn9U0L3G2OPl0LA1YQP2kn3NoHz1GjMiJiWn354tAf9xmpX5oxsULO1WylfKF
3Ltev09tF5Z/SXSmmkPPgfI92NDMfe0mTdnhV66j2hrLzdR6DMitQwKm4znZ9uzYwqSx47DTgLF2
RJFuh1hjugmWBpvXrdRfMlrdaK683/4oocZZAYEjqSDY4+hy6Gw887ukZlv9oK7AsGw4LbJ8r0wY
uYkrwgkr9Ewt28+17NHWZtQ9I/F+AP+quQseNf/YVdOVvsYv3Rj3jS6jpICgXQ3sg9IJw7Un3sBI
+Jc0qHZZz7tnBepHawQ3h2kSnB6DTi48qHESsDCnHp2dzDN6tMVTS8LMxgOHd5hjdbNLFlRkxefU
bHaj2z9MtVMe63hijmVBHUJU644UIp1XNLxa2ulWPlx6dtSPPsl1Sffg6TGpugrmkMFRv5kbv9vH
FZptnLrRvKic30U6ygK6y9oZZKzS3wpkn6G/aNlhqUgHqzsmOa6NcQn7gUHvITYmf1/jnF1c1R99
ScsjZZKpyLL06hUuIrkGKk2OKGZJqL3Xi7AiRtJSjCECcBVHzpJkh9bIvskVr3eVbn3HKk/3s1rT
p4XrP6QQu4yRV4zOhCQdD+e0ku2NP224VkwTaubKDwDyaGh4f4YSgQvwNo7lTBph7jjyINN8S3pK
3YLWjwF4bqwOsFM2E9/DgeVD+3zx5m8bEMiRX0o3YiYtvVrjlxr3JwCq6dwTPrG8AI4vDx0xC2Nm
DVflh+2Y9dsFzA0Ap+WXY1NJQgV6LOv4tUjsb6ZIdo8NIvUU2C7thDiPF1mV8WH0fA2nL67ENvEZ
6MaORYxLgF6waD5nWXPoW4SXEtkR0zXqHq2cSCw6R6T/FsUlNppt2jMR0B2PC/EqGFZdfzbthhyM
5QuYDaY5Y2tViBh6Ind2eul9kKoNG57oPK6b9uswFE/reEBBo+GqDTnWyobXYoA96XwRLIqyWmm3
fkHXklbkMHtr6HOpCJnT9ZmI+mR87IkmCksTa7+vt8ah63BCS49FA3kyqDtwK16GZsScCKGwWvFJ
sPZZQODYS2v51vOVH69ezHbaZ39lnBghqXSnUQbDFmL2Xw7AKZzmkhoit98ND+46dT4hJjamWg3e
amCZBIwu6hBbaI1pLrKjKkOCbIId22Ry6ZRBe84sqy00FMTYIsnOKAlPi4sBFPoI2dTsXxKzfw4g
r21YMN5LBxB1kb0HurVpTVw15PGBzcqNK954HPYmDoeALqo9Hh2VvWqZ1ofMFJPI6xB5+oji9z0B
5NPWBbawypSWqM5BKmqVBSi6Gl9z2hZWl/+tNP/JFzoHWmzP4bLY2+x5wKiwKzvs740qn6qiuirH
1LcMCyzP+BaWZW4HIS5V0n0Eihi3PEENIKfqtV30GAlxjpiWoB0OJRSU89LuSIQud16zUM9Agupt
mgmG2LoGT1OoobmhWEuuwKDQnb+37cB0wpp+xcgmyGs0CoJeFaPrJXnPC/uP2Sl08GvraVlc+PyU
FENpeiiO051nhaACu63TedZl4AxIe+1ryFkfJu9T62s2LCQ3XkdgURvHefcMCe6NMHkdhq0Zjyx+
6pgM2g0GXAebhECVAr8xZXgXxh6zszTu5V6r/fc0mbNzp1c/XAq9TujmDo4TJTyhdJg63NdlmQ5G
TIDswBlaLETYu1oeIvi1Qzgy7Gcr5qRNPh90SCduSWZEJuNfqZ3qkHTEeJBlc82k81PSwN0FAhG6
8nD5xZ+jIbJzEZh/3Jn7SriJS8MmMYtXpGIOdWWiL+xnHJlp4OBHMWHCIchDg2vu3Jr9hp8pkD1y
qHejdyJPksgQ4iQiyvzOx8lSZIW6TDgtNsbUJDCIxLPp0tPo7PJ1kDvN1ayNxerJVhWkZDn2xzI3
jXOfrlu8YTBPohGvbcC+3pfYKGWLr9EC5bzPbCp+LlUnfQhmQCiK/WAPaS+vvQjGTHlwRPIXBsoR
oQpUDszBZHky2V4GQpATgaVCp5u4WTtUEz4GJMNcOPVUnee8OjRYYtsazidpmiycLkFDUY0PPSKQ
+Y2gDjjo5gweK5tv8GtJ3R1pCuOF3aHKv9os3xP5oFo3FqGXWAQ8YCtbTfG9iyYWPBzedLBo43qS
4lAotzwjYUQVcSJ4ZwMdE5SfHIo8rXhjczKrDPJufEWgDvnxzrZy6IDQrMDYPMH0kNOlS/7UWQl+
tvf8bW62JO/4xXNO1MteGq2KCLtaGqv+pi9edqkO+5BocMAs2UdSJB/SxjFEzAbFkdGdtZkxet0e
48WhBiKnxQFu8UgAFpAGzTtzEn07TeIzFymsk6phk3aW+aBNiNfjpGNpGM3PBAm/jxK9sg/sdmjU
De3PagCAbTbtQ4ad6aHz3GOfJyOOiWDawYKuV9zFzs8Poh3zU8TGjRzMSvfOgZlfVQruRenqeY7h
0xbadgCY6ub9yHaG6L7sJ74DMq22MEx4ewwsLETVPVcCd3Bv4cAtW/u9CyYiF4f3LmWc3aXuh2xn
c6ctj9KOyb42xVVPKUnsSlxRcZ/1xLppcEG7fvI2k0gfXU7/kIH7Q+6MFSc7KDp/7XcOw0csXdzS
CkwbxNuQlUSPOvZjHCME1ggIaM6AaM0z6vFkJJdmFq/MCfKVL15F9P2fcQuLvlolmyieOgEywlb4
MXNejgTitmj9BX2gvR3nkZIrIC7TcbsHHLXp1ammZ2mM9D4b+pFM3g3tcRbBS7Xa5u5pTLRuaUpj
4Ey2eUs35Z9vypHxeo84yPQaBkvlPG0qTWu5xLbWW2Iyo5KJpuHLyk0mMthpxAL/VdpNwwaWzfzB
Tb1tswT66X7jJdqM/I7SKRfkCa03brw0ES5pEEcS67+33pBldPLgpx2GGpBJI+UnSr9409aeeZpK
jWJRtEYkpiE7T+6byFLmBFq5/ECduy0s6R2MIphP7dyjQLOaS7x6/e43mo5x9v4/LlcuWwfbD+/f
Iy7embv8VJh5/w8UKFv/R8wRQ1SAPWLfGFBwBoWBk7bUabr/hf//tSUrgKmJz8S18ix5dmRO+miL
OUqtzlV3YQpYZ+wfoG2QgbQRfvJhrv5SWkIqx+J2BxHV8Mv42Qomuj99RvdtIGH5kFfudKJlnePK
r5d+JxftxZaw9YYfDJoJUVl/fr/TPKN4m00NZYEVs0CLQSP/vVhz0WsndFf/Y+Lp7fbu84cdWXNV
pBvRjwp6KZ4RzKLAObvcjuqMg7HWRwHjgbKCI4BsGH29ASNAwN+Dv/5RFcb4Eh8/nRdodccg9tSe
dtDhnx+u+3c+SAaF89fiWyCs8tVt2wkr4e+s+EsYdj/N6/7zfpNzqQDrYjME6uEvqNVlWeV5hNr3
IXdhyIpW5BFVHPn0SdMDS+Km0AYkM4zLxaHPib0UyjwROovjUPPNHwXO7aOfFQe03MTOFsmvzu20
rQVEIxEwkqUiF+x+Qz87MqRHqTx1YI/KlZvViP/98P6/cv2y91smKSIgBUsy9Ew1xUV87a154/wO
RZ1RTrdJjLWDY6ZYNOVb41qKVhph94X6wQpIGuEGARQimhGSLNN+5ALFSpzU/yYN317G6an0Yefr
71A6mGbGI11e/X1hX7tBsnozZ+sD2uS7M4KKFwQ4B5X7HGfjTi1zSutcHqmJ/zQJdfNPyACfHSYz
VH08NE7SR0+bnlBgvg8rgSTW3maXCsQbf+ljwHMbHQyz7suz7V+IL5/mHqZd0OpziGbpWPn1WaPJ
H/q4/rH0kQtJsO3IjpLz1yYwe6woGVmVGgKg1YX8SzZ167f+/2agH8XQQabHWonN/fslTKI9NunT
/Wf/uWtWrgff/SHvP9al8LbY7z7+c78xGNHX3795v98yOP5O7+xrU1RMheqqPiRQl0JGDX+Jb8Kc
itqlC7JPot0x6tNtqlqlvXlUABuvCsRp7PXI185VHgOJkBqyUwxepOG5IXPBJ23wH+MenEJPGjae
IQExlw+kmjCZj/GzDRMsLB1th4+PPSwZgI7Fjwaf0QY2RcbGovVeOOUM/a8kUe4RNGtWz9PWaQid
YPG4uB4AgKyM/CIFaD/mz5AEoZcpipu6KfKTO+fneajmByfltOrX3l1SgqzWWvHVIfPcN0g+O7M6
0EgwD1rTvbLt96jpur3jQN92hL4z0ShHVVYv2CaNFyi/M4mtAJ6cmGsxgGtU1lW6t1xA/cFhTrvh
Ni/lvht0cUpj89g7qQdfHidd7s+HlC0LpSKK6xSROQwLnb2+MP56ILtOBbyaoWCSlFv5Zzs3tGjs
ZetxzQdHpBs+dM+m+GVkpdiZrvt7KP2r5w5P5CHcXJF8206tn/VUi5Lk0nIpf5sKk9yGwTniWw8n
neJXDXvh+OOR7ewbZHmT2TCDOqNS3+Cd3zuiQnbdOggYGu+Bs+MtC1L0BkYiNpXl73yRfuXD9Mlq
z5/YHG3LZC+Rpq92MN88B5ET8/6lnDHwFpxnAirw2HQTM5dF7pF8/dG+2WdNl9x3Xw03mbaIUL0I
78QrjhNxcmwFCECUaegm3l9cTCQxL2S3DcjWeuvEHLMCTekNOG2dYnmx2axUjmnsjerDcu3fHsR4
Tl1mH8zV1HbVQgumsTjuCR6Ms1VL1WahZIgkSW/cZ311o9VLlcvm3Eq3k2auhKFLPS/NzoE0ind5
DG09u2mW8RMK5G1KxluOGMAp2VBONritOAaBPAUdresiAsqDoWvdaYJRcM+qJXTVYnhVoCQxwdnQ
QJpfE4MhcN2n35qFb9fqtHPdDQiTcGNX8w+bAEMIV9OtaLyn3qVXIZxnfRo/0nL8rNOU/Mv5kNOz
d/KWiDZV/fQ99GcL7FhL47Swp+bS1PUvPv0Cd0jyRCjFb2qtJXTq9Ig1/cJCrzNX+naH5iLd6c9s
2H8kI3kW6F9AfqN8cCZmJ/K21BUpHmQFhNgDLl6lvqrB/0vyHwUxKOq+1zk7jZs1fKOB+RoN96f5
KuSQ095hoVy65rfSXd799M/sFzTPYmcKkzl/SCvrR7GsrQCTmcUwvqvAnNkT5YgF/IRTlBSdzvI2
CNx/cFxm21z3aLI31oNK9Hfhu2mUoxOmD6/vuvVx0Iv0FPXksKi5OFt+/wISFdIt00RaJ1XoxINO
tPO0ygAJsHH1MNBrk9ktfoHSXC6WZzGk54UXA1nX5NG+5p1o9yCgGPXDMZLihyj1mtH/R+YXBTGc
xqYyKpp9Yxyc+9kMix5SgeY8prMFrbs2aYN29CjQkBuQVKIJVKiFG3GDwCBXstiPfXdxca4yhmoe
0wSstHpsV9uQ3b31NHndxLkIRe8KaH7Ym86wgRF/1FN74zKTorVm/550ZDhm3mFiN1KYRsC0F12+
+kP+TJTDhlAGY4brkksotrVG6xcnD6sVB2AOZRrRT3fQev/AWbrqhI/5NDxJS/sVB/4z77CiElmR
hjeVsPRU7RZzbiTJLdCkeJRFfGoS59CYdL4mE6P79E6DyfL0v4ifa4ldNfCK56ZRL6NYPtqppRwz
SmAQ1aUn/WGj8fGMDvpHgwaWkf1GGFKU1hO4BlKxRPCFm2CAMUu2UjpZuwEyaaI5ZHLU2bAncgCV
64CU5FeClg7cY/xzwcO/NXgdJWdlqt0cctELfUFQw7xSWgA3k/Pi4FOy4/a3EDNEA7K1WwBkjfrT
SmRovbtyIDxnr4nhPc3cN6YWNNEkHeSsnP6IpuOaafhPROLuZfcj1mMM4Z7+oFfaNTcIyMyC93lN
TWFSiCBuGwtnoWio3zWAMpsmaH8naU4rsCWdA0PQbvRjA7Z86xDJwPbUHj4ZJtnhlPvtAasCNq9x
RNdm6lQPszqa5vgdC/YvhVxuvasTqphWeoRshmZ5/VenLcrFdXwiXp2TEjWByjsSEVPien5rGbYj
CS1jYwpxNsaYgwhBPyE2L1VvYBzrELUBapFYGSiBCfhWiZdds6CHf2cMK+4qeEzopm6YJX8ZDAUO
uJ8yOPtNdUxZS2yNQQTChCrScLpFi8b7mcewWCFzlofFxJ2+0GfVPdVFY6o/BKuMXm/jU+I7D/7s
2i+dIjy6QKnXIK8wUOPBo8uZU7hb/kp0P2t7SXru75iiBoc7UOVmwisi42m/yAR4MBsxOKKAMUor
MTZxi3y9cdlf6rpuMH4e/hbGdCgDZE9ZUbG+mmYbQQOijOuRVtVgHk+QfO3d7Ldd6BjBa+yX7YvI
C1oo9jDuKTczvOSSBrQosnPtqKeOed4lsIV3cbPO3OEtSRGKOc3FqII2SgzzGpjlVwJd/RLjozjO
zMSmwOsucr3xgRpvZ4OPF++eeyLoyDsRDnFuZlrkervU58xig1gUa2dpzQvpSxnsVhumgql9oH/2
6Oao5+43vlwoZnFjd06wL4htOWWDhSaItn7iTqBFJBdRw5YVcoSB/hiXkof7jaFQ7mlQWz17ufkM
7kn2nVZXIqLPjSEC8K5QG0p3xlmYVynRm9kRT7h9mbkYEikKP8VuZhXOEqYBter44pGVqS8vvlMA
1tQd8+xKeImxYPo1VlP/Kgxg0LgiqBLz3Nz7OYdcIhztyWreEtkQHbt+4SaG2hnrDL/RSIq3HWB1
JqdXZJsouothWB5SeHGbwqWaaXXSdgPB2+OatX1Jx/rPYINKtMzevZQLziqjzw4uE7rQ7YYl1FPE
P14MW9qbkc3JWNu6BbaIkk5waHuTvV0mKHumyXZP5Iu7mUbiW1WgMVyvBI82MhheGqb8eLV7bNkP
s7+frFa98Cj45sWB8Com3Tkp8fZoNMjwxjl0J5fH3MdZZlwSxSVuMAvEjKbW8iGDAmVOwpYhxTuv
pH6IR9I6AixGKeUEuWj5WYJzb3r3kAfds1islEYgkRerzxITHUOMRbvOvSMjP6V2d4mJ2iKPIaSw
5XT3RHzQ5nzhIO0UgtHtCpCLsoFftvRk5/KW7cFoQ+ht6SsOg/CjaUR9gXgAEyVoowxB5WAN1Ire
KSntWzPmR4PGHxWURmyt+e7r7D3uhl7ZgiXVk4GQenZ+kwXI1uICurX9fGvYiTpiP7gmc+dd03wu
94voH9sFYuJQ1bsZ/loxat+BPdloSaHfJ6u8pSnZEFS8Eeh12LrGxbmsMR9TBFYbf2aFWeSXTQbW
MtYvgHgKZp6EIDXDmtFCDQfVFb8WppbMAxDSJxkQIJUAtbb/FvHUHwTdPCRO84OXx+f13+Jw9c29
KYy7oPsgAs1lrJn2ExnysfkKgEU9+hM4oJH132p9KBrpD+Jxn5tB2xBnFiNkKVB4qZLPiDLFZnYW
ZaAkQntFiSCAghtSL8yNJfgMP/kqc6K1A0vRGlDNcs2z32XtBEc2+zRQ3QHGfK+AvdXIMLMYS7Hm
Otei7tgR91iyk4AmWF+caLwOaLVyQj5iZjxOrDMjcz9wyeQ3YhQ/u5jyI5XyUCds2BZY6UE+VNux
ss9qlqtlOpgxHBNvbZCWnRRWQjUj0oM1s7POKyhwsiI1oJvik+WWnJVrOKgFVya3v+MiSKnBUVzP
jFbPcZ7epDNqR3IJP0RidND6anxKqXEe8tmPGrAQRDqAPK3oEa7HOEAfi9bwEhTdWQlj19VcMNTs
H1PZkviD+Qo2A8OecXkqjfKWdpV7qAMAo8w7skvttNqmmL1Hrodv+tz+4BTSj6mG1tNf+uDoGUBj
17Ay02zeTaZQe1eKrzrPp5N0smdUxavbZL6o3L66MvPZBVNfDPX03sO7X9wJ1Qkzj9mlOeuCwU8b
eE5uzoRkWX52Y08aVutcBh37gN2yoyI6AV0SOWlYKfMTxxc4ubS9OXDR5k5i/vFa3Oe1fZQLUpoE
Nt9o4x93zj7Z2g6iZaYSzkeJIsKCZYHDZMTQXdtfxmJou7oA6jUwkdhmcxvFgfi6W+Pv71hVi3Fb
ZI/wcoZ4wBa6vLXOQdfp2rW+dx54a6O6b4aosSkRS4MsqYLKCoU57k8UIvSBaVL4NnFvgfM0SlKQ
7haKu9lPn4RzdjnAw9iZ5cZznOUAk3N+aO3n+7160aPQDPC0gilA7F1Tg4zpgAIq7QI+dEIaHIEQ
wfT33uQGe2wYVAW5D7pjaKKgIw7brvMr7A+ywlyEI4VvhAHiuGsTDBa/C15AdLu7NVNPtK9EVa/s
9ZmZLemB2cu5MAqKTdw0TfGVTol+MFyawcNibEEHftU2IlYkLSSHrF57Y7R308QAt66QMMWcAW2G
uspdBLSo7Rr+HVYrSgADOCZNZHqaTVBA+dNqycpKkY1uG6hm1IGCzwbzXOLBS+lBArfZK0HkY1ha
7Uj4AVxGCIQRuqhThdFqM+CAlS6a2ax8tbuZpy6wGtMzOdjteJMWFVc58OtpjFoyhsAzBLHc3O/p
FWxo70tq4XQEX9jxj3yMXxOhWOmYISFfY7crFdyyQPtrjWMQVl1dEZfBhKbAQN1jDUFnFS5IjLSO
wPAOh86QFzejpRdnTrUFpofnKDoYVSlSiMkETpKPl8yxfnkG61Gh9w+E/zA2brHpmqzzKfNj5Iyc
C86jNtl8SKbz3HGQKF6VP2ivc4mnvM3VD6BEFZ1Vpj5axodtt/o2VcS50VpL9QE2Fe8Mw8iVzUZx
N8xaFs4oPGhw7j3EhVZV+pE00q/79WTpPICX9VHlt9F0fqctW4c24Ffu7bveQhPEXWdqybkeP9OF
zw42OunyTY0dGhEKmLviwcwfbcOq9247V2eAksahx0AwSDHvqpRNrm9SzvvlpL25KeymybAJvdEf
lsEdrn0nxbVh5l4xMz16RT0f1xrYJULuVlprdryyf8hksm8jZaQ+mz2Gv3JLkvB4K8Q64VkiZm11
NE2QUmvp/hiSvjzfb7RR/kxTLTkprXW2ZZNdgI/pMSgz5NUGm5BzvXgf6aQhn3WUeVWzngH4wgnO
OvrMsH3cL6b+3DrC3bGWOGdLxmfEKNRDRKC3bPEPnd/9hHtvht1gPKWSQ1QA0JoIstyuB5W+Yh1S
aX9qHsPEXKzvH+21k6NwptnxabFpgvJXXubgyLAn2K97fjULD2wg20nhH7yuDPY0+d0NWgQGdx1Y
0Unvj6rA8XSX3RpytELDhI4g+fQoDMZNQJkwrTs1swfjRnoCzkVGf5yIyZHYmc98RAlaeLgZqB+f
nKJ98OYES9kCQtS7DZWH2rTPOJYm7aGhkkHiQNFUusXLyp9HhvMHh50fuRYCbIPd+sZDO8Rra1XY
9N22m9x30fo92yDKpQR1Tz107z2VcdjNrEH3hYj2SgNcwQo27cDlOC41h5P9a6nX3aj02PtnGYxe
zn6PuQSze4rbbtPNGZtbqz5WHlN/OmvkoVWPlQ6yZIpVdyBvCeo0y/1o2ig6MkW9F7Aay2H8MDQM
1zFlGdnU9L/ZHhqiDUXZn3C9oLYduaje3yfX/dRAeTH5wjNv4hi6v2CC95ZNQrWlT8nbQiEYUbpy
rYeBYhB2nzFE36UcAghTjD/EDM0R52SkNTZuLIlYwp9iitaZRiauOjoKnKuZTvwRMXT0DFiwTIOl
pkDuI8QoqXoYOqQtM1Pv2BSM8bI2PfVe+rWa/8VQkgfA0YSQFrG3oUUm8TKQf8eXxBDvisMKjxIk
lf8dgnrP0DvH853Y8tWIxoIVq1Csj/Wur7uHIlBcH/1jZqSfuOiHqJ4wokGFoCzhTo3w9qqCvUyY
NVi5Qv+jY2CnW+ZHes+SHz9Ui2JNdqcrrWsVeuBgYJcSlZkgMkEfMGzWtnfoY3Uxqmf28Q9agkHQ
MxDMrevVOIC91FFtE7eEQJgNX8Hd4RL7jCxZxTwz/wLle7231LGRWJuKXTwyiYYWXK4izXYv3tqn
ZGlfdnG7Ui4KgnM8ec1YZCAYfwlDEhsX89cQp7NdavDWRCRU8ZBGDu3zDYlCfvTPmiink2YU0y6Y
8q+SoVXYWZhlADtn5midyxwBhTMFRAhztvvqkT1J+tAxhdpU9G0/xjHtcIs0ya70EvVBQNpGJ/iK
dob8k9HQOXSzo9/8Rv8zzy9J0Jg/aVSgeK6X5ZLZbn5wrIUAMMzqkUaDqtH18tR0zTFzTHm15vFY
jWz+CDowryM1TlUSKzQ2cCUDl2hKP4aQUiPfRNvP4dyCPNgAruUBpzLK+qFjvlt/ObUBwKPkfFyP
kN6Qv0Wg3kgYuMIUeJgacCBxT7QYpvej3ttHet9scqTBWI8+87QePY7esUhRJerrSjAHBZdZFhWr
1CC3lpxxduL/XKQ6eSU+Z9cuPtb1kPME1YG3bdPsK/Xi1wYscb3Yn0Kl36AiD+lUs6rljtzQ1QgR
zYx8pN5LR3ltTXQIrWzt7JeUuwSKDKwGPBGIMYp7Z7VCVu1j0qYhVl8O75ayA9+t2CyK5pvOihzA
KYxK73C/YMfsbcmNwDRHnAWg2ihn4CHz83g2e/+r1f1jYQe4A81jamTYs0T7OyZ5BXoOoB7pvM4+
c3K7CvEz1wGgxrpjiVaIgJeai68/cmjbDFK4+OVfLmbqTbIEh/XcNfNh2VW8nFnzX2fBctfrOVBT
jUQLnVpRruXEbMU7u8Ot7DePccvJoNe4pQda3U5iPzTo8Db3V96PuLRzVz12vvYiR1tjHI/9jSqi
XYIHc/UGq4ULgeVh3xQBi1yK12r2HrqCw/8OorqfLkkeEF5YXzW00/QW+XwTTAhSkqvptCxLMeJ4
DBvv7vptzgdA62QlYCxhdcBfG1WAPxojCJWyH7Su5F2wvZ4FTI//ZjYhAOv3daBtG0pX8mFHpEJI
hvq445O0mZiqqz3FMro/13rfgQUOPNKGrEqYOet2p/V0MzQtziSZXXFErV16LjppPYCDtlaqLu2Q
WmNa4rLYtpKDwsfTVLo9H17FNUxW5ZdZWae+8LGPrZysPKsPpUdHMU5WgR2J2f/H3nktx41kW/SL
MAGTcK9VhfL0pAxfEJIowZtMuAS+/i6wx7TUE62I+zwvDJISyTJA5slz9l6bs1M+k0xwcQP4VOl6
tq9Ihyga95vbclKJK/bnlBa0n7bhoTRML6Ly+TAC9DTUivhGN1SWWAberbkBicRcQGunUBNTUcA/
7ziKk17HkhaEOx/4EcMdDBlktjxJG1Qe8jaPXVyt7QqC6gyOAuu2ycXR4ElfDlg0jGiRuM8KXBu1
fG1456K8CF86jDVWZjxkHQClrAqZmgoSitDdEaMlzIMlM55o1z2RrfGhX09ZpfIv/ejMOCjYpgOT
cXk63ed4u3flkn2dbG56JbwDsbKc2ArKWomLAwOSIt0HVS3TKCQlS0jLeL0ep3c+UjMS3Wv8eF+7
8dLRaLBQsOvmOPb1TN3IW6Yd5ymQbX7rz+J7WX0FY6Y/MQY1Z/+Kiw4hfommFyczIXbZfJbQxHE/
Q8t2/bzdImso7nJ6D9syb2nCeCuKuAqZgTfBE+OcbT2l9o5fAfF3FSXivrO4g04g+KMp1C/FMKe7
UBGECTWMEb/ZZ4BGvWmHpCcyJyu+MRZWLNufnwMHTRQ3P26NkdGKDJfj2HX3Fo/xkvsI2WaX/PMM
gr2a7zo6Xgu6pSCPoeZb6tRiy0GH4x3GBNfg0sLTgBlhZVmB1TRU+94Z2GMTCiDMDQ1JvvWy17K/
B3uEqWUuykfLQXnTsHxjpBkR9dlDftNxgt86NPFqQo3uNafFxwUB54Ce5A+kz//ohM9zC2PwCwxq
ziddr5iM/Jkz6HiQtP5k/v8LnfBj1n1rapot/+Wn/kUn9P4RmJ5NthvRINzKJqimf9EJ7X/AC/X+
RC78N51Q+P8wGckTCwXT0PZ9h4fxTzqhsP8hQmdlC3gCJkPII/wXn/H+DwbBH2BJeI3//Pon+sTP
9AQRhCFYQrY34fDrsBn9QpKyLTMtBritWEoadfTjnuCL/hFjjKIprud9sJJK3Xq1Vy7OqQa+gTZn
jiCtmodBTL8hwlg/Q3j+eDi+DadDMJMKPIvn/WcIT8GL0tptxQHLZRA+t2m7z+1v4+y3d2YNcitu
t24AndAY2zuUeeVvYKI/A2n++efZMswwJK+CeenPf55ETjC2Njl+SsefG0wLT66Ojx6QnMtkIoSk
6VztxrZndRqzw58unf/2VvzMMnv/41wqXCsuI1OsTb88d5VOaTIUlrgU1eR+aeK5OHgzBe5MPZqr
zH42csZuRE82Pt6XPH/zkEMVTc5Ju4Pv6HSZ2iQp/Riy55ffEcd+Zgj98eBg4XG9BaaF2vuX62SS
xTibhhIkxrNW5p387JZAYqRk7lZ1GcC4LkUJIpKd4aKlMoCwlUNSrgk7T2VjzCckInLSwf7vXzTx
M1nq/XFxN0AEdT1aKQDHfn7HyNvkkKozgds+FgfaQ3rX9Qgc6zj8YRZF8iLMnNFFiV1/ERMV4wi9
YY0Gf49/Ko5dLkAiwIb1Sjlf5rn394YZM7vzEwju1jlEoyn0oJ44c+Jy9IVJ5ZtZ6P/0m5cq72Fo
PjMG8Y9hIY7ZwkgOeGXzik7rxcht8WgU7T03WYEbv96ZfW49eLDGy8Ruz0M4PwxJ/OM9TyReJzMZ
Oh3iYPzPhmd/NO06vP79q2X9TCheXy3P5LbygM34ni9+BZNQScQE48XikjWNuU9g9+5gcvek9pWU
kSUdRWK/8m2GTXYTgLZuYgBV/98HYlmsPBZ3OjfULzdakjtmSQKvoLxCizmYWMHN2HlcBn1o7f4J
6MXBbefuQsIah+CK/oehn//+xfjrleOZAAOFSyAZgBv3F94XAZPK8JpBXMY4/YFSRZBRxeRtPoFU
uxdZvuc9+t3y9tfVlr/p2db6PqyMvF+uVnPMhd/bJWcY0z1q1bg7o7OfkCvfE1WKeS00lwvy6Vu7
R9lQLP6NCRtFSQpLBZnw75+//df1xjMd27fQswveiF9pkStTC96C5VyaoicsdHLAJfY3QclIjxjT
RzOYv7k+0VNVTRldZhP85LG+sXSznLqlhiOZttbN0KfBpptd9zwFM/EWXvnomDUhs3OOVlgVMfCn
5ko8zQxulcXbGqstt9vwG3qb/deVG9Yd+xg5BXxi/3plx7Zlx7FXiMtEbhPdvDa+Uyqhy63T6qBX
fxJKjGtrkOoHolKcys4donj2Xp2mlY/dQjZKa9LWH3DsIMh3kFZSbDZtCvVhci6jaxu3ZYdBwESk
BOUANvZQzMg4Ep/jvZNseg/Dj9t2pDWEnfrN8vszI+qP+1YIvIXhernSsf95lSuIu8QW1XLd0Kk+
aoPEMUbxE6FWQ3OR46ch0c3vqE/r9f8fiNEff3Mls7krlpV0pV/uD03broGv4FwyN9SPVZLM93T0
aW1LxsOuQpNSBekhLR0i4tcPgb0V3ltBg/w3m7L1897DRi8E4C4/BCbJY/nLndriBS6lbA3sGwUE
B8t8woZfHnwvIexTZ/pgT7m5b4MAy1tiODfodNkJO+UcA5v5fIh6IUlU8lRbo/rNpu3+vKKuj80P
qMYoFbmlhfMru7ctFmF7lh+eZUgz3qCjYbn4rYlqAwSU0E0bh5ygkCC4MdHbkkA07NoqDu7WfYVO
jB3Z0jc3yegYl4kss42ns6M7Js7eCiVKXAQIquEyrmsXJ+IEzZSqjGNaFzLr5gfz2WU8NMcXbQ3E
NcoyuQkZlN8GmSePc8/RUov4AU/a6nUL6b66516R1d7lgXnAUWMSkU3dV6RVdqgKvYd2VkWURwWW
6cze5ZhBMR6HR5G05v10zKymufxmGbL+gqhjK2IP58bF3IX07VcCWh1gM9MVAx2ahHiKXO/FXNJl
32SegYenunPI8mbTHsxdjpxos/DY6fZ5+IuCMSVYXBWI0FdNPwyiOsoCuk9mI+dz5cwFAAsyXd6l
2f1EyIcpXsFtnpaVLJhqvLbpmko8kxx4hupJtDkWbfBq2QaOPKMB3W8JE/PP9KLzw+RNt/gVE5BV
KNxxm3RkRSTw5cIYkd4iUCZZGu4V+TfILt8Tr96/1jmhq12I6M5UDptMy8FuH9Pbc5Y2PRklreup
dZpLljoAJLEUnid9jIdpvq0nmpjlUF3sKYFhb3v9nvKAS2gqLr3UznaZgyPrRvbg9Y4BUIfmTVZ/
LNtiPC1p/dgE7iPrWkpeKOOgcoTJRgJPmXZPqU2sDeohOyIvU29bz4uJTvOJkKzEfc8aejfRaUDx
taSRZ7bTifr/IPO0uyJaBMjjJj6WB4xm/tyFVyAAeFpA/fHu2fos6gFX8FKKra9byp7KqM9OhyFU
2p/8VWeXJQO8ulF/6diEiYZ5zev8k+Mey8XKImvoy50/Zvraob7E4WV+bMYkOQ0WFvt+KKMW1wcM
WQb85BKtMeBlvdO+aaDsH53zvgG1uhFtJk7ueAvN17vpQkL0dDOSsAffsQ/9p4ke3IZhEyawvj+E
S+yd52V+ISJ2uurcOdquiT6w8r7XGtM2Nm3JUKRrED9k2V5YQw5qrE/ux5FuvTlkR6fs0teinu9E
UNNLzsZH5IFMTRwK+X549IoR5yiEok3ixsyG8xJnV4PKt5D+Q2rFahsg5RCkEB9w0/UngkVp0tbl
D3rWyaMxxj9iE/zp5BYoDFLmQLrvKWZhLd/UyYeixV3SsNZkmFdv+5gepA2Y79PUqgS/2Y3MJ0QE
dMuRUPvDtoAiF1kg2XbJPKvnYRyiULWAEHAdB938GKC9dptU3xou6NUqw5PWouP0uKzh1hRq2/sG
SeTtrS0XsgRL5tZca86uUcziDYv3BuwyCVw29i6yzKadTIb2jytc1Wa0pnIcZMhnlox/hLSiL83S
vIUJe3AYLs39FDS3rGT2rk2XECMNbja3M+cztDRr13VfDW6Nl9j5nMN3C4vMvi4TlYXDSfrQYh+E
xT3eGEO5B/chn8hPOiR0FO97r9/lM5KSJQc3FXrfszpYzW5K7TuDKOiwGJtTlSyXrkS0IfI83XtL
njyg/PsCyK47qi4ElpeUX2KalywYIYkcQt7zBLFB5co/xXb8RRCSzWCw+YHSmaTJwVpFhU7AuNJD
5aSG7DlxucLqbI06nz+I+AncJVfFMPhv/dWlT/XY2Khr4RtAZfMdddfVBQGKVXVGMeuguPoRItXD
7t99QbRAqBSZvdWwfE3MeiJ2de4it3AaKCrqU2aeylL6H7tGvWYWsM3GxSaGqBPxa4ICKwiLmzjB
6Tv5ztmF/r8FKFNtycjLDgvBNsdiKG8HoeYDsc5mRMrNO2zL3NaMMEEcGB8Ux+GDO+EWZUSK4yhs
vlWUFJuCTmyFh+++LZLuNAbFtSJy+8ZOPQw2S/1kajhZXkgskLG8pi7ZTrmc/Y1l+OVJAmuO5fiq
Vq0tYZZh3YE3aTYKxXyO4HmwvGsWELvbxTd5qDu40Hui5nF7MivbCheGbjc1XaRW2ZXR2NZz7dOl
9JPnAVgDSvPqRYlcXxnsxB+kEN8TU8/oWuaCYzSPZMRd81C26JDwNoUfhrAg0ChmRYJLAIorxZPG
Zl0fM5/AV4WK04rlR02FtkGOpY5qGPS1GsPndJYZ99t4cBCE3xkpxmBBw5uxpwZv6s7PyRq1Q3Ut
EC36CV7gJixex0QSRpAnewt6M9gh99R10jiN6MJlLPlxUGy0bgNakzdqJJf8/XBWczLeo0blJSPP
p0V0kDUHhWhtO0Fqol58WrC2bbQW8hSyOj0UMXPgWkfWSk6ci+WegFBeMrse94QBg8zKu2eaY/4l
qQLYQUX4iv+keawWBkt5n+Oynia8nTZ+oFFY477NNUMMFidnKdgh7O77MgPTqScHY0SMe8jgNLSZ
XDlEdXPArkhLPSW0mQB5zUViPyQEwW09l7MEcKSUW7dwI9/rRdTW5bNv6PLqdNd5VMYxbOSw23Rt
Ml+Q+3BabPV9F8TYyWCHpFCOri1kZXItxSY2iIHtGekc9NByjC8Ue75i3gLgGBYkwDMSs6qzNn3n
zp4KJq0+vgI5hZ9kN38ay0wddSWGA5Fknw1JmZ3MYtnGVuVFZlLQeJVmfCyWmObYergIxNS9gWRL
WCChyxTNAosQHFKEDOdHRVIYth7XucrUf+g9CRmig7Ab9i3aiCG4jmOvHqjDF/5cmERQCfZlq9JL
2QmJ/BXwpUFEsK/rM1JTcXLmyDUXZ//PcGIMfHsYs6vr1TtNs+Z06UBnC40RbB50el20W0OLHM2y
1tdR5XnUgzPjfRxc6qCG0z9prAhuA3VlgHR2tW4v2WiDPFrG6cw6DO8HZ7Y/++tQetp5iCFLkqvv
VCPldmxynM3EjJ1mkgUu9ljehoN6w/0yv0JFpwBbiZYzmkqa46LIh9suBn0Z45eM1Bje5tKh0be0
KzwDSxNkkmCH6Mlj87fzfa+ZaDACXOvkIgCLVml0dqTMBp2tdkaIVj53qnhfORleXPKl7Y2UK2J+
/Yu5TAfUmDivC/dzmVh4ZeIQmQcX126xc/fKcIBgokrZVwhtRAsKyA+ze0rTOgAH4hU3mh0cM1LH
aFZBu1WlsWdntCIUmd/9PviRNuN06sgGGWvvrW3JIuOejmqSq3dWaH4tmMxzJKnS3WSM92PVu/tQ
aa5/O9y3yoE5opar6Yy3tTdwUBH9ZxvYUa8vxsz1XVntd+Farw5JUZFjY/GPdX6wdMbewUy4nVJE
cdWnAYrbcSwylmmkVZ3lPWJ+IXYucL2drNNXUtjXZphOyavzkRhzSvnBoBnZoV19hTX50e2Kk296
ey/T4a5tgFqK2t0v2IlQ3nVPKBeDqPNr9FLtK4ib4lBpa2E+NgK80v2pDJN4r0TNKGWotnEKnFOS
GT7m3Q30dGz/9Z4MmX4fPI/TavvUzgdsFijaedumfn51deHtsxRklivRkpIpy3vdfDGr+ctg5cdh
tr650UgM9SY1y6dxnpJdG+RiK1pxrNQHY8jwARfhKjboHHRZbzbhlduuUJjXLblsBgaRmjcDoR4l
dojig0kVaXzavZ1HeF4TBhUKYygvTkvgSp1DnlNy2U7zSjBI6ocRZELmz0NkOSvVzrB2JPQU5syg
bslRs2ZFhH32KgG87orcQwY2JQrQmKT69XZNNzBNNUW3m8jHa3KUIP24J8ks4KXonwZyoHG+k4m4
C8MsxjITEvJtoccUU4mEeyz346KR383UvSNzUPwsUepCPsj67jjbBZtsXNMUd4uoNcibrRL85ksL
O9vKe0ziwD6tDPkEh76mRy5T+ljCyEsDxbPcyeLWcIrP2DZeqxTEm/A0NKTB2DpufWcACBpikwxH
5KE7Tmo7asSAFIkMbbSAnS6z75x4j6JO+0iJuN6N4C7YGO6pRd/E4oEPBFyQw4bbUXdOO2H4DwGK
noPdib2jXLmvF/lY1kgmnbqWURGkeyp0rFDFCSAh+jvNKucDxDbk99nliOE0xYFl86OKkbGHtJJA
h1BWJobFkNh+MlNWi6qCnr34zUXkFZw/p3jiVHFepq6J/LbuMa4gjkicmXXMA8MLey7vkKaxaTH9
HvzqEJM5mrrfJ43JKoX1vO9mwPSa8OhYzlEhUzaCPI7IyFvdRcnVxIW2x5NqbkYm/lvO+A9VW9xm
wfTYUgSzfvRI9Izw20iQDSNz2vSMfRLQXxsvML5pCSR0dJ8w9ILym+KXSTlvTls1KM1onINn3CmJ
tQhnBAqLKLYA4i5NQ+XYsP10Pb4wa/jq1PdLSU4rckV3V8CYM4g2Qva8K1yn2VUjRrSm+QpJHRN0
nXTHwn4rxqmLiKODZAu21zcgOM51d0VSDFXA+owWkEF0X14TCsFVY3ysfTzXwm19VlqdflwOvexu
gRwi/pkItMPe8WAjHIqMGLcUD+TkxjyLDqDjZhxx6/DrlnFfiFbdVuThZoH/UKNqRULmVhsTV5Pr
fXaVZW5crBB3M+Hm8DbAKbmkTq6ShcnnNebSDXj9ERyOmISUxXFc0KyKRCXOsNwbloqv2Wujww6J
g/5SZohUjZBKObDZXQYmrdAPejS7woVUibBl2AQSYVWdPAoPF0aLmx+Rcgr3JfGuORmJe6JSDgUo
H8dSqI4Z5SrraNdwdrzxi3I/lXb/ZoQF5QlcA7YwW8/QqDpxAbtRbjnlOIdmsa6ZGkASmUQwGEOB
0TY9+lXyAbPPDytheR404qwp5DjsAiAKytuEXY70T5QsoXdv9HO7d8piu9CePvoe430Czh6nrN1B
7huvtECnVUhkRZwtlsgO6RI5C0mxLrFc7D4FlgGzPDqWVWAdn5EDhOKVjqd5VrEDmswO4l06DuXR
QnREC0ub+8EA8FLOMIelBPzjT8BadSO/Q2K3bjyvuY4sw2fUBg24OX9vjliTbZMI7QAk+y2/J799
/6zUNUbFBBjajCfjP9/veizBBpoxVp0m40RFoIu1embfv3z/wKGkNXmZ2XFbB1PhwPx+o7sRyxuw
kNvWcQqTanZEHxBPp379nnr/3tynb2mNzaYBaQllzDgmUKbOvoQ6/P7B/fdnHpjkrU5mtdFJ8OJM
3idROlBpPE3Tqeym8ERg8ZWZD1/6k7wW5ABs3ALGqcWcQGZ2BFytfV1TNoF7dEa5Brpgc5/zmYAa
H1POYBQxoHLzlVMxdBRrQVXW1miaeAstfOJV+9bVOQYM4BRgdcaHYIKbyvnHb0Sxb2FdNCFQpSI1
rcvcsX+bnn/mKZF8vB/cFVZqIKF1p30K7nFXMjxk4azEzveMN9dV10WkHeJ0+mMu20zhDk95ntwN
2PsPglALfu0dTRn0Iiv7J7TCcrNhSluQz2KHK6XhuZPOlxkNHebL/MewrJZHIbmB1h5j6lD9y3SH
MpCMXlqiNNKVr06dWNLHwBqvnY3ZF1FNYYHnnUR90ODPbxwM89d1pZzm2WHnTihriZu7kGDt0hAB
bOMWnAYbzCwApsLgotuhvwYdhMtlqO+6JVtu26RsDmxS+pA53DxxnhmP7mAdhT3BcU+lfepM7V7K
anmbca48Mb248e0+vQaBNI6qBUes5zi884ZN7XbqwSz88KgoLSBkWf4TCg+FKMgaMWUX1YXM97vO
hVZRJiXRcmuoclHMISt2rw8+FvDN3HKLpjI5m5mFFrvJ0cAEghV6hZZ2aXbAEdDcm7TK8BU2Wxz/
3RUSNcLG6WOFQnnHeAPvQ10/eVLeuVleXMls33TS926mNkv3gc1DrhNE/+yb08GT97XZ+VEaBxYI
5ceiDGQ04c3+OHbE0rSItskb7QNN083L/F0L8nln2PgauFs+A4stj1UJvYgAGmPrwwU8Nv5L7vcs
75NebvhbZYHnSmn2AZCq6qnMTyWws4ubNt8Uvqc7gZz6uIwBhNuZ3dV29Ws4+h8W2wa9o6zqwlNP
D21lj5HWyRmi9ZlCtTgoIsw4oQjvsqLnfA63yOySm2m+txfH526cECyXAEzD1oP/3FnxlokgfipX
zY8t5X2fDBLsf/PRbipzm8ErO/p+YVxBIj6Fc7EPgQ/sA6iq257U8yvcUGebQATudZh8VG38BUxH
doYX9jhPQl0RXLxYpWtdLG2jU6RHd24X48Wc0wb9jXPiuI3VRkLGfT982o1MTv3o3dApSu6HLiEc
nARyJIcJqk/6hzeIT82bUoAw60wMPsxjw33XmcuMvo5vvv8fOILjTQB6k+pNAB5IhZk+TdgK9xkz
YBpWlACY76lM6qp/GPFHntgK8YbpsiG6sRHutYm1E1WgPjZhJWBCjZpJgDNMdEfq5OAHz1ZrqDNU
9VtngZLZkGyy6rL74zR5z2HshEepKhhMDSmKtEUP7YQIlbAlmik5Rp/ensxTC7VLlDGIBRdgCNfx
Y7pYn0z9KV+1ek4JDkQ4BZYdc+Q9SBtuA9i4BibrnVNTerJgIcy2SBuG88LdyKNlkcNiSf48lV2Q
HafcK7ZVk77h02RTnXc2GkTG+ZhYMhcyIaKvQd1h3cA/qPFsbmSRfnO81IoWUq/PeQaDIPXCIw4J
+4w+yjuZyYcWy835/QP30SMoo2/CCFhJAyIPbJNWyxJkzOEnevbvnzV67eG3ud0Rg4p/L++T5mJy
6N+FTkyssu/N1OUur0oZ0NJMl2ZaxbNbqjF44FCBRoD4xKFIaqeNOzQGfjSsY9MI3zLRJHuMdc4B
g/5J4Fy9mnvDZGnGe6P3YWqdKif1kWaWxCAqDiH27D3NE1CKBBBEjnuf9dV6nlANH0arfZgUElHN
ch1pV99lJC4cMySJMQYh5SA3JVm15jjJ+tU5ENiMIT+nTkeN5/QdBOfvlRT65IvuYix4Wj1K9Z1X
uacCAhzJgM0PVxUGKVXhkS4cMIRBzMciOGQtR77Zc6YDTM6SQJzwpV387CHz403gJt8HIb0zrCnY
ga6RR2PP6siRbGOWKrmxPEDlICfabW7kVFkr/K9qYufIKTYp4S5IVk44pfF8TqUWHKvKGxpNRWT2
uBdNWhEbswg/OKNhX+AxPWllrh0QKP2JF4VEl7Jr9AlzsvAOj9a0Qeb7OnKWPOUZjXULdrOP3pSh
GdpNeFWDduVm6UxiHxAMY/43oYIUElELbbDZns8cOzdizpd7xzoZk+4OdPkPiSceW0ZaW3cZZGQM
CEuQ+hOvFUZDbgraIB6ZLgZzDLcVOzAJJ3MlKVv+QmPTcD5nlm0ejFLd9EJVpxK0PsPb+JC25YGR
ArEJVetFtv5Ga87gtEZLz6MMpb/o432hUSnfTJpEFQFuhCasLR8N2jptv/iFnd6m+mFJZ3FcCvPe
Str+gHIGQWYd3GaVcE6Nnca7wYAY0EzA0CE2gGzLo9ZWSUQzZIS+Ve3woDeX0Rt4bgECSb9mv2m9
71JUw94PC7ACYcjBJ9+WRvPRY2PYJ+ScBXh5Yjf+XIVwnaUVTmAOxmRTFQsR8KxL6B51Fml/p2fO
1fwyhimFLRH6NmQOxPHealfnHc7icDo2aYig3XtMxFjuiMB+U57x3U2cMhpxkm8o/F4z9DwbI6S4
FiWjNOlzDspIbzdlK/YsEBiLqyfTDpIo8eLPU+Utu3wMMMUqugRTh66hYNk/qJo5TV/5x9J0iIp0
PpBs9DlUzrRtnRkJqUdG2jzDKG/CjFWB02qaYacgywqeb7zrDQldtdZltHBu7zpQc/6cf+hTh4lH
oR5zNXxbdM+l+GPKqBYQycJGndpLXLdw2xDb5jRFsiFazE+LymjhZ1Ly68FUtQHRK+GYRStqzk+q
4sIB3tPTt7BdWxxMpHeTKLa5ktXBaBLK9AwTpXlgIsyOBw99L635atGi2CMje3F1jY+tKz+4nmp3
GZUVqBeKZvTPoIMqj+SL0ntYDAEeckTADqLy3GR1BPK7iULbUUAiumk3xyhhPZTIzIV/uDm+F6Vk
GXmzcA80p2l5WBcJse7A8JU1fpZvSMS4PYLuzYxxYOoelFufp+3OHqx9YdEEmjiPhz4F+EL2xMkM
9nJaXoyqeYDzfwgNsyeiaDLPGIBk1IpZ3+NeyddCkuaXYntYjR50tRnEaYUEzCJ8jyP8ZWqwuHEI
mym9z06YU5OS8rJFWQPXawJmYHhSnN1McQXJ5bMPleslz1IXe/J4N4xh8mB3RJ64U/FcbgMGqwru
0nUqWRNio80PtsE8eTIp4isxjxcIOQfbT5r9UJ0QWrbXTh7q0H2pg+AL/l7IZLN/lEXv37UQO6C9
pPslUzl4WA4Wlc3xyepKYjjGC8Ge+qliZLgp6/55SYz4koo6uIohpb4Su8kJYzgNIjy0PoUSkvac
lpPDORho31C1NteijJrOY5w/Q2lnbsD1N1jkuE466kQBKrI9G6NIntwl+z4YDq2cZqlvqgaq0xBM
h9l2ZIT57lu9jCuCu+uOjhF8QbJlb5LWMT/YyRJv+8zZ2HXRHVuAPwNaegbu+r6m4DoT33MRIvzY
rMOO2E5eHd18hFdA5Jw/JUeq0m92w7NpRkxDMLIZGS0LIKXcr6Ev9xjDPOveTFrzUPsVNuqWcoWw
6r01RiUo731NjCLKBbGF8YVjn1bTNsYRziiYKdE7GMFN6rfGH74JaRaHPrZu3MYLrk42HgvUJCdg
au22wdpfpo1zsC0IxY7LDs0MKdh1KUT9ISW0rObHYaQFwG0H5OOTGXT0rAbrgC7mK/NoGHW5fAhY
iw9OUIIJ8SThBR2G8LrGu4Ed47YqDbxcWczbQ/cyc1smXFo8YH86eA4n0YoAWTrxOzdjdQNgWMGu
r6i2hLSjJJQ9Ra91GLLwcVCueY4TUAWJDrwIYeq2k9VN7U4JpooCR5hMIpJ+q01TD4wlmYdbKR73
MGHTjdPZhzJsf45H3rkUcURpa3houjiZrJxbYpmsHQ3dwu3L0zJyteMjJzCFLiQ1NB3BXZd3x1ga
6dmJYCzCJmVn0jL90OKm6le3Cu66eAsplU1/IWpL+uPMVuM5JyJkrL2NPwzjLPKocPHaS5jml8Lv
iUNTn5Rf1YdxnQ0K/FHQhfIfMAHkpp2cr9otzOMQLGdRAhXXMlkTK+eDTGR5VYVApaiFD+s4TU6G
URhPsTwEhQuCirQ/2tHVHTlLalt/9w1Y5boV1wbU+w6JCggDwOKF59rHttnXvEt3Rk2p6ig2b9Qz
2zUt0cCtx/QMync6hdHMZK3vME6lXssVSkbQjjYokXxGj77CQmsmOV53Xnx0mmA45SRE+gbHosRm
JG6gU4Lru3Zy/DTbZxWHz8QXEaSS8BzQML5HRPVsokrbNJl9W07CAA5GBZfbMsayYUXeJ1tXRFlR
q1wF83UIFJ85ZQfsrqG5j5X7Q2KcxpuDZNDKjlUGfk6l2bpt4P1vw+nMBno7lv0BgkJ+53aY9gyr
u9pKKXJnEiS0Q3sdPXUzyrjfO818EWNT3srF4vy5WD6dA2xmPVpyojk0GN8Rk7OfwLNfzJl4zlG+
+DO3SmCUL605tPs0nuiXm92FbG97dQqz24/ucjvwyqGn6c84g9S27UagAGGw7OI15QRv/AldzDGx
CbYKpc0J17C2NCQUowfOrrmC0O8LYsTCBNnVqprfELp9NWcFNh4fLFxLf76fXJOiE59WFAzyimqh
j2qgLIZXd5HDKWwLsgZhg9/X27AT1a1qrfkwzl4LtNvXuz7vOYI6QXwuxg/5FmaPfec3OHd1bHZ7
X6MgSUd/MwxAYW1B233WTHLakZlJUI2PCVLBpyq0LwVEIKqhPD7HuHTJdIwIW/qY8fIB9QBp1C5q
lyfhZdLhi7vkX60hPVIXDmy9+Z8/vH9v/Pkf3r9nlKZkR3A0IHDAs6JlGL2SP8lCac4AmCD7vn/6
/s33D9IHkI0bZdoOql5xffGJAG91BvmqziunumTH4Ov/fNNfOaaSvQva5frp+//sYq6zlEyaXeX7
nL8nVotNXKiZ6T0/XdXLJSYi/FCYsJDo1/GY0veH8/6pWdXVCe8BGwiUxv98kOO8Ij///U1/pg7N
vPwbmEZ5ljy98+Kaj2qa5V64DXwpu1sRjhJB/L/+g7kiVnu7DbbdSjR9f7RWskA4ff/0/UO6Pll/
GK/kpuWU9dBoK1vzYX3ZJ27/En770V9Jo4xVn2QBndxdvwoLtHueRyt0/er9W1PgNPsuEU+iygme
cRPoPkWBT5MOK8xIMMOHxpmz40gWA6385Iu3uG/vP16sb1IrgCZa9XMnHLonhHZtjRDJw7vK7n8W
nue/t/DYFtPe95fqj0DWv1h4brL/o+3MliNHsu36K7L7LLQwuTvc7LYeIhAjGSSDQzKTLzAyk4l5
nvH1WmBXq7tasitdk+mhyjq7kowIBODu55y91y7gF5Xd+z9beP74qb9bePRfXPI8EShivLGk+88W
HvUXjIYMoj2k1IIAV16rwDkQ/fXfXP0XFEeOUK6wGc4Khf787xYeBwuPdoS2SH0Vq/TxP2Ph4WX+
pNQl3XdVxdrKUzbvz8RN8Gd1sBOlmrE1pMoCYEVEVl2l8GTe4LDjlppbzIc3suqcz2CKwDNCLsk8
gsMCEn+e68TOw9/Kckbxi3Dw0njBJ1x735COde1v9A5Z+Y4aGogQQdag4RMoRefFAQKymQhgWENp
cfEwTZ1WrEFZEaL91Ag1274p2vZbjKIkxS1SRYS34BlMjxFzk3KvvWwIfoqon5gYSTu0bxBaZ/ep
4TmMCUcjUvuhNDpIbmY/RbcQ8Gp0zkUcWxvTi2bMvX1NjQG8T9gHG/jkvOGThLFv9lnxZnoe/XIk
Pykxj5mQ5VZLoekkEaQH+y4zOuvTBm3YsgwaEDEmBhNQaJhjyy0ukh6wVdy38nbOejjo933h2hMo
h45445ZXo+hpmQcIhj9wTEVsvauoScNTLQkm3JhtZiqsLmmanEhaG5sDyrtHd2T+lTCMQbNYKgsE
5Gxznm3KIP2w27F3aP9pYp+6cGDj5pQc2M0Ri1CWH/IlonmL8lgHPxgItPGebW1hysDYE8xzbFHD
jZMDDU/nwtzgbpr1Q79EamSQ4dXOE39RV5hVpuglxDL10wRf0B7atCZ5BL1QFe87gUFgOwune5PY
wYKdo0es/Lor2SYD57mwRLSN6YWHuzohzH7bF2bpbXlZG8Kq7V4LmdF/tMy6ZPRplUXK0TRQL72q
gnFPFHY3XXVvZwQKcD4EpGzPWGuaZj2jbHonTYlpbO2vyO1OVg8wNQQ8PKbdUKLrtiJqlMAJgqJI
B5+hnUVLi1XVGIoHndWG91uo0cG3r5cxrda5sS7oKumcbI24oXAGfBvGAHVDuo5+bkuTjKGqWjy4
JXJQ3bbXLQz1AZeKB1B2BARVZTAokPq3eXgXYuUHyhS3a6CAzUHgrqoG6ylxKxtFcCrG+pJ1bUic
wxRO6lshDG0f5xof1TlgRXHcbR/Kfkl3IPr4VkYCOtvxDt0NtPm5TnbSHuJzSpX3vXLJ5BiU4zxa
DU4DZCMCBYM7PkD6C295AsjU64S4tyqTAO+py+JfmWunz0bTjoexsFFt2mP8UZNyTkiSLW5y06uO
ZesGO+1xxEYp1e2UwWVePFkSJ2EWzS7KOufGbaz6Eoc1JXhROPekkhu+jnHcZPSeDmPslTe5qtUt
gnFG78FI3xZ/EScElNSNCEdmFTCfm04AMwaudgx7xz6ZQSi+mXON+ivSsbhrF+fTzUcEHW3W3LnU
n9eyHxn+DItNYopVXEk0CLkeLZwzAoCvXhn2HwNUpVNvxs5TlJpoN1IQknhUgJRg2CLTbxqt7zkW
zSNO//QkZx4VgnhXZllc0q9k+s/QtwiObRymR0M38w7XT3jL2Dz2NhjVk8eMFfIeEUfxViCQ2tUE
sz9I2ahD3zDgV0J1e2hb3m6Zp+ZIh6o9un1VXLXD6gLjqbk43IqHwcDL7y6peBgAErzbHPH4VWX1
DUZl9+D1SQ9fw5jxiiTDPbrS7ESvJmNtkN1WiNh9MEVHvL2IOIumkBn8KEnM37mZFE8NDdg7wkAj
DUuM3WnTm7kNE34xXiEbtpduUKgvmaGR7IObs3oAWaeucDyJAiLaz7cdGPG4i4ddPlRYxEsbjYEx
OByETdh7dsJjjjZnelxk3e8ltiDoesFMMTxXRLwwatqCGIaEmHsOkitBXZnXDt22XiEwFFBde6Az
3CFkAjdmHz0NgPXumBi1d2VNkR/w/RztuBKnAIvBya6I6UIDZuyryHHOdWxNR0S0gjgFe7pgmsvY
reBOeMx3+FnyS4tAqJ8NFdEuXeoYrVQy73NGdxyXCB5FLox2ItYALZRs7ryGFLkR5+hL0GbzJeq9
eWfbeO7qZZroMNCU1iXm/9VGCpaGZ0y6TFoyHiUy8Fx1yfLZ++a1fXKYvETcdNFUX7p0IDF0Gadr
kJvNHddArSrOhOMtZveDNk0EJJUlj+O8oKhHjnqYGzrNpU0YjJknMZgwN9oboVWcarucfUsGHZ3C
CvFKNvdnZovU2xnj2451czeFMD/McrCOixyCS2+FINYdhcjBzbwDGjqQEHRgDnVVldvAxV3YzQ1Z
WuHY3ImE4qZSSD0Kr8wPnhnBQEjh6hv5Qn/cG6eTkcYuIJ+eblFCo8dRPd/4PA8r4k0ci7wn5sxx
rFsDl+op7xP9yglfvqSNZ98bAfYDNkx1GDVxcXnXwTM00tTn8WYR7eZgRy4xMEsRzfvadZDHuWZ4
Y8V02YEqNo+eN2MyYES7S0bshxaiLj/MFzCUC7DifCZ1OYdZcO6XtTQa+vGeehJebp8Pd3TImgN6
yxQBkwzAbg3hIQFavStiGke5ufR7YURJCGIlno5xCPcDSUdyHtqqvVQ6Q21r0eyKYvjmE6MvH9Ay
t0M/MGGFY7TchKXM1g3X3JHGNfm5HMqdsORy6hl07eRCXoYCAOgr4j7BjfJkMHKb9wn+Nn+i2+fj
3sDPnxCKIosRfUBi9oeI9h4byFiS7JoTAh+aDEcqi7s0T0I/mwJnmyaLjtHHdgmwKJRmVWNmt2QJ
9I+GkcCwy5fiuFilPAEx7lAfTnztNY2ckEJ81zraOCrdip3QwQRsT/aHJZWDZnaRtu9lU9V+Yg7u
oSgnB/zl1I8oqusqug4yI58X0mqwCby2ea36Nbx1XKo7N0vGDJUO5nTq03G091DUUVxPsQvzDmBW
RqaeJT10ptY0Lrf43JEPUbzI7nlysbXsOV82KFCbarwsHQ3QrWNFHOKkO2MaAW3Yx/sEmVttbwrk
BSKg8A5BBpm3vfLcj5D8dJTi/v+XKujwWd6955/tv6/lFRrKuYnDqPvvf/4jLvs/qq+1pvjTHxgO
xh3e3U8G0Z8tcMK/G/TXv/l/+x//y+fXb/k/1DcW/n+O+//tn1/hj59cP8Jf/+3yHhef/1zb/PET
f9Q2Uv5FO1K4EoOf9ChJcKT+gSdQFgwCjMKrVdiWGofoP2ob9RcXmoHtKc0ExbFNfK7/qG0IPlOC
pQFxqws/6z9T23zZyv9hQhSup7CGYf5ztedoSfH159KmUwndtclYUIBuOJehjrKQMHPM39g/OUG+
9c/GKfRRYIoTCaj/dKH+d4b8f/H28eLctkJ42HX5NOJfYQRlIcoaEcwCs3PaED67dDfZeEcUH+hZ
E/0GO478tMb/15ddy72f74+sVO1f/836r+T9iKGJednme0+zMb/vjcMOvxTiz6C9EdUesd9//En/
bIVer/KfP+i/mPtTqZvAG3hFcmP65WopnOi7kKS/mEbYt//4tTCp/C8v51mW55IvYpuKzKB/dUG3
GeOTEJb4Co8JzuQ3HJTrrLFAEXuqx0m0TaMdPVRY2TrsOPynyUXnI5YihUYQSjqZnGRHJEaA60Ey
zitmKqGxZjNcmlz4lod6z2nNfr8o8zVQjN9LYm/3M4fBHrzqOgOe+OI3zqgK+K1rCijC70MKxB56
ZLCLkvE+AOgIzGiEMGRx1lkYspAUXPhUx+T2DoOPPAljqnlyS/uxJwdzu4AznaaZrusCIc2R+V1A
RNA5IMCocJvXVOOKMeLpxfFA2RmzeppUFjxdkC7DU6uQQIyLuQuUiQgcDbcF6fMom/d2nrjzHBAz
pMSXxfwikMXj+0XDmokzCiq1tQhEVDjlIEuci6g/jXb30ymBPgXIiplpfooc/FlVv4FKfOFoxJwS
WbYYX2ebnUB1XNklgVxO69pPkTf2I3Bg2VKbL6SZZfKjj9uKEwJNRpblGgHl+DK1AHaqqnlDRrF6
vcptERucNw3wE6Wq8bEic3NKJl4/4fd/OgY/hxuEp5e0Zmnzq+wQT4Ln5VurWK6lVSI8yTidUxLs
uGxHo56/FwbyHFwlXYc4gZws6HqEgXNg3FRlvHPd8o2B2zZBe636+TNdppdIOr4IyTRpppd5RPaZ
kUuBLn/C27F8Ok7+Ela/qKIpQnDYzYjANmB7DeR52zmle6eQtwcTYhwl9yj1UCjL4UVU+ac5loit
sQGtv4c5F7ogcT+XDxLfLwRtlNCgsDnjwugE0ATx/zEULFcVSv+lMPgrZblz7faWMXGB6gtXXG9U
YOlXFnjmQKHMW66aR6j9KMmFtfmMp8kjDysv3U9DcaAkCG/r5ma6SY2HwB4tQpzj3y1jt01OLxbq
b3eb0h5C7LxwqM+a74njTiQJtb90ycycnsq069P0nKf8bYNizMxiYiVD7jl7kbRIIDhaGOlqjzdS
u+v5qljwmVOTJWZiXzKyUIkwwnJd855VSwlkNY/usrZwLOu2TFD/DgZETsdkQJQZEVpMbBD02rDz
cP/QPx4548K/Y2gcB9QxUVo33DJrGVIfvr5ojZGHivEdDMkDvysEOMgaH3AxRrs5VICNeXVsFRHe
usq+zoAJvm7fwtYg/EnIsBI5+JOXXcOZXswQ0qfqXO8xJbib/E0+XWBYOFVxKdFRgaWiZHpa75tp
Lp7BrtzNtghBnnZvVi3DLb36XVkSKuAqbdBgaGbaBCSPT6TbFaL/zAxGa3NkHoeeKDzOj8pWCdXq
wqzZkbshbR4I17EObd9evKp7MYqGuPuey/d158En8Vl3C8RBFew/HsMsZpifUHbGTRDuMMaR26ZM
bpgDnMW9HmiYE81KgK9rJ8cBZGRvV0Sdk1PndaC5oE6JTWOYn7nVPWGKv0ttZOIuT6q1/suhY7Rt
e9Z4l1OqluPLoLjGCOreVIxOSOme1GDQH4meD14R1hse53k7fAuGxgYsRZck7/IKCO/kYtaCaB6S
CRsw8F5vJ680Bn9eVX9hF5P/F79kzremtt09bYh0I3J5FSWMC8kDGaVQ9MsZNmgFDNrkEQfIuP8i
fn59nyQezO0ahEnaXS96tKxZ1IN65ENhQoS3xI0dup9dy0IFl2bwM4/Ffxr9wg4ePficNCqnF3ex
P5uMjFVH6+PiyMfIAdfOG0ODMG0KXV5jN742w0ipX7wYdtrsmxhHB2rtr5+flm4vVPmq7fGFwcRL
o1fWbnBvSm5nMybQI0ymlxXjTcDDU7+gBkItsClGQjtL3mc/rmtMk781sXipi90QovlAW/JZJjAW
BXcjaxk0buc6utnVMvMrFsvfelE+uAnGhutz7PKNLhOXqzXSPfO4ngYoqcDwikECq/ngYmALaAL0
Jpcin/h2emjTEZeVFC1GWAZrkPKQSHXYu0SaMI4cZU33bFZbiocLbiZ2TR02JJ/ZnyDdWTuT+Dnr
7of+UC/dtzkldpv109B8NPTcLUzy+dTqBlL3/IKWB0uni9yMMQdin2xGN758fUDLIGSs7qPz1w0v
qu6NgFUS7FXFCHjX8prb2WIfjZniqLb7wY5M/WdHuybhC8dHG+xowF1RqF3Y2t8iJ/zepJG1wXh5
kGpJb2mybXrV7iwsMwc9RatSyNmhSvtY0F9sk3VVA9tebkYrpWfRIMvL4ONv4jHeBWtGB8qyqzc2
87GsCDPoKubgo2qvyYxaqcRBuPMaebAiQZBzwSMUNfPWGvNrU/BQ2NP4gHD6rg/aS03Tb7MG9mXr
zhd12QVs/BWAQE+sVvTEHn3DVxhQzZYwB/EHeuNLNamcCRZK0zQpsfZP+ncXFgfaGrZPSEflW4VJ
bBcfoUNw5GP22RkLJEyDJ/bsxVCoZTe/aIWNR+L6YpU1DhUiWyrQKPRjImOh5zQj8hEkXiq975B4
+ZmsmbxO3vemVg5rh3Y2ERGLjOp3uUXCt6IS2nZhm+1Mwa9iU/3VimVXgQRIcGGwAU63Kf+UHSlz
c9AdK3uwX0mI8T0B72ngWBMk/c2YdP0NgkXuUrEf4OzfLoYkSw0hziaOXRyu4odU3Mp1OfJSk/02
WkQKlqSWRlULOHjpT4NEwjKG+n5ppivhFMhQepLhgm4g2gYWAraVYJtlBTIQhw+FWY/Lmckchk76
PCwAgm3CD3GsZB9GibXTk7StFeF9m6g3TBbtxsZMW8GQQHwyLaF7xiHbb4axOyU1QmEN7R4G+bWX
wQclK6r2zngzOpuzjjFzNTCmxGpbhnULAHz0Nix8j8bgnRrNRDSxQV23FYHUKDtVwgGOj1L5OWNL
aAGLdzTQG9tLfY/ToLhpl/RbaLD4DMRXYNhAjwdVXAzm0dNWvpdW5ZPUgzsb5hrHMoSotZXHGwsG
9xEL8M8FR9M5cRpQowJ9AM6RuRue8VCiFrTX6LKh5CYyPaxz3nl22NMbd4Qd2f5itRtvGOPfhg7i
3G4if9Ub++fE6kvk+MF7Wa9z5a83EdfRljL96M73trHc6il+I5gl9msTfDstmJHnI+JsUJZACWNt
k/0b7hPDfEUETIRCVx2lM5nHpSL6VyOaAnPL8Bdz2qGkCMXX4D7PTvyIAjb3VTeE5wYBMC1liyht
javMwre2JVWsOUyTR3sCJErsnBv23gR92SlGUbYTCsG9+ghgPvmZkduHChDmMv0aFA8VnsTqEifZ
iQWYQ0GHxAF9RbyJUBkdO7t8LLBpETPV/mx5NHdl9YtAHjK/h+gnTXYE2IuaN0lmoiENEH5w4kWd
3QU7QgNSMf1azMHaIbEjxTdCtGmvDf91ya2RKHLA481/3VEsFLHyYp6X4AJlK/E1Jk3V0Kdi9QiR
640VBpq+gN/r2sWRK0H8sMytTWTN2TYJg/h2MoKHTPwKkaojNimTHdmKF9Lbsh3JnAA4yHOdSuYn
sxfQ24vjjxT/4G7KYyoQDCaulvBvIQ3Ak0QEh5KE5k+B5GqpZbNHzsFOb5F1YNjmS+zAdQtt2m1U
X1uGLYp+p3jP0Sdx2DotXjM85PHMMoA7S4TBIWAL3yet5HQ1dr+nho0YidEHVRHxWTbc0IqRgZ+C
uUB0hh6iCtnRYaVwGyd+58AKCUuxL0z7m4CFvGr1QMOGHqz08k7FCGqcCIRt/AVvjtLHyiT9faUJ
p2UfHWgm9ZuG/KKN3dblfkhYjzp7q6OUVTEfGE/ivnZjsgwK0Mg1TT1l59s+gxw8ue6dLMWvnoJ1
q1bQOmj/NYiATd9Vv/LQ/o16BI2V4GhbrWbn2uZ7lW4LikPWJ4l9dtuaMHKhsb5mEvxHBWbXWnkK
gqSx0Gu4C+ygu+JJ9gdljbhFE9jXPTLrKdiJqqWwnZOXFYu2B7w9njijwl3M9nYmye5aJQaWPdQ3
LUcLAj0Ms+4oNnF0caaUJDStdJW2p9gAIRPJnnhFGq4Sw84hVAGatYkAhdb73qUW6ijXeIor9WhX
CD1TI0fX7Ky5PArbFRqnIQRqgrODQ+xctYcgOepBxBdHBE/BhSgV8dimZUOgAgmRRAYnqw3XLAVk
YMwHAGSpOZTwiT8tTvzpQy1d5FuG3I+aWI6QIEifmAJWG9AI7itpOx0xefqJ4Vx34mSFuHaSAXkr
EdF5yEK33HG3HITzA7I54etR348L0XQxLYMIRg7anAYflQNSB2nSM8y1e8ObPtwmw9MAjh/e3R2W
uvFUwPMKMjke8mr68IRAnBHxnFnkjGCYKajdPRDgXF1u927cMctFduuGWLFHtMqe24BNlhNVXNvd
Tt36uCXNeJQkby/54KHWB7tOtcntqQkqncJmPyoU3MO43mmZa/qWMA8Oqj5eez9GVIyNhT9xZLVE
G022Vmw4Z2KJTgtWqn1UI//lq4rK0KcDcSzgYm2lovfQ0m8o0p0xlKw1icKtbi5HgCs35Vhduozu
qpbzwUZ0q+Iq9SOXProZ7atpMn1ZOD8Kq1odk2C/wSArI3obEzJOfjYmIjtONaB96vfSNagLJosU
HBeqUnDb4z5fvOlgDLWiR5JfzaX+TGeYNWzBW90UzM8Tc2b95/6lX3iUbfHDnMMIv4l1msvqWsbG
exXmK26f4iunyT3M7rYYLPY0jjkw4/Vjx9jPv6fPTShC0/wyxzRHer7m8mEPPqi43i+pqv2ynzTi
9cdeUMkGXRlt14SSxAmRABcuwnOXlD9e5qlw6RymC0OsYId7B9hhz1gjUN4NIBoS874ZkyoOC9yJ
PVSHO9ujBYby0I/gfezyAvINsYP4KJjsVRgm2upxyKMnVQTfvsDqTCAp2aOV6pOxqCpjxfoZfh65
DZD28pVpLYOlQpb48HdQXTjwjLCpQL9vQU8vN9XibLOQd8DVvZ0a59rG7sWRCJIbs0wODJQwJjjT
iakPqGgJ6Um4t3qBtwPr+WIEdFISvjZOtc5DRQ41Q6F5ZXrn6PMM9+BSofgqzfd5Vr+YBf2TiSAb
8AHLnkRU1w+r/EG2YJgtukm7uaK864YCnw0He6xALIIBMzZZDw+dsypBJYt4b8pvkkPS3iqMbd70
zVa5vbxxPPMUPxgmWXYzwR7oIvrfMkJTnuCKIwKgqODQ223IGUkhsM0Y9QCIx1Dd5Ajhais4ZwS/
bMiDQ3dVHCUaiS3d55dqjvV+re/A3jW7uX616WCgcifIsGB5SxLvEJjIrIj27nZ1ddcrHscIwNVt
lnD8mV3jXJr2Yza231XRmT5xqMl2yOe7VDWaBaVfQfLyMKt02UcEKPaMoTEHtLM/xyxhESj5tMC1
j8QG7vU0XJCvA8CNI/IQaQke53we97NVTkcDgbx2+FOZVc5rn6jbnhzAPROv4uASbwZkcSKjDfm/
Y1YAXUTySCh5jiNDXJ3acW4KDkHButSnJiaGoNyj72x55rDIwMfHdjTT+XXCMN/WRiiOjknwyLw4
H1HbPI9tdW8rQnGdNZZBzzOpf2OzByzs8jjry0jiNRjD7DTY9n1Wl+JmWmzfDfEPVohdmbqR2DhE
NJxI5ySJ8m97tex1tl093UlE1aQ1GzaUII66gdK000yAFkv9WiJvy3uXsyZhQv600LW11igIW3qc
5FTwoFfr+Yhl4Subo7IR7q7hZtMy30/j+BokJW472yS2eI7OX5EzJdyjUz1+rYvJy7C+eW3RKZYt
XVdweAeCqQES2Hm2a1xarbV4DcrFwTQTbBvZ/Kpy40eWrkLudCIwPGVXyISGnsUFxM9+YozocaD0
9hVs9DCdkdTrWCM1T5rtwNoLJVXs20J/8wS8KOFyTZG5Q1by0n3uMZWc3HM2NzdS5FcELfmuRbvP
QQfxS4ekhk4bV6bYjxLUDHfNxppTYOlr5pJr4siPGF/PQ9/67np/db0TH0zXQz6TY6QYuXMyA9r7
3P6UgUu7TtjfSHi8xBna4jCO/LQJKY1+yAaUSYhpY54OU9Ocytwyz91I85G8Xp4VK/v9BeVPI6QH
QnAsD/qu27UW9zw394SFQv0SfU1TMOOdNYZ7yRzjfkiavQQRU+BOY8Bqpw9uZXzAoEI/oXzbrN51
Q84qcIvsyFZkncM3afxmzK0PKmMBDgnFItAr0geRIL1xBoYKCqU4vvGMKJSL1eRIUrjn+Cicsvrx
GjvFreFSQOjFEttap7+KifV91nVyKF7KZdqRQgNKRJiYPVRdQrPgxJaSkj71YmKsSChBq/JboSPa
cxhNgOXLO4FCH71nYTyrNQQmRuC27cwIrXIA9E81xNw2kk4Q6AMWoHCkS4tAbP3NZuc9t95MnGTN
5bXTn+MI0kPP+TWe35cVJUcX5SIxxnMo16wm2UdsAH/UpKsjAiHKtsccbqu1CbjQGy/H+n600YFT
7HWwmcuXsXONTdgwDggsdgmLNB+d2XLfWBLqHg3oDnKXLrf5kD/j3g6I0FuQIxPwobZzJK41lp6u
coh7Mdy9GKI9OoATxrv3WpxmlGj0SCnJWxF8yCDeB4l3x+Fqr91mt2j05Sq2gORL79WZnBsEezDl
52VTdAz8JW3sut3nLc/7yKfwyuY9bdClJJrllN5ov2l3ZTP80jYt5djK7mQabUUacnBPMHmWj5O8
deRMnNAqmesE1JsC1e+mI2G6ku1tWAUA7nvr2aiQYHsgRYa1yIjgqZgiuoZFdBJNadEZAMpips5r
QLCQW9fvno2RcOqNKyfUd6RXhHDOr0no3TInuLYWi91onKsYQv5iN+9TindrrMqjBIQAYqV8pzH4
Gk/OMwan5zHN9nE3XlAbspA5eN3DKkENZuXvBDs/uUbxw234P1KjudEtlv9ZGJy1dLWTRvWYVRGQ
SjZLnG2kKRKyQR/r+1eSSBXr25x7Af1B+dMxCA7qGjIbvvKO5m8Q0d7q2eOyuPaOqSZV4prKAY6H
fI0cT1xNWkTRYCxc1wVm0oSUKsC789Ek8fTg1gkpM/mY4/+ILmvQhEVZmzEf8jEDhlvhPpbS1U/A
yoibpghEQLYtAgwsU+tht644cwvGLBJD4XbobMLnTzOP5FYHwXAwzcbbjF6On4gcv2s51Bh5pzc7
IdQkdu5b+ku7BJrytpLTA4Wkon9OhhJ6htiWl7TFVj+36nUR8rspwZrZOUenKAJf4RZ30RoS8ZVp
N4DC3Jhhz6GzgiCwRklEEjDAV5GHfoVG9cCRDrlOZMQfTTpPiG1Y9mMDrWkeIo9YY4jAbBOvpRR+
f10+WYPjEV1FR28mDhtR31ydUPfXSJk6fR3zg5l/joP+KDznwSDSdCN0/WMaWC1AoWJcREA38XoJ
aRuZntfAEwB/HIwWOtOZtwWBxDQxmekpr4Vt5xxF0IBb4bHKHFwfKscA1PEVJiyQU4RgfI2V0z3H
EmWp58EKH5u6p4E6jBE+DIwA/JeajI+NNQ7ZjTCugB/AWNXqYUqK8hZBUXWV5mnAZ5WPVrxvG1Oe
xRS/Jj1cAcPK2n06O3ujNKMbFHQGxlj5IurRPRIlSlsgPjSBDG5yzi7o5UFhVfaxydNHoiPqO4kz
pSTp6rC0YXJwLRSPRJ2mpQOwbvrVGgTJGTT9bzjsNTeCVFpjyjURE4xgAqr5flo1Nm3JpotEY2sH
kpWKa+apkhSUoXluxAve1/AEcjo8Gq9148/kX56WBjkkzjH6IZxTv/bC0OAXJPYjCgB2g0nehXjP
fK9P7xzYKJjpeboycakxYfh/Y8pX6vkroamZIpRypGLHQctsdGKMaPLlfS30KBaKTYussBOE79Sk
C33dukaCduoOVqW5Sev1BBrR9huN35lFhCgA1Vsz9x5MEvn8PAUauoT7ek2KUdjbN7Ia3lyCcryB
wJ+v55x65bfT8L2T6NPEyJ9B4f/uw2jnBfxa3UbJNqlKB0MLyWPr3TBk+lmv77Fcj1t1uvidR+ui
LiktWLS2dVKWPs58ZmIzjVCSWmTFuBfhxnGKCWjBpMmDQsI2uYfLvoeEv8px7bOd6Hc9MiYlFWVX
Zd58TLC3bRKFQNS0+nUhSgo/cOl3ILi+9u6TQ2PxrEokl2W2Y/kh7SYj7pjucERo2E4v7MpL2zP6
bkZKduN3Mozz2ZrBPRXF4mOn4hl08oXzCW/Spt5AFmccO6PY6DUWhdrL2UgT1NRk/o6tytrpSKvz
oM5WJ39hBNKQYEMTyAvJw5Hqpruv/9W3g+Vzo2IUg4C81wEKrR5qDdlaML1MtgiU0eMROa29IYmh
xJ3rFb4xVy8ESKcnKz2q6WobPLNJlwtiELCsF9NcnmeP1Tq0Xu04uGFemZ2tweBJxjG0pmpa96Qd
k4Q3DuFqQUV0GVL1sD8eG2N6EJ6JfUPn8X1nZp9w5RoyS5uelgKJd4Gdfa8T59CY+uBk7g8AbHiv
xUwpGT9EdGb24ZL8KkyUmOjEmNpYju/2wRs5ropxP0zQKn+DY4Yrbsw4NapLEflE7+qNIbvkTq+R
n/UCLT2M69ciDehGUUwZcEWIi4us5PvMO+eZJKhKNNR2Vaj9OKVoZdO+LQWdBbsGVdbXVQxDRv4c
GcALO+OZreJyK0i9L8Yk+6HK+mFcN7RF3DvIztjw0M9FTjLsGIMVOMnm33033CQdxkN0EQ8DdcRG
xO0PYF0HWv+/giq+GF1h+Zlj0nqLyC7C+bRgO8KWrcLgNewM402BO4NISAX0XNYwuybVfmrm8r6B
KNGl31t1xEQxoAculQwckBmt+i5Yh32nxJsd28vZhKjIm6Lch3xyb8X1bVVEDJHyoT3VsLbyCrdY
YeN/EPAzSocBlhUM78ZYFM9TTytWw+Gir/VSzFV5gmSErJXATdKFna2pmX/GDgbLFjs0jbE7lc5r
Als4HzjdrF3wabiFNhft+nFXkKb2YlOeVQNuaCOIni23AdsmAf3oYnZPAf+UTXHHdPwcIDint5bo
c1h4FzLcu5sqt96zDuPalGXWYeRu9DNu3j3BUMuuxLwBP4Dhp1ukt046/7YZiPj9MC9nm97SwU2L
70XEsFPbqHt5JKZ9NO2HQI43dq1PLdrmgxQdpyPbBn1vcPNhrmVOVEIhCPHkJ0ZvojaJ0ZOHq3bC
2gkXcamei/GpMueSTAi2UA42pD4x6/MUgDasilGP4Lov9cNo0+iUy0QR7pEbDDwOyeNwj1TdApmS
gzBI7V2xBDRTqIfCWnh7K8P3rEKLskNH7fnrXyW7+NmxCihbKA3+5/+0TW4wi0QTZKyVK/d10d79
7UeZH/Kfvv5u3TWL8/3rN8TmcxLYeKWXtbKIi3PnAnRs+B7px/Nrk7yL904SvOAnFidszs+ouZv7
bHTQYsKAO1DZgCwcbPzUIB2vmidg62AH3ExEex0tvU+NItxO4JJ01Bjvj3IBldISI3s3K26Wwv4o
OvWZXmcIdKcY1My+moP7qh1v0kgvD3yG+Iz2n/sapqkXQ8AwBwAVNg5kDZ5gDu34WsRMj1fhOgKY
T2wDCx0yVyFsS5nv83r/g7Lz6HFbi7rsf+k5AeYwpSiJiiWVpEoToiJzzvz1veivgX4uV9vowTP8
nCSSlzecs/faF4kFfTIxuPZgExJrTzTsJtOafBUVxXMcxA2VhP4ZtPEiHbzuIGJiRxmt4kfjoMW+
Rjn4ldoARuAZKuQYD0XfrujrZ6T54RFN02FthdyRtCBBS4YMcMBvkKFoGfDHctaT2TKlUbYKLWVX
hV7Mzjq+T9O8WglxfhtkhBmRl4JRUdlBKgNPMG0fm9zb63FxGWOBNq3cnPTZvAlGHc1JXe2oSWXo
zcCfN3MsiyALTDFSrG4UdH8LTRzmE1bOhACE3ci/KC2ySdeSR/TbThoaqx7VKI93i3CUSmlpo+bf
ien8pqvI8yxlCO8zJT92vWHYAZXDpeTX1pYu/qYU6S73cr5qKoujDzTJKMUq7Ys6kj70yQFhbXYf
9uYKSF99BHeFW7dujooop+tpsnA6DhGR6bTVqD5o7Q2VTsTBG3dKKBcbCoCERouW2yeLhhPplgCc
zzEz40cEFeAipG0X+MMmq9F+hAHd5jLDhjQCdLWzDjSTbsntKs4Y7Ki17DJJyx3xOrS+4CkvdU+X
7Vbg/Y+L4mMKFAMhvXlfFD2ViYIubjnSmo5mGVIXaNFOHSDJphWAc1lPicHqv2Q4yu3Mgbbo3RlT
/hUp2oPWj+9tUCIrCtW9Zmg7em8OhSGKkZJSzpWlR2R5cFra7Mog1o7qKOEGriBGNcGkXvSTKYTt
uQ2h88k+BUvAIo4iouGtcw+0jNQbmyzVaWCn6TKhu7Wt0KPyqnTGAQ5dv9aMhKIZB3K3alJzR0R6
uAlqwdp2nWdtSqUOtr3GZTD8041v6RjcxLzmDGLJe731pvUQy8oh8gpzFSuddsw9OuxRcKjBURzR
Q8kzH0E8GRIAdgjxCKrp9qBwId6vIdz+HveS5GiS1t1TgW2dXtCEewxUTiewgTP9dLg0IHKdSmjC
a6kKhNtVpXhtrXIkOdpIb0h2ZgxJzgY40Gly0ijfSB4HKpU3DDm4Vz30HGNwyMTVA/wHRrgWFg++
x950ENvsAZAiivFBTx4kk1D7tKcvLFYFjIK+jh5ICEwW8lgFD7/CqmH4+Q/eSH+pYZN6GzJEBElk
mTcmptnSXBg35FX5QsI0fCJPfhmOuUyFG3nUnOuBQoD/jYJJPmqkvC+H8KlNkN4Xc86AZ8F3Bzt9
CiJN24Q6fiWA4d2xacL+2GeFsm8D+pjzrzdl3ywLK+3oUxnaoZaaHcHBrtTq5kMTm7emRxeZTW/J
0IdOG8/tBcDby9T0n6OpIec3wLWt+rXh6IOKCyGLhlXeQ6Cu25TaeseDEIZcctC6vdOvHFfo68lX
73R1Web0RitRGuGKM6DHIFaWcZO+gs3di6KUnzDV92u07H0PED0pY+M08Y2FSN/PngArKpP7VGM6
pgNMqJZnMZ91Gboovj8+ZmMX97LHQkRHUC1QSsDDnQU7QrPIg4oCuLCswkBHF2B0B03t6J70nrlF
tEMaZtXeN360a6qc0IQagJGgxacqDN226qMtkQIZOzcmeXhRONaUZO/lZr9oJixVhk4+JNRdj+0U
i0DzgtVucmmy1ct0rD5ML6LgBvhynrX9pBBsPYW60mapIxSVRm90PtfSJQH9jUJLmXdrWVfvYXxx
e4OSrp++nnyEWAjBCgQC4P3MQMEWFMY68QbQo6ykExlV5rRXNB2+GZtNDk0WfOmx3UkqEKKMEjB2
+GhP52tXV9VECKuZr+B4yRsmhMFl+EGJSe8AcJeIWKdV34UUz/Gx8XcxYqvGxC4tCTQQizpn+oGQ
iJF9CCxmTg4RjUU1utUYS0/+OJAnQFGMaXtaE8IF5hHsiB8+TFM33fuUEfZGibYlU0TvUJOhtgDh
gKdPtLZI4hZZroBdChKmEh+AaQvlcxyoCXCR0yYJmulkTJJMpe5gilJ8rE19Nfatuk/ANy4zwzC3
aqeHdhsSNJKIIAJ8YT6XyXd0BRGqKsqjEBWfcPNuAUJmRtZ4p5POgX5DUub8SHBKddfZNbOWm/ga
RcucWi3Wsj0uTooCEdz7werJOGFLzHSM1zjdsvZ7gHeCbAFY4zEf6I+MokUcZptV9HfUnlwsjh6y
cdeogIXrgIZNW8gpaPAOAG3Q7gfkZWSpgqCMzLzcszM7YhjqVi3jjdZ6vFDEIL9yrJNQG+nE3VnD
thnUitp9V68LtV3Sjm1XnEwAshpCtexHlHi5/yyIs9GKkvF6bMvTOKQsDZWkuqyhT7LMMShQQHfP
dAujOlqyIC7UOolWWWlidiOOF3PUHCOt+9vWTFk8i+pcK5yAOzYETtoC7RIykLp4tejFeuKenc3I
YOz2Bj68fkiq3VDrd78OjtxJu0p1YR2Uk2sk4C4SkMho58j68PWzoFfyomw1qCpczyqRjYNmIMdN
sk5fxiLn6FKUUYYL/nFKZXg9E8cLQRnTZaqrlHU8iyohYrxFn6Ib76LoQfE9AvembKOLsr6z9GY/
Rhro4yg6aflIlSTxCcwo1XZDJDlnocZPJCxFrbSbOvqDxbz4//q1Xz908+96k4UsDaIhxeq01nAc
GYpb6bXra4a4Q8ZmCoDqo5XqlelGGUaRNCZ+49fP5Iw2P6ajuSLeeI55MIkZPXcNNtDF5DsoFfRt
ONmoRM1z99Qjd7/6TrkJHemUPZkv3bu1B0CvBsShr2AnU9glxviB44J6LhkI6rI/k8brvWL1a/oz
OCMLLaEAHo8dxgJ4M35E6RlnWrGOXNFN1tlSf+cX7vKLzl9FRk+YD9Hj6YNMFO0RwlJk82IgstNO
GTQlytc3Yx+ugEyKK8F9qLBGE1bNBv8Otph1pUUovhkbVinCuC7xm26s1NzB+ExwkVMCMfoorjGF
tvJAOGQXOPrZf1BTty7fuuLAhAA9GyRHTSsz20k1cG9bkZ2WMG7CnQ8oo7EeU7ZmmFkz1Y4TQ7KK
yGhZI4WR78u3XLRb0JgH07gKAswtG3HeSrnFzQJpDzWm/qPcICxpaEW+AsYYjioyLWgmW1JW4mt6
YdetZptRWorIFZk7znhI2k32ED0IL0gJKCVhe1jm61ZbKg/qWyLvZNFWhsUUfDYH5WZtI4Yq7D20
x65PM9HuduUefVtS2tFL95p2tnImUeDExY0L9X1Y94/FsO2egmv7IK0qZYHUFjclM5s9XljVkBCt
OXECB9Tt7gg0pyC0AxWGnd3E3EFNIlwjwR4InO6g9jnYE6c7eF/RHjc1QEfcNThdEm3RAw/ZTpfe
xf6Sr2j2YKiku7UzAoDj9rjN9umDdKdds36hko4ouwkK34O6BRjbtVsSRa2LeDauMoRHBo5AyM6G
7eVTu8UbMFEbBpi6T3fmgcIxB8krtNFhHgG4d/XR9R9p2HWr7LM6EMlwHrYJCv01cU5LdXdDOLkk
R5CLIbd1gaCGavJ7zZb3tXKo/R2lj4Fyv605JTaHu4o17gU7xCMTcAoZrwCavAYIhxKjYVE9gvxF
fF0vjM0IelDZRDdSp1pOssPWoMjMq+q0V3BwR87haAnGhSBug4dk1lU7PBHSAnzIi3uiCbb+ZbgJ
6+iorcONcauykxZudB+srPMoneWTt2FvGpd29tg0dvxZ7dIF02BNsYTa6srHsYcS9Ll28qdq51EG
fGxXuDnvCVzI0LHZjRsEK9QkwRHQ9bY6GKdi/ToEi3qvrLF6Q8p0iGV/jF8whFyMMxqX/EkFX+Tg
VAEtHPrLANb0V/SVkFDTY9y3ESEeReXUuNKOok//wlSmvNHnmwX1KMDXVL8TZHlH4OwiSk0X3Oob
MGQiqG/CgpZJsVavzc7skTu40lv9IsZLGq3WUjiUG7FdoAK1FsPCfCo35kXC7P2u27lTrdu79DI7
epDiwkB34wuIXeFKrYggBUpgrSNe1ZX8Xj9Frx5tqqWx1s6TYVePReKYF86J0xepiQ1A2714Uc7W
OYg2lMG8zUQB+cgd4rAebWPiCt8E1QGNuAyyJW0ifRts8zv9qV8ZL96+2vnrzC2+avBFi+iN/PgR
XFu6M+ie8I/bhYr/2vZylz7drjXukzMZMOGqE2yoR2e6H7g577DbanPwvFO7hDEhRkZa13/54kFF
r9uyJNrGBzpOCHmmeeyR1ijQ1OzqimehZK1h0MjIwewCDFfmaOw9STlTNtx5u3gIXgUDr9GifufE
OixJSkCdSDMWGs+ydqVTgPp4HcWOvmvBjfOwGUyZtJiXpln7YJt3xVmEgp47HktWuBP6NbROBNDI
6/RlvfVuarFQR6jowISRxp6Ei0zf8T66oecWKAXbQCmI8ZAOo4vxTnXpmTYLZt13/2geCjgUDjT+
PXTOk7Wf7kAaQxs3D9be1w7eJ4CvaE+IHxVgOqJXVkSJvduTdjVOxrN/YUl4NjbKh7CvXd6/iEM9
BYMUP9oicKuHajuHh6EUXYh3MCgX/Oqz/uXvkIn7NF9t+Vmi0D9zt4E+rBjAR8u3wzWNXGtb++gU
FgiARYWUhaV5qVKn+hIBLWyjF5FHei9tpLuyfY326aPH0GYPjl4ZWuGCUxsymdzhf/LmLmEqGz23
ZD4U+7W6qTEwb1JcwF9W8yBMtuloPUumehj4LrNtxPE1hzcLXpLptM/ppoZu1XJ0tg3G+YYwp9pG
ZT06CmIZGiDudA6ytYgxdgntjPiBpYE0+6yMtrxqHqyDJK6LHSZIzbDL9bDX1xaviXQnPMXLxmXr
Lp/CT/8Q5Y75IXYbnTn1BLMQ7ULrGOkanTCbIPU9c5sdPc6USyxvYADGfiFni2GHzDdY5sfs2Xpi
jy7tS8E2jAVtQOGVOj9yXO9DO8a9LZ9iOGDehJ7Fbt4sEZ0eAuND5TEtOMJZv/jdWR+20y5x6nW9
8DEArcuDb3dv2aN8HZ9SmkZvlH6CrbnLjqm6rJ+Dh2Jc1u+8cjN3eKe8Cffc3ZW0BSPMDTP6O27E
RA5H7YRX8k4s6wzVsZU2IAM0cHQCT4l32lYeRbjO5nKAH76X7M6V1hMijafGnZFtRCEGtv7hEbAK
1W6hizsPqPuh+2pEF9o0JMYoXWcPNYLBRXcTnifuNAF9HMbuzF1I5N6wzMb7ZJdkO/CQnP3tch+4
6ptqnds7hImkqyzGVf3ubRRhYYWr9j7SXKFf1TcBB0ZqN9i28Wxx83YYFMelHNJ+dvs7rd0DjsWN
Ie+Nr5yxHdqaZhsHevLauWW5Fy5gdRASaw/VuUcm/5ahuVwKOD1OwspHUoOy1kCZbAPs5MXM1sXa
dNPGraY7Rlh9SosNGcSBuKBhhfyh3SWNY2JFyrbyPX/eEOwMt0G3HO+HbmfEq1lbCZMPz2Rq68FK
IRiV9EiOmPqZnUKU33T1QJBBbV45SArtgQ1b8VndN9aliVyPbehLBOPrzASF/EkObxQFs/v6LrzL
8FRu+3LpX9rHuFzHNF405iiMQ46xMdm4FO+iQerGwn/Q7gg5rKBt6UuUAbrr50d4iRTn2M6hQgqP
/qv5Ih+YJJLP6Ny9EGBIDs5Secn35SbYtrvmWSWAYz3SEUZTSopzYEPrxQMVTG6QOgVGf9d6IcbM
RFGU7nIwONldBnMCHffC9O786ZJ/FC9FgHPD5ugXmmzNP4lfwe6RfeHtStVPvGXjE95FbFiJbqOS
Qzg4C77BBa6Mu0q2CVhYCddsHba7+kK303uETzQdpq98r1/yp4gsC9e8+my/ttkDHtSF0kAIsJND
oTkFDwvriL4oeVl5Sgy2cyktKhQoi+TGPq7JXmGP55RGDwN1vUe+J+ZQzAMsX9sYXXdsm/d03Lzi
UevOwim94JQBrsx2nO51hFT0DbHn9MnCVmKM2PlsJWzT24mP6FYuNaeOrQDbkF770XQh8XP7ummh
nbUDOvroYVx57FHfGPgCLOwt+1YMPw4F8+wlLJ3qs93XxGguMYygfB4R5D9kTNVbz2Xf4qTneKfA
vlzl22RlbsIDEb14wUx2wQvjEEBxXvovvDPJrgOUhgVGXTeE4130aVuATuXMHKNgX1bW1cMaw2jT
ttrRSO1hR12dOoXqejj4CqKHwRsvigvtX/9FYsJiRwXLj3l2B9M6efAkhwjCZ+GlGF5EeMSJUz5R
dfaFjbdiBxWukSggpGZ7NlTwDYBM3sP/9uCAn5uMttuCO2d98DBYVWO28RxoNjAfD+l1uJnEvbxA
MYHBHthU2T9GzdauGFroTkpkUJ0qWn6r8lF0eYzevYekqGe9g/mKYnxFIdiU3eDGCwo2hJCObXr2
14hsTebPbbJJ9vlrZ9r+Lrn6x4IjlMVeqUWw80kh4F59oz/DQZQNq7nEJmPtUSz7xDAwNMJTds/X
lk7ii3hWrhQz+FjcUZwRnvH6dCiSkbPvcoeHK+ySF2p3HBSSz9rbISCZu+xX/4PZOBW2KKqao/mI
Yfct+qrciJbepliq797exKzpceZjj2znB+seLyN1vWLfb8Hyaw4g8o80oofFecht7JD3CLzgkjWK
8dI+USpgvW6fKH00ZAxibHFkx79T74XndCW+i+OqIOyKV/UEywuT1Mgtb16JB1Hfqy9Wrb50mmmR
k7q0CTpHWXrv3q5+9KtdhJh3I+8Fx9im2NwCB4pza27EVfls6cxEvKHcbALkYW3Y1hYfiIFWwvGG
lba2ztW5uSHmfDRHsikcqr686RzL4tW4D17ZVUdfzH5S4pBwlryNFPh8+7MrUFmu2DbNkamZ0zy2
50DZJx/aE6PzPnz11qlrec4QOtbOOEr4Cz/oLSC6sKaHgALm0lCQwtvqi7AX3RKj/NKCgeUw++s7
WidOcGBYDfUy2kDfxQJ/ki7zZDOLxDjDGRvpVMyHWJMOw5p6nn8cb9LTUynRlnco+9C0xXPOwli+
JGjZF8NKPTJweEjBWd4Fn9hfzXtCDMKv6Nq9swgIF2mVPWfXEbgh68TZWwOTvzBH8VIYH3Td9sp+
3EYYhZ/nXOxkMV34x4bnxnfaaaPGhCiyS1sEG3bE3ifKcY7raG+jT5iuKTsjFeWkHRywV4n3zPK+
PWC3OER4YK4EaL0iR7f2c31ToOuz9O79S8D7ZHuPySdjuHtiCz1u0WOK5/CO6UhmysFyZtPuqh/r
R+25fmR6DO4BSdvhqVz1j5xd1UO2l1bGbhOfxaXxVPG2lQhK8xWTJ5Ol9sze+ta99C7dmMfihkBN
cCD55NuOrfRqfOLA7oV2vS/QSZZOvRJp+dHse7C2jKa36kzABok9MaKwzOmv5tM47CynO3rv/fAY
1SuBKE3iuVTOljaqftc4xpT+eW1w+HCII1cA+N3z/AINx7LfFV/eCnjtpK5SdgDtSixdf80fzNck
Oh6LO2ZBNIfWlpjEx2pd3WvbYc0dEPfKsqYheMNjHNgx9aDsYYDQTl2IhZLm1nHePuMlfMvYlgXL
YSl+lOY6rpdM4I8CE/ksXLAL1zgUr/UTdgqo84N0Fm6QlHytIaKqa9W1gQi6txJvK9Ca2f76WTzA
p9LiwgIVJILQqXilEe9jaHrxY4+Hp8Q9gXR9KIU7vLKgxnbhr18n0oRst6ZkqFjxrpY6cxlVrON4
njwnjDBMKVPyJCQKYNZG47r1OQNC1DJ+6pvxFschHb8Id0nI3guVMgrRHkKyGJXrBH60E0AW5yzG
y9DPP0TIbhYtnQ083pOCDK7eq9LAdmnI/88Pg1kdWrXQ4QcHyXboM1qUKhvKpErKrfVpfea11e0t
+PmtjZyLIiz6hGVaCJxUfv2gT7eE0II1zQWKmAiMi2VTkd6QBOYjIsvKDQo25ugesSBSeFbxnqLk
oEQ7Th+iFl2F+ORTsegL30Q0IGF9ro69Kn/IMWGiGbzuhW6ePa53GxIXgZapJbmEM5cncP62cHeX
/vipFN7Bawj18FVIW2r7FOlyzasi4j/mQbSq7KJXTm2hn1geh7NRt/F6wmpBZYbGmVc8qPXjqKJe
nX8emkOJWqT+gPB3tZLiUg31fSNMMXOkuiCv5LXXC0qo4+NYCMq6UUWXyvpKGo1TPIIEF+SjwsET
bNl9JqkXw+NwRJiMHesjJxay3OXEO3s0dwAxmg9FO2mr2EcN5A3TrZ/kOx4HG5hc9agTFR+m0AWE
PbROJQ7vpqwJW8sjW4QwKE+piNcZ6k2Ly4p5hrQNIMpMWoPbk/VyrIgxtTFjjGuvbNed6IeLUJ27
mLUBd84adl3GJtPqKAaWhOVJwqSuLUt+h5MPHU0mBiNEnAEgz8M/+ji12pdKlhsiEd46AnVXWsJ2
oRXbLQZ2ci8DTsOS+T+01/9BmP5ErpmJn79hc0zESwZISBV3Jh/6DeiiD4mcdYJZub0KHyK3wBR0
rBeyF27qtLHTtFxXarQtFIIQi2q8/a//Sxj64eP/5LvMn/6LbqrTIVK/QXuMQRsaLTcAWMb9lzeo
jlj7lA4iqhjCLFCCo0+1S8Qr/ffPlcAO/XHZkqwYFthPRBLy/MX+Q84Ra70Y5EGq6LTAU6twilX6
OjT606jjhZ9E1PRpdcCGd9At9Jy0kznZ5spGBY79j68yX+P3JyDJAOjA3EN4tb49ASnWxBF5aOV6
IliEiAzfVhQ+A3L1XOEuuPML+pMzEIbhO9A9624aQK+FxU6488d/DAfjh+8iS2hRFVPVZOv7d9FC
T5KFPKRXXsIszSIW+BkrkIzFa4AXzZsDqv5++cpPA1DG4mFgMREB6H17EjEdu6kgd8jVM8p9Rp/e
DEVDJ8lOq53IxplvPxjUl6IgMgk2ZY0TtRzY2iMHwGVCEGtCnodCEY2wE5AnMnt9VeMvefEK2y2O
q6p6MNGAQMcn4zfl8RYtLfAScgQHIsRhJAs2579f1U/PVAYEjEXWnKlX38b16KsFqxK5iWbKQqiD
h7H1sv/Hy/NrkH4fOYo8k4FF+FuGIf8+iAeczmNjgX/tKu0Km+bcpYRZGBS/G96YghKs0WfnqejA
MVj8pDc3Q6Qd8H8M2NeTsx4wopK6OPV7TzX3PPt1YaqfVjMzS8ioK6vDNALQKPRyLdbeCWLjF0Ew
1ervN0v+g57FHKTIuiaLZAFakvqNSmxp6iD5ssJxwGJr6hs5tAIdjROtljHlmRJ3krqpoWwGaE/i
XFY2V1mVPPhSj8AxhjCiD5++JX+acXWrZ+aC4kMrmHr/5KVm9Y935Me5Q1Fp3M3MMVn/9fv/mTuU
2tJzI+TrMrIWrQTVBsPVYpqxU1La3WJa6rOn/4UwuUihdukjgKMmQxIU4ah/v3XST2+PwsQtqijq
EYZ+GwI+whJJMMfKjTW6J0YZj85MGxkDakKlXK59jfepIbNT92ljQBn++PsX+PH1VSxNVkU4bzoD
8fcxaOE3+Z8xOCAocipJpsjchYhExxsoU1Kkldyu5zcPXxYBejMlRunkSwRm1p5xMgM2OWzsw6c3
A1EmxP6LJpI+GyOm4OofiqSA3ZNwyrYa7P3jtQu8NzgRBINRGBGibjtTlpoZQ/X3C/t/3FlTN1iN
ZdX8Y15Cg8oAEgG5kmDXUmLXFVyBqNZWpCgdmggt8SRZG6K/UeTmj3//9J/WRUbYTDwTAe4p39YE
dYAtraasCePM6REoTfQT3dSuJ9DZN26RllEg6Zt/XPNPs5YqQkwCRg7oBtj4b4tiPLRZNyZ95YLL
TBC+Vy+6mb/8/cr+9RnfrizUGhmfKAMWkd9h0qu1aqb/mHx/HJO8DJJi8V7Q5P4+Ji3YzJXc8FKU
EpBKWgAjs4g1MMC0PDsPvzBBargkZP6AX+aMqYlmPPrhJNknXrkLq+7QifhDTVkCEJvQpTKoGARj
8BIW/qqpUQB3CiMZCuUNDgmV0RkY5Rv3BJK9zcAx00Ol8fcbN8Pov+0TFFHUTMVk7rGQ7H9bU1St
aBUBWJBLxDvNK5ZxG+j3UkYEBZ2W18yokxvubloO4G58sJ22UrD1LazM+ftXsX76JoZpsVnVZMn4
PumUZCybY6GUbpl9CT7N9kCmfm00En3c8TxUUOQVgBWBsvv75/65O0E1aSKsM3QTmP6vO/Sfidfy
pWaq4qR0pylwDJl3suZmL/Kiw4/GpFt5/9oPzSP+9xVW4fpM0Py6pCnq990xoS3hNI4m7jDVhB+B
MltSxKeiih7+fmU/fo4qixIPmNlcna/8P1emc4ZTrMrIXZPazeTJa6HHzFB6/9hrmn9ue7me/3zO
t82WoCS6h3Akd0FSNIJF6BzOtmWtExGDLEDKVfqK90mYb/I6Gpi3i2c12hhldOXyqTV0bbciuhjN
FRlSCnosSQnEVcROyJ6ClG+cjSa/B/mgR8FWqgBuWp+akWoN2O8LMVvDDxVIIRRR9EL3aa05Ns7z
L36KD0z2OOZHykYra39F8nNOxvi+J1XPljoCUC1fRQCfk2CXT+/4zIVNz4ESz2SPPJJeftG+dyZ5
dEYckIZe4hcDKPLaGw7HU1ptPkhzKzGfJQOlBNjHAnNT3zj5BhmSdMXHuDX94Jn0NxHhKnQdbY5e
KoIvESaeE3t0sA3NpIZJvM2q0rQncSVH04lDc7n2qLDmFg3wjvSHRRQjHjCH4CGcpqsf3v19pEg/
LExsKA2NyUBEGaZ93y0lySQoHNNyQmUBAshBf+mS7Kz08sWsrDeqEbC9x/iMnefRSqNTbQUqkKYe
q/8+D7XtmKkXzOtPmlQupaC4TULyIukKUSpKU9l5Iq+nMaCwU8IsJxiz6ogjmAIyPjElrsm0+ahq
/NVGfMbWRpdKDR5yEtBsASCoYr0lfX/RGus4Ne1Fjim5dgCoI3IBhdQ6VmWwVLERNqS3Asghn30A
sdzj5YzOqazu8ZKc5aa7YJnzq49ozDaKIn2MvrT2BOMIDya2lUp+bTNpXQy0HkNuuwc0XoXSTKlp
WVYT4go8C4v5e8pqD2vaaC+BLn38+nudvq/z+oz61qk7CBUycj6iGraD4rkabcG2El/riBzxgTlN
Up8UOdvgs9gmYXaYAvnka+qdH8OGCKqbMOUH3C4wd4LgFvTxcxUU074JYPJ4vnDfZPVBbY0PomKp
5pvVY44d8RR3Ft6t7IQ1Lr/nDMqY8jBc/WOE/LBQyBa0VIpPGqpM49tkQiZYyaFgRB0NhiwH/Lwl
wh0WgkUdMq00EqWsjxABO5KMCjmLyGOP64EmqKf07j++y7ycf5tAFeIQwE1YsDys70cUqixd15NM
64IDQZ6+jQUhnI1q6dJEL9fqUkcGei4uhKJ/HYzmXcrFS12hrAkCU13mHXhoxRT8Td8M/1jEpD9P
HQonNFHXZcmEivl9bq/8sROCVs9cH8vAHNRnIpWl8YK43N95Q/XspRN0QkNO3NqAswXyfNO2oveP
RW2GI3+/RfBtWc9MU+O/72fFZoxNGPoteFnzBhEgXeP/S4XlL24Ipg57iIZxlyWIE5V8U800jWb2
nKudhayYJDlT1N+1dJdgJ6AsP5zg/U2H3BOQP2EskQl+lC2Usx6M7UkXTkqXcC1hI0Ocg62lwvGe
o3KxbCT//4cTSPO6ApJBo7Yhy9/2YXXcFEmMpwpCa3tsZIvWe/UKg4pUzupa9tk1aUekP8oELCZ/
/fvI+3MHrc6rqWSAhDYsTfu2z4y7AneTFGFHMWk34VciTXS8Uq1bhXq57+X0fhIQD/39Q38YU+za
wV0bBhsjRdS/XXFR53nrd23i5jGST7SEBVj1SW+BfpCj5qGTzvDIDa9pZJxRUX/8/eN/bQF/f9tU
UeGyZbKMdF37vjHzw6TI1KRM3ElrVHqLHaNDl5HeiQtKq3cRsZ0d5gDa2wRDZwJoC2Ie2Y6r9iCa
j1WrXElGRnsSxndjjZe/GEwqJvnrON4r7QGM3zbKsegb1b+e1p/TBF+cQwebdk3j689T2n/2P6VG
3VpvU744pvtAwQ08mR8RJnwQlP84Hfw0MBSKfjq3iZ2Q9u2jAqTCntlYMXHscA0IA8hIKEi19mCg
88YyxomysR7//mD+3DBzeRDTFSDn82TzfdulFoA1BTNGCcQ/bxWv+ShdQTI4YiHdft3ymNRHCPr/
GI9/bitVkSO5Is6bdT7420ug1RQxGs+IiSdst2PSuaoa34W6uP/75Uk/3VNS8mBvm5AF5e9lXLZd
Qxjyb7t+pp31jjN8zotGwY2lMn8uBWVP9s8qEom8gy2g1syylYLTqh03IaJAIFUaHLjJeBS8f42s
H7ZL3ANJZP9uyqLOifD3oTUI8kD6BrbfCh/QFAYX0juZA7w9ZP5d2z1LXoTIJ4IRJf1rqGnzSvv9
fZynPgLBNOT436cDFpDGgnIUkw0LXELF6EcFBNaCaBCqM+T9poHpZmPQBNcAiSRTfFZpErfk1L8L
MMHbfedNC+CDh1/AW1PCCGjyUisS3uMhjSHWsBL4IfnYKgUzSa4cnHGIQgqCObw6u09UTOTDTJD5
BR1rChUDPW4SfGLJ7Gi7/mIZCKW51HrgRb/+OEA8C3YS0CdM5JRawcH1/UtTa9uqA8kw5eJsivdX
gamUC9jHIDnCN+p6KN8G4H5C3rmAuKyFLJWvAJ5XxXwM+MeAm1/SP26sac2lGcm01O8DbopguAYq
E93YCy9eNOcLakt93KYVarQSIIqnkYmYQSLBNPWBO2epFPXp71/ix5eLyAHaFxaRat/nrFQt2Tz4
eeLi6URSxWWLsXQ1jeYfh7Yf6o2MYHLHJPJDdJ1a3+8jGLebkhVllri9QtMJbaLZguxgnq7LbssW
6grzAD04z6ZRtHPQyvvK6/Y9Uah/v+AfVzedjaUpmxQ/ufu/f5EpErERg2Z1pRruRcsPzlCta/81
TscnbbZy1nXyVpXacTbCp+bb3z//pxvOXVBZ0FVTJEnv94/nNdC7OGA2G2PvY77fFfqytPL+MVnL
fx6SKYIxM9JnoHxPytfvnzPUcSZNOTMGwcoGzBME10mRoM4yzvEoQXlgzooUYoY73bL7hlEOed7u
0JjIFRTxGMMDJweXRG7AzrTvQuKNU5g55KPhZkceWEsInP49Df8025DOoHLCt34oy5h6ZYLw62KU
ne1W+N+kndlO5Ni2rl9lq+69tvtGWrUuoieAoAsgkxuLpHHvOe3p/un356jap7IoTnKkI6VQAkE0
9mzGHOMf3983e03i9Y42vjTNi1H/ctX/9DqZFqw7sBf+Pyo3ORfJc8l+7cbhSjPwCMJU7bklbQoS
0kdZkyc/2vyHDfil18BV9USkbrVPSgQwvx4Y3nxHPi4H3CiKvLZhYU7yYZ/DMA7AU1RlO5qM6dIB
9O8DfoBAWUGtTNB+0SQlGnUdE00QEtwEvtrq/nfPt48F2hrxNkS0riRFt1OESykbJKjpGCsHvnTB
bDw+OJdY5lyOjXn0B5IZksGgW/LZbrKHwGruCimeg0G/kIDqFwrlpF1/r31nXUUa6lriJVLVpCCD
42RUtxa0JhkkM3j4LREU22O/wCvZdC/oMb7tLBAw0qsx2bXAW+gbKvyr0MOYS7iPZcIxl2Gvozgd
dLCW5kXMcFhkTgJr5+n0f88tsPbhKsuKjEosfqT6V7uq/em998iwsv7R2/cxtK9DNacUCna2qt6X
wJb8rNv3FDlX84So+x59UDzuHKOtOcD8cLnSaWAc07p8TqP6pY3V2aTbRy0hymx6Fuyqru5gcVxP
dt0TlmKEXccvuNwGIEfaGFGCO17T4bUTsMiymTPl5S7KaM197RhcvnTUssMRspjXYsvjVzoEfPBS
mAXlHZ0EIrptFPUsT/tiG/gswDB0m2MkDd64238M7nKvHdIEgMhOa4yFMZS30RDu9XRtRNW9qMdn
HW9yEeY3gRi/OOOYn6yIBovhHDRTrLU+xvumway2ad/eTaHxCq7tG7D/B8+I11VQ3qXyqTWsnbUb
39y5scxBuBN/04V3IULr2e+au7ICqOdLqn5yzlRhkYeAwgzLDfkeWqqC5i6u87Nfz9XPVldyWoZL
vE889o9jdwdtdagjIXZ9iqLNw+UMk/Sw6O/qrDybZLbXe/zHYzq0UGmOJW8OHcmi19u7vEEd4cW0
zsRXuTe9pIP9rfD11wkWXOrfG8X4nCn9izPVp7fXMChLUovhTPdx97W1IE1qX4kd7XSHyu1rREMP
USPPcXK7iQi2ynzASBpndd/50lfok8Ca154zz6bhBKzVf9+KWPL6RtkVYwvzlKXJaDYG+4JZs3XE
ytHSOzrr9/Gkv8pcfyVPvYHYti1x5HTM9o7W/EXW+MiYgU9benn56zv5WTjAm+M4YxGDcXL7sOoW
IUZ1ieBOTo34Bm5sM07Ot9RhuYxib8H59EIvyS1FjnNwo2BvD9HDF+/gk3MVd0YPLB+vXSQLHwIS
6dlJgz003jFjdzffn94NdpECYt58s4PuTtezB1G4F0PmHxL6ydB5iNT6lqrpFc/XG620v5VA9jWb
rlnP+GJ2frIdGxaqmsCy2ZP+UZ3v4FuWE3lolNAt52rx5jjVMVcMIPwzb/y2/KoY/NlgsbDZMh3D
NDnufRgsjIxQmAr/N7IDmzpCDQ/PZAF5dSXd+C7FZa8GJfHrWzDf4w87L/V63bEsKtC2Gcwr1E8H
dzn1Q62HJK/oWH6c0DEO9IZ7zWUkyq8S395nd/vn1/ow3gItzVLbnhNlAXwslYQ0mBqQujjhGMlz
hdMd/qPIGm1rG+vVYZLCownHP/fHgEmL86NQx5noW9jeJqKeV8vxTBf2I6D6gko+7iTglvJpK40W
hz0MDZUmj7TExiD0rYZkLRSJc+9ctvXxRD5GollQfoTNJ9/s0tiNFnGh04FdSaczFRtnVemtS9Fd
jclrZHrrQJUo6by9Tw82KRdzELtGjFu9Cs5l3R3w5F172ritJ3XQ+uqYAfBpNVpNaQDNu8uiG88s
DGgXVfueps2xU7zLqDwMJQSTIpzusIek3B5gaSRo0l4mHgibfMA4/od/hu8zdTJM9JZFqH/DyuZ7
ptwdxnsLbbTGJSBtPAw7HZMcCyLNpqIf7US4DPgoGxuVJN149t5FE+SlUbUpBpTSevEskWaRWVT4
YDXnUzTmsFBL9hG3wslHMALBC2xtazKBIkXJnhlMJyilli1GgQg3mx42HaCofkwxiGiz27YgSLQC
GzBIruc8xUzdR5YIK8E5xIMXbyELIRkng73AhOFbWKGzTgNrW2IL5GvyBowePTqM+skvb0CdryxJ
PObpw5kq2QodqHEZ/cId3kFB9hbQHuQl6uiH/rnj129dIm6iurzRVIOWIkTzZNPSLl6UbzyaOX2L
ZSYe0gFzUpQ1LrhbCgePHnCkUNLkDaQ4iHexw3Nl4aWOqVULOMCKnU2jnc1DYnCrm2D0zn13pImU
NzmvA0DSt+hbt1YG9zCML/qk/Sa8aFiV7bj99Vz9dP4YnmewOFjIVuZD9U9z1a1U1YwuC5KpsOB1
WZHj/no2FvVRCdmju26n4JyP+MU6+FmQQv6D0ytiCrRKH14Wd08YKtFIFxnlH0MPDmVWkM8vv1iJ
Pt2OHCLMuWJLGTH48Do24iDg9UGJs2qwa3v8UnEa6Qq6dcmmCOR0C5nEN0FtXibY4lTG15HCZys+
m6rnco3Jwn48OAayqArZO1QU6OHIKxSnLfr3XnMv+PEBoQCHPn8RRtMti/86TlC8gkS80GsAyT7J
xxZDnqaprzMTSy3fPQ8LkwqWAyw5xIimh5y5KIySKajCXZSXryJqbts42sMVPw/GDpgCblOdU9Oh
UJLNjzAKiWggLvp2NQr3aLVg4DKWy3aca4S5tjRraKXxOHc66eOzVU67csJwJ/aWRuAdilhHyP9q
qgxhTkcDPr5eC89Kbit5U/sCDbtN04DeTM/z3RSQwej/GrKVn7oPHKWywgXaMILPSm9qeEuQe4lE
nkKtR7gwV+xi1g0Ljh4+pwmJmi699AlS8SrALTYhC6UKr1mZaReRZQDjaIAQzsNki+UHLgQI1Jtc
vtFIBZhUh809dGD5EUb0kY2lQWMf5dBXmxHNvyebCLxDQIe2AYeC2qPXuXul00SZ19GiHeix7dKH
KZPQN4pZJE7PZxLyAjNW8Ndz8LP90rU4ogfo3Riq8xz9aQ4munKKMutK6IfUmMz7ws3Px17fZgZ2
Nf9fL/XxiNZJeMMC5OMu9iAplvCFS3LsYBKXfaN98bE+jZJdzlXoUpCjcZz7++fSK1OKyq75XNlO
xbjpReU6HsRmjttTY/xuRNiL0ckObviLj/lZ1EOWhpQUoRbnsA9Rj1sjKyhzlpeBsi8E9KKg5aXB
MjkOzg3J/eX7X1/Yz1/RIZM/G5v+I9sAnBp1CxzDXZ3WNIDVR6gyz0Y4Poq8fmvYQ6A6rX/9kqel
42OcNetjyXWiVvY+in8mJaH646CwS4c8XtqYHHZoHGm2DDAa1evF1Lh3CjYTXnB9fuf7xyqD4liP
xAh1P5f6BD3mzY3GRqVodqXPtGiISJNpG4xIGxxNQJ3AecQrnPMM0RuJrpCmuOnMlZ67nOppG4Wy
WXo+862nKw2vAXLb5x0c3RVz5TxJ4EtRvFVLI7yrcxrjGphwRWDtRGHeD0F1XWrluAjJxCJoXsVN
DE040LKViX8CudmeruO5+7xSQJMQAGISJpacPsslHP/vqQ91wgGO9+ur+umoZcxalIIoTaNB/fuo
7YcQr7Q4KHZ9Jd/y8SGANpKF0xn4uoNpr5sWR+PlNH2VyPxsAMEDIpFJQtf+x8lAddoYS9MtdhCq
39KJ2xdM6nnMm+di1mAMtcTvvj7++sN+tvtTeULxrs9fTtH1TyuPHtQZgmTIhxlbiABXswzQac1b
fy2cfeobV7mojnN88uvX/WzF++l1P56f08nOO+HoBY3Nw9bPGWOprw69aTzWojv8+rUCgxv2cZqQ
AkUkxrGUVeFD6rbpfQw9MGXa4bh+Owxdv0qQrUdkY806b7Bxke8OZm5Un6btqMf0svswM8gbGtzo
MFTewlE7K3rNBfQj1x2u0si6gVU5FCGAUytH5KcZr5FLL5aygeWFzvcUjeTaNJHlDdjuKRiDMSbu
hjPdNy1Ikym7Y22E3Qt5ahOXZ8S0tEXTbaLo1sa57fHUXOL6qY7tE213wSETdCNVGucNA/z1gpMX
CWNBrK+VR2w2FC0h5J1DYxt1Dh53jcJND2NIpFTr0um/d5PdYwLHscdonC1yr0PoRpCce+CXeJqw
BTcwJrJlZMIQzqzhxs7j/Rw3V7X16BMRD4qxgaXCOoqHR8zjscFqjqloD9g9yLWXaedD5qx78LOJ
Fr9rUz2unbjZ4zHbHJw6xi2K5lccer/YYj6bNMFsQE3hgdn6UdSZ51Khu5Tk1SWnK2E9duAoGt1+
dKRzTsH3scGi7IuV3vxs8AZoMuiG8CgVfxxPnC8jfAtZINzcO5gA75HdhubKUMsKEm4yu0MZcwlO
JcHODVMsDYvwMCRpuovS4q5uKWtKk7JvgWuHmb6XofyG3h5zqw4b+4AeNVi88BJagOpgs9Z5Rwuw
4UCD+PW8+KRTwKbHAp2HyXJDrvLDvIi0MUdTmcM8CosN+ik63HUy3kNtHOyCT4X/llwkNPVpI/z1
TIsx2wsChNmjIEMe0YioBc22a1mFm/IOVz30W7Q6bXEtoBMXfjuWHvlDZ21C1wIeLyFeNhoGFLk+
W0Pr+L4mXbz79Yf6p+M36EdEA8YcTPmkf+YR89OKFrijXzSmle8GM11XJNVBqfnHRrjdsjaHjRGE
ciUK0OGFaRxj+Aqc4UvaeyO8QZoy2yYZxwColX7sf7EOfSbEQLRN6WiOErx/JGajwZlk2LHYSj++
aJP8Wcurm1jQGO3YNCI3eJzUcLyVMxyBP17FQ3PpUPpadCEnz0Z5D/2miMu3JuNGQalH5la8jbgV
eD1P0Zb+OaY1qH1s7f2La6p/soKijUAqgMCNws7HqqaehpFL2qhAn11jpJTR79eOLBuhvsf5GY0I
V3eYRHLWx/ugBz0g0my6DHTYDX38qo+VeUUBjep2DjHICmd/zrZC9WaMz9HEdBnzH/hDluu+bK6g
o8I9wVkxkOQ4SpfZ4iSdtkrhquLbyWQboY47fnLLYgWgshTeLs8CG7fdkrOUb+2FiUOOFZMXnitf
cFPiPQA1IH05CYqum7mm4Rt9irePqrJitIaBttYrifJUs259J3kskSEtrNY2Fr0kVvI1/yILXrye
JdhN29fI0VehQzRTdjuEbKvKfYJY+haF0X6IYD9FqbOKLHEz7yedd48N5tMcFDa59ajq+mi07atJ
rY+6+WOXmAbVf57Y0ptjTMzf991ZIBsK5PG5U/rdKkr698tQtw4Bu0Fkp9mWbCEt6XWFZUrg3WCH
zPERIiBLbAfzSza7KZ+5o6P+VIrx5Yux8NlQQJBm6YhWONR+rKqNFBNy1VjFbkhFDhbSWoD3vS0i
NWw5z3F9kuCmszVMPOf1iz6brDC+UJZ8ErTQIOijM3fmHf1jghe766oq5gAtENy+PpcPrgdiuAsq
rg1y0l0wVuuJPtJFAmv5q1n8yepPqoSaDmlcIsSP2feSGnvbF0m5y1pMJGWZ7mwBw8wDdL+yKtqr
BM1IF75z5zAHNkUYAw9Vu1AKfJ/jxt+aZXoI28o8s8bZArALgBDiy6U7Z107hJfQMlcYJh0TH+NQ
YostUQ0xYV3/sYv999+aPNV//s33L0JivBrFzYdv/3MUBf/+Pf/N/3nM3//iP5c4twkl3ptfPmr7
Jg7PxZv6+KC/PTOv/ue7Wz03z3/7Zl2iqxlv2rd6vH1Tbd6c3kX0JuZH/r/+8r/eTs9yHOXb7789
v3ILoBHT9vzS/Pbnr85ef/+NtjufFM1///wKf/56/gi//3b5XI/5c/n6yR+9Pavm9980z/kX8OxZ
JKqTeSa5zhDp3/74VfAvAnj6ZBCszeoP0l6lqJv499+s4F+kodiWOJJaLv1sTCwl2tOvvH8RgpOh
cmkp8HRPt37733d3/Ucc+8eN43r8+f1/lW1xLZKyUb//ZnxMOAWzCmLu/aMGQkLh4/Qo9Tatizib
dnJqsYnvJjYHW1HLgLE0agW91CSQMqLUZVUFDhVjrLHyzPMXfgU3aXRfAxT29mzpaWHW8NOl/OzN
fVw+eHOe5WE2aPIx/ykPQFgd09QNik9T7X7WCGPxBLfBaforyujoA4r6YbTJDxfd1ig81Iaupb4K
4D4mH3kTPkc7emsddrR/BHANEriucuJhNzYV5lmslOSkelpkJBfFC0nk54sisg40Gr/9wF4Za9iO
wEh71DPeYg5DnaT5nfAAhqWNje9FUiylnj/h+25reE0Fivesxf5X2tl5gftwlplPh6w6tPv4JiPt
Yz6zbUc/6UavwVrAA8DWPnZeLtcsVrs8xNstxQV76RfJuRen+opGNWcFfa9zp++JzqdstPyaYKFb
nq71lEF71dMaxQGuurwe/YK0NVh023aGfhzMuN4ngYu9avidi2TRW9CceyUvg6f0TRNgqCFx9lwM
rLuR3oL7aE2crSs/2SUkyRbTzvDq2VW8NdcEliOW7SlRbs6y6MtbExnXMrQNfPimGbGb9uvRg44c
RPnM/a4wnl/6ZXY5QHMO9aKnJUQDCIq3g/LNFKhTyN7olGd2K++iSLvWhghcoeAxeeFyZ0qQExlm
xl5i7rKaD5+Hvk8EIp88ODfN4FQrryu2cMLpm5qcbOXQxe2CMF9Zznwl50fXnLfc9BpANXm/qU0A
TkacYySgZGXTVwRE+1x61toAawuoF2aYlX+LSi+BqVgB1A5tYCJm9B5EIj3r8eNatL4TY67ZPkW9
/U34FEGqeYCHsx8WHQU6uDerWwaU6ftEcO2yc9Q0L7luZysr9bPVqEUBsrYr/pzeM9uB/W5WPWC2
kQAsKZeuxbEySR9sfGxX2LGDJAN1ZQvrwkvNbKEmeV2RHwJ2l0NpSt1tGWAUEwbEW+rJmJ0K/Svb
1hZVpcZt00u4RCD3HAkZMWuiYqGk+eZ6QF4bDWAF/XbAGxAvnWap1unvlOMWyudFmA6R78ykc4pl
Xv+o3PTJKeODLP0V3UJPNcGdVVneMiyCI0dQSlixs6R4qxY1PKAx0ncjT7IY6+i8B/SQzL1Hg5U+
Dk72dPpNYXCbOkwSB8e+ozNFEVSCl5o4j6tsAokJPaOLO2rNrgYQqFf3tg6RdEztBy3K1pUb5riL
k5K2S9Q4WOw1FdfOk0zraorfPRldkHS+pw104WoOnNZWgMT1sfsSdbLJ/AAmlEmWGKJfr1E49Fg8
ak6/mFFXh9BgIJY9IZCBjWVjU/bKS52KD5iyXhgsy9JfnT5BlMAeFOV4Z/eoKqOAkZrWgKb0DvHO
fN+nzn7vXWS6dX9hpf2xn4p8qRkVSW1uncjIxClOnJJlqdZUdtsj7wmHFV21EPN70vwh9MjSgjrp
W/JaUcJbk4daBVhIdwnPMPo4ZdtZtW6x3cNmyouw8QFw60WYa2a1yFdOP31Pu5nwp8+Mv7i7mhI4
eGrg8REngamCJY07YlhR3wq08aqb8gdq/pToeusHwm7ajscx20SFuK+BP7FyvEEpkVgOaZBR+/6h
HJHqSM0x4KoBGtaBk6ThLKC0GL1JgFAfjdM9ffqcr3P+sChHLHYaOoBVwC31q5zrxZUTOscFRYVk
owNUWTa9uEDNpxZJx1DiNntxRBfTvNFU1EawmzevIu0B5d9L61CJQOp6UVcdOUZj6TXANoL2oTVY
2fyUXqjTvZEt40ME+dM46RzS/S0WSTDa5zaLlkmCK0qAEzcvELuc6QxpXOqG/aMu2CLwWsS9l7nT
jpB+04HpnF51iDmWKbj0hZ0xtU93hBYinbM/ZoOD9uYM8W09sEaM8Pp8m3c95GmxTHYIf0ncR3y6
Ej1waQJhHHKenb6jbQHzLS65R4IEg5CnYUqVCd03PVECeKBXrwZxP3E6s8e5wzp7MqwKY9/5hYhS
mNHD3mktE0x+nWxzPXlQfnVlwbYB4MZtZ28w11Ef3U4mHlrlxNToFJZkwXPKGVBU0bfTEJl6VrNc
j96VAMKTxzryuWjjGx0kuuSWk5e/wH3+KchreIFG9m7qbEBSsXm0KS3ghom1SmfkV45D0aWDi6ci
AEjDfAMtlypevcpEcIVzNMc8SucA71f0yfQrrRhXjWG+RDTMLdB3z8198toKQUPRCyH4DHxOBOr8
smlBI9mPKp9BEEN4dhqY4cjmjbHLO+Y8+koD9DpaZPLEpH40SUhCDlE1oKK70yiyApYVcmLPVgwX
uPbXXsguoZvczmoe4Io2fLLzxcVo4j7eVrMZLG2qfjsxYGvGdo3V5VJzxZOZY5k6RNmm7tzvc24o
MFlUinmJFvW0KgrSgzrAxbKCBH/6nSzkPouql5J6DoIn4NQwdCAmVWu/YCmeKOydehW1Zn6ijvbf
Mnlw51fGVBnSX3ZVWOWTZFslzYBBPWboHUAGQJPIioS0cNMLWJLpUPVZ5Lnx6FdpiZ6mRRSx76RV
ugJhc2XYpVyS4XqlWs0gltW94tqGPq62XosHTeXwbWNGqMzaJxcfltqeXZMGpS8T2HanHdugV2DV
BvFbGqsNFbF+ldPMt3QKC3y5c9/x6VedXzyd4gANt236U9gmuScLAOys9+VhhJa+DD1Ov9bw2FRs
KmlGNXJU2Xsm2+/S9q4LR1s6gj4cjDupQQEETbP3cjiSS6iWQxU+aQODa/TkHDpfdALHbrZatkF3
W6DhW7SShcycirMS6FhM1LKar5mlR89dAjhmDj00PHcqbVzmGrvQpBNII319AbKUBO3yz2nBNU2w
V/JYbRZScXH/CEEMbAq7qpix7CQJFcOiwTB2lG7AAfNKWjgzmdYmjpnmUV/ddc30ELgkou0FMKOD
lZXrBPXcwqZVdOkNAM44FO9sN14phd4epwWqraG2piaFGD67rK3DWGmvHErIh+VMlTZssm3um+fS
DmaE0/AY5RicyHlZpRlHEftwdWohn+i7ZhGlm2hpHlyFGM/CIud0LVSrZytZYLAqaKPAsKVfRAXx
leXwFtJhj2Sjm83e+cs+XJAsmW1vmctaxJPZ3vga+UiGXJuFlIQx1kq0yGGDo70FNorqrB2w5K7I
b4RzqLvUp4guVQO5XWRrD6LP3z2frdUJGD94hsOSDd45b2wcGcSrmi14LM1vUABo74fRi95Lxdim
ECmP22mO4wcb/9ImP54MsS1scNk2ot3clKJMVmWNnAiIRpx/RnuHpQRhUcwC2o0Jyc8MSYEL2dDE
92ZRquJFte2tWZGDqsgKr+iLO5ep8ziLfztrorHwu5rXWxpRzhMfy2p7QN7R9g9kFqiSd+9hztRB
LQaJHn4YU5DyuNlcNQR6+HvE7/78+kWXUZ9CWqf3/Tp3i+u2zp/StLyWGrYpCQLBcBa4nfZRcd1E
sb7zaFu33ewpn53oSsE+pNXNvkhjDZyRbq6L1j4fMVXQ7UHfRAZjVVmYLdAm+2Rk4uk0/IIOmr7C
rVzgNzRVz8UECXnwL5HVMIzmeE4MxfUpDErM73kPxvG0GKeGfzzFIKdFPFVsrkaq34QWTM02M4h7
spp0GtJsbmXbqvugxj6hpOy6sEr/KIvkeijVUyo51Zik14bDEN9b0lhFE2FGELE7F/oMiVLZyyn2
9Vy6GkONPdzSzouOGFzO2knWA3CGSf6OEpfZTcCdq+x7wPFmYXSEkK4e7pM2wYMwe4rDmvXSLTAl
sAHYw4q098ZYX/tTuBHtyP7nc9JOU0WGM6PHbg5Rp3n5nzK6nyq3hC06Rxs+ZTzP+B52LLB13e1i
5TxlBRspOpu7PMhuSmxaCAHyJ0/ZkBnrJT30nN2Npd77xzYJjkNpsUY27nkzOk+n3XHSOLiabnso
+mRfEYJzoEiaVepcY/v+lCiiGuFNrwQoK2+O4vMiPJL7JBjksw99fBFE3XU3xw1BAaQ6gqTki/T9
D6EX+55jZ/Fi5APRSsVjMnFB5oMgoLqolUt3MMF/lDjPZvnWJiwSk3BpSwXuvJVa9nYa+57bJ9sk
TAJcUHhEngCM9DBkboliylbdFRCFvHLeX/C1jMvk2xwv0Dp8zH0O3V1CPGy5GfBaro3fT5cJzVsL
Z+h+iOYpq9gwT7d5im+ylhRxkEYTrfjxdWT4O9QlF33M2lO15ZOpeK94OG0T9HZbijN0IakXahGz
jQmLdfo+H5EowMwL2l0/sdqdxvG8D1e2vdNH3lbRErZnxXXX+xe9cTPS40ZwSIg0mu0boeYTdZZ2
oyh6FE7+3liIyrpuXI/1fM7tYxLUEWQ5jnz7RBtuezhFqJ4upF4kl1Jm55rkRthYi1fupO00rfpu
Jc59o/vPcRAcvFxc5y7zSxjUxnM3fy0dr9uSkM02V5nOElN1x2RyJYtS34EW1+bDH9pQNhuBxVrY
L6d+ZTp4U0/kHk0PM9sgpLssyFanoHLOARiK47pwEE7YoNVPh04RbVwSroR5BISGTLCQCr95Yrxo
LYkflEZogTjp3mWDXASeNnD+YpOcqI6KQoBPt62lqMxxKxPjopUBJP6QZr/K0IJdHFlXZR68d6EH
I6jPV2nmZJvghymqZht2zJo2CjdDp6PnbMsLNuuLyCcSU1N+Zs56waCemOyOC1sUw06uDNr6mps0
j3PP686qLoVa6YLCpy50x2QUeydI5L7xJDbyQy7ClSB/u9DLAmbsMHlilfpAVgM6P8Efp/W+vy7z
WOjrrvCNTUBHnptIsf/riyTw3OslzWeL3sS/W0YiWbE08EMMeezCc3ak8vBYqLp7a37p05sITYKV
HSUpsT/9sA1pXxCekaxNSv37vEuuSCa7G31su31HILb3HNwaIstrV9k0gpZvtarcn77ohokNqx/v
/vrRHw9Bfx1kyFf9Px+oqZg/1M2EE3AIcbYafn6a01//9eC/ngzryBLrDb6cfnb69vS/v34WnJ75
rx/+9Zj/688+PGtSAIztyNT8+fGK04fsnBQA3F+vc3p7ygP53TRYe59+cfqC1/I+TkdB1lCrFRoU
3i0FZ7v4+aIEryJIhrOTDZShowuy8MICEVvYdGbUSN2WdRdxQ7o+VJCdrZLuRr6PPPemlX61CY2i
hASpzG2fD9uqKdu9Hj+1Dd5CXMt+H7Zw6gcVDhiT5e6+Bc9JEd5v3D3v29mffnj6gld3vLIiOOhO
ZAFAJpHEKS5DZqcGbx/lqb8//Y/l1Nsns9f50Bg0zqjrRob2RmD6uNdqae4xqjX34djd4G8OhsXl
hEkJ5CVj/5UhB46zaLa3H1pOX16xdo0CvkeOSWqvp1vmLR9Q5yhSaD0OEVAPRADoIqZu5ZZZBrhS
IiwM7Ptcc4PXdlyno7WHH4FhAXKNZQRf2TBBbDhu4a4xW73sBEf5s8DBXsLXw2xbmSiDQvqNTEgK
m9kErYkPjoLZF2P7yR6Ni1/rW0z6hABCcersYNZl3Y3skGkbqjxofq6WZR0cQh2GcXIf6dG+z5Gq
UUVEYtv7xUoZU7iDB7HBH+kyc/uLRCVoKD33RYXZtbRsd2H4RguafuJIk5PuxJF12TqTv5jC6Gqg
Y8Nqo+tJQ4qpCewTWvOu9bPsvM+TiI3OLzeQEd/M0X7xS9zctAoDja4vXvF2RxtYNS8VktKhG9ZD
lWN/7citSJprJ20PShpEwcVwgbKc44rLwls5PVAa2z+jTHBZNv2qUyBcS6sfVn37mhtjd6uUstaW
DaxBFt4aTQFCdQaEn3s7ERr52eD0iKhxb6lzS1wNBWZtDCCPnJm3K/CTXjSSPsViLre70K2poWXk
dqBGm3V8OxSuS9CS2ee6U/swqtCxR3aLjZ1Cm9X7d85cXw7o3TRjiucl/VPUCXDBAF63nJB+L9FS
kvMtxkNXaMbOS0eKkSC1KsBuS7tBLIM5X1UBorBVdx4EjVjitDeeoYlbKYk0lOwtbiTdk4HnLRmY
btUHd2ZCGppOsXOz7wzytv2FbCwfzYAPYbysdtJCw1+4HDJl2LzyDjivGGGwzSyJsBoHkI7O1yrB
ToKUho9+fWvrMU31dCVHuO3xNtJ1kQBnixJkK4EpDtnkXeBThPiCCB95M/k4fZkCg+/0xjkL8Hmz
OnC/rZIvHA13kTSfbLbGbUYkRn1YX7dhJjnGkENMa14Ku1jSqfEGXcR5rPv+oSN3zQBColrrtERX
ycYEUu6408rrhb1xVEMjqGM8+U4e4V9vX+l9uCmVBj9dGdg8WP2D28TXpBHu3dDfthaLBQZ818IN
LgvDO4YhKZHapyfLSK6U1o9HTek/OLiSUnHT81YTj0bcIqjz2mupII/D2lvmtsSIJOn8szKo4PKk
O7rqcF4aaUIlhXrwGpx2sp7euKbuqWIPZ5xUfpAa+hFP6WVnWOdaTnN3Uh7cgx2nLc0j1EmMPmEz
plSpwgstB+Pi0l5ZDjjTF9mz0dKfrlTEsA1J2hiHckCf27ikqyK3hyeuI/MjLt/Vlfc4Dl5+ZWL4
O2fnSnfCmVlUb0VQAHQmMprM8SIrySIUuGiEc7NkOg31agrd69qS9a6iOXI042Mji8sgxYxqbOfc
Y2Bc9V13OaZ9u6f7AQPbrF6S+Gai5uHCSf0zX0XrKZQYo/ZTsm4l9kcdzpPkFs5iR+E8R6NsmeMG
avbjWTpoyVlTZNd9k0nWTqNdC+g/5zdWZzt3WsLpLHW7TRgDx8SPlAgGTkszug+O7eC0iS0Epxeh
urXWwjU0+4dxDK6J5FZBh4Um2rRxUfrbKVHP4XTpFOkRYM6Wpe6Y9P0S/cgyEXQYUNxbAhx5bDry
vZWza1xrH2BzUJgDMEUtWDgEJJmI6Nm3qjsJ5VtSCgrHHWLUDcVTKhycEWeaVjxbWcsOnJe7mkzv
Wg854mRsYr4z3OQqfrHwRUlCcRhRzfrtuNCJ4quhQC6frzIDQ3rM+XpQebrdvqTxQG6iEuayKQJ8
x5wf9pzL0MgwklqnUqKtGvwsZXiYlHkphTw2rvEEvPGK2paLbdVZ2BU/kPHscJQ9akaUbi46X4sv
GmGtNXoU+gioeldcNFKwW0JqyNcD/ZuJrK9AGF7GVXYcNZaNQIjL/yHsvHYbV7I1/EQEmMOtqCzZ
ltvZN0S7u81cZDGTT3++Ys8AZ84G5lxsbLcDRYlk1Vr/+kM2bO3B/EpMymBTNkehG69jbD56rtzH
HZceCQKwliM3tkFZDkf5fmrlJc9i5gA9BtMYYPOZlw1Cv8V8N6b6ZhTx1UzHB9MFP3A8gPalMs+V
3W3Tghghvbg2MbUa6bkkncUZMvHFEGQ5JcBUdrZs28L7YdFzbQaey2IhjiiZ8CNvXjXdupTgEcK2
X9WlUYfCe/golfcKyJjZ3GX+u41BLR07vKxm+Ih899ckvWccGQJ4KtPkvRRcjn6qP2aeoRHavm/g
DJx8OQh7CIveRoXDxCuBT1Z4p3hxz7VWngOj3xp5YYK5jHdg8BsbqZgPBN5P3UmbPqcZh3oL6LTw
5Q4ftS2ivZ/gKT/mH3NMInysk1cF4mlHmO8XEPGTJfihlUwoWJa6Q1FIWtXLoollO/LBYyb56qbe
Y+uXP8USn7vq5gPqFG0DBVl+ahniXivRfrasZF0GsoQZJDkXBuwSJvd3loY25q6bzOuokVzVZJAy
DZn/mJz5D5jYG6XKVtb1rya9+Bm3oWC7CsEPTrD+sR4vL1MJeQXCux60l2WR0d418oHO1n+cATi8
0UnosEeiVjHkFnkmw8LwbvYsiG+jlQQULa8R7negI87FBV4zguas8TCP9qXLfMRdxT11dbyd3XbZ
Yp78iRvcn3rCU71rSUQ3YnerGztZas6FQMZjVgtWA9GpKVO97fzpq83ll9uy6wubm1DPGbE6gMr1
FYvenQHK7cMeSpDsToQxJwMEPbh7YesQNxuJmjbKiT9GjXtNGa9HCeUBCaG7UUMzUfrOstX7Dota
L2mJ0pYnzcterJn+SJbmoZxs2otE1MTm0lKV+Onao+VdiFKtCUj6AcL96GqWFWYFG71LiHRhEslt
z+PZyIwfM0WSQl7yLfwHAGXaQWQj1dyPx0wjLGHK7QOr3y/DiF6dWEsPXT189Dic7MGXpk0z9Z8V
A9QEBpmR3qpq+dAnAfdNsKdj7UwOKSEHGju2bZN0VL0NJvfImJVvfQBwmkMU3Yt0hFUD3MbmemfO
RJJHY/8xk3HX64R/eZVMwgXig4rifYkLm8+kkC/aMN+5afJS6h0ekh7RaguMm27sL5npHEbXJH3D
fMgjcBOPHHhGeOmOMUi6gWD2jctOsdk6zLo2lZ88Sye4jaWvsnVcK/+yF+praj3XA5WaS3rhvEwf
MxwCx8g+2mb9MfQPRhc6vvElFyav/DfDi6BeD/vRZAI37l0H2SrTd3TZ4x4G74YZL6gY0fYbuEPA
sPZGJyVY/ZnP3m3+62fpZIY25X2DIRi7HMNnYqG4QXRewuXw6mgpOh9ZG4ch+dnAsvv3n5pJzWoE
WUT9SsDsaoJ+zMtVTnBUh+gFc84oCmev380cjkpe/dO0xNZKXxY8EDluLPGMVzoifjniNfoE4//I
yFkJOavJEshr+jDNn4m9aSqAObCzQOR7gw2pTtxtzdcW3Kr1a/Uz/quRbQbcObjZYGzG71CkGrLf
NSoXT/8aj02lbSyLtDf+XzPepauAjnNoNG5GErQC/n79EY6N6mv1OAYcJxPBHdm1R6uCr41B2gPr
UGiA2A2d/q1OTODJxogSmDcdH+vMBJsb9h1/gYop4J9DGQDhCB6cQ207qFBNuNsqE6U+J5XYqnN1
WlmQqBh9WjCD1YvXTb9b3wCDaysnAaV7mKTYqsOp81Ivq6m3g8Ryfe8cQzqHmG5L/XXi6w8Nk2yj
BDHhV5sxCtXHo96e+gj//VYDzsqcqObAzeRCM4HiK2WwVk32jvV7LzPuNr7XMgEjEXyrvla/UzHv
190vnbbFrkAz+NU2//vrOAUe9JRkHg6XBxE50F1ogGOBUMjE26tvxfy4av2j+hV0jdulp0NB1WAb
xS91KJ00LMyMeVbLcG6ar7ESN3VI9TtBdV8sD+o31DmJ6k9y/++TUvnJ6oTjyjmpl+Il7saBDFGa
56w11pdTh3PHHn7gvUWcFS3Kj2A54nNN9ZLtXFFdywbPA4ZYvvJdNAEWGxwdO4upHrZQG9E3cjuY
TDpiK/2GBv9s8VRlIym3i+bWhyTWNbb7+bYO8Osu+2a7fdYmbtfSkRgllM9xhrOdXurHnom5OZqM
gzMSlTqwaF1wK0KNJms+mg7QEb7roD1OE9NsbJTSvcijjTs68ug0ULJldpXxTyKtRzYb85Fu4asc
ppKBu/ew0iBsyY06lPdskoBlaihiy2e7Ihwa5V+LpGCuaORbcULIl5hlcrJi8VQNyAYWH7YO9hSS
Gge4oTi31fCo/isDae5qRRNTVLAW0pCJOn4/7A2vZYLFJoJpOCao0VDtU+8XLHDSlZz5rYsashwd
IGo9BfleqNjQBJk7q/FerCX7sITnh65s8I5SVGF2iPpzdrqnPKYeWhxAdtdk2mTN7Bn2QBunn7xJ
OKdZbVhNpjwEJKAxKQ2sXbH+vMLdKGr4zSr1ttq2KcsrBrbMqtQEBsCuCBubeUyK34Vmp8egqZIQ
jJXbG1B4Ludb12ONnBXVXYzt4MZVIzO9g0HRivyX3aSEGsd0j+bI+Ys/lV8xrLWKD/gTO13rqJgY
7p/GxjjqJQMkM9XzUI92sqvfRG0IfGrzbBupcGDL3i8Gg5bO76vQ7vUnpFtMycziM6p6lUooIPEy
pKjiCI9ci15nHU5SOx+FB3YgEoBuE17fpouswxJ1TGILtmGMBtBezQfLrcTeJHhPrwv7VDf6pQkA
I+aRxMFRDTMds7quEH5xKitOc2VeVVDFNno9wv8b9umE0kWPwLINNYYeDXhvRfUURxSp643uewST
9MLdNUbg7LAj7/clnczsDelBtAz9RFm3VFjMnXt1y9caSSfL6GR7R17d2bFOs8ZV7QcfUyDqRs33
j8KZxzsI5VvGKs6D7p2DSntdoulX6i/GLg2y/frSkpD7jZtr6W4yBRGTdixOxIvB/1LacRsSyWRV
979pBVVf6cFj5GGF5qboYELcZUs6btsYlX/KfTHq7muBLDSsR4DTvnD2Q0DdsqQPUYX0Pp35Sy9z
QjwJeRL75NlSzIyRNTpDLjBp6OVhMhwEzg2lAGpORk9DFBGdLdsstvC3i55rm745UeUTvBQ8uSgp
9sIglXOcflFxVliDzLh1iOrS4Q2F5PNdNxhOJGNxpQ90wnlaiNscxc1Kql/Mu5MNzJtgl9j1uY/k
rW+Tq+Fm335xFwSURrJobAQXoM7qWYh67m2tnF7guvRh7bIGGPgvmANNhKF314Cc0hiccEpgb5U4
OGNYBstiHaeqgeLKkiorzociD8/+9NMdrTuDet8roIh0I+VRl1ENttxKwDZJkOgoiCmNbHdk1DVQ
6BXpufeh8DMuWocGTcFcjvLjM1eMfAR/TJD4l25XN2dxfpQwCBn2MLjhASaJ/r7rrVcno4ET2kFn
5JgP1XVw5Y7tYK9nLjOfsc/3kcdEoOqJMa72eXSb9B4AF8r8ssCLExZVmXqRkUm0iIy3oq4+28J5
yhN4QIrlxdZB9ciwbOkE6BAPcKksjwu/IJNQ/6PmZysxZxlYh3nRi2PBmwArvovniDktPZqdoGwm
gsqhwVxn9lMM/mYN/kVm+adplDer5l4QQfKhjUSLtgy1zT7z9sXo8TxPWCT0+taJ2PC7JSDrsKMD
1ae3JCbOVMFAzgCTJ02cZoNKjmpoyp+NBYxI8A6bqZ7oSaw8zBISztwYYiWOCr8hiFkMVVH0xUBk
Wow4gwrc37rNeBz7gjwoWQTXUvP3tWNe7Xz4gZoxBTrkBnEHmnUCi5TvgKCMKJtdJat251fWU90G
8syQbZtWmFG5BkyPKnOKE55wD1ZFXKdr/qr79kvHEm5nLdQAgmyLdOASBDb9RRziQ/B3zAh//5xE
ZgOpDto8nB7CEnNkuZhG8kGqMVPf0D3YBGYjez2WDOeauH3FRPuQYX0XNh4zba/7Jozm+S95amx/
ivpbGx/xKRd2f8nRhu3WkV+RuneLaZDoxW3eKqYnfnEEoRrgJvUAoaZtII3E4lNN7EhugYHD8GY3
z+m3Ggq6fv3amuNTbgSANfQbw8zdCxCMZK92H7lvfohG2+ga0pZ1dgaLf1NXwXszLu/jxAJUZcw+
ZZCwCBt1jO4j+388HFbRxf9WOCpWsIHTGdRqjHfgnf+n6KkxedDgwHbIDOBQzP06FGXy6/sZEfXC
eVoghx7LFhjR1iJAsyBcuQtZz4ckNKbuih6ldyx8Exu74irJlLuhaqqbppiMXkxZFAXeaf2XE03q
di8++UzkOYldDMc792626HD0+pwVPf3bwDgyUAM82cszDeiPJeZz++90cuefdPK/b9vycD33/hGT
BI2rKutMdkfatGPBwjEtxl3gQR7V2JrJiLnL6+9qnvwtVkrORvoGUaSG4lxUGQ8EnRysAMqVCv7d
rGg+CUyAHZOlb4qQn7JVBdgSfPlygHDi73uHT2/dRQHYQlKKLkPBtmYm5dPQRDwIUJAjLf1WZVOi
7lPsDsD9La7HX669IjgIARQUyflGlfUxNqzYaoUrXUJSoFaefF2mxzy51H9kujw0GsbM//1Ds/6v
fkbdLbxR03J9vAz/keeEpCb3Bs1qj1pqQYCro+eFGSWObqxlapY7NU+dqRIxFetnpUcwdTlVNnCc
2lpoWK5eFZBz6Wgvg9DuY2nuV3LMgl3oZllYPDx3rmjjikvetXxyLrdQoiePwKQff9lstvUymMxx
F1okRW6Ix/S45M0jEiY21eSkYhMTQGn1BP73t+/9856xcASxUWH4MBn/4Q0Q9zI3g5QYJl1vzX1a
bLXIj0MvYZsotZj5Fkk1K5leNzGBbf30spL0NItLmZaKBK7Y5NEcPTiYu1vS27H4HReXpa4cTm0N
xXItGCZJ7AVMg0ptKrFdfs4+n4zA7k8UJS9IsFIJB4L1R8PUY2RGFCx/qUNOlkCZo60oah2rgrHd
jV6FtsyHSZVNMDyK6ejpyP6XeeUhZaMtz05bn1wfQwfE+TTYCW6wTmqfKkXE8mPyQ42CMZAFfESe
V34IGtif+acewT2K55ccasLitdi/q92VcVVNQU7w+loom1mwhccNAGafJEys7X+/IgQV/F9RFe6d
lolohdgq5LwYwvznAuagvKuLmZCZrMIZcqBYPXQ+gZgmSrJSjPfu4mJkSv7PVsj+7LrS3DZD8s2e
XOO+vjG7+GVWN1+teFbElF2Qh91hvebi8ccfaal4awjxDATzq7+LUmucbAwB20FmO80wf+rj8ttL
40+4Z/uxTZ/NoPj2cxaOUnsC+GBDbUxmKLDK8sbVw7by7jK7/1xKYoVnGXE93A+peJz4baU74gPT
XTIXu9LTXqIuwaOl7seHwJt23dJdNNnp+3wwMYEUzkUYo3NxoLvmObq6hjFJwqGvQzmdo2Bo+I4w
TtFobtNSPrRgdUdcVXMKrxY7hqrVYZPDnd3WI3BjoZc7ljbEG9Wn4uB70gXsZMFTzLCVzmZ1MNAd
67da8ZuCGkkVaW5TfBcBKTY+a5NjUwWuTKr15yaFnNVoj/oQf4uyIF8J3ZvZ/l4Lyrisb67GBLMR
PT4y6slQxK3Gc56XqLmqvjiu03cva05BFb2wUn6q1pQumqRshQ0lRfc+Bs57pNfb3CEVuRkipCNB
cwCGvMqFiivQqBGWalD2Dx+KGETFH9rIkfdwGL/tYXqUZXkx9cSlSYRDn1pU4QtBySJ+jZviuDJV
u+RnFfdfmqmOldBDoBj1BJIIpywxx7K13ZBzpywJEzu9r3ZaTieaSnFtXO8512DwKlaXqjjbojUV
GaQIIZVf/SI5+bGDFPYvv61XfYcYeOj0sqePbOQxhUPqAyJ4CVCHItDZCWOnHIcuW3C6Zlvitl+b
cO/t+rk34PPLdgh91QpTye5aiJH7trcesS99j9Qq5C28uN7J11Sa7+sDnjR1snUEidTZAAOgjhHA
SPNWZ7hOok8zmKsouraDPrZ58+Px5lgaiw19z8YhPsqhJ/c1bB2xG6N5DmiL8ND/McnqR51Wt1np
Jgg42nS0x0HL5q9HBS4KdvSsAZ5vI4NAcYt8obXt7jSAk8EAClgo7w1Ff6w0/hCPrCQdr338E6Rf
09bbNkkuhtGwezAzKiz/Ursw/LPOSi8NH7K91JAkhHgfy2UnfYRs+cjgmsn4S59XxqWHnoZJSTiO
eXrLzPFEKs94rMwAoMfDaGhcCBpBkAZkgY9YJQb2Ez1wDvaS3Bx6y5OWu8W2jnQGgP54Hefly8ln
8ynHrxfrrSuu2c/1goil8158LMeYwZQ6wgAQpxS+p04AfIOPEPCWAJDtUnsvktYMR9MadnToJMQg
rOj74uB25EBPeNlvq2BSKGlHp2ozuOtqiD2QNMXRa53dSgzqkPXM+GFwJcjESaIzrLKzlddyn2vi
vCypu20m3UI1vNyZoOaHZNAgsghxKrvZPC/BcpcIO98hgblpvVFzuHohoYbsVXvRIXS917MkP9OR
8X502u/J5LuOBsZQ4XR5hpJmnT2v/ddXjA0NbOjPmqk/LgY+uNDXjrVumdvEtZ7doFrOQfc64j4L
vgQVhQRch4xI9WXHMKjv0kOV5BN8RaldTPxroTxMRxkt2iX1Mu/cLN/rP1r1nfUrFHUMQRsbmq2Y
8YX3LQcCoH+3QF4/2rYXXKJ+yQ6+sN5SGeTXKZ7w9lnKbWCUDqOpWb9g9njX0/8cq3G5jz0vOxZZ
YaAc6aGbF5JYDI3AjGpIce6oHOeSDOYNEp1zWM9yPQvLw0FDWO13FcFhiSrRQH5IGan4sxFGtKFh
NVoOrtvDwYzn5OQWBfMdmRMVlgWhk/JyekUQsa5jYlcAnBsMD3eWygFuYQhe/PJV9tDrTCc+5V7j
XmpVhEQGKmF/QkuN2OzRjrvuODr+wTOAVHLqTgYt0ys68P2SztvJNH9bY5bvst5sLrbsmsuUGL8k
5PR9qbKGk3oiP9gv4z0+ubt8GoyTZwuGOaCEl9G0CS+NGRuyFj9Fsf+apwPp4ZEOnSVCdFS6IZ4Q
6OCt7DLOj04334uWxyUJjJtJnDfplQv8Qa3NjtNTLBbj7KfnhRPol1gADOFFAslpOLRGcY77uTvo
pUuXLOXSnh3Na0EyrM2wMEQJs9m4CRhOZwj22SmrIrjHKBfACI28O9MW5ohMzj4rNRtP5m3XY8RQ
eXF1s6bQ9LDNK9LkPoUhjjcYECjNWIpvEMO41jivDOC8RYlSVR3MLE2ETYtQ3/KS4yrhqroOBDgf
vmOM1hWv7rquWkJpM6BX/y4S98Uul5e1usBysdoyJzuMJuO8uGvfSVzN9z7jPpjcxaeP4Ui+TN1W
V3oGBxdwaCXYX0e7lRpdTFN6SBBUzQ5GWE3+NcfxZaVnC7NwQ49CmnEdmUsmorXR1e7hR+3Xs1wJ
0woiWqLyNiVbSI1nIzHuDZs8d4Yq4dIHjL/a57VOama2jzEuD0kG3aqIgibU8D9WZGc8bdvQEcuj
2j5XDjniF1j9DWs/7wIXzewHcWNQbtv8c1TUYB3aOWV687zI8lPxYRX73LVgoCNsYpQ4bVskASki
yKgi+lmh5mM8b9n1KaVdjlSPUHPwC2gjqssOEaKVM4erZZgT/5OBK276ntfpoD7nEtKZ1ktaK76z
imSWuNY3nyu3f0jo3L10j/09PPV8PBj9+Lx06XASJY50qZXcNcVY7fV2v2q2VoIwTnFl2Oj0ogM8
+50nUZZBpPy2yL/eIJ5DT2bR38pp8bEMKM9Gh/I1q5QGNTCPkybvGz14jp2FWaV5o7tFG+KOzw7M
3bJIvxdZ8Kwyguq151xZubtuAZQ1f2LcIjedLnfmLG/Ss49idhGaOMe1gfYU27hvvQfYEg9j2Vr7
oYXF1XnNqVjRNKUHDLQTyVQ3XTk6lPGMJIJc+746t0G9XQrrqVCAZq3UNVoGHqNjGzomPUWLdXVM
eFN0+kOL8oX/pyNY5eyJCJe/Kcx0mZNPD4pmTmcrsnIGMkgy4ujPkGCTuN4RS2KBRVJGbjKzvqeI
Hjcr2DJF9CfeULx5+L9ghPyONO0UM19BV5yPWz0bURJx0u2p7KGr2BPVk4ipi/AM3Vr9siDRLT9b
Tdu3hfa2vkDsRBB6WB8sMXWbzGmflWjHZn1gtZVvqvZc8YMIH6NOOvFW1eetbJ5yRteIZKh9S0Cb
LKOtT7TqmjYaqRij96OYrXupdXepBws6amA6tyRcEMsNqVb5L+DPvgn0GuFMhj+yi/MTp6b3zvPo
4KkWT286Fto70+MB6UYuD96JJjwEftEAfSZEkjgvhbo2oxKBlZW6Qu4ffwiq3eCmwbVTUtRUSZHw
8ODUbOZ0a4uocYjAS+78If6txXcVmnPQ6hfdir5rbSE9Ev4kIWpyO3kVNfm43EbBuUa4SjM98rrQ
HqoHQiC2rD5IXaZil2rxlyH4DFWVyoZN9oX3uYzy81jNwYdelt+GiVhAPbedkTy6+EoMXf0nj/KT
oQCQEuQXXa9+yufm9wByaqlznKh/a6/HlSJYOk4xgDkk6D7KpYrOS1OfSsuELoYXM43GcdR4dILI
draahuPUYCFu7KV9cBLYutaUfa+ICK6s25hI89ADCNzaDN3Xb5MDu4kG48nP/Z/+FNyDQe1UvZQM
/U4f/EhxrfgElHSoij8FMXO7pccitV0uuVK//13LYi70WGWfAUF/pPf9weBQgkbXKKl7gWc+VuaT
sZ8TOnlI4iyHLboJMtEma6Sotg511dPgKM1di4dIOEhvr0Qrqh9XLYkz015Tk/EieRJK+DNzRcDh
qq/PrJ/4ByEYVAqPtT+qE3btOKkRz3QFjpLB8yqcWhUYhrqp5Ky9CNKaBXLqFYBbcWtTVc0eccFF
N6K+wVABXmmM5JfCr1R8KnsUeWjxoOYAkcd+MpDZE8G4DgBWfQ5RitwIsL8Mb4BKq7oOAs/DtMV9
8dS4DnUvlf1gkDfkw+kI7vulO5SViaMZ3JNT2hqQsVyfKU5anNM5EWwtL73tcjGcS2bHJ8M2ndBq
PbyI8bMLybvREOlq98Pi/uhqEYWYZzHj6QZQb+vXrFbZnB507JpoozUQz+nX0JO5NQ+RONrTvk6g
tOqp6+1sa2t2XMVVEaunMzuRCHbIaacCky1D0OiXI93eegp2xoo7RvLDTnT06Tzc2mQ/tJNgd2VF
ykqaRWmj2vcAaPWW4iAf7Z2M5psxGxAwUF1gcUuqYK17GyKYeJ4a47wKRMf4aDs9rVG3ReqpiYd1
wLk2ueaAbs/yrgSfMGcHfW/K6sPqtH1cLfftyIO6qm4jj3mlI6d+b331wfQcaO207WwEaukk7FOm
Y8NI4leFDGLfld61JjaGgRpAfj3rxPDhAVMlYA+6idI3Oq42HXOvzXem/Yq5th6W44CwRCE+Tmyj
+Wt9cQWbPnsB2gM8l76befyucg3+p4d/Mz4EYVHcshSWENEpoAc8NqtmeVWeJIs8saI9B7b8WEdu
88xe53fzxxIY10xfCBNfsg1UeICxIFcsBbGVQfaxKt5QirKvJv2XFy0PE7ztsfKeOzm9YlGJRZz7
PEbDXVM5B1/1rz1QBawxNFvK14F4xGpXKpWXGje7ErEsJ7/2k5qOX8OoxdkmqXIgn7SCcC43KA6C
vztfVje3lphGaKTpXqkx16crt+a9LduLL0yoS/mLHfNWqkyegh4OXdRtClXeyY7leX3kSjWRWYca
alDUD194RFYg4Lo8YAJZ2PTuHTeXld1SR/8tep5LTUv2g8vKGZS4HSjk2PfguuqYya5bsp/HX1pG
vqJyKvg7kjaacQMlylWaqH7RrpHmKCtUVmV1DaFaMKvPAJ0bhvlN3Zx6j9lE6z0zaGJnUTVSpbMy
9T5yOfjXp2kqMzy2sNzTtT+DPbx30UhcJvNKmcek7R5Tl8ejBsBY7watSevd+lysGILGgIWRDwcE
n8T70PuhamZIm/l2nVysA6zO+Uk22tOqJQqQNm80SI3OkmEQ58czQOLymkwalIYo2QvqYbBHzhWf
KITwhRMyauTwORCULHC00JMI9QDPB0AiNgYKzpiWa6xuyLqnd1a1dG/hp0APetIacQuweYV1KK5G
weLbUjOlsQbjAbY3hdB0tNSO50P5RMpd3FQ9ZuFCXGJdo/SCeEMo7EtVWgal5/opZ4n9NlJ3+hOA
zyrxMl68xc04S525ZKuxi+W4qNP6Rv1ltuNvNetLE/gpi7yvh+ywHstRU92lZpKaNfKZxv9baEii
cfM6+1z5cBUWK6c5teoD22EDlR5WDGiCdbLizVNsQDhlJqGmLvDP3FCn2mOCW+8ztIdy7Ja9GmFC
NWPm5XNZyuaGvPm9pbldZPCC9IHBBVgGjHrzLi+S9/UZkoYx7r2pQbDiVbu4mnd+h8JEedQoSZw7
4cZY+PFtFdL6SoCv1Lye9rsApEDFFBzQllBmqCfTH4pPgCN9oQ9eV4qegbYxT7ucQmnKTPVhvK4j
jqXElKB2n+bkpf/jYC69mWz2nsi7R5fzKWipNwHQBf4MjJdE8U3O3mdajrc0mJFbxsY6/8aGX1pw
j1f9JCH2gLs1O2fZiuuszARKLxf7ejrY6AEqm75B3axzSm3fKXRKlS3MyNItJnH7VVWo6rlUWSFY
JfJXpUBcaSOOVe4LOwMylgy1oU+h1tSOFpHCLqqgnUgjYOOMu1Y9WIx9zg7Rv9i81RA/5nFvI3Ye
axtb0Op7JQxAsWdmKrrtaMXd9rNpNANGeXlLl54CJXY/0cLgfl1+stK968G8V+1MqrS1dlveEo/q
WA2/1aqX1f0Otr+gOYqtzTgVvxUGOfbUkKuCm/3jNcZLBycH7ms/Rxqso/VRdXoN9NujE10i5zS6
xLytbyEZMI8MBBFMFVG0DrEPCqcV6t6c/Oh59bXIkVmzR8L+7eJjhSdAXut9mDvmJ+6vDMV5rtIK
PN3HqHzSGJxJ3Iv4OX4NtCG1iV41bjUXMjCaFhu1OS2E3MSG/DEXrqTjpfnruSxBjT62dzaDhpCY
22ItVlBC3YQgk8pPvtUnql4tsRo6MqXoaE39LyZd2uaW6Vm9cZz8KkCQF0cU+xXm12lMja1oyt99
kd6pymnJKdGobfdFlqIqFtw7jFVedQMYBrd1eCVYvprLm+wR4HoAHa4qJBzTNvDvWC7rmtEqXXqW
QWjK0U9u0LFcombaA4vvOF0aPYbpf2XxVDZT79E6+2C5Bg5LjQtMWk3LHFJt5Egq6HbjcqucL4CJ
GO8ohUPZdH90Bh4aNiahObCQlN9QRwF3I+/UGwF4Ch2YrQS3Tjds4ZLhsIe1F2yM4ZebZQd1u69r
Yp6lvFyf7dd5iKuj+i88RkqUYGuZqSc+VH7nl18hgejLa2bjtez7Ijoz0wxHqblbhYGvlgV+6uzp
o+5XqwJDieKTGZS3chBLldSQ6/OTWB4CDmDeTVmQU9Us8VXVXrbHPLSOl/tpzKOwTRtYfN7LLNsa
GvfLCiasOIbWzpisD+bTao7RFDNs27yF7YkeaMhZRv0goYe2vHOCb7SVcOcQJXHA5Dfet8+LzdZN
VCc4E7F3ff092xggESM8hdJxnhIm4BuhLcep4x4Qgo1dDwZjX+XHXtm8lF51p/U2HiTu/NMf/6wq
9Ujm0EsCPvMerManSXXqlPTpltV8YCtY0HUFoylDRQzo6IiA4euQeFCakQgYMmEdsiLJdp1iiFqe
E6Nnjia2avque6CPg9rqxvq1Y0lWyEpZgccY9VHSGXkBpD/Iw99rA90t7ZNl9a/DONmhyfXJMeg/
rB5LEeMSjant2FvbaZwS2nPItyMNBvkdf/K6Os2FTgnokizpKaqvAuphl33MafnTTFgimM4N4bjo
rHVQtkwPcoaGSCeVO7uGyDUW7iWN9BlKnf1YKsZHMQ73sjEX5jXpve3DwWoWeHClIk/VMcW7w1MJ
OLsb2Fri2bU3+BunGwlKutUxsl0pFx1GsxvXia8uRUooA9bjaPnjUdjCzUH1IjwSgP9OXZfyvZSo
MZwGF6DG43gThpo8oRC7cne3kocSFy7dHNOetliTYvFZvE+OtbIYWmP4mXUYIqecstd8WiYDWQdK
bqh2cjUTW513UpcBiHQ4qIZhqmbruxVA4VJLqpK31VwlzeUdyZVPat+UcNAB7vsLDlXIyFULnzEd
8gwe8zYuflX927qEruuZyD5Tl6bAquFS2m9FkB6iFHzAHSaiDJrmzmP2uqfN/9SIqDTK+jGRfwa/
/1lL5up+xjUrTEq2FFZdOHkIMK382mIHuY7xVqsQivGa/PQQ/PVTdXciDo5+Om4GiDqWcAF54oNc
ruaQKHuAFrwG/vLeroOLpkWH0si/VlOOUmOFKxU0jYZg0yjSRxz5z0FHBRZZVGA+y7lCvzxMAVZO
x7gk59FP32EcAu5NmxXmrBn1hOgJD8HgpcfVGGpleo1yY8XsAytxQA3/chcSrR/nf6A8URlFfbSx
Zf5nNRbC7JbxUmWRD2u99Zn9J2uLF2VgpLZNvcoQaVTNb79q7yBR/l7HdbD9DnNbvy2ktdDtdjXe
Lsq3AZRTcYaGDrZly2Q3UQ9f01XPSDRP6wDY8JjYAdBs7CC44QX4EEH32yHKYKmN4bx30ZNqn6aJ
8h4bR/ipSm42eMrBiuqwVBS/3i7v3Dwww0Vof1Zw2HSVnHgidQOrFyYkEFkdrrvRwoQXDWkjNAcw
iAhn1ZnPISrq9wPkt3C9SRmMDqEzuGGJtbcaxJPjAXtWffrc3PB6GECWXX0FJrwqrhLqheNa+629
W6Xdp2W0W3xmmoWbYscP2T6vCM5rIWZbGDRB0U0Pk50fusx9M0yWZNimX4mi1CZGswtakxEpdYjV
+D+I5onP6VC/dYYvt4x3wsDt7uGaQYRXVmKqS5uUJRJ6P5vkjg+F+ZItgXWABvip4HWClcj0Lf8S
WTvlNLaOUfve/O3YQmx753fhTCgKlZ2E6mwUOpqyA4oWPwZr8pAl0rIV/8PemWy3jURp+lX61B7Z
QAAIAIvacCY1UxI9bHBo2cI8z3j6/gJ2dXnIk3m617VIpizZIogh4t7//gM/dpR8VlFBLKghce8+
TJ1+FxYzVAGT/syyqxNunSyjuXNVD0ScQU0T6GpUFb0Q4MjfVHPT6FP1ENc0FJn6oKGqANruQTvI
Osu3/ujiEmI0T4t/VzKzXUfuDt68Swco8O5j3LqVUMMxGg95ln1tl08IpwUjq3WJDbYh5ItCx4nA
/Jpr9VU5WqmekcHHK5qWQ5VWj8pTpIjs2xnQAxCZmnG0mJ56z9iWfkRFiA6TlZzljnXlMZv1l8X7
MFWH72m3o67p2ypBQ9woNzqcRLK9b0LTbW4AMa8LymKMrBxhM9OI1q8FOD/C0wgaYGRu1Cmc5qTk
kPuzq8g8BbF/DFAgwdBqmWl+SfVlqr5QKFXjuTy5s3LXUz3Ygj2BUZxMqpfUyt5MhZ+qs+yW811W
uienZFw3y7dsqJDJQNHVs/dJucU51lcRjU/q8pAdmexCxpu0xQwDJPchV4P8g5yZTeVQH3JNreqM
hI8NnTGe+jH+0GwEZDFUqrJSp3mpiBWcvvTXI+7wDJGZeqi/PeEOB1ucknnpAFvsFVAeJzeTWijU
Do7mKCHubUVOIySJkuTaSVO6TZBtU9vaGf0wXcNndMmf7IaFV6slBTc+NZyJWZXaroLv8bp8kMRp
LSzPuYNxXVfuedlJelg+2B3plPLM9+OSSoRb9JPEsDCbs5PlB3i2sUR1d0nefVJrzbL3kwd/b0I8
2sITtaadsmLrVC6ZCKJ3Hx8MPNojIkzwNozy8mNbPE+m/bI4SKmiV5rz5zT3blDgKftBk8yrIPjQ
3utN+KnUzK/lk7VLrMLe1CUXVFUVy2ajuahBp2kHJdL1VamqBgrivsEsYWX1/THOhyMyqQco+pdm
wAIedf1LPpzDjEkykoiXSgiTQWLM0pV8XupbYvQ0csVWUWMTeFkN39E4wwAMsG2UjSIwv7Mgf3gG
/+KE+/Y/jsbfzY6/OxrblvkT42qDZ/JvjsZNc30Lu+Ybc8xfbY2Xf/nD1lh6f2EX7IKxWTgRS+Vd
/F+uxuZfNusnJEvHVHmXylT/h62xJf7CDZyOWrqSlB/L5Ec/bI0t4y9hqvgdKKnK8Bib5P8HW+Pf
XY1dGDK6BwnRsHEV/cP41jMnrDpKrTzo9XBfWDiwYy3rhCVhcW7BbeYiI//pJP2NV/HfvaMgKtWE
rmZCffiNVJvmFlE3IwX6sG3wK1jNbvkqJJoOuoHBD7t/oWX+ToFTH5A3IjuXXE/LcpXz70/BBQGG
qkxTkvJgpDssCiHSO9OlnJOrrObLP3+yv3krWMKCAHHeUOfdfn0rLIMNKqm5PCi0IUmTd8VZjcyt
wiv/+Z1+tyvmQ/FOtmup+DXvj6vWSmTPoc3WR8CXt/VclosmBIdLxujfzp/BPV/+TIJW7yUNDNkd
z8Z7e0mG+PkElti4FCGfykxq5HimfnErUi5deYMwAFpkpZNC4h6NukXEO1U75iL3ZoBTvPi3ENTf
CbbLkQiBR7xnGtJyfzu/DuQwrfWGEo2fttPJ/ZOdkkqPF0ObLpD2z43lfPMxF/nnk718wj/OgCkl
kLOA12ur6/7TGdAMuzAdo+AW0hJmC+1ROD1M5+FcteOZ6TSUiOA2zucL0Um0m1p0ra2aSQM2fJFV
g0K68iWWycv/z2FZJq7oS8yI99uDJOuiEyma4kNrNUBCqX3Ar1/l0g8Mgdz2K7Ucgju+EdNUKQi8
LdKnKcnIqu76Z9fGOJo6eZDB9Z8P7G8vE1RglidqA5aXX0/X3MV4t8EfP8A2qLGyFqhQu34zTZSF
g8UTwZDVEe0nsob/LZzc+J2EvNwiP723+vlPl8olZaPXYN8fqOwfMOOh/gAjXwUjSqJ6vIw6+7ce
j4dByi9R9JrX/r8Fw/7dIoDh/P/99L9dlSHJQlSAHMEc0jGgeb7IMb4uBtoxS8I/n2qhLyF2v96c
xMG7LvcljkFCLBTgnz4xYSW2myGePxR6uYOCcSOZ5gy6mnTrYDMWJjpIX/uUKSNepaspxAs8dYez
XZuH1iMnnTTCG5d/M6XTjedz75iadxoHb1c2+qUMItRG/T0+5GfL7M5FjC108UGVVV4UX6UBg7fp
x8uc7jz0n2Ww72SW4fDB71F/v5PKxZFSeCj2xWQ+TxNa2gIEoXFvITfdVJIbNMHWbGWj2FmZ3X0+
19UKvJR7xQYB6uHP8UCN/XC2LHnsBZNSIzzgx5DBzgNo1b38bkH/NYu5UjVdh2Z8jCr8hALz5Bfj
scA2HsUM9M8kf2wdMl10XJLWWdaZCvQ7ZlVwmHxz18Tzpa30g9V8Tbr4mjr6TWLiL917O9p32IhD
vxVe/K5aRNU9q/tJeNzCGOmYVI1Ppt28uWopVmdGT9CYh6LZlQMY0ijeNAfPOl2Rq8NIqUzvsCPy
VwOfyxjlAU7KS9p28C6RlXE+l8WjleMNLju0+XWprccpuxq8p1VzggQr3uAx8h2m6WxE1N56dx00
Ppw7d3C1WkDANmRGwH0wtB45bwaj4czhshQjrrtZAU+MBUydft+m5k+SrSi0Fxszcrjd2TvukEQ4
w2hwgjsBowuKXIaNZajf+H35RtrAyhr5qNrA0oMv1aWP+vvY+za6JUoQd7iQuXJxxYzJgMe6WHqn
KjQeoAAMK5/wUCxs56fRRIXEJuy5/dlDSJxlUAaTnn/vNd72KVHup5g9Xz2bU5D7FWPwr1U/3lh6
elVvkc9UynBUaZO7nXq/aKo+N9A4PC29Iim7sdWZovi5H0sseBL9gqfjRsFSSYF/Tpxdewd2iDle
qgpyGdCYWwRPZiFwtq2Nc4xDLBQK7qnAbhmkdk9JVvDLzQY+DqY/DBj8jBbxts+xPCMR7MaSKemh
lBczR7TOw3ZXlZG2bqpYCY1hRk7Vgwz6b64KzxImF6uW3rSvkvviW2ZsjUfbwRqpzeWJ5+p2OXoH
Zu5qNPqz2nfjqkFlcFViKawWrgMk0mGybr0WIHZkjIdXs7lCQnlRtzJhkDzKuryHrEpkoZ8dYoNr
E7Hb77E+xTqsv5h1XO6aumiOSTy9GlFe30L0xOIhDTteUB8yGPbrclfp/sj9YQr4XfHDcjtCFnqP
1YM7q2YFPc1HUwRPTpuTPuCoJCK1lCgzzEHCrUx5VooDyy3TjOGyhAhhU4h8x8dyVkNvERQ+GLwX
XtueOsJKCh5OMpmn6bmZqQmXZatXW32oppkjt1AZWOtxTCXcqemCALPYwF7R35hs9Lig6DPdLFPe
87pLMJ0vygqOMktfWwdYfiSvTp1ctco6VFH72Ya0NPEM9NwuRgC7RYN8rEMBlh1bljdQAo8uokHg
fHO//AWv22PTzEPm9Bc6uwR6D4eFERmnnBRkRA0BgqUu3dSaeY/Dt7Z2J1xJAIyg6zkzpvYWwuV6
vNHrSNsg67/TEeaRTKh1+0E/2F6/HWsH/Jeo1d1Apgj5BUG0s+sR9UVXbKZRXCDD8XTJouQXVSvZ
dhNwLE/6d1aegQ1P2RreFsRtU1R+uvHvZjuwb+EsMM8Ce98CvrmFNZywMYcrEg4n06yOTssq2pRq
mywQ3GkwunZS1154tlDoSOUGR1cr2uYOhg3GoWGerYPSegYJhPI6lt42LeNXrKjQWOZWtvVSTlxq
6NtY47lKMVFHhD9dFuLdckMuxYvs4ne1HehZ+o665KDpnBqWuLbFvHBq9a+Vrz/HYY40wHgafO9m
YiQDgF5gwu+SbbFcoqnFryTbjxlWdurmJ+AaR+CTqTAwLeKGyuP8ahAhh1UfIE8DbjuRSLW2ua3D
sS+2GKp868B+SPCUiFO86TjAmzU8M99FQEarFMNoQBSfeUpQv1YdZyRoop0Lq6L1NGKIK+OL7Bp7
488J/CcvacEImWzIGF0NNE+SXwJtj1UmU5eR8aUtNJgNiEqjcsaZY5Qhgvbg5AwcPMxxVhi/3fQQ
+HFtn4tNWZQbMc3IkzBvQGQ1bSrDbWELe8coz0nlghPCgD5c8yALBmXFXV5KplE9Zbs7favcFmtk
1q2JPROI65vUAeeyipPUJ5h+pGa47tyx3Jk2b9azmFexCXAX9VsUSwy21bUrUp6hfkYhal3Qdz6M
I7dLm9XYunniimcz5Hw90iAgV7D6mbiFKZfdcYwr//BeWIzqc8yXLAsgc6mJsJd/82KbJslDDTVp
OM0mkNvKFD5MYYcBY1X6i3AwIQFiT9ipWtbvwnjdfRt1FCakaBQIfUjIK855Ky/5yCMQ+t3znEPY
UGu5Le9n3Y7WNgas62AwPzo5dhrLEmR36PRjI9uGJaQHRzBMKt/Kxr6ATn9LRx5b09VfCSjTN3Me
E6AwYxlJnCcYHREeHMycbnAWuq1oD5gBEEdZcs1NK8BeBrC77TpcVYW9aYMcO64ywsGemFMZo/61
2Bc38ySLg5rwOcLgCacw6HiWEVqN9m2XR+Eqfxat2z/nFbMYAUAvZvdtyoYnw3GHL3HgrsNEngKG
Q5/Ji9CdXdNqA/GR1m3fm+WB5jvaxEP00W16/Sbz4uFWc4mcjVJ/bxbxjaj6fYWNwl1QjRj8Y726
bkVgbUh2m9ZKIg+DABwKyfU+J8otMi4ebCEJ7LgWY/oasZXiSAEhAnrTVNVsgnq616u52nJDR7j+
q3j6zC2g3Wj6RkbVtJnEtCVa41iH5h0ywed8kFj/fF56covbHvrdtu0cZXlnkGsx4mlh3ubkjYGy
i0eoIfnGKIqHRCKAsDX3UOJ5z8SX/OM0zLbR5F6MaCqOGMhtqqSd10HWPeoG8zfbIUdHNMENEYw3
ldVVu07CzZDt1G9hMWA/U7VftUHek+ZNtrFodxFuMvuxzG5saFs8FMnZw/Xfzi4u9G/oDTyfKMWp
XvUGR0koHfCo5DbzkbRievZuO2/tyPahd4Oxg+JKpkTxUJsGJldWvo60moy9eKO71Fv9aH20NOZm
U8BKTogKhVZAY1KZLY++5PmfPOvQZwms0SLcOyZv6GGHhMbUVj4/bAG96JCfEQ+0jh3uy2lre4TZ
zZOHymGKSvh/3SaoEx0LrgLMUCImweHLPoSQWQZnqm5D6JrYn3bsSOOum5p+73r1A/P1hNFPOW3y
1toYbeJsG2eyqWP7T03EkzbPQ483WU0Z5aab3I1QQBIA67ilvnGcsD4oDxk1bauaoSSDCBeMocO4
V8PUCItUSHuhP21kqaN4YIKFfNTbGpr/hVkMt5PiyVjq3WXb7lsbL0hbwmSo8W71+nS/7HS5WdBk
ohrHlBMJyRhYRxKUSU4CJ2A58/Z+np9FZYn9jDg+cgPz0HkwhtkV9hAu8GIU4Z0HPQf2wmvqV9lu
6psvaaX5uymARUvoCeZZraciiLAcR5Eu+h0+sBRFbRTsLYS2bitfXCeJdnRvcudH/Z2cmlcPm7T1
RDbEiohurBGwtNMFtcHcuQd3DCgQc8p0ozNxUeMmgAlI8W6InuRPD/NNjD5cz7ggpcMGaKJM1yiT
7UjFLpTpVW2Y39ElJBBBsU4i6p8YQHjFsw4bzPqA2BMGLWwjqYqCxJl7Zu3aTaFV7O+COkvqdGY4
1uNwxSIYhR5CJsrWJDRJjZ6UXeaHtEWT4dPNxH1b7mo4RaMnGcQ52B8YI0dqcoEGDfmYHNfLOZlN
96XIi0fWpA+FG9wvpW4b02ZiZTSuGiKUBD7TxCq0ZwNHJfGtnfjcsAGvXrlXlTLCoEueYnohGILL
XO/3kV7nq0j7ZLN2sAj6qxFXge1sIg7mPyJDcFyumQ7VDD17yK6YL/kPWoqBh5fzrXKAS5NV3U5Q
2tU5hYZKTTAYMRxgzbt1fRu6W4vGdFdGxMdYDP97q+P3U10wEGXZINnBR3nuO0j1CAiCzcFljFWz
1SmspVNnIXSZkHSR8+o38Rf8hrDZqDWki8lVWJz/YW7oOOnTsNGLTxVXrFWhIikdCcmFnNwifXT6
8R7F+HPmynusuN5LlV4at9vere4LXz1i9nyx2afXZVRBuSwbLAmqZ3x/s+2AgQXZ7NVBq9J0Z7hY
5JEecWP2MNYdK9sFRAht/Qi+ggUdn/7SIVQGAdqChgYurampziyuzZjdLSVVmz9BssXqi+YLDhR+
jg0JbDMbqmpLZet9Fi1G8BHXFGrPcocGXZOsam++ibN045Y+znOwp5fD7lzc0wsjWPcG3QICz4Mw
9QcMUIoN+agQCJXeQkjnOUo9lSEABTbrz2bmDassNA6BOZzNYbqJaorjzuHEU9nToGG4ySCS8FzE
Wv05qah7sjQ4BVlxJwsiEGyschH5XJZr0Kk5LmbUpE6oY1Dral6o3kL1x3o4fbCgrXRZV+AfFkHt
8z1j5ZgwaJYu2UzhvTjavW5TakkdsHrmOSTTgJtLHYRoio2nWttcZneqmOI8wZNWzWoZzzed/erE
6I+0YjrlQtzKimeisacn+M+3jjPdpEn7IIAhJmM+MbLDGi7nb6hfrfAPO+hx8nq1yC4ouwk7d+6R
3AwfPSA9U8hD0bmfSxUaVxrjrYFDFOPO6GqqFn0IKMn8Dwv8thy8ofac0uJ+FRlARcwmha3Zeyvz
zVDwL7UkA+f1uiPIs+p3kQ033PBJJO995DQrY0RmZzyNRiSBYMY7ND7dWrMftB7iMVFUasHoGKKl
BCPqrDbOCOc9MmtuUk6PVtHouGlzS6FBEUyv17lUVtXzgiZXAStdbX/WXAl4JmgvE2u6Ufsy5FvC
XPJvdc8zrZr6vqBk7wymFbgm3FoQUVqMfdetjwdeFbhbSgxv29IJcwcr2oYZMZ3eGzreLuqpnRU6
xsDxK+Zq9nq5512zQi+4PGg7dzwRovA5GWlA1EKL81TUf62rHlOdbqeuajh3B1nY1zENr7HxhniD
lAeZwAPPWWa0hwnmKBlB02aO+NgKgugbnp5gHM+285J04RvuznMOqlJLEbCrH0mb1VCbcU56/2mc
x4/qY0pNYcosimUr720XMNPBK38BLrtG0E1ixZnHr4Kno5IAFQPyuC1enOFmmQ2YLYNfv4Uf4/sm
FBxjvlQa6tQyPVckNcwDyWIhjz82+zT3ZKYjTtbWC13SgEqGXPgU64Beff5xkvEMJYi+QwE+dgCr
ygLVkANHHTbakVHP3qBIdNStvbzg/QM4tYoUJavSI4jYU0i6t7wf1Yi6qRgwMbDYymF8dGQ6bRdg
IXxJbWwSiO4j+HvgxgsiGvDWy0gy4wY3oHgKIgZUJdB1hkFlBs6egHpkOPksiIfp4YBad/d9KnY9
2Im0VW/NXSkweINMuYczRLe+wGfEVnhmgueffzdAc5kaVnWPkxMLPiYfcayHL4CH26omBabzYSsY
FH6ZkX1se+NueR5a0ktqWdPZ47W/hTG9wbf9qz0Ty5NUE++ctLtgJFTR/UCM9cFtZ27x5fGDB2D6
2BUsrbYPDwY7rpMBxtgX9GzTiPgVAyNftffs930VvMuAhdtO52030BbB1jrWQ3dOBwzvSoGRL+D/
ajKsADnJSCCLaiRBYZdOK1BQWTqyMuQloqs2czeu2h8ZuKwWjDTT2HUjQLfcxgOWbjUOWQ1kQPWW
o+rvSxyC25ALYqfcktUsWEhB7jKm6GFUHmhPNZS2QwEyGO4rSIjQL/BTq6bouZEVDkPHwUTvUiep
hi8u3FGzeArxL8MCEqm139yLmN9dsbz28WsboM7qG5aY1CaPo+6N+6X3zGeJpMwNN2nDKWqd7LVu
p9shhhE1+Z22TtuMjDnbuTpGRsVwH5jWvTVm7wtKo2l86JqklKrE/VdiJ46Xh762Q7Y2lAffNztK
RVIMK25bm9bYszEIi2PKUxRpTgjbwFOQXOZb3DSx+81NaHlr6F44UmJBqgCxsoTaWZucu8SDo0Wo
14Du6bGIM2enlpLFPa30mCGFRv7BGuV7N2LC6ZIMVYAioLWEqvyYTWwh8QyiNBcfm7l9KDVab79I
aKJSmwWV7Q2bZbykUPUvPTNm90DOam9LJGV068hvFU7BMHYojhQ0JWweTJJuUNsVD6AMK4bVBHE2
3aYOvB2+YzF/BdaS1WVX5dbiTjvcwbu75VluNEGPWs4PSzW3fFBKr2lT2hZrM00eyGzmqYtutvxS
S9v3gYieApjKjVt+8Rgw7tPqzpj0T8SKgDcwBPADnDQiVDtmaPpADjgLQXNaS4vqeqiORR5gBsFd
PybnKsGUWCNBZMMdsm/y6RM6N4o7J7qfvafBgeZehn57Y6b0oa0UZGrcNeylLKU1hLA8O8V8tJM1
HnW3pCmop6++6XzQCFjb0Z7v7QCTM8ubOkiU2ceyQjRdwmTHp1SxlyZFiM5yqE3VG+GKckdUKC6N
RzQ0n+bAdfBrpdf12wY2YVAe88TBbFbG/QYDMyThkbgb9b57nvTsNUt6+IU2aVuKPql5u9kez4Ro
aVsH+G4d6QTEEWQId6vQ6gv2kPNonwofu59iNlFQm2mMn551g6XcphtFt9P76r5P0mGlpX25SwR+
ShJxMxzSTkURp80uNSgb4m58aDAmuhUwQsMeFjCJAYBKvt8fgnh4qTtTHrMIdRHlNu3RFZoL+bHu
q42+y85geTWl9rktPIWRBvFhLknqLPXkAzw7RNuQnm4NzFQgjeWPBHQGBjbn+llWXbtbNOhZI9tT
ol5wpqtgm6ELESqUQ734Bi/dJ6wkjBP3gvzxYhfOqY0nyn/d0wA60Drs+ql8SitSQJYXQsMlwTMI
mYKgODZBya9P8we8yYLt1GuElaLkDA388OsQvFgqUwejCloQQlY7H5LhRhaImps0fWt0TZy6TP+U
lwwUoLcb2wxHk1UxGNlpeYkS/5NXT95WmJV9Gt3w55flezHS521YJV8iEkqmtJiOnE3rRMKmdVq+
+u2PZtiZ+8AmELjAXceyunErPYwttTzWT//9Ug5BCqBYxtu+8oFwqjFqYA8hZ/cJUdb67oDdFqbc
YTVU2cphFTCj2yQwn9HzYVjudbvRHMetHka3i5vF8tIpS4q6Uc8VgP/2v38Q+7xRmoBoGJppnJYX
4H7x/atO2enATuInzqCwSV1YPK1R9ehpOsO9Uj83iaGfC2x7dkkONBj68hhCF79NRPRqyrq6tVqc
Rwctyg4aqVQnrtK5aIN1RvLgsy7rW3483kuDmAUzSeOjl2Ix4kZ5tCYnFqP/vDafbEMTT1Gol1sZ
YwrkeVAfW8NudhYVgZJHeCju0XNxQ6k/ArRXiCSD9fKncbCNLQi/RkgGmQBdx+EEw1SeZzMrz/g9
O0Dj4BTL90ispfzo5KOlPYxk1D2hVgIUg0QG79HSi/Qh2oy0hsqPKuxB92crsdiIcA1pOk0Cf6sv
7Tz8aowBTEdlApIrT5Dlq15dhZ++p8tm1wfWR6TXIZJKv9sMwvmk6WThjF5S3eA0Edxk2J5AIjv1
6mX5auzDZ4CzedWU7OBOo4+nQKbvMYP2bcLY8LR8a3nRE+/HH8saw0mCrlNkExnBT8wZBJjkyQ5x
IzCekp67XBQtwpDUup+evNbvmTbx4k7TG9uRtZLO7D/juVkM9bMNNdCvi+lAXsBWqKfYUU9nO3n6
HlXAbZU1AbcfIgAtb3cg7mh+Db4jAkH9b+vbdrx3ujpRfpDYQNdYK0QsNZuwUvVpvZ1aAxsx9Yij
f8Brti1JjYt0DKci7ALj7tQnkrARghraU6oWmsIv9lHSeXsTM18DJ0Q/xBoWqY5OT7lPR3EfuvGW
UaI4+O2udBJ3Bzcbi0kDxyPZe/hj8KukbqPbyNyHLm5D/A+NeR3NI7GpswZdUeZvFU7Bp2lvdTqH
YNXdiXjNjnUNExxKQr7UXYtAGzeIt0AR4zr3I4Sks26dlq+WFxKtf/wxskuxyzyXnbM7EjuCvi2v
+lMoLd5kCH98tXzPDl5JbZiPoMeEg/oj8HgYzeiCkSCvBOLCLWR3C6/n5jNCkxs7ctiip/6xDKOP
aVg1kIHrTVjW08EI2leROFz5cRVOk4541kwBHobg1o/ck8DfbE3IbXlbejYgnQyOFi0PyR2oBkv9
i+9a+9i5aWL9EBbjZ68qL7PdfkhGKkaDgPOBupTOV8SnSVDCB5P5asdI5ruojllJwgc9B8PAuADc
w/qsixqcoG++VhTlbZ12e4jD5fbdxGA4MrBJGwbXPoaTkFvDgUaGhsaVTrkpEjR+ntN8jO3sSyPd
LzQmuBIij7O74AsZpNfJqqH9N+c8sFnWZ5t5yLgLtPCoPoAuhj0pvi6PxBjiBax0TvFEcYvGncJI
oLnFahKQZV32wS5iQcYVi7UNz3vDdO7TkNWulp+j1PxUz/ySmrBrd2SbGzosLUOgRsPOPgTEmDHT
cF+EF3xB6/MFgQC411OUSOifARWcbdN+zzhpo5a8nc3TXAmGcYJ5r8zqnT0ro4mpFbdEwH1kFbpL
9BDfJ4PxFHzbvei6R1GViPbHbjrMabvKas3aEpiHsD5ig5uRFzCL61f1Ew6Ww5Zqtr6dJQg4o6h3
1APjd5TH0joyLPE75mOEqhFI45feqXE5ZaZsjdDkmdf5XivItjxkfv1k6D2yWtqnBdGLveBdQUGY
7tBQ6SAsbkYUuPDJdFDWLfZwqT0yPW1dscmBIVqfBtJc2zQ6QqNvsWI89xqnfkS1tDVlco08/dmk
WAQ7pGcmdW4dEcnq9uACUPKpGqESdMBCaZReReVqq4NVead/5ttYimL2C9vG0+kKoDV5TAVNw/qN
X9TMc2B1DfCV8ibMJ3qV0tDDrYEZ+8iMxCmzL1R6JKBUKdtZBj6hoCaPgVoH090LY3zHqLoBKPCz
zVRnsJzKAJjRUoq/4Rio9FZKHgULN/djLJky2zSXnU+/DQl86Kd3aXITdDE1oe4cosKGEQ7aU8TS
2DXVJ9wFriP5bmttUNBBusOQfKLkjzdZp93Cjd/+80kxFKHrj5MCh9RwLFvxH3/n5QVYNblAIoc6
My4ddKI6oWVVhxSRXGo4N/NwCDySsUdk0f/83uJv3tvQpeBNDQhQBE/9SvhqrN7OgPrTQ6km3plP
/8UbGeHFBmbQhH1fiOksYYtMo3FxHXH0MGVXXRhj0bPvkVNTQwWnjmCk3OJx4x1HC8jnn49S/kEK
wxtUd2zPdXXPNBka/nqUeY2HPcmw3DYuRxm2NIhu0wwrlmGaSZQ2EFwMYhAkAjsE71dFGauG5F2R
OaKIq5jhJgsjw90VdMRwDa6m6uXcFPanU+RXBI5XjJ3euSd2lqAoC+IQQ8CI4vZxoSAGuurbFRzY
VtZ99TGesAweA5rChadBm4AqupAbJ8UTu6eRF0la7mM23GAeb3DJ583MkDSUnlHcWKd3Y2zhEoXU
PLP7MwFG33CxefjkyfSsGjZwnqush3NaN0qJ8UEokDGS1dHOqW+xDJwZPdbm9JyO4eGfz7Vh/kGO
5WTbhkDt4OAO+QdhtRyjQnOBPtDoJwifdGsLR5XuV/FNarWSWY1iRWXlEYymX2GHhqAAXeq90Vs7
YkALtgMQZdchcEpLywZvtWg4NL22T9XOPQ3gOXOWOmgRA/CT2uvPls8AuDSK27nxsl2vz+/ZrPUs
bjhoy2rCzUBdkxDEwgzCdRZeg0aDCGeAV6PMuaqBYh4BksUDaz95ISQokyJuZlRdAkDUjMWhdEDf
gBkKdFJryRa6jdvHIWQwlZAThmg7/ejMdMTMtK+ZwNoBEdS6nFh5at/B78ShKlQ/D1Nelnlrp31L
46HcgTloRosgN2/fEPioKUOWCSoFBDDYKYR6fu0E48jM1PfkKzDywgwzD3py3UxHjUYiHO9y/ZVC
D7wKxMcCmktEfasBcsFh4FPbXntesPZSK+4tJzmGpfatEMq/CAOjTeHbn4yecs+3ZgYjCQ2WDq+s
CZp1zbiXzOdhr2WC8Oa4KneMS2JsmcpjeRVmPJ0GaFPrJLUvNj9kQnAKiuGLNYRkYOQ73+ruyKU9
lookQDwSt4AnD/hufg5UMKY61OoYFOE3bRjPuB/2D5NMMSFSlnZ9N15M34asgeYmGdr6hCDo9V9u
17/ZUQwMkAwdJYDtEfb769IQdHBMLK1JDqb6yGo3cPgeNZz3VWtvciemaUXtBSMnwi9PDe/UwKxQ
TDorBKSr2vRf+Lt/Mr49E6MdYfMcYWYsxG+HRKTaIMvIiA4piUdlFj9SPh8V9J0O6Ffr6egrxlkx
9BdFvUJXffX16oPp2v9ybv5mcTc9+NYCiYQFJfJ36nkXddjn50V0aFV00djxVKHtjUlMhNnSrmGK
v9W0av1sv8ma+UsA5bxR+IZU/DH4FOuGvFIcrNwXvYtehBVOW5AwH4fx8V+YuN4fNHnP0llzYMh7
hmFav/NwKbAtxuBDeBiT2N/gxIP3aLTR+yZG+yPUMJu2fk6x4bG5bDgY3oTCH06ObtVbwT8EoL6d
kmjYdpGbbeFPOGuh0KgIa1jXtKINOKuJqTHEvKLzLgh0ITzoQ0bzmBNMU/ZecxyS8TWb4gJXCVix
IsPiz0+sjafZ3sWjFxL6WdTPWpLW2wUTD7SI3aeeDyIxNyB93rYfANbSD6XdJoe0yonR6aJwx2Ox
bmFWvspMEFns3ctwmu+8fl5FE3MLzcRr3irlKa55bEyM5lCVGVh3etqHumxSTHl6wFVP/zilkHU1
86Awx4UqmoOpuZ72EjLAJWh9FYrwsZcsyHOeP2P3zappZhPROdrR0+1HzHDf7ULv9tI8+HFaH8ga
ANAuxphk5zpcy7m6rbyyPKcTHooyYbXKpnY81FH0rR2i4nv18T/SqJep/Paf/3H9Sl7hJmraOnpr
fxE4QSSlhPnf/6U7+kMa9RBGxd/8gx+KKFf/yzYsKmk08TaZJiZV9A9JlGv9hV5H8FNpu0I3Dejz
/yWJMv7yHNYCtB+O5H82T+APSZTp/oUIQjcAFlhJHSWk+q9De/xeqDa//fl/5V32SDx02/znfyiV
1y/1LHWkwfJnO4by/P9DZ+IPGm6suW0f8zDdOK41PfjeyDQCj5MsC+wvJlTL2P3i9gbALfbdqfLH
7Bv3Y+VhnWBbKPFbGvMtZkPHigqzVAkQnkkOR+L2jwR52mtjUA7CjjMfcnTAkHWeSoNguFIRMgxV
BCxGkSaxwgHMjOMc3xd4x68njLqoKj4lNH3bxYaleckLZLRziFpTYI7DvG5JS/jp6v04RT+fEvE3
p0TonHPOCluCVJflZ12F17k1ox0Pbo3meAeAfXMdpNp9WkbTvtA0co0FJEpM2olAN+/1IDyIOfk/
7J3ZctvMlqWfCCcwA3lLgjMpUbOsG4Qs25inxJTA09cH+lTZ9VdFd/R9R9gMzqRIAsi991rf+tAM
1wnSGpzvxF/a1SJb9yDB5jQ6iyVR4RbbkVXu1h9oNkbCfcekWx/+z+/d4Ov7xxfqWxYxbzbuO0xz
7s1M9/e7D2MzZ2mdNIcwCoEgYM2treKhUGjPCpJEd9Ns3JcjE14WElMNcLnxmvHA6uWtSjVYmBJe
jIrAiI5j3qy9iibeOO17AjdZqBur1HMCSKrAyJvvQ12jhTSXyCHAs1UEgrN1csYSZI0V6bwzzPmB
iAzwGZr8iRBlyZPuTg1F66au1GkaojfbnC+w1BgPKf/dHKIXr8YIXSXGATZBjHDhYIAlObn+NYor
h5VC37OrzV7mcz6E814bzEOhhQKT9QynvYUfQQMTQ3GQJfFan+3vEh4ZwVnD18SUpPHtdcHjiJ66
9zX86njMiW9b2l9u98OM4wi7CKt/jKyHKI/aTWwW+9x235pRcb+26VcVpA1Xe2Vo4q4HU/si/Al0
stc593He7z3Tm9Y6jmoilljIRL1+bkZ+LfSyKEl07zDZi70bsZ5UBQpEnkSromad9PaDXZRfURjT
fhmHnZeW+VpMxmc2PasBx3ym7E8/PmCVw+nQdADE/JOtA8K5SYGygqzxwt+S+v1tZmoogKuyegYU
2aL2YSiNhNmera0e0852ZnMHKuNzZpy3Rh2no2xrgn6Q77VDLVuNaCObnhY6Caz9Uqp3MmbcBc2k
6Gg8Owvdn6h4CwkHdHLDBFliAO1oMA1oT1j5OJqCwxEpNMgZIEQ+qGNB8yeUME1iAtO62d7GSflJ
u1jxlKMXhPpQbknKfYj8koN0PX0rhhc5TORmNiX+EPtDdu13ooM2QO3fPV/BP+jKH22aPJhgy5F0
JPcy61jG9sOb2zCnWvC94QQIdcrXszZvIr8PHDs81XjmV0q3372EHKjKvDT6LElXMYlsCku0VUvc
noFCoTYKfj99Bu/XR2NhM9yIl1g2QMId6+ah38Vmd44rues0Vj1qPLSZ/PLMB0sMR6TZL4D1802k
q08sdZum74+ZlW5mydfij0tDjqQOJvtq6Yb4MDZjCEmBFvcHp1iyPMkYsxG2+Zn3nGfJ0dbmc1rH
+iZWaRHEKeEkJRzFvpjuh6R6TN32szKJ+8mHnR3lW4ctibiv/qPzYZu1vJznMpf1961hgHsUoUHW
TBp4AqBw6T5D4aRgyr+TZfQr5L2A0jmWtvWptXFNkcMO3WNl1ypxTQbnPeX7NNKYJMvklDXprpPN
i5qaYzNEV89xvkiEr4kd/STQU+68Be1eho9+Wl9SAWddj9IKDuVjzlKwI+cL4AHh0VGIeHsuhh1M
hZ8lWx5ie0Wf186htE+I8rF8p65HxUcqHH17wgIsFPuwTSr6ZtWj1yEEy2Bpwm9L2WtMFBG5dV+V
IIl61NfF8DB5/hVxykPqTnfC0qgxRYAHPmfe2WOTIEusF2JTje3dlCA8caPKXuOPObRhfyCdG3ZE
+J0R8lkr4ycxMUNxJ/VCAptJdLQDb23Ub4s5OHndjFK/2nZDtI9mzFUZc26276mtaJSyKcE7PoQ5
8qxU3xhIrmY7+jY0KHnmQf0k1qOBezPwIVmkyBjXsDYelhtS4b1nzPZcJb6bXfjIxCNoR4qiBAaq
5fsfvrJQYJ8gsXotMQxhM7zPh0lHlNEQscOul6RqIq9pLTI66+mQanoKzNndVSb9Us+VhELHzqIV
jp9DZkb7NOkPFEz2Ou5csW6NaGvY470u5KHsjDeL+LZUEt7sodvxqjeaXqitnfcuZxfmz3YTuJ86
k2LAH+o8J1CnSiE3LGrXcRr7gVe2Nd5M3171nffcyoHBixGv4ecjnRA+FGsOb8hxSXOsrVcrwQaX
G+NGlea4xUJ+n9fyNYzV1cWCu45K79UAqZNm7Y84Qf0seuuHxZiq6ko4D5yRIR66oRhomnPTJJrH
2hZnxNAcA/EVFLH1YapokbmVQSqZw8BuZReijWtVkBoB8IIV9swghqxWZfUPUF/W6Hq+u7rSj0qm
Iw0Y9yxGCFpRgs64sphPm5NzH3W2iwWtOFR5/6y0ClGUPrF/4dgzGfzNmfFVNHJAkYt4LBtgXFjO
t0y1VpCG5methW8ypqoPaZah/gU7G+mMePCfhPql8JbZB3Cn1SAnBiJTSTTpZF9qM9uNk/+UOopK
x3svfKDPfSHi4COtk8+JJITedaxPh4UIc56t1EymWbaih5IQY5ZJD0YTLdwZ2UWDFOs6+/yBugUl
STAPAFq7j5NOXu1FFKejgPCSED1vbXX3scnMwC9EfXHLRCeaLvox+/pzo6if+BsUkiZ0gW0r156x
Gnqd8s0RRG241c9Er4mHNip9NVnthtJuFxni0EXYMYrOYpLmPHdREp2H8OCpnJ5+4V11Gy2MsMcf
c2IRG2pOO3MyX2LZlotYuWfn0oAWB3wHASqLGO50wx1YCjuuj8jZsANCyAOefA3n7jN33Zk8PeFf
tk6eXphGvs1gDtgXEwOhmeexs2nhQZHqsu7b8tF1If675fsYHec9avofM4JHfkr6++hhxdCAP7q2
9xYZxVPh4XfpO2PTVsa7J03cq6hJOzv/MZSDjq4EaHLiVAw6m5PItevYDx82B0TiL6D3heWLW05q
PSx6j6apXgHowQjM76ASH/rJfcRudA/BlBI1e2b5edR69UyrCvWU3bNrmgXGnmUox7g2cl5ufx2H
x7U9Ec+cT/lheVnLtbdmJp781P3ZporfvPJekZw8DPyFqFQ2xGbs/fDOxdinCeDOJRjtmFivMIcq
Kv2Eka3Ir/3wHe5/DQezb3ey3QndtTZuPXp4UsZDV0zeoVMuTtOxwH7oQiFHCA7/sinrl3GBxDZe
f8RGADLdJoQeaA46HeJHy5EmAcXbUS1MdTvRUuK56EgSx7mtXSzo/pxssKV0p0qM19yDz6MRmkbg
sNkyCLWOhmRyLhHrOv1QnzM7fzawm2xTkwoms60vZmHGaSwUAuB53M1J8cJohrWCRrpTbBMRlzFM
XWK3+q5Hm5TpT8DZyjKB+eNA84RrSCrieGBd0u9FKX4mkQw35axHaz/lg8/GkZ6HOZtB1kosPKCe
QJvIOwWG6LEsFQfCKHloikzbZUKjx1HaDFOKHiEgoeV5e1ARIxANIm4bSmtBEhiBMo15o9MgLHKA
zI2nnXLb6QK0IDMufTtw87C4eEXzFMdQSiUDsmAgLaWHC7ZrEQGhTy0Q1s1uBdw/zvddYqYor8G8
BRVyXWDlsj4Oy4nuJ/Xxz8XbOWNyT3Jh0N5uZICHKqcsm+B24+8HWNdczoqVEYluf57idm7S5wF8
gnZtehIpSYrEEHXrXFu7OJrdg9Z7DJ+HJCYcroZTqTF3Ya3MD+Z2Yi5v6PZEt4sEzV5J3SVYuE3K
oxokHeDbWdTA1BchIR2+/41k1uJYIr9aMwyEZpaa2qE2jQNTQ+I/PK/Z3YjKnhT2igIuOnL4ePII
pMdkEj7bDmPX29MvT3M7d3uJyMAPASKIK3OtKY+ALMgyCNkxRVBuiz1xCCg5C7JqVDOekzbyDoM3
bpoiItSYhJGDkDpOY0H2ETr+GWfxUjFZTr2ztBYemw2ZvJUxMW5GfI8Ox9giz/PYD7Ql/sOGWb/R
pncx+rKNGkkfriMh2Crnp1FxUFBhZz56UYQ9M+3jLSsYVnN5M5DkMxF1gqUygN/tPDimkRzNIoNd
bTfoMT3SvrzCsDaJGdNwn7RLFfoN63ZMhG2W6veYfDfuUH2wHqkOdkRHL4nla1doilViuWnQo05G
0Vz0zpqvGgEiBkPRTYxNZ6sZtYOthNdvHRWdx8H5Rn/ha7GyHIqCVWorYUpq27zN60NSMPKztdp+
jI30iGitB/4zJ2e3Zf8AwLPddAUTABAh+QfBNhRvFgD+epCnZtnP2v5gbZpIPhS2LU+mIb2NgX7D
Nkx1GWeKKb2YWtxrpUGmyQRvTUb3hoLpZpJHQI1vH9ohTB+QzburiE2GpUb5fejOcwY5AIYMPWqt
KMnfYiWWNlH7Ek2wG2N0+oHhLSLGeGBY4UUPQLK8lZmlirHWED2Pc/nLQmx/GOnwGkp2DOtC6zgN
47cmK9QOIx4wrAjhOmaSkmI8ivauObDG9PzT6GreaVg1wkkfp64GGpkTcBSFlHu1mO5td7hmWSp2
GVoAp+qmQ13Z33PlIekIBxTTbtsEdUdaQRcSFkpL0wZ8hz6iN93jNDcTkUyaQXbOwN4yNx8dIYjg
0sh/Rn1F5jdGG6p696omaa39rMZuM6SsWEnSNM/gY83zoNvXaXTQEAoj2zB6Ml8Sz71m9Vjsk16h
VtTqqxDh3Zga+d63uvYUqfEl9/IK7Die0tm7+nBa+/RRGpY4J7m7jyNyiChNHqel35lKxzhCz31P
XLmIXAgfHhnYHmIGfSs4HxC5BUdVvXkPWY3gLAWF3jqpOOQo6e1C1nd1gyHeLvBQuWRZJI51jcaM
0Me2J5Ze5N2ejC7yn56NlsbDbLu4LOLoHm1EC3+EcDk1QLcDQreNi/BHN2Q1cAOdDPjB200xitnZ
cPjAjPnbAKl+n3Q7bRm39WWGU0WvEP60G9m6W023XooEqUsM9dQbVbv14vItnI3s0Sv7wAhlexqh
cDZ6kQS1xw9imC2N5Vx0iujKeCs+YcJ0y3C8cxT9Et9VD9CExbZy8OE0dubs4S6zFHJqzJmtaTEc
jEkLtE/d4E9kpGI9ivr+Z5p38X2v/G9hYb0OaPlhastdPU7yQfLLjSHPHo2oCuZ+tg5GDOxhwE9S
TDOLIxsy2iwTMumr4bGJIrTZ2REcXvSQTvVdaBXDhvZkSQECJhAtp1Vqp9qf+Ousgnim+XXWc7EV
aVHukjQ/0i2l9QK+goYCs/ypO9l4Ck8IjEr54CQAkVnS4H/zbWzrUwtwrLdIVFfLnEGb7llPp1vy
Fv1DqCFt6cW9rtcEqpW5tom86S4kTuMoIc/xszHFLukEZgMXdIUty2mn6+HR7t3yxdHGRfeuX+Qb
ns7kuVd9kNHluIYAIUzFgrHQnUe8FsDcwChuStvYNCYJfB6r805WkkX2CG3bIoVMOWERtMr/ERXF
tJtHomlUPgeeA1iv7pyAXukWNSWtNdd+mUTR7QeHcICeDpzKU0FaFhZq2ZEkl71IM73A14g2UTeG
x0ms/a4+QUVpjnPenjCN6Q/0LPHG8eNcwdawqAqApR695eR2LknOdcMhWWs0VCVyOavkmRI45OgY
a8doSJl3E42UinrahDq9JGY8wlmTeYWFyOpp28CLPKKr+sWsfsL0iNgmpV+8MnTRb5Jswjxg9JV1
/H2WERQyQCKDj0Vz8MtRD++xNVgBYo2O9QfbWt+l21Fl89EWFPBdkUKbcLzpGLd2EJMcQpWL+/l2
1e1kasWr6ml1ZHg80ekAaj0OnokT/3Y2q5rkoOPn1AtHP07Lye2c6aiZOrAb/325mxDI6ymUvSz3
y6MN3vN4O7fEa7LCh81wdBU2SvpVjF25S5/gRGYG467ksnBp3KE+mqkr8DXgyLhdF96WLn9udjn2
b6I2+2A3766dTHh/Pfb2BLeTPw/4x0Vdx2O2GiUBzzKiBv3zkMZjPRuVOorf/3ozt1sNH7rA7zv+
PmvUtGyxmBfBn0f/dafblb7mAj1sm8V0viy+/vGc/7gofKOmBI7l7/vFTeiuOvTN6z8v8I9H3G74
x3V/LhqKLTch07JeVovsCKOVzYR4QxSmhRjARcXWVnG6ud3c2D4f+4iQkwPBYxJ5+sGtUEHeTrww
6Y80Txc943Klv5woIL+gvPNqU08TxRvkniFwh56j6KQ95WD+XVFUa3P5BbBdfcGDaWEjTJW+hBtX
R8Ya3ICnF2KmVNXWN/Mn0c3HIlTNTrMYWJ5wadAUYLBAC6Cujqmtf6hyPshh/BGThb41mdlF4aU3
62NZeEAZhpAD5OSY7DKgLPIrWiU563RneLEzzPoyq5+SxPsVV/W9cJogsjBWGNEn0KNqZQzZHZ3Y
X7IP2iG5Eg+iMzROvKB2kwNl9zvJdMWKUQHmQus7oUlYpjUd1IfUPvvFDD570TqFdKY16isrGD7O
tULiB9OapGafV++mi1Vpv0KXBbAwcK/bL2k2PsfNVG9607/eJggIOunw5uOXBd8/AnK7ds36Tdo/
fVRAaNWG+0If9mZxGHQ6QLocyZOIu582UCLsdCcvzk4E5u5MI/owl79ZY1zRglAy/JPnMFtuHWCa
PXlNrP9Q9W9VXxEHEZUMdsvTqIhtItAtw/ZFks+96fSviPqtmGZ63rwOk/PoVNg0K9vedYn2o0W4
FYg2uTcb9eQb8wuzXrU3AMIibKnOnWz3tYbwgbVbBvX9WHdhtC/E9FiTf343hKBVyHbJmiwB+0qB
HLbk6rjWBcQ+c18XXj07NTx6SDMl+ZCr0aAaEPmLslAcNuO89U8wUsZ1nfkiWKCnopktDDwKN0bK
8j/SmseueZky8lYwXiM4FajFPyZt3EKxPxh9eNc4414M4gIrhN2ktSzP73Q/fUYxBlugEk+eCtBJ
No69xml0aXxnj900EN3HMLY27U3taxTNORuI760i+7VOX2szfSONS9KERZ+P/vOk9S0wkxHyKk2E
R7IzQkSn9ffKKnjLuG0GdiQ7C0EMnlwrQQ/vOoRYoH0EbW4sgfETGW5o8hh5rfuaIURhkdJq1xhB
LIOtELDZ1q5YyEdLIePCjw2a4odElUJkwwBteW/lZCkQssfIYXHpzikfYD2W9J+WzAIq9SPpWOvp
EeswMvzZ/+H1+b3t2egkVJitcbbzYwwfTBnWyMkI0qCl+Oxb7rTxnPAlqbxdqbevFGUHagl3VQx8
dzYGRjJMnGsCSTmoURWypc+nKs5/Vsk2i7OnKhe//JEstqGqjwLyKZCMjP2BMD9a3XLRWqkAMm4K
v4KerAmkaPZc3NO6rQKP/r35VhEYs6oKj0ZQDqXAaTEH6Yvihl1Kts9qsgCYPylsoqt6bk5ENscr
EWXvk9APvUowBdI1nZfYhlJzAlV+5BzktuayrdVoFVbmsXaMu+V/mE6gtVm60uC0NlnH8VVz5DM/
ePY0oMACIRc9GCJFWdGya3K6DHLm4FgRwG5LjOFKB5KSpO4aICIJ0nkVJGPdM73B/04Q8h36Q5o6
tH9ZIUTnxYvnijLQJ83c5BFH7nwsaRR/a2n3nMBbxUgzLWDySirUy2QVzO24kX72LmmPbKxCkgQl
m6cw94hWtPP7rJ1pN2nvhfIYUOHPQX9Pw879MCsR8n75II0U+//sFPhGDaZa4dNgTx+tI76QmNDk
a40PfxdJ8NchENl0Vj875pAyyx4TktW8kbCI0I1eloE00y4kWB0SCt/NdxKHx8YtmgpYPIziET/5
OlxMcAahjCvPKdL1NKYHyydSoCQbaiVuVsTOSwIfSHcjiRtVwtthHaRitqkHFXEgHvXJunX0a0es
2WZwmy+zidsd5sto0+iHlkGazAt+gqbNzM/+NWB4LBrn5AxYMZaGfbdskWV/KPOK7LoennYZEn4s
tC8zTs9ZXn3JpZ9uDpAAa1qFpwsEbmDgAuuYpZEb4+6F6upDaE7YcY/QAHBnGQY4M1o33ZR8C9Uv
pU01bmwLPrW8Gw3Gu0uOHLTnWad1qru/kHbScKsZHdCRWXd5uY+Rae+pnOS6oJhRFcfbaT3HBaT4
BRjRJ863xGBqnGZfVm7mGxyddATT2gORMT7M0v9CgH+pNefFywysXmwNpmHea8WgkBTbnx2ZHyu2
b4ksh/eUQxQqNStZh6V7n2ZFDzihFSuftEy2dj79JbKEFUQK6Iyvwn5msFavya4s2FFN/CBCHSu9
0B59NstVATdq3RHEVZUhBBSLbL9O2+faT4nlir4Bkx3CLRQHUVD8hWpes/w+r8DZTPMI6x6LjVWb
l75vFK5nb5P1dzpkApREE4lQ/UUgDkXdzSKpmVkcmHn0WwH6/1U5/zdVjgFK/y9txP9Q5VyStl3+
YUD9b+Kc34/7T3GO/y9Dtw2G5jaCO0+4iCn+Lc4Rxr9cfPSIcpDc/luVYzn/0nWdRiAhAjqCOwHu
9z9VOfq/0GJ4hhDgFUzXc/6fVDkm65l/yDiEQ1dleWeuZaG2c/4hQiGflFCius2WfkWyF2P3QXDe
HZWhICEIPQ1iHrRuw7yDOuEzqisPkZrg13SxvpcLSduu2Q140zXDo3oCOXgvwq46uFr9mXOsoWkI
VKoIsUOTiH7MigzkWzT+GkDen9upvs89iC5eRIpciz0PVe56Ijtl8mS/ibXhjghofapwYGKrnNUi
zpdevhtjklE665c04fcrJ6JuL/KTc+2jaWlUtx/wJ+HL9cQhTinpI1gC4v4rijnQdL795C5R5rf8
CJTDzI0BbVIqAkskoUH1Nbgd/TY/T4DtG5Vg68fAMdN03qYwJIQW5neZ5mRXBf5qbc9DSz8XHtCc
69ORDfhLk8ThgNayiLe1EFo24bfYSpM7UQ3xHalkCaY6PQk8FU7n1Js5PA0DqpmkONgFqkSCgGui
FFJN2xCdiubSYwzPqA5LceLx5po23jhWzFELS0cy5d2FJe1lEgSJONlwmdpFw5fVuyJMmFDE8xNO
HlCtaZY9+fp3hcUWJdbwUxIYiXj524jJao3sQgEyCPvdlDZGQKhNkyTzdqxab4XhgLrVBSFDJyQw
jenZqGlgiFbyRMgKSKQkOyIcwiB1hpM/Qh6Yb7GAVoyQSWXVgVbf2pm1nMkFug/JE1u+xpqykp8g
sVi98PVPXXznVLM4qeSxCPOTH9rN8ZYWofOEKUeoNUYAkqxIJwkmwXQf75LYTzI7sjCSOx/dNPZ3
40iGU3zy/AgBdZd8DbGTnrrlBBrfv0/aOMn+uni79Xa/213+t4u3G0I71Xcg+s+3SxrSY0Q+mNZo
eMM3+cdr3J6vvt1yOzsXttg2kfv4j7dhp34HDKR/a2BgHv+8iz9vBdkA+SZdYwV/rvtzvz8ve7vu
dtHOLGPj67DObo/4c8PtYpRG9FBvZ/96f7/vqQHDcfOSDnSGu+XPHf86e7vj7WUgmGy00KE6N6lo
Y7/Sof5wwgqjC/IZhiCKLv08RtmwsodCBMOUYSUWTgbrTz2XxdnNhuyvE22ys7Nn5lwHUQkxnC0B
kXGdGm2YFOEOBdm322Nu1/Y+4ha8M/MGb+fRGds3qVN3w/ePZGAB9txPwznWmkuiKiYCAmShoRfk
GHajdr6ds+LCJ/lMJ9CJRtsp99RxFCOldGqOm64hdyyr6N4Ze7eYrTNOFAvYGyfCScwzlU9kWjXp
Fvkb+aHW7na72UGO8doBspE2nVg981GDItkO9Wifo8gFI7ecY0ETQkuksiAphsA9JsT8sGYzdUD4
asM61PkM/1znxcSs9bo8quUekwy/pEDckGfWPhlH91QXpXuKsewQ8ZVVW3v53Gccd/Crah8YE1Qe
kW7DFGZH3TqMe3NfP9/udTvR3dz4fZG1ZkozNntHP16x88w/iSstdkCD4MsKtG2z1+9NXzin1uT/
pDf7IsYAYxAKGtrlVxYi8bGatNiW5EWhHMheSyb7O9mMBT4qgYG7KsyN3oMfseZKnT3XU+cJpcaO
tshzwfj5XC0nKjWR8RlSgCfjHqa8jvSjTwV7eswJ8V18TUbbDbSwQ2M0VM4Bhwr+xTI+p8sJKXLW
sUWooytcybmlBX5rYQhi5rYZEjpoLoi3C9FxQOdzUsp3+kj7QbYO6DbSuM4amIOzTl12btMiO8x1
eIxnrrpdP49Rs9Jtn1JnuVu6/Ohv57439tESfnVm1j1qfoyjkcW91fAVlGIkdSWrzfvSxtRXd2TW
68CWjGSAjYXK/RxC+jvTd0v3A0FTTkeVIUlnL+zzpGbjAKJwb1edW6NszaxNScccqnTk7GrLeb39
sKRFdKobU9tJP8wR4lXFZW6BPaPNk9vbRUwR7XbCPgIuaiouHVPtgOKPCa1s1+7SukrSiEyZ4ir7
vNuQtAzolAxjRA1tt7bSOj+gk2rXSmMpzCzauKdK2VWWlb8lWokVK0zvqfqMvbn0MBfDHEQPh46W
wjNwtJcrpzAd15EcBzg5NQExHaFLq3S5z9jSE7ud+33ln8u3B6Y6JfLve/7j7reLJl/PVlg9HV9e
BYu2Rxwwtcvtxj8P+Oupf58ti/ylDc14W/15J7fXu738TLMZU+ptsgtscf3Xm/jr/rIEk2dGJRMO
3SABkow8SdebE19jo/1zMTPT/3Hd7dZ+sOOdbcd57u9MzaADG+ouEaVg//tmo0252gDzZYNzvzdl
9J2GURPoSGNpry3t3uHSpynJ1EOS79L53SEiTPG5HsjIZAOiy7e20SEHKrV3ZGYMexkiFgOOyiPM
iuBjm5nunMAtzvPpUNTGG8qLg8tENgF6Zs8GCdExoDHHqx8Hl1KsnB47Y1So0Qb+ZszGWr0xemwR
mQMes65Q/1n0yIkzGjduBD3G9iuGFQaiqyJ3zk4SMvaiM+mhRjKMo0gJnppHvznkGn1ye3CBvPL0
letQjRPXBijhfSwxYWhx6m0Lb1PIQr94Jj7hpmufAVZlZfhG9rYCBud2MKSsKRjthuTP2b+D4bdF
tDeu40L7KGq0CBSLgsB0f9/EmUnzz1iUCDNl9ZD0577gUMuOcIW9CINxRURPqh80SY5NObQChMrQ
rgWggiXA65B1QPH00Uk2YaMOcWKBgU7QuJuNG+JMIyC38q1D7AwTnR9dbZhokjc1NzhQaFkwW1UN
doHxDQ881T8pU+vM8h40vgeZtOmefHSMaFmE6MyhxUh8Lh/CCP9sADA9OTsCd0jHsX6g6om3hU7c
qUoX48hlInpvZxbtuxu1YeCGNrOxiRJ7YjoT5oU81ECDgkTTxBr38HNtemqtZtjVNF4+onmITrEu
SeDm58lazL0iXyzOhKl/lK8UyW4w42UctQoEn96/ty4RpEJ530dPx3qj6iBDQ0MMoEIk3c4rfyQE
0RwJaosUojSdVF6fCCBTT+NAXACvXmsPnTvKrfyASoc+TLYfxozMwpQOo9+9zXP4M+7F3qsYKXuI
zYFvugcxW/iplHWRZaRW+smYh/zS8XPsUB9iaRcUDTkN/gp/eO7UR7vS5QsjxVgwQuqqX54t6ROG
PUbVmLuXn1TnSYDYc09znJZ50Z1F6p71uo8vJRxWOCUc3ehLwRPH5ZmQ/2hJcbKS4WCbmDgbw/pQ
8zQ9uAzrZJzJSwJkV/fdcO8JctKcjh8oGE80FsNT0R+9Accy2Rgsn2c6AE5IBCEaI/bJ4gV6Tb9p
bOWs0xS4W2jlu4SRFap8udId2EBxWpBizk4nyCJ1zka6VsyHdox3V6nwtzgXXozGe0U8ySZFg3mQ
urXv4TLEvZscPYhkTuldogkpjdCP0uzyTWXAMJp4j86wb0uHMZsPU7uI0n4P323PiL23QlbZOWJt
S98P6NdfIcm/uBZpAi7TDpVnUVC4prXL+7sG/eBK69itOIvSlcDUKHBdQFXT5HhE04oX5IevaCmR
C9W52ABqzXaYAt2Uz3YuwetAD4AMaK3DghqwjSL7lGb3rpFhWoyJOEx0Grd0KNdk92LJTFI2y+g9
7HMdtYN6H5uq2fgjUXCJ5597VX/zu/Le0X2oGAyhA2PszD2yEu1TMe8nMx5x4pyaQYF4HuEU4wGn
KQDciXFdAOnfOlGGAxp3phnj9zdrOG2m4PPpp2kzWam2E7mEV6qDzwWJijAgbC/LEgcCAfL3PIfS
DDqg6lr3mCBDrhDL0Pyc5qCvNTjiQRKy28+0YWt0lYa8KXoMXeGfqn7Y1DlBmLHm+muGDWB/iUpG
eeVftUUNoTyCFz/9aPHoab7YO+xDtNRMWEgheTZ0lvLkih+h8ImDr/8yQy/cJ14hCaWMSrDwDX97
n94bA+JmJKxNbBq7ss2Btnp1SbBwxq6HhHYrqX/AOk+77/6S0AdjKyM9QH1QsdKsHAx6hjP7Kj+u
jGVpF0IzEsnaDmkNp9ZwkbguzbRoCQsAiqjRyL4YPdNb4Q4HuM3EhGZED8zet3KgRZsQz7Eqlj1e
O0QMxJr03Shlt8lDsrBZP80RSYRoz+KNZncM+wuGiQJAkyN9cEaa/SPqj/4chk8tH/oquhZuGZ7C
KSLUIbJ/xbQwVmaXgPgBszjG7pE9FWp58c2S8iDzmDIdaIapSegaxoYCOWbX3HwjhV2t4Oz8qhNY
swUfNHJWWHPxUo7G5niJtXhgl5M8S6+jsiiKqzWMDJX14is0OAKSqLQyZAm5j+bufsSoV/k+AjHn
IRLawcIxaOeo2ZH9B5WA8tcDLSCnjPhXo9Tv+BWcLb+41xP/sRyzS6Q/RmN/0QOFfWGlxUx2JPbW
nN2Jbn+LzPx1dPgaXFruQkGtzqNXZx7cXQmvYDeUjzWVZ+OERO04NdQqRloRuJbUMGDAeGG6mUr3
wy6YtVWDIOkAm6SIv8y0ArxgjxDim+QUeg2ce8LXAuYpTWatx969thjUew3Nk0x9b2WjP95ea7+C
R964T2QRP2T/wd6ZLMeNbNn2i3DNHXAAjikjAtGz76QJjJJS6PseX/8WmFkvM1W38lrNa0IjxS4E
Au5+ztl77YLHz4hAf6RF+yMrwgOCZmZnE57TJRKPyvhN58Ohb0PvcaqhmyxUQ85k761aHip7oJfP
wULP96MZcvLPw4+i5/ZCBjegiw05Ii+bFbFjVsrnsjNCMxvsj1X821irLw5eGlrsLONJFaS7JeHL
g+AMWArQZGjyRzTcg6cNLN1DWjC8Zdmt7PIDut+0KfE84eOIvrix/WERvY1BgMaWaRXPUUHTJnyp
cjI8lyrdQdnsUbnr98Wp5KGMjENgLndlyd81AuUVUjYgB5q+dkUO/E7PyaHtaCNMj3HdbWRYfHeK
BTXdXtcVP9U4zKL42tVGurU7xpdI908k/t0OOomPbTQs2zxFRYyDZGGE2JDauSat0qMpRPo4j8VX
w64S5EEVus0ZN8ncwL0IwxedEEf8eeQyU42soWGDlgnVabbWvovt1RihyEqs4TJL7RejfcV6Ihg6
GKXv2UghHaf21yQFcoFZP+jPe2WKBLZd3so1AHtwKIEm0UJvqry7GZdLm9nWeXARK1kpEPaRwUEN
1wSlEw4rNHn3XjbdMZu0ra7xpxzt9NilCuVtneyAcL71/QpUb9RT0YvXGecvFnpK+KS/EkJgnUPr
ZFtiPH5N0wXhrtNwmRtQpkqfzWksztNK6JtV/Q5+I9vntvub0ZW/hWg2mNMAbgTlI4Fvlskuys3S
z4LbEun3HeqOamMwE3JKRfUZ6fio9FFVWh8IieUYoROw0c7YXZqHpF3ENo4Tuc10udz3i7rt6hH3
Q63nbVktzrmuohfs6eXXytmFS2YdjTEBKxGC0Mo9dC/I/Aqsm/uSVgcJrowW2CcDztfBwUQqejda
1jZFbdTmjfOE7eOnyQD8ZopDcFPdPJFgEA8bLxHthXNdmcpvEYemPpjSHdou2Eu1yxSZotQnTmta
rn2I652nH6VZS9+B//qcTBDoXJKCUammJiqGfmk5T1sXiXgg1zYEPdI2dkU+xkctQc8b4UtRQlaw
F81g2suirevkXwx7fuqATrLT1mLHEOwLzXDnCPI66XyVmt97OjNb21yQE1jm6zjX4HFmVI2NhS9D
3GUAY8BvFuy6/dlLejZFI7x2YQX6dZg3Lt75G2WX4Hiq+mIyhybOgOHWgs53cvAQEECB+yHhPqzv
BzN6FJ7Ktzox2a6m7pmJoiOL4QS+osd5tOxyU3L1YTxtXK8XsHcRgKlJc00wFdAqfWuDdidRbvCn
oMIBu3jrtnQCxyq5Q4BDECzS6TS0720FcTzvrjLi5XCounKd1pn9nRkpDN+dfpsnYi2msn2tvPEx
rdRrbfWceDtvYPCUPmayR4hYzfYu28kYgE30FSv8AKEnG7ZpUu9LB19VZu3naXyMkwBwvxFdhSau
aukTZ3tTYXs6tXo/p6YvcKlAElpNLZI6xmnsYy2H5Lbvi9usXTF2rBZVNVPNWYF1aOnyR/44mO9e
WDOeH/NoV1nmLdK3CR44dDVVAuXzDPNHtWpEKYKAUtD8rxpOyYtdbiCBNBM/jtjDs0H8OTijCmWr
7b0O9K7fnKhDDGbpZcPQraC1/sPKnvoaEKcVkmHbaYanJuEOc+PqXc7mgNz4t7zqx0u9khyQh/VJ
NW2Fm9s7XWmKLxCkO4QQqIanIveZLh+mnE3RQZtPN5EWVncgbjjfUfU4m5QzscoVzCDH63b9VB6C
luaCw9KBnyndDBGJzyq4C111TRNEc9zJ9jGYxmfSaO8b3epNMOPHy7DZu17Ybh0B6CVtj2UIkQig
gpq645jkBJatQWAI+QYV5Gyt5mXFFeBMUQjc2kZSQZvY9hQt0lAv7p6y8qi68CdOxewQF1gWsdnf
WEWP9hQBx41aSH0i0OIG7a3YD+yFO69PSZ5FI0RDpntOWtzKLepUnLEmY86hOTJrYEyxGvFCOAE3
Xe/Xc/IsAR6xhXePkxuj8RsABbS9Qy+OiO8bXuvg6gJ5Odt7756Gvi18F564bxdIJNBcC0kYhmuC
+wg9G7lDTC7NPFZsgVVC7rwdbCA0mYQlx8zQQc9raf/mCjM+g138EicQe1PsHJFK/Ki3v3ZZyfqR
DZQYZA3Frvsxh1W20VnPOdgdD32DmY5+MzToRG1WbYZQGYrExaW0QRHBlPQwTM5zExRwcHtIGlUn
TJ8M2A1Ri1/CcOKoUujXMGh6rnFBt8Yz6o3VUzyLwjylfVWTOxPhGF+OnN8YHglRb5b6q0XLWrav
jGkBifRteV1iY+ZP9J6uGLOwMb41NCkgYFv0vesaJ8YGtqGv89p9NDIb7HRkn7oC1IYFt5g2hPrN
W8LXue1y6BNTyjgJEaVpjR9l1eZ+JJJXUIhh0oXXJgL6j1ILOyhn813RvBbQENlPaOS4RuZ3RGjY
GRzlcCrkTZonelsvIthjeXm2ENnspo5jKUapt9aiB7wgUFjS5Qel4GKbyM0YGlVz9oCxFcWUTNjn
762RI3QHzjudJoxEnvOgajLNJ3WHp+0Z5Yy7cx1GHqBtli1PZULBNeysjzaAAm3UDsa1mIJ0AUiJ
6yd+zqjMjoAJHnuksIU77WNtXhsRJJgBi4qTPLVq/ErTKPcZToLjRpegVPfYrQ8p/cgt4BhjU2Tq
BGYyRqdyk2L7adZbDV+THJl6l1ZAmBxU54TQyE0fKRIoUHRYSJE7w519D/cnJEtX7oVLSkeiXlFt
o1bBJgQFZvmJ5ANpv6F48AEd1t+DcNhb0fikB4j44QRzup/20WycGo3Gm4yJXVHClI0sj/5V4P3M
4bP5aLy/LlYmD2ybsALheZM2MtxxW3Q4zJCRg0ytsEcDKmrX3VHPxj2GNA9l1rcMgmOjq2fU2rGP
yXK66StiHNr0QQj1PGIFwxFOPtqSuW+1mTKEVAX2L7lzBRLRePkmVSl3U92Qawddf7EpFcNGmTj3
MG4oJ7nMUX9DSDeVzlje4UxG7hZ4Lnk7YUT3OHtvEBcQ1yOtDZtti5mNri09FoM8a8875H0FVzoP
Tmiaj+SEcLRGfh6qH7bhPjdZf5eBBMOvPn0UukIsM+t6h/HKTbr2Sntya4RtdjDyJxJAkjoaz7Vl
fcXgvasmZq8yRgVviRZd5fSDM2by5DpMG+2ejAGNih1N+w2Xm6IcKQuqzNS2KdrinuMzXbCbLhvI
9ovd3xZ8f66joA9i3rXqtqXzUtybHoPnSBnzNmpGXhordqUHjS+3lAc74b+fCetHGvaFL5vsR5cy
AsezGiCYdhgyklv1Ow/IZfHEoYWIM2NB2xqdQV8yLLA6lblP+PpVOHNzLBvOh3LU+0qHex4gdENj
f4IxFB8NGN04bGIAxTG3Rj2/zB18bOb1mT83+tjFdXJSQ7L1csUMqtT1Pup5xWjr7ZuhkPFFGdcW
3xHH6/xOJe1lLmgeYj8q9y6t45O1wh5a663EUYt51Wb+4DS3McdXO2M83htqQ4zRvYFC5sATQ9eg
Sx+8PmHPHBsU5CMZSm1u+HA6YSBZXrcvpXffZeKLYwOVkFHpDwORAJbzkpFghFFsLY8SPd0Uot+y
Pu1zkFZUVtdFHM3F0Hdj7WE6qwLagiCOK3phA52C/axzC7tdezUcKAiTl9S72XYGv4wE2qridih+
xDNUH3s8mi37ZmthMhrIrhg89T12elzp5ZOV4VycBU1yg/NsEHa7ykAfRo43ii17Jo94jSREegMm
s1XUobIFbp/mW5pA9M3FvaZbSv6ShwnVHjnUZ9Y1Vs6z6zZ7W3f9vpkzDE7Dgso4zsShj+gNTBcn
oN059Ha5tSr5UOj5bCcZKJLJHY5xNl1NTSoofl+xtWMc6KKiGz1wRJ/inUWW5ZKaH8ymzBv3aJbz
5OeNQl+bxnShRywisfjWRF74yNr8042wztM5jcCko9DMKJR2jTzGMBnvIf9fSngHKYjtCz7nUxsY
+VEuaUP+x3DP5L9ligMaI0nIiBCBQyMno1E91CnPYuFdxTS8YbPodoDQucBo83YD4jk66dErJxFr
a3JTm2K1b2fxcWlpqc7GV5Ja/AA04Ls7O3uDrI77uFVECTkd+XUCKRY+FcRSjdvvSx0tJ4AvtBGG
sN+zi9P+bKcPlzuBgcShE9HA/dGid1AgHR3zYlsjgs65fOnXOVG32tv61QJn5yODxz8//nyvWT/9
5799fosODQSNn9/z+fHne798TcwUe7OscPrPTxTmEKP7XJLMN7T59Jcf8/tv/bc/UmfYHMTcmtvf
v+jz97AbMoT+85f//p2gNc6YBhJOaYCaoiA4DCnW2M0vr+/3n4PT/SJAevp/+bFN05+pmeL9rz/5
8+Pfv/Dzf9Jq+yMag2H3+aMjWk9civVC/v6N64X8/LrPC/f5b1FeRBu3CObN54d/XlFhS7wxliQV
xngJBkJ9bI9eZZxUXzOzMbaRcNbwzrGheUe455AZVC4DO+YEfSRWKZuuKeU2HyiKOTM/3DqWI7Z6
Mr1jYiV7RyiMfx2dMGKSX1Bu4gs3t0qG3yn5Q8K+SCtgix130BNY5pHdjx7je2zjRtAn22nG4ugU
xYvX14fZQs+CMS0bvg1ZQeLAAr7U7tNVGcfIZMYsOa++Ex1eZDGfhzr5vo4wcLCvZ4XqWlnLR9ri
2+9rshlMtffQkkDYRHjpG4Vxa+UT6/0i2Z+ScET93iUbGhRADoN7YbGgJi4KAcuOuetHSK8LSkMe
2GLxCCRliSyGnsxeuOKJd2rqNUnNQjccO/ueWfxNkUXXKV6GjePAga9gA45d/m0hYZAUItcHr7dC
PbDUWO0L+Z+oplPGNS437Y2VTUc2toNR6T2NNAl2Zv6w6OXNo/GOToeIJHO6IM1BNIgsadACKn6M
xypFCRtFlm+38xdkOVQOnR/oNkTglfgK58IuHgF+CVWR++H8KEdr2g71/GN0844CUbFwW0AKkpA9
UPZdvhuW9yg0n8uM423FSrYdBkyC5Vsv6IJOKNMduTNNEW/wNdloN3ucyjJBRNkwQE/ipUJ3pPf4
gvh56TkIYrltsLFulAWVpu8+M5YpN3CJyGM3ItVejP69Hk0k6Cp9HgPOFQ4yaIY9XxaiVmikuYyj
mm/zNuyzbzOb2s5A4uF3RIyRrDNesMRvY2U/1bQ466kJfdNlKp8vxS3L2M5D082MxiAqLscGQr7G
SSzBAyFNYF6GpdxNrfNKvNJm0kjECyOr/W72+SxjJg9XvNeXd93iETBQney0+8in+H5Z0XEq6r+I
qXd2tsywQHau639qnpwKk99f1If/jiq1Cvb+Co5lXGTalgVhy+KohK6Pz/8luzoKFF6jnubUPDN0
yQfso27KZCGW2X0mUHfEKni2q5pgk7wwmc9Ega9DusKENMmNgXuxMffMUOSmx4d6lrnhPagJl17k
5ncpN0Lptk8sBeF/eOHyV+rs+sIBrAAo07bl0Pf/+wsH3dE4Mz3aI4Pg9IgRB7kG7bybiZh4nNEd
rUFQP1WcRXd2EsWn2UJH/88X7xO59cvFo//hWHKVQmpOeX9/DXGNDn2K4KYg1pjvqsw8piBoMIkP
EoKzaxzKbARoTnVg1BwZenFy7hbi4r/88+v4b7hVrgVSUeVhDxZaOs4vtMi0nGfVpG547KuAwBDd
qGNPoFkrWATHNnkflpDs78x5ljqsrzqV0yGm2TJU6lgFrXEdvK6+cKC/wZ04XkMEM+xXZEdFMhp3
KmSZRhFK1A7Y+0DZJ92NLcrolsBUl3l4YzCTLrKA9NZYfjh6GA5TWcMLKIkbWN+ga3eRMC3v//zf
Nv/7veuanqWk60ottOuun//LvduLTkfdEIVHR5r5ZgS7v0u8NVs2dP3KJopBLc1lqEdqy2E52GZ1
zKeC+T4xYlE9XYo8HA65GNVB2vlwDFQU3wxh5N00VTDsM8LjD705PvVBafmfr/z/5NH/QR4tLWd9
Rv5naOHhY/yI/6aM/uNb/lBGSxs4IUBhCHisV0ig/5BFS0f8y1SOormr1aqeA2f4hzraNP8FJZwb
xRauUg5is/+vjpb6X5yRbC1AKbqSz8j/DbNQWn/nyCoGhpo27ee6pJl0a17fX+9H4H1E5qI9eQJ+
gVp/5iBrMCa6SQp5TePUeMsYea6GobPsevWiFwHpGZEAOufK2w9yeW1bDO5ZUPDUxZAZIMVNp07k
2y6tjbMQ6EadUDZ7QKPBZupIza06Goc99LSCdJDHkViHi5W2zzDafdHFB6xHxmlOo+AkgmzcGg6u
Ag/xjQtMGBdDyIxpEC3QBcSPcnK+ao/SJeOBo1VJOaL1iGKwgw8/F6MLsysodt7QLvcLKbAIFctu
W9KUgqnYP9TYczfYMUy/HzMO4ay+1w6E1dI6L3URbU2vfarL6aAc8lIWo7PPYUrt2dNeSqzl4IXs
bQUirMkqz1JxyuZeatBt4CimSkB27SJ6jtSo7tph/N6CV8MTovbEp/f7vBoJ7Tacb509v+lC4ccI
3QdTNdXd0AFAzuZyN8IveJjtLjvq1qUBkTCnKKHbPNKK36ra7d5aHfysK6p2J4UgjTcG6YLKqh3S
kU2d47Ab0/ZgengohGyLw5TEfjKM/a2twms+BcORE95WZo46leX0syzH9G7sjXe8YPdtaS6PJA5x
gE7b8KmIG7+jM0bJhPRmaELJ7DFTxMmIn4jVxzMw9O9sYc4t8nVS5Kak2oai6w71sjzXExbJqouK
fVW69X0e4vv7yzP3bw4Fzt8X1s8bmU3E5eEQAsOs/gWxny9KJWQ7MX2lmw+rpD8QYWZDeSMgLrAh
HdmyItMEv2GeJV9JNNzaFa04TYeP4BKzvcOoX22NEqOOM5b7EV/fg1sAKWqXwbqvbxhFhM+yrBh/
zJq07WogfIGY0SUiNjebyAmVZDmNvbzNZApkmmmcZ3Q5ssCJjJiabGJaKcAecDZZ5GFdBo96kNRR
gV7xtszbtQFHik9GN9npsu9ulX64w9K+tUQWsy+/DllvP9LB4kQ6fjUBAoAO5Vb1IEn1rVXeJXJ+
bBWKZKsnPNANR5POFdL1whJrzHvuPf3zBTfFelL48yTBFVfCXRch6PQCf4f6ZQeHm6NxAFVwXeq0
30Zz5546SMnjEFlXi6A+L7DfihDQQ3aZqKDOCR3BqRq+dsIgvB4j+7aeLcyIfUPVQigRQ58CV2Pe
XOa4p/g3r7GMEx8IBtSe9U1I/AFTYwwQbTXKU0IcD/0RQiT7xLqXCb20qGW8N30LC5WeAJe8tSlh
z0mGqTdK6fDFboRRPn9t6OyMNMxfAJ5LpuI1cacIenQfuqesGdG01dO9rYPXUE0mwt4iPjHfHnFz
jcPGjRdakG71ZWTymGVVwbFyMfZKX9pqARlUouFA8kYlpasvsWj1vTOqE+TsHHqE9aNw+svYmPLg
sriB54r3+SBr+pBJ+TqH40UFFgcZ4e46ZRAKToxmv6arR6vLC8wdMMOwJMh+zjf9KMhR+czYyCN1
YhaC9sW5zQQh2hBhvK3V2aAVR+K53I0c4KU2FRkTWEnfXbv/XkJ+IbU3uFTqJW/L+MmmkZ12LWBa
mM1rBu0+KqPHTht6Q/fLJBci8ZA149TIvX5PixYFY4HsV7QNwgvjdogoXdNksc+VI8FsLXdoKGpf
tOm0stAxN7fx6HuRZioet8DGOG5zN89nuJEmikIMlFVVH+osVbd9uHWbeTwbEa3SjsJ2swwVUZUx
5WhlQjZBJEzMTH9UgBCRxYwQvcTkA27SJ6Lq4ptQYrBcbAohrftDNfTzaZ7D6zAg5uVB/9E5KaYz
cwD/YaLhCXT6vYja9kAapHmKxTbrOoHiFCgLDQITKu2ltkm9SUR1hi5+NKuluI7jXEDmkQACsWLU
xAPcTfODFeXqPuihHBSBvZ9im77JDILI8VxQbusbl0Z5Vff1aeZ/BgYnrQ5FblMI291VZQRbUx58
tUz4+IJcI19WzoGHID30RY5ZwG73RkC/vRjN6ZAImodDEqYnq2VCa4bWXi3Mt+cFfQcj+0uEnPLG
1NU9Odff+yYaD/+8DEjr7wuvTbCJ6TlSWBb0GMvkcPv3E4QZDgEDBdd4BKyN3iKiI8fMjL4/wbXb
wWbY5KnmIa31iSkuHlm3x7DaI/VyKeDKpqXs9mYsMbSBF9RCLnl5r2GzonzY3o8D84klFPZTnJ+w
aFZ9P11aG+mGXZ90QSgn4Z/2Lq+IdzI6BEuR1d3WunqfPFib9TL1x9HmTjZgCSGxmM2LFzJFddx9
dCcoUncYKTb8yeWljEFjlG3LNMOUxo76/DcnsPpzFPYa4ZNE1sYRe40FJuXJLGZIiZc6mmrwKBlD
yyjg508xuVDC3BZEHpvBtym3ML0LlZ8b2Bt9OaEeR2ciQKpd64G1fzSIS7Qte75U/Pq1Ljd3Mw/W
heYrfnyBbinpEVuXziodMty1u9vlfmdBzgX8QuNlFq9DHn0dqvgbmgFvD62U6AqHqC8JEmtAa9Hb
My4GF2Vw5yx+4dWIsRSFhkfyxgkFCwohlAO0CI2z49HhCgdrYEbTEbwhO3UdC6tilpMLRIJMiGY7
Dc9I/hlsTsmIYClLWADSfdvwFzXXvAuvSq+0WimxSlzbJSCgC9qRHyWuwX09P8aGF/nKtY0NDab2
0UxEf8lq55lJbYCanz6W3pd1lV96qAqoSnhzmIb+5z/ftc4vYGpuWovDs4sulVYCZTD2w78ee8da
tka4NMEjYz0AAkPonQMSz8/gldqDUOZr1RAyZyzT42B/TxZvvirbJzqOhlO81B9MZPeYAdIdWV6c
gs2p3TKIMH2k1tMlH+k5G8ujMbfJaeocMHSNfjDsbP6iCzwG2hPRY5VjzqarE+8V5vGYTvEOVs+A
LR1zq6ebYauKfLrW6IzgqTXkOcZTdjFD4JW5MwZ7XsY3Jx7lubPTha7Nsuta6zpMD0WAEnQKaDE5
KMZofijxaAer5ZdZXIdS6NWLgu3iLvIwWgvtRAVuz8YLxJODB21CJo5xfO/aLf44yGH/fOHVWk/8
eWhYVwsLCjywdYcuiEsb5+8XvlgAsMkodB8zZ+l2UyKnW7Rfof+u+iW4LyY0UkKhoi21jbmtu/GM
6Awgrr/gxGcsrozkMS9vi8g28FVksw9h1tn2afUqAmHTAQ3JRVaDd2ugjWNfsZCmS5vcY0EIWJSd
JSeDY1AiS9UsGRsQPwyLTGh+pT1U54yG67MU9l2WapSQUXlaoPxtCjMo8HDpG812/tSFQbuFshT6
nJKPhmqD/5AWBU/i31wkFx+tBIGFC/bXizTmTdwsarQfOSOyYyapeRfLBwRX/amJEEXwO98d3I4b
Z5j6k+iXiXIlGTb1INUxH1jqDM8u9mnbd5x9p3EDRIhjrapDsFcVE/zUk9sV0kgXdyFtGrWmFeQN
63YB9aoCoZV2MfmtyVvZC3Uo20uUDxfhVkiUq0geRxPevA57v4OUgEvS/UbyuH1gVVzQiqALnyzv
WFmCAWcbXwYCvsEDE5kkYNlXnBi3ps6nrdTJfJspFrk0HsTZiFtM7zMVjleqU90V+pIL2ujw/0i0
K4hP1ultAtf+HQw0KVrx22D0zQVhmD/3aXR1HSvc9vDCnoXEeW+lSNDyFnMpBwkWklMYIhdL4pz6
ykSLEiEH2ZuTr0C5bOpWGhtyMvVNV9vvzshjOVLr7NDS2ViNInWjyhYJZw4qMikceS6PpiTGD/a8
cTA4NN3D8413WEoaRqdZfh2beQMEHaV96VzKPusf40X4RhcgX+xq5xbxsLtNYhGtRrv33mpZNlog
nWX6zZwAYumUdman0dvbqJ5yzoQjR/H7YLB+DC0Rz+h+ujnItsWq8JF9g+ll3YFUVNxrFqhLKerb
uDLuslHqu6Y2gHpGGAcViOUia28Vs8dakI2KBHdTuqU8MaQqbWNF57jGqYqcoyia8NVKiYx05nh+
iOvo1DjwiFHIvOWdli8gY45EgrTbAtIBVachN7MZw40fCiiAhi7OSGPvu+olN/Pkrq6pckwIuaaN
9q9oWXnCnGiRwTqjZgKBP/RnBA8eaKjxNxd9CxQoJ/SruAFiC0zx2YpPUWxEl1qHUBNgfpAezYc6
bPdunny3yrw8zhOnOB4pyl6TMaaG1axTLrvKYM6aE+L9sXuyrBkRyozazO1CDzZrKK5cXH3zzysd
i9mvTzF9PspRiU7ws2HzS0WqCwlzNB3qR9vhTzPlXgKdFqVRS0fllk3pkUwZwp6aQt254N7NaM3R
rHGckstd7+egjjYycThRUN1Nlt2crURBBAtAQBYPykyKZ2TDDgT8B2EmEUrTeVUCROaLp1u1iekB
E3MnQMWZ1XOXaHsvcCei8GGdtZouh5AERjYKZv4SzKPudBr8GPTwKDLLe0Y275f8mYkIDsDoy6Tx
AxooG/ZMvUNKDcx80NOeE67Y0p3BXVcy52/HFiSmgRckkBXYkwjDCF7y7iYbXb8xZn02Fq1vg7oM
D31O5Gzl1AW/OMSz0FtnY44DSicPvFYR9l/cajkmSbo8OxLIZhaSXVEjbIVU+TAUnU1DpoxerKWu
D2nM782MKXnOgyfHW79aLMZ1CnR29FSLoy/2TFDgrG4CfuQAreaKFxE9sbAuSQBkbtQNnQ/bemsd
mWGLMTHokh+K+xspZTiLhEmS+z0vw+Ix7IXDFCwOz66FIqEqD4VnjWe5HmfCRCEcmD2cZwMYFJsj
0yOWsE1HD2HfggwhHZydKwY9YqUUdJNcOM3HRu1n8OYLDns3uZsHt2ZdejeGQHSJWgqSSkSAYtcZ
xW07pfQ1RuM1HsoB+0UlGOTTBHednjKDQ0dZYlotzGc8GvXZLgf7JgiIqAYiZO/AkW+JCa9vlnx0
QEavaPOC2CAgjw23Tl13CA0JQMu8kKznMHmDjp/f1NBrtlmPG5LMLU0woEcN2waXgQHmA9cB9E76
nem+fCqdLt3bpQXMsSraOwf7m1syUuzGOv8u1R07bvCBnwqmUccTGcoxO6JHAaPo4VxQeXob6/gE
3Tt7yaT9jYaNvNbrR13tnb1weSRvzjplNDOfM8Qdu1BiTXHi15yQ8btWtBY8QUhKq+vL1y3pBIHI
NX9CL4W85IITLCm/VfozaMZvTq2dh+TVxF8KGQ+g1HToEpLlYVvF2N3gIzf6HGUYhEK3QIA62Hor
Ralf1JLle7qIWBaTrNynI3UX28Cr0ebONurYKwlQdiD1C+LJ2X+nNp/B7OcoxWaTnIqpSI6hXbwQ
6Nnve1GIUyWe8Vhx5CmtGHprfqiba8f04wJhmsFe2f2QVqLPc242vtuB+VvS2A9lFN8KIuYexrA7
kuXs+KEyCpbXan5NA247DkdR1C3v9QTCv0sHAq2YfG9mVvFLnhXpQRVfqolxonJc92Biuibxo7x3
oUKj6Ziy+0o1T32nQz/zagMGppddwZhj5g5oTw7xxJnMaOdT2CdEoCDx1JyhNr328n0Ol5C7hek5
LNzoPZdujTBrcO8TG1501PygT0GKblh52ymOCZdPyRX33MzZq0G1my6W2Io7/Uwyg209clo5wq+S
F62ilyRgilmFhyzpmkMNO4g2mJ2fnWrmGEj9dIMOKDjkhm7RO32a5OXwiDsDwGS5E10bbbMiWjNX
0OBPaLCw7RfZkalKh+PDgleZ4hrK7ThETkY+XtHGALWncdgibn8KyyxDAjNPe2uYT3meYQtfj82z
/dFlVXOkeH9ayJLczNAbEN/M5m0cbzNv3ld98p3UvMwXqy3dZKq+GIPGmBzgkkJyEzpzcCF4c7kd
B4T2HsNL9LSKwyzxRYdFWl/cwj0gkvsCTtA8QNplQC45JKQdWKk0dsdb5I1fF5rFO7HCxQjhfWSG
4HHRvHseluaUiH4keWeCZFpYP7MaVFQ6yflNzcVd2KDZUVXNmqbS5jFtHN/zXqXXFu+a3vm2y2yY
eFHfHpA0ub/vlP83WfoPkyVTfTZL/ufJ0l2afURl/vE36s7v3/THbMlT/1KWBPlESUVCqO0x3vmv
8ZKwQOw48HNcU5CMpfnUf8F33PUzLnlY9Mm1ctfc0f+C71j/YlLF4cPh1a3f+7+D78Ak/fshiH+w
KGHg7/AyJIPnX5rEDYKgYmIDPxmxu/qPCPCZYVK6qcfMKHodG+yN02IA8pvMbW88pfgsNmUP9zuC
o1OQaXOG2LZKEVBi4WnrqAzgVSRKIRAxjJNAsXxShGDzsFvAFI/RWMRn6HuVsNONNQQotJruGyIj
IilaMiNyFFGI8rd4tg4eW4OvcCCeCHD3MBKEwzaJoAmapeOeKsd+rYB8b5oWhRYVpHMa2sk9fb73
5xtkMpNJnvoM78Z2PePw+SkTlDhA2PWbSEh1GZeFrV8a6avHNnDChfDHmxAQziloYNqmNvbWzw9h
SGabjEyuzZ9f/PmJzzfx+h2f733+lM/35qJtaR8WOzmFyTZvfq5b2sbQOWowkeXnzzcCMyLGk8BB
F0oU1WyaJ4+d8/T7e12Ju8qNNuRzIK6Vbndczw3JssCpyT3CYTzPeOjr2PXL4KL0Ill4HRjhVlic
/3zz/9g7r+W4lWzbfhE6Eh54LW/oJUoiXxCkJMJ7l8DXn4Gs3bvUjN1x73k/ERICQBXLooDMteYc
M9GpaDnMldcTA0fMI8TcbAZ/wfzaRnWOnfiGRBYK+He5gyyxbg3Ok4wBVkmTPxij99OpwAAO5AZs
HZH9yAhM3URx9ep5JGL7k/sYjEkDJcbBHZwwxWjJpYEd5m48T3vpPWqd5pDtBixka92X86F0cvyE
jJPHhimFRRX6NkS+dSvHiZFa2hHXQgdF7JImOYhoQpRBMKBrtHitq16PYF58mIVeoDbAEcSruR3p
ovWudW4Ss78Jpp44VeM9HFE5xdJB80R63W2tsak3eJlMRkO3VWMvV9TRY8Q9fJnoMkkqnjeOJDix
sbHKh5od3RpDw9HZLaCmzG8Po4VFpSryOyvym1WUNwjQxhBIn54OhD81I8nxtbaXFgFYnojClZGP
N4UbWOhXKVUCvz57srRvRIYcy/Xmb+o2vxr59DSKeQEqK3UHJ3G8I2KXvc5bv8W7hml1edVcKr8N
mjHtGpIc1W1IXs1bJ87vSWN3kcnNz06YYLOzunY1pcV804y8rdGJ+TxsPDJEerlzF+7mCUTeCBhh
b+MRcvqG33y7MGCTxHR3rdP+x76xecFWfhd36AizNMrPmuGLw8QM1ijC7gRdtMP8IWaQFcuq2nld
FBEa2RypKSdAals+0Qa6xTMnHUrWZcuQTXVKBfJyObveBm4N2aTLtKN5nO3wmTI0hqrJMs4kDJEo
1ZxsyY+lNp2HjMRZU9BHiKtM26Uh5K7Ul6fexgDodw3YqDomW8kBXn305EMaGd2JioKxHbz8NUoC
oC7GNBxKH/RmZ6BfLEc9P11WK9faNHpaHkRQZfP6Z+ZlGLZ6OZ6MZQEMgRl7s/F8olkKOD6nvAXE
2zBoadNMHtQuv4FjirF12DYmeWycEgoGQwz042rA+u+AARB4d7ZY0Ckpg9hqTorVkTnJz1QOwzYy
jfqULAv6b3+tqX3SG/YJSbl7qiQ59Rjg2rPuHPLOiems+PPWqmjnuIH/BiqAWWBIMV69pBnbqh43
SPfVJ9mPFHc8qa3xOzdArGEzmHI8MF2qN4ZNV43LWLP1C4AykgMbVw3R0WQhZzTkSgMf3MC5QRCn
cDILrBWdqDHZBTuFqWa4L06M4HM0leNO2CHWohqLPtXmXHOIUk465ooTZ2PPkzujLL46AR96PCyZ
ONrYrgVBhWsNAyrBMj1fY2f6mzF2KIqhwlq7LT5LKv7tUEd4/bVfhTn4x5hExr6wD9qSG7RoUB0l
5lWr/SLhbZXMd1lAvgTkFGvlqtREBAlIEnyxHACTisBY1tqyfOpEX+0CPS9OMX6Kk4P0csZsOhSn
oF8uXiiWNn6QkCjJTGATJ9140pp0PFmFRQ0vAwgaduZ0Mgbjp+G6mBH7wNqZc/tIczXgStSaB2Cx
U/tit79D3WxPdR5O2SI6bE8kx9r8UvFkYrbXIxPelfMRe0nDRIt7ZqVlbiTJlZd7p07GPA65+CpI
+i0lmOrgjUbM7LTbNdOxLiaPwIkRazqnQ4zME4L12fpuZE8jEUbHT+9dbQ6xQNG6mA2mNkKDtnwM
OALWxkKuU1tqoS0fhy2dm8yY3seC7Jg5cbDrDWZBaYI+MYg1cTLoehIjEa0pBYBJWg7QdFEx0hmj
7wdaPajnBDDu4J/mO+ma5QH06Y6OJq56upqjXaZ70l2wCNHk2PY+RtdAJ58xdiyqsEwPCMc6JXoj
TwLQtrRR6/mMAsQQfREdJ4g+r+jOJyNtGAlQStjDpq5nPvBlQSmFE1hZCOySdhZt/bUDIP4YQVDp
FhgAkY8kcMXBIXO4FlRNtakMcKDOAsO+LtQ+XJ2PAlP8Tp3e1MJcTnTXTTix1SmPKdKEoUsPswy5
tvbVQf36LzQftaoWcK980nRQm9hWd5OEix5R6GAXJKnDatHpfbs3qHqrcxDRyrc4HaNVUfjUao0B
To5DM8ISr+p51flWvZZPmzDJNGz6+c6xAZC7/loPOmIG0grsCIpcaLRe9r21Ae8rxrxatBouyTbn
EylFaN0wraz3Rmd/5Iy/thIywdmwNCqclaQW/VULnFSsi+XIjKxwWyoxvPpt4jpABms55LR5Xdyt
xfIbhAJGho29SgZyYQwsfFmdEpIYbmOvHnct0LZ5XZvpuYeDvVewJ4VhyueJx1KriqmkbrnerOeH
tu9NpoYLLWpRrKu7qrUksKqjO7yaGZBVd0zQDwec65Ytb/lQEkILTtfNy5rppEcTVXlfI6vaqn1l
ysR0pT7HynZKlBZ1ubcKrNV0ieheFPKEOEncJIM739i9fxwqDXqrm0/buCl+xwgQTroGV7CuynkH
mJOAPThVgALKk1pLljUEQBDb1araeb3PP+1zW9oOpRYyF14e67rIAZQdKOhtrrs+/b26wZmDv/6q
l7W21jSoxeqnV1V5PN6r1bpxsDmivF8G7JCEJSd0jK67mpyFA5osTot/X0Kvm2ptmK0IEsBys9pW
l9nrZm7WCPzn6dRJMAMFJretuuQYy8WHNE0qW2p7XH5HKGM2Q97i1Yp0vzmphSckQgqv673DIuYc
zQrVx7KQrltuJq7I68yB8ljpSNYCwyU8kfrHgEahH04B3YH2EFN63U8kp2IEsCY+DacKF7z5sir9
5VKYLTT9zzf9cS862iOULFIwL/cqtqTEVcfZ5eyzLdQlZ7loqTW16HNBI1GtVqkzN2e1yqyF7CW1
Oi8/FD1ySmy/y+pkgkhZwY7961EMIPMIbOWQncMS71sJOQEQhQqRujz4n3uuDxnEDI/UI6p9sjU8
rNxrtfvTvaIp8qbLLZdV9eyXF6LuqrZjzP/TWm1fnvH6UCIparyxTlecXReH1afHv76Ky8u+3nx9
9P+PfWV+XswTzbBjInSkKDS1zEdjDEOGs6kRMKEfFCN06oLspTkeMbzq9R34TYotI5ibYS6+JbE3
AEmpvqWVOTCYne0djUxrrwfuA6Ka6gdT4Q+G6G+dG9VbtL8JigdqgCUmqbVeWiEuf5soyjZ6ljb1
yD5Jg5NDeR2xPvbKwIZN3QJyx+7WLXXGr2YZc6XxoKDMXFFWzjB8RYoybvpafHdKi7xZXceq5p7D
ArR9FDerxCho2SxvE3MF7oy+3WUaFz7H3XXjlG5rxqeoPpOG30LXbpIWU87QVNm+KrrfJJXGS95r
sI7E8GJ0mMgc54eXwLVzqyTdTtg8rabZTVJ/pdROiNtuKImOMWq41LODkN/tHWIj5vKQtukJyH2B
xsg6lyX+NjOOXyKvK+6i6Nc4vWd+sE8QgxKvBH4oLKLvHb0RIiKjo1UzIS1KeQpNc2921b1ehbhY
wlpbtWH/y6HNViHJ3RsBFYnEKXZhw8ytb7rvmutgEd00zlLAyCeurfzpCnzgUyqDnZniziYXsK1y
bW1lzjbKzHdyMx6JpE+/Dfm7AHvUM+S6n/rsLUcDJeqGACq0l/XkTmT0mDQt4ARjYy2YcVigE0Ln
dfY9gTjAx4mfkt0oMivEeERZj1n2XjagunNHo2mBQ5xkHtqzXvcmZgqfmEG+kTybnFMSH7DA9B1O
vo63jrVRsyBOSUgDsrGyXVxFxZqU87eEI/2UcKVek04+k3kcf52l/hygxWVEAtLJYQCaM0wrbEff
yy44jaLA5IQi9jCG+hdvpDNpZmAr89p6gnj0xauyu3EBhaFZQnGrh/d9S/AtJdbNbOBPoZxB5GsA
CQzQFwXRahvm/U0B/OGXNrQ3/K8hSEH7I7AVImvMCa619BZKOqfJmLHVqoYIWhKZbVvEH83i3qeF
eEzDrjkJN7kRwzTd05YBCK9lBFdZK9lyvOp6UK6tytkPNXrYMmu3UEM5OPvZ3EnD7Ui0HR8MjPlW
CLO37bp3VGOLu9uVx7H6rlkep1X4QJlZIYazwHqQhsWYqLNvvblckptpuxh+mpwtWp77enCfCuR8
0Aa0TA/2hZ3+qE1aHq39ZCG3/FG15feKU9R6GhAuejX84lHOzd6Yx+FWCJDdFmAQySzSMsqGe+Ej
y2D6E6hyVxYbywFpNKb6o1P27cNUfKAJ/FJOrQPTFJSfjDj3fXVvamjDT01VEjcvLQpY2q8ZiD3E
nx18qINfwdZyEg/+Xeh0+zTr8LSlbbwGDviLkEN7E1j+F9uFQluf+6SlB22V4JYcQvfiXpI9rmVL
bmfAz80+zVS1GOZ5iJ6WmMUhuGmJ/iKRs//NIDcBJ2GOG/gaqzIfcKtnuHh6F2pz659yEozpPyR3
daB3WydMX8tUcA0gmxykRUPXnDOfi7cTG2UKtayAhRgF3/MAdXcDam1tZ4doFF8qVwtOWZfuItf2
t11tnVPh1o+aJBk00cd05xJ6O3Z+uw84R63Bh9JuRZFeWZJZdNfeFcn4gD7KAXm0x8H8dewRYvlO
0ZEsJ37FjnG2JxMp4xi/zSPGUS8S68AIidvh+EJ7NdwGRvPNbGwSHsSiHcT3GhnfhiH7AE0FWMxv
kKMMwKo0Dt/qjTIF72kgIcDS0xc/kAcCJr/qEZY/YiB+9SWq6nKOAGIC46D3axKP6niU7v2Np+s9
2Z03rZk7+7bMngYAM1ATHWtLwyjbdlUM22gi/jJBFh3pM5px+daH46v0aoxA43MXZifqVzTNW/J5
4uEZBjYQJ4PQuzY6I1a+LwznnbTxjqw5kC0kCg4ElNYEaJQuQj+56MIrGIX68OHpxSFFuUJRzsXh
PXP4xSipKWXOd1D8mD14UboDykp4vd/RtLeCrabnZJ6kqEUqs4DQzvhoQyzPewUWC8nuNukHVNp0
TPu6IUeOqSfS/022z/z+NqOfvzUhNmGmsuq1KPRfUxFWGPJ+WBaeO2A6ECrb4b1vCS0QfsXvIgUF
GuktLkgiIV4Hl+jGoErdA3WoqsTi7PTWXdiCYREhzudpgrPmrp2O4AI/d1Lg6dGLZd/OdG9l5VG+
Hku0XUH/YpnpCd6vt2tG+9w7jnOnFxGEiBIGtW8NO7Kw7qg3QyXL8buHIckfPeVhhBbVI1kiB67C
9RbEwy5xY3NrJDCnEAOv6qRziL4wCpTX8H/GoYS+MKaPTkzGHtj5kxnJN8sgpifhG2nb7FsDH4Mx
o/HbKB9CPK9rq5zGjbTAoWrfkMOe27cqSmhwam+dH9cnGfTNGt4kbGDZ3JHpTjJdGN2bg35rRXho
7eo+L/QHb266DX7PejcgYJ/9Dqx1F0LztTgZR8R29IP53NURQuaI6zIFBOBn5jOQeKBLcSUeq7DA
jl6gtTVD7QnSA4giZG4YLUMckjmK/dKC+5RICK2+2M+obVKYCYZLnKzs5xvQcw+yFBSr+cpy1z2C
1+fsYBEkhyvkrKFBP5ZlZR8sEIgBPI8gS2FAIvsJXfcZ2/65L6IHUgLaczlY70uGkV41p9KKYzQ4
BOpKJBAySryt04MxC3RRYDAJfuqR/NrPfI5aUtfEvpIozHVsCUBq0enWjGAH40m3QXWFyR2Cu5Wh
mXTnIrffVm0CdhUyKN3H96wcYRjU6M6jBDuu3+J/tb23IBlQ/hsMAXHJ34sJCYCsSPs13T24nm1o
l+Fv5hxU8S1Ugd8brXjyq3BY6Rb8BU9UDyI+jQVOBvCAJyOJGT7hnNimhrmr+vGJWS4Xan51jU6C
u2V7lD3hA0krFGRGTV+Z7H0pjTa9GWN9OyK3AVImOZv7t9EyDZnzJ5tZ5wYLBEKudL6dzOpRxwB0
1hC1QKw8t5hBIAFW/Vq4BhmOpJE8+kNDrdnTt3NIeNMcVuTf1OWZkjihZymjW5eZIvYT8KurlrkX
ccIEFpcg+6g2FQ9h7Lv3U7yTXem/cjqqVyaD+R3BI/4266V+NzTpuRHiRHxyu431UHKlLcg+yWI6
MOPWnQiGLI3pqbIm+YC5Icd+oTcbauBwVeKK+Bkqk9h9kmSn9wcjpPRV5OV5atMPAgaBFXJN2oi+
+Fkm1i9kG4g9XDSSIUOr1YgA/X6U4zYdv+LznPdGCfgMQ8exGpHtl4U+H0xODZwQffE4dvImSmvj
fvbsI0DUjZeNPjQ25rr2kBJyEnDts9u71Ioa5l4kQpUDBUrk48TZC1wDQwfuMLaa46gD0INGkxEh
U8V7UqscorPWnRE7SHjIsrL0997Jq92MsROZKgkTNvKNhDwkBlrRR9zeYvba5VxfGUYGBzuvnkzn
CzRX/WvQ6JsRp9XO99xFUrex6/qlHSic953xzTIY3EOYe8xD+3tlthsKeI+65yAhrQuUD/ocbmQL
8FWUCFMMmO8oojEo8YlPEYGuerAwf6v+kMnz0OPYxCVHMVk+9SjwSCgecwIkTm4fEQOVGw8djU5E
0fIngKZpQ4ObVKaeXVqAnUM08zfPXeYFgbElqJHkJRK3CGprX3EsYL5evBluJRjC0BcjaS3vCWYq
iJRYjV32dcobibMj/2UWLt5+QsaZj3kt8BZNrMraoGz324jyboceT2Jt60/x5B9KwEgI2ukOplFZ
HfSAwL/ErVBw+QmUKIzQSZ/s6C3eZg7PnJV2tfZbcttG814QQ8SoC7hHDJ4xjTHhJ3H/2nPux8IT
z/sodV4aiH+c8Dyi+wAf6k3/5kB0S3v8yvUCxJmpMej42YN527RAF81Jwt/IeXeG/33IAYMJF6lB
VTurfiYTPgH4y5E9bimkESABv5IWEyV9CkC5h5yv0ZZ3iQjcTu6DCu6K2I9tPpzK8xDH7zbBs6th
iTC1odgl4wci1V1iS3vnhMNvCypjni5foFPhxEmYtlnFGgzztINS/Aw4xFhNuf89nfV95Q6/+1w+
GxhhyU7bM6x/C9JoOoY+g+XCd55EW0CplF9TyMAAkrpTZ/f7orSnTTHv7FTkJOLxgyylhSXflLcI
zU9lEBDy6b4ZM5mZQLj87VwRsBuHNJrDHAYBdTL9phfIcBynlufOuqM1FG6cOUXvNOfPIg34nMAb
8ZWZmymb7pm7UAmytXPHmJSz8OIwFF3/bS7M8o5ZikEK8Kqd+ciqKQDa1iBGjTpQD9NH1M/LTRQe
Q0BNtmM9c5b4VdM821W5udeHhW9eorvoAExB2fM2XJ/Dm0EbuIiG3iahs74KO1oLICjh0NXfnFAM
u02ihd4Tv57RBsBpjUGzmsD95ln8S8wRiKDcfgFV0k4z6Q1p6278+B0cIkU/jsnWJbxQ0q5exYNL
fQQeODgfRpNN+RHN8GajaDpE8fSuF52BnDg5BsHyAgTOLD1qeszWa2ydP6BG4a923TvGCN/NzvyC
k+YBR8Kjp8f3fsK3lCdgGpOcNEMU3XXH9YmJfN2bch3H0XPoAn+pSp+UjNQ7YR1LINhFzJCj8ME3
Sn0f5RHjvgjcPNpZPG8+gte4A4jVclabgMdjiqZSCoNCNxi997LgAwm4RFqi24yl3ZGnSe8mmrAd
ka7Tr2KyxG9SKgyxDfopc8c3EEovXq+BRwHhHVctJtIx+Tbpb5g9XsKcyJ+utasVwuMSDtk6HvT2
Dv2bm2k0SqRza2D2PVcxV2WrD1bIKYgOFWeqT0A5aj8j8xgN7kAestX3zzG4uNtmPGUeKXaDYbyX
/RJ90A/9TmMaz9r4NFUuXGQhtkOafvgN/WmtFifo6OGuNaNwG7mIdJEaIradYHrknU4lcXIRPpbl
rrefZKk99+OHH1H1dvTn0a77deZ5UFGfyWHiKgevnjGfe4CNjnS5o9HdcwYgmYheapbEa5pfx6hy
7+xKAIYj+uCmmAbuxEi1TixGDrgnZVnhwYOygWwaEoXXPsCSRSSYWpwekgcfMjQCyXcdDN2e2Op6
XcHmY2ixikyP4BJ65jrD0cYXt8scFRp1sNID/G+Ow1uSQn7v+wbEmtB3iWYYKFPh3FYOaqjKe8DV
i8Z6zDYoF4Hxz/4zZoIPgGofi6bEzuP7oYDMzEwFaNKqreNvEWGFGyP2UEhljM61H2aMV75v7enW
jX9aWf5g5zOcyLmBQMq4k/wNxHpwD0SrPbeTTpcYFstmCGAaf8uxGkqmApyM52Kjd9FPDR7Qrk4x
qET1mux0xO/6rVnNj27I4ZlvzeV70okPhxJk8h4zPsChhnQyhxwtIhIrTFDGNoxAmAj/CULQS5ks
8c3IX0znWCVOAoXN/RJRgF55cBptJAZYrU9xGD1QjxtX9pg+uASaGsgs6nb86kzJ13iYn6SMH8N4
OgLDveuA7jXNnZ0aLyVvIcAi5NY/q4jJxqg9kJXC4aXdyCXktJjd3TIxnXFt88NlQEv+hZmGb0Zg
Ps9GD7FpRrWY1B9J5EJoZJYwoBLe2dqz50+Hyha3yEpBu8UEapQBb9euASzPw6PBt2UGFubptYis
L95iCrZkctBfaCoQZpdyQGYQ1QbsTTlHTGMVJd67ZgNtZBuL5nV23Vcnrykh6LdCzz8QpL6aff9e
FO9ji6y+oMGRi+CZNtJjDfgQHPaHwYvN5uqDCKwvmV1+LQbyb6lYwuQu3Hef43kPG+qlYIC9mmNO
SWDLoN935VuWAMluXFzPtIisjEKBPCKU22RG9cUmaalpxXdXb7+MLlpy3A74VYJHT85UlofmI/Ug
j4XfYKneG612E3XJsRfZz0rQVWpc7Zxp/Q7JiLsWYWTtmqHO1zbGqY2h19+1+KGa4xc8Bb/z8M5s
Qf9WFbQ89JC3pQEqro/uAx3BgmaSXW1/2HqOfBAS4dozzLthwKJED40qEiNtAl9JUjwF3XfTakl9
/9HIUDvm3fSoBUwFXYECLX6a472Svv+foO//JejT3YXU8N8Ffbdl0b0V/6nnu/zNv1kRwvoXqkzH
tQTmH1NY+NL+refTnX8JG62fwFWg4y7hmf7S81k+er7F9244eA0skDh/6/ks618mTEAG4QZNTAfa
xP8GF7EYtf5TzydsB5SFyT+moIanVIV/GuequUyNIJiie2dqHwMdgxVY3eJQYLVkhiiOc1G6uyQz
z3nvJdtsiF+91utO9Il0AIoR54PojOqZBIAZpVpffJCSu8qqzn4xvO7JqpqEBgMaYATXBrIjTgmd
j+KKlIfWLh/z0b73I8Z0qIc88TWduncEatvSTWYAwtBKieh7iVKJC6TYO+TT4eSaxOOCXy5ayg0a
Jq4s6D2GY/MBUJHcDh3Dh7FC2pM+QCr4ptn5d3Mi4rP8CEcIDHDEG48qnN5bxS5qUgYzmP3XIWO/
kD8jjMphnBOHPxDw91TBpl/SwiXDp7cGaQMoYqDeigVhNflIpYc3OYv0Me/Kbe8zZ2znJiEOjCIF
RoMDzgwqxUwAMADDzYv9+Ffde+diyCjV2Qx5mWobrdgLDzKO9H38g/02t1pgvlkp90YFZNxOnZOI
YAZEPvNw4CMbGzcI1dW+v2E6UIW2syPGIt6GVc4sbky3BqDADdGpDxEhCaA472tsxkaV2pvOWuib
pv9Fi2PGxI146AaIAr3GYGtmxrNyqi8txwClOhRuhpX90Bv42bWRvek9cbxcbEPI6lQ7IzQBeKy9
nZm0L34CyMqZzXIL3Pxk+OV4U6GqgZKyTXQXqi+BqzuUN/0+5BOg8sB8RbqvejY8OTOKfyIW6NpZ
4YS9xegQLM7Mrr3pvh6j5hx72UeSahrNDJL8qG1FnW+RksZjgA/85jLfQTtDUluUGW9hueQoM7qW
STQcUZsRugtHkMCVevli5Z1m1njGZqpk8RL6VQg6cNLT92RL7Pil3Oazz1CHOZqTuq/FTL2+jBj3
DlNHgskdBMJkaf2+5Z2V4AsrGDS1VLF1ujxONTvwOm5MwzlpIfg8v0lwuGU1k1rjA4coapC8/yHi
jKmdrIGv2eZWlgn0iAZWXIfFt3MObfkzXSATScEF1InKYm8tbmIhEHLGkfEIpp76YDMUT1H0LYj8
7GxhdUNgbwNWWQIKklxnOKQT0iNXiYyfaCMJXF7b2vpp1/uCgt1GNPeuNtL10ivscWDjgTxnTJLR
DierlOSgiED34+SV332y21cVfvk8Bo7c+AU0RsulsxX8Ylgr1mLGZddMxi5G/NJOxCdbE8jkQt6a
ouCxk5H6co0+ScYI7ollL9ZDi2WhipN+p9sQpv1qSVln2EtZOiwwGuom/fbkR2178ujSU31oxopU
TCryXFXDrUX4XRMzIAmistnORd5v+uzAt8b8ECTJnoZbCzFGvMYxFlDK6pNn7jgDrxHA/OITp5+I
WvScjg8diZ8NVi/UKFSwNYpkMG+PkmO2CckEc5i1itI4p/H4ljnGrmx7ebD7OFnNTpuvHbFwHGK0
xGSQjsfEiH7QXLnDT0LP0KPNSbwb0qKUcrmVkebpEYuACxKRQFJu4aiGO2EVktppDuwiwBKqMWIp
sx/MZznCCklHqQ/ucRVEcO37pp2OkqFaZllrXQzdDlXMm2fmT2kWvdlFfF/kpn2vuQsLMCCapg6n
x6SfbqPnON5mmT5RmuyYQQkYHmG3RzVW7oQTe3sDEl8HM/bA5AQcvNxo/bG3s+Y+Soz01DkU/Aqm
NNmqiKeBhtQ8NifK0UsOfNSeRnshp4fifN2l7oGCTCA6vPzN5bblD//YNqKIktHM3DvxNMypM9IO
taaP5sOsOb9MpBJJZOp7YxHP6IvgCY07as9lUy2wNOCwJhilg5+CkAd9yn5q/XvdwsYJFVesWmL0
YG2M4X07t0fHwCM6BCPpWxGphZyoN07kGgyyXI2Wcoe5GGhsjCBr7S86NU9JOtWqWrS4kOjrk3mt
BAVXVYGSJ1z36Z3UNwW5hmsNQeojCVnwGaGtR8uZMJmbJzMuTxWtrB1Thq8lvlszLb272YYH1sbZ
YWKMKRbtjlpUkJwoB0fHHjfSvkBSeiL2muOK7rjtPDhh+L0L8sdWht0m1CU9kPDW66j8mK6gltxU
YX5oUmPb6cs3Z+v1runCL9JBqbZW+1ooGKcMMsdx7J5zgJaI5TZe2k6HMCf/ACHuTkrvrWNQjxiz
Pmej/QHpzd5qnoMK123vCSJBv7JogtJFVSTcO7ScEOFNrShRbaFVcY2fdJLIkyIRKXTCeUNnzwbo
gbZGLfwlcK5Xghu1qnecHpuw7JDpTu5Ba0ib7hwAipJs8jHNATRZJWfcKz9VoULNNE1P1iPI+S+W
oMaVl6fIcSkFkC+4p8h/E6bk9vDjfBUYv3aoXY8xRjYcPPoBRgWthrGlVGiF6NWDlDRSdQSgECY7
y0IFry+KL/VM18Wnfdj5m007Uh7KQWOKbbx8InmboAipAMCrT6mJqSfmMeXH5bO5Lmg3/7l5uSHJ
sYjZ4mmwmv6kFnM3QQOJG5iWc6lNawsqLmJ7qi/W6EgSdP0R6SrfRrzkE6qFGcT2FvbYjyKVmToc
Zo2fb2iB0K6F8WFMcAqmsAe+HexHb4qj9yhjMiwXYU69aIHkog3yFk3PdTPHgZYf1C1SCZDUTbkS
CME7p7XoTsSxXO6hbms0a2cNLdXfdrIO10caCgzljmFSyVqeB2LQX894eZjLUyy3qLU/nkZt93n/
7I01x+nfd1Fr6mEuL+f6VNf7qH1lYG+tSYN9nSfu66cb/+umuuHTY15e6uXp1O2XHeoz++Nt/LGq
7hV4PQwPKVMitxqt/OPD+uNB1Oo/vpM/Hu6P2/9YVX96XXx60W6OyNj1+p2VMTCvTdrAkkT2cwmo
Bf6N0PekieLKW24IiEQCQbas5mGcInteVtW2TaG1l/zkI/uL20IYDWcU7R6IJy7q/7hKmzhaa3Vi
rAum9wRqgU4yZUdUgIvn9KQZTGWxJvMoalstdAKgCYHUqeMPenOoMg+5S0vZ0qqRtS1vwkK4X7WG
2NDQJQFrGLCLZ4sgdVHZToWkG0aJpdmEcXXvUnlQGn4lVPaWQ05tSiVZvm6rnfgJ8svNn/6kHLPu
MHQMixYJs1o0i9xXrRlpIjdWwjhAicPVg2Bq9+lXLI83BFi11+rpc7X3Ipm+7h0980dhMyBx2gkJ
v+8TRlXWL44+czKOWnRJiZYdu6FK6JR6vraVqfEcD9FbaEA6ULpYteiWX3DCYHgJ60u2xpS9F1iW
/IQEAzHLc2pVxqr1+4NKPdWlceoGH+h81SlpsZJom92vfATZrR5QqWvVGuCMDj/a0YnHX/PoP9R5
gKF4ESIGqfMlqJFgFOqEoPapj4Fzr3vk766vD50Y3qMJpcn1U4Smwvg8XSTzuZcjTLHpajSLZJqR
0o9BF+a2mn2Kguou1vIFN6QCVFK3t6LJoOAo0amACgq+nQ5yYD5J2moMCej2xA7peNgsLvLdviYA
g94ieYtY3sDZo+T30+6uIdtspx5fvS5c5fLY0d8zi47Rm/l4ueNyb/V9qs2i738m5hSvZFlSNi5x
u2NyW7DWi2dgWNY0pVVW26mSGqMorsp0Qu3TIn7SqXOR9NAV420PTPKAXRow0jL2GRcTB8fCRxXl
cLaWb1V9E8qTcN1Ua5gNfmeIz63JbzZ2lIIJqF2TTNAlj9Ybgpr8t3K7BCmob0Yd1jQjiA9kekFv
6nLIqtvU4mpquH6TlwN6+bLVW/+0qe53/WD+60N1xYDiqrtVPzl1rKkXozbzMkMQdd1Wa5edc0xE
oEATd/m+Qq13DgLilLqLelrmmlyD1KpUP6rLqvp9q1fDyO/fP8BUPdH1JYcV5V7JOFHz+69K6a3S
eCPq0PNW/Uwom5TzOpys17Ipqr0fDSlYlSgSW3X3y2qwXJFgkRGHzvBpOTGoI1WtXRfXfRPJyUsz
ZFvpVP/+Piep96QW3aBzyVerF5+RWr28+mqW93ZyK0siEQfW23Kad470cwbHWVvSk3731AuxmpOB
vOmoPuyLFWV5qutnf93ngoshspCO0fXO6imvm2rturh+jdd918f79Ldx8dynWss5jI9GnTh7N2qK
g9pWvzw+8bQ7q+3Li58rpIaxNgrQbZxE1Xd6Pbb8+S3UtOKoDtfYELTE1GrU9wxl1GH6z6vqIS6n
Koms7oCqcaPk8lcp+yf1/HXzk7z9eoP62+vmp/upzTH4Sbu/uLhn1Ou7eGbUqnpRgbccxpeDWe31
jQI0hLrt872uH8Tlr653ujzq571/PMHnVVQU8boD1jwLgouW41hdRtSaetp/2ne9i7qVyjkvXa1e
F+r7uG6qNfV3//VRK937j4dRd/z0VP+079OjfnqmcDnhS7Ft+qhnjr4M7akkmDhV9+q3fl3MHh0g
yM6Mqa871dp136wyt9V23f2dDn453aoHv9718hjXYPDAWjQ+uPQuR7QzF8gPrj+UP7Yvq+p39cde
ta3ur35nf/0lWTkyBkj/P+ydWXejypptfxE1aAN4lYR6yb2dzheGM52m7wm6X38neJ/t3DlO1a3z
Xi8aoM6WBEHE9601F815SnpMjqufMHZheJm36QRhSwQYjHKIv21F8c3tn5IhJ6G4keoTw8lAdEiJ
N9dH7WzDiEBU1SCrJgkUn+D4mpv5nhae8qRrvktCHS113e8eSKyLtkU9AJWMk/CA2mpQhXWfDwRK
a8YMRmjS8jyNUQ7OlBZKZmbnyY4oN1IngdHSBGtoGRWkJqp1RGOBV5ptlX9+4M/hZMLxKedF1QR5
yvm06f19oV2ursvNpzPoa//zkrvsL1fjr0f+3X3LpXt53udf+HfP+fwLfeKeRbOD0sLSj0vicuMs
5+7XvjvP+wZK55TFluvmvN8vy5blzn/7+B8vFxY+QVvYoIcxo1C1mV+eOXYe3yzP7JKq2epDdbc8
MC6n4L/fjALaz1Za/MTRKbAXRAM1vB5tegv9h1jHddyHP+38LJWSH7pAIGLamDC/JVlqbqOm3lOw
s9GHG+maddSxc1rzuSmjW60WZ2dwr0beveE2xOutIHNskDFYNLX9Qf1Z6qQTzMMzki4a6yCtCjKm
bPL4YBgCjZyaDV5tlegXBWhdIyFcgIJHgjCHj1NnBJ0oT/V3EYTWVkcIgiPRafkTt0GqBnuf5E0P
2nK9iqYW8UCIBwo00t71cfBoVnLSuM7uucR/I3iCSLDCtjaK4j8LKV+DEDdrkGZkpRg4OKizUeXr
qIJRCF9VzlyB98caaw8BofYwwPTwRzipAVUKYcA9UbNi6yegkX2KFmPJFhyklYmfnKi2Btlv46de
bhbviubemMQKr6au3YlS+ciUYfQygtW8kmDQKLWegTiPhEawBIexfEuS1Fs4dsHengxanrOr1X+R
orpzsphsyAjBouBb7VJinn8Ybt5e5YiV3K3Iv4utrV37wkuz/H10ypkuU66AZg9bFsnSw+t9WxWq
e8O676dNiPdRLWyH3PJiPeGBXoP1MQ8I3su1jU+qycttZVJem0S8BaSXkQqb4rpXUo9lG5VzhBcV
Lv59WptHJYZjkw1qve2LhOknTQTXIaYZmlQJLIXAEQeaYkDZAqfwxmipeCq58dAXlYP0ujJJDyGy
qmqe3Alkmm0jATId9yEe2hGXShPdxZb8FpIQkWSD8li4JN5NjvaoFLhYbJKu0SLgj5Caf8mnOt/K
QFDQRqk4hpF6yvHxe3mnWZB3zR1wsTfyUgkVJvRoUw4memByTs50hfudUHJoBNd8JCUNumCDmRP1
GzW9pwyBCatPVpVmqm3zhtwB6A983IGic06ZSQK0zbTuh+hTZ+2axZEAGnGuDGItYULjPwBdZ8yj
HvWmzYDACnhfO6b5uZbBLjQ1SYwI7EPjQHdR8ZQyejWHYNgmFFgrWe+J1mqDnnUuvQpXq18no3nP
XKvxUk08mj5tniZ/t0st/DEa6o+4HPIHGB4xBg/A6aLQNhxy2rUdqZXTb8Ge05/cKXIe+lQ72z2L
MDyN26IPzkOdQzGwuK4Us0BHL4LdKH8FdpTfJn3y7mj9Pmqc0otrksDzVlxHdGy66B905COTyPUL
I0VCBUH2BPyZr8mAylmHB4eBvfqWxpbpRcjl1wo5l10TH6zZlJfI8G1qBYZ8Iz26RYoKzze/Ffi9
cXgnovkueloJ8fgt6O1xNbX6WfT6d8XBz1MoCHfczlMbhDg/QdOHd7EKE7Es82EbNDXFJtLQATXV
Z9upES+K/lW3cQNJasRjBDDIVeyfmh8KdNAZGe5ACCJh1J5daEgnVfuRWG5AiI1O5oQ/pHjN4Xs0
jBi6yjEbkw3Wzb3EtMwQzZTue0apLRv6HfEY0zkN8zsw2yfKsYOHxDkRrDW19MVFEEOhGscyh59S
Kw9OwN9wa6CW1D1zy9ohP7/TnRRKRnTl8iespF6Jyj4gmNe8sXoo1Fr/GYD474qXPgcNOrsWYFD4
6ybli1S09NTHHTpd/hwktGfd6l7cnhy1lEx4Yov4UXJ5m8Fg6gcGUkNBNWKWWbh3zFastIqzFrCS
wT9tkYtaqMfKf5mghxAz7xlZ82wy38EZY/dogfSTUxP+bMb+ne5HXlH78daR+Mb6qTzV6VwkVxW+
hEK7ODJCz10OV3NQfAJvoHBFI9elLKimNQ2AEUEL1nPEGGZhin0Fi6rFbTb5JAp1YA1ZwaORNaf8
0NZYPLNe5ofKZEUIGIdIHY2zPCAfjhzQsd+1/Khj1fcXv2xnpGCNhJqmTeSW9R6nC8pNmVFfiTrO
QEkYekphd1vPSU+TbdKUHUwcIu4rAHzCKmtaQYEafChB+zMg1G/dGnddb9gHo5j1WbW+RRWKEm9A
jmOFwcWY9CdLLSG5jwnuY8U4GuMbmEDlmiIiSsswvfSKQvxpFncHmnIk6nViPcTmjvzqHYUCXG7Y
bdZgOKNVWzcnJ8DdLan3vzA+noQLJCZQOVBzTNfSYLCCf1x6hp3cU3HeIK+Kdirf2CYxgFoZSfg9
1opr7KC0SpoeD1cNMIxa/gWB7+3Uxie3ZniTvvjBinnXVBRr3QjHANU7C2TcirYejVA/uOgCIaas
4AGqxFoaNWFKstPoVonhzoosghtTImTNAtk05vLTUSvpBQ+cjidVARDHtxtQpgdHJsy1Eb2oTe94
6Zvv09VXJpluh5hlNCn2+2h87lRRrjsFQ0USHXVL3A0jQL5snYSBsaV4BCpRH89uzyleOa7XkJO1
Bh79ne42J6jPGxVmRvIEmUFWpj2RjNreIXGDDlHo4Pn6g0z5hgD4bWvQ7ydNhbSo+F5dniGxuPdB
FPQHNGZFlE2eLlAn45ElZouced/toXjPeRpbK0Uii27ydhRRxzCO3porFCQDF3FjynycsDIv1wne
I0V08MiSYujD2CX1sUJaK5hNVwo9zHyWRSpN4OkK0samqp587dae0mvS44iyv6PswpZtdJS29Moz
kJ16qhjmwo9l0YvCXGJF43zYQqtA8X6yOlTWZXIylW9jn9g7tPuc9alSr7uoeZ1gvVW1MT0O8P3h
uvM15EmPoarQN1y7drmOsKx3rNcRpcaQlaceyxuJCUqzMoaMCOCuf3aacK/ZeXXAKTqshZ1MXOQO
vo0anqQ9eXDFuLHwBu7UKLSJqbwNJQBU5k2lG2wMtN33sbGdOZOhAjggUK84vYarD33eTWg+6TFr
pJoEMQCTq84K30toNYNh++RBcHE34M1hEbEDzGdRdzNlKpajB1QSDnJT/J1DywU1RU4aJOBOq3I6
clWiEywrTsFoJEq4+dahvtgEVvnqWN3Blba2gvyPaSn8yMbkFaUJ8QPUJc513t7PRJFtaHXWfgic
HyFwUyvzEzwRsbpqbafdNunANEmzHkL7JWP9QzvaKTZ1ip9AK6NzZl1s5bsdhBUeOWbzo3JS+qk/
93OvalTEFuhsiGCMqRijaQFd7z7qmpNdTPYB2w1d+7D1opFBudKrdDNqNl3fHsuwXCVIInXDiA99
L5+d0fmoK/JXykwYaxdWfReOlw4ZQELa21o47biroc6HCBFd8oUPkYJ6V5CNPKMfHR0Fmi0J+I4l
jKNBHPTGJYbOslgzZIBP/ePAT7UnPt7cKt9yAK07fB3FSUednwNu5GpoPkSMDrZzYER/yiZ4PZSp
Tmp9mwwECabIiydy4f0cEXaEBCiKkQ9l5qVNw3gzld0er6+7rYgnExJUJwjD8dD7/lVtOjTu1YFk
9dSL6HdOkex3eVzNaCmFDO8IoWlmzCMQg5/R9LdyGLC3JTGzqnQ3NSNegtm8ULk9k/BE3SkDKEGj
VUlYycy7bNogeqERiokSW1g+1tfGCupri5h4M4Q1XN5A29ZlvhVhiUCTBTRpUfk1ieARt/PSpK/W
8eh8z2A+bhoCmtHAOhVHv/MUimozMgMY/PI+tsddoeG77FpEsZhLKMZiL0hFfya2xwtoS25ioT8D
YHq3pwAfsxWzWLD9lKwpI0OcH+9YNnyrCJVZSTQHRC03ayXp7TXuCqSrU7V383o3SJQErk3q6giR
aJJPPaKFYx7fStWYZ+jEJzp59kY23dmOKABZLlJyd0RlITWrO1GHxzcQHFLJUdgDrL26afYwSOen
5Vj9t8JxX6o6rVeNkb5HsQI8U2qobewSiAPHV2pe6wTHQVrbLw3KHhqkmtcGIj1O+ALDHHS80jZA
f2YROFEMey2Pn8vWzB6atrc2WZqthwmxUxwpT3mMfahRER4XI+Yfsi5Zq00vIqwrTx1Scsj4LYUV
c+QUzSaoyRrxBxlugeahXMGn5CBMg9h4HLVw0ynGtTdIFa+MtNyVI5rXHBeJgg+411MNwgaaWAFl
RqYgjmvcY6vIZKKjD7AxAkt1yLiIFa8L7nSuN1vF7unDpFxyEzRfmrVSKW8iVtHwTunBtrB8ZOxB
66+GqnEgxXVMOUI78XqqoSlX/2Pdj/s+KVtO/RKfS0vxOXXOiVrhbJSt9ZKxXIoDWvkFqrS1VWMZ
8pGwTR2GXUdtZ3QSmMeatthQw74UcdNtwNaZK+bBN2080/5ZfDCSpUlztDBTbUOARCwTR5+c4B6M
UDgJLGKskjun2WUkM6ZZNu7HJr7LhF14oTscOKmJPPMJ8sDnf5P7Gdl8A0HMQqhru6y7u5hUHqDX
5iYkCWqr1qjTcN/HG1bnnHAcgVsSlfFO5pZ2DF0j3Ppj+qzGBsM8F60+hLfv2iHdEYcIqbq4H/rm
2YnuQ7N9jtuCrPcgQSLrbLs8Fgd+jTpoBAwjkOkBPx5ku03SDAisJO6yFiSfURAu6YTuc4hHwKPv
fYdjFaM44cU72wTyq8XJBgI3GkHc0zfEuiGn85nMaLWu454CYxB+pHyX60oZ3V0ZJb+iXvygf7+b
/8VDLOR3iyoXbqz0qcY/psZju7faAEgUBD3Hz+tNL7/pfrPtbJdgum1AstEmqYij+qgg3R3J3+AT
2M69zhJkZQRxuTWDjNlRYKysiZ+0tDAacxUOyH+/4hoGsDyQxExhGA1eLbkMyFndDag10K8F3x4Z
j/VVBYZGR6AgPMbKGy+Rab51a+MhduYerLBxMLZzDWK8kVVRbxvNUDdRRU5mbmiBZ8sYcqDW/h8s
9BeU3nb8/2mLdUf8j9ri668f9VuT/FNc/Pmif8FCrf8yICKbS96bik6Y9/uXuHjWHVu2JQzb0WwD
Ze+XuHjGiBq6owrDFeh9jd/Exep/IibWAK//ISYm9w5Js2m4tkoyGv8aj/8WhpgaUlFHP+zOeWe2
wxjieqwvICfoB8+lzmXr6+Y/vy+Yez7uUlX9n9+GsxfCMURmMH6akcXb5W99kmOWV3amEa86OzLH
MjvUMDyIpitOqUuQja33u4rA+6Tt68ewfy6cQj/kU297kAKSFUb8V+p0B/ra+M+tVB7zvH7JjiYJ
qXFZtSvzTaKo9VhEARETK0PIbqdizpiMbtr1bvnoO6gFYbes6mwk1xkztQzhIlTy1iod8i8LJ4Bx
WoxHP+8uadw9Uw04pGktLu4s9GnxYx3LnkRuo1a2oa+geihoHJMsjpEoUDdB9my74q3vcdmY/uBv
JC3lcoSAaqn4MBNdec0EE+isdbWDNGAXSONdY3Gf9Vzw+DusGnU4qoMCVSQoLq5CfTYpTC6yjo06
rUC81hJ/gOaXgtEY5+tYa8hV29qxI9dxwhjalvmzHgf7RlhzpFP30ZuhuQn6/CFR8URL6cqNz9x0
iwg0dLiY0op+DvihPNs5AgvQN4XRO/sh75KNtifGoLQUpLp9fkU8TRTRMHg5+Sm7fARc0btbogGo
UsSgTiYrONuW8+wG0AZw4VdeVz/mQryTDaCuTVVtL2OkDuu+SG/rsAp3BApP8K2BLOKwjLUHiAwW
WpJy19jZ3VQ6r0ikifdV6OTnQcVlX3a0R2qq1ZgcD0OiXJyY4lxFj508pZ9dVI0evH/I8Jr5nXUK
qYE9gb+peFbJ4d2ivBOY2qDxSJtrcmgXJDsjJsZhxMzl6tcqHI2ByY05ZaukdFEyVOskDuaFMmot
960TGh++DHWukwUKP6ikmvqzIKVhE1tvih1C7FGzcgNvZcUspDo7XZrhS+fn0xISE1nY8usV5U2Z
uWKTO7HCIQ1uCALXzTTk8HcsCQmfqnrWGoD20d+COi28QBTPeAHKvdTLmQHQ9Vu4mQeRGR5rRM+s
yPTSJ1xrI6a6gCRnPSVmA/Uyp8BQH8sKOJuwe6BCssAFWGDtzAQcflUPr1kwscJNlb0mYrnmXw03
WmX/SOvsR1jJTQHRB3q2fR+36S9VnVvg1kHmsxvbwiimmG85q+GVzeLO65Zlv3XAL/lOmcv3jPbO
7IB4KKwaBtgMdxqLWT1Ivydh4qna8GNKu1dyn+o9wTvFqmzzN6cc0ai15koxjCenpKwue34rRa8s
8LAnxf0xaOXDPL6SpGS6/GgmJof84lb9sG+lWDs+NFalN9VdzrT+1PrRh0iye4bH2Qoa7woZFF5E
nVERUE37cOameKY0HvW8fKyT3N8rqsWcBvnL541NdnFmvkTZKJn26rdxLe6SVnGZmOBUsxoiPTXp
EO2r72Ifx5GdwNIwXfpugtAWbAXrOjCPA/ZxLFlDsiFj10Lae4nJx2kzNCucXaYybRkADEu7VzBY
GjIDN6WZp0rxjCl6sSa6H7AaABlWsFDGJj1hO6w30TFgqrElxIAJbtyPZ+T1Oz4LKV+deTGy4YrW
nkNDr/ayMkFJDLdVCsgDUay9tzMjWtvJ06iUJWD+0thgL7gEtvMD1lZ/rllROwkkX7+B/Sic+wI7
wDZIdQoQlQ0ME8ewhfU6Ghwwf2AKcZ+OnmL5nGIs6u4oReQ3fmUBHd3ggczXQo9fTRdtaMlqKVBG
NCTYiON2JJjBRLSfOf62cea53vSrJAFHMCvcwYjOPd00v5f+sG7kpR49VpaQVswEuhapLUjorVu8
rFKjfh3Vmg8xhuVjk1jZ1aije03IdYUSHfxQjb98Un5I04mwceN71U04MakPVl7vyCgvHeju/sbv
iDFIi6letbMG3zZZUCojftoBOUcnbQRg6lafQgIFKcaux9jfzqfWMElWihYIsCR+1zM0HpZ5rCed
4BFBFJsslF9V331jQOLeuNu6UjsXYfFeFv0NF4NzTSsHTzmDbmjOWKu09YgtcOORYkX/EekI+vKs
/hUKWHut33OpbD9GoMnwOMPHuG3KPTWUTaEF0xbx+AdtmgFzvoNIzDbPkVWiZ9O8BM4Hl71IbsS8
CktQYlE+dD6mNmPxhjK4T1hbNi2rfcJqMqWKEAhCfJapdaMSRnI1aHmuxyEsLrRHfvSDfl+P45ku
iJyBm/m587ctM+OVq6fPWmtCQE2MbtfmLkNtNN4yAX+qVOLV/djl3KHsaE0o/Ec/mzDAZEDP/EsL
spZmBicywsTEGryiHWzPz365Ud4wVQcPi1YMA4R5cjGhe7kzvLY9dQO/Nt78yscjzHsHtvxA4m9j
pYnOBXFt6M6juzF7dvRAIxfj1jYxGNpET3nJKD6sdLC3joGUt9O7jR/OBAjLvuctcQMkDHq9Gt9G
6owz0YNz0lfKuZPhSS1dejdZ6O7NZAhW1C95Mqu9qhpPWLB6QGZ03utNVyIKyFI3XaucT6tKkhcf
FR19QnfmFmq/qs71XJMabi/Kb1ll4W2N8w+XHHGEadUOLjQ6Zvxe0JGDfdcQ+wFKAJw7jX61pmdv
1h2AD3AglKmoLjf0F5yKZZJgYENNTsxcoWyjpE4pR3qsqlwAFN0t88iG5Qu5I26O4ctgOPbIldy3
zvDmt9ganaKxt53R/wqO8BHtfUN+xKaYlFc9jqPd0NjyxFxBrNrULLnYw0oqNQMTxGCC70qqHxor
pUPttHtfEclZUTPyx5ybsdUBlkCJ34CT8GxYsRuZme7GxN4+BlkL2iPbjS1QmYYfiyI3HSPHLDfq
SDk1NTAM8P3FCC+rX1IyYBDsyfI/opfMWAayjXrCtbKgY3QVVhzU8EDR7Ky4tHiDNdyqK4kneq1i
VFp1RvbLJqmMDodkLNqrffSe80tWk46+e8z6gz1GGEzTmaQ0+CC5bRoWjhVQ11V0TqM5ZbAarV2P
x3tdBrZHyg7GM/6u28/UgLEhtVOlttL0ebqhkELlbFDvlMYo0QWG8H3FHOgch/c5LoezpZSz4YUJ
gynkhWOAOUiKp1oF/0eFHsRE9243yfsUqz8aPLU+mbzr0hxm/7v8XoWT443SsY51nLdwsfTQs6zx
ic5lvBdzBl7tG48AqUoCUkZqkRrVge7dRDaCgynbMKg3qy7lph7DHdcwyPFRccoN+VNvA+yCNqU8
uNlz1/wxy5zyzorXkW8dnEoDF5DT5g1ch6C9CG6cxoUcKg3IHYcyyWQE8tzYw1bEGOKrBngu/izs
u+O0Dqlh3gBV7HeWjSl77MNsXeNRRsysdI8KNroCzzWGG8pRhgnYGxTfKue6pvoFuSwwJlq/ja5x
QfMCQJxF2SjUjkLJurVaapy8Be596rQhRnBQzDHaGwblqDyrcQAGMal+wW6rgOxgsli2pN7fGJaq
HXQFBCoELmM12D2Cj9AyaGX1L8qYKQCzxrOJruIa2pzYVtTux3gkI3MmycVOmu9itSP8coyvQ5bA
VyTveyUINVixciz3egHQTAn8y6jJYRN3JRl9VryKYZDuuVCc68ZuTwSYRvvGn+7GuPP3Q4I3u1ft
42ADHEhAliAXJv2vg+vlRhjH/LhSnzPHuI1pyJFHQkYzQDBK9rY3alScR9U4yXKIL5XvXDIGEqkV
56aY1NuBGrShjeFZGuIVSxt8c9P398lQPJLF6pyysnqwcFVPKtEpenbfqA4p4JDwvGrKqi0VS99z
XTxzkS4EYgPf3vbOFB+lUB7UDLqMz8pim3eEoqWq9tJCcmfmtqq7rL/2el7c5P058GksTw6T0yKv
mCfMN1Mf/nXzx31Okv6MAmYclLS7Y+l0XBaxUVCqWRjey71qaW/ouPX7ue98XIDLKmE9+NX+3qeP
F+FPmtcPOualLhtJ9MuDD9ihLNcWlPdyUyxob6PTT0FlvEWtIYmENHFnKTP73XWzeVPFVfO531Zv
AQ66T/m4ligV8vdZ9UwnblOH9qIl/usmAo8L+0DupTmE3YmB3CJTIlnbQ4a3apEwZqYf4wCbDS1d
FjgEtzcvixJ2kbd93fSzTm7ZHRXac6ZVb2UD+0gGsD8WCPDyHsuNysDOAsTefd31+QfqmXzfhXRq
ZknX8m7+3CleLZtfd7pmRGNcHXdf8mfmWqh6F7FfTcTUAejFbzLi31Szi6ysmiv0sItuFokpCw9K
rG0ziB3w6W0yM/ldSZRHHSoTS1R052sNvw0r/jmvoJq5+Eif8FDMIsKFE7zcKPO3JM4JmgPdSwBq
1z7djQXH/YXpB500aV6k4P/CdbVo2xfO97JVghcHDTzY3yQj+CcVWswi8KKkxrcfHbTHBJ7tuS7g
Y5gR/0me8gMv+4Q/gHGwdfqsigE3BTZ/O9u8li2zTuTesvFNzpawZr5ZttK6Nb1WH167+ak+KXBt
Fh4jDVD8cvAtW8R58bk72gYk2SHmWI62gLmOBnGQA48faT4QSxrotpF4kR7zp+dDTbrWUBK3mO7C
WBO7IAmr43JjdWZ5LEkqOgJ9QEwWgKGb75omsMq44FkD50/olUCaLIBmZ3ababNzatnNMZh7gyHf
Lerd4A9BRfwpv/zSbI4hbtvEnR2ysxrfXfxjX0T/5c5ld1KA8JDj5yJ+y1iGL+h+dZJkhlLdXg4c
hSWDF/oZ4iOBd7WeP8HygZbPAvGqmK16RgyYZcxDumcLaZphAgo46q2dAHS7kONtxW6OWFrTGoEF
yfO+fm+ZvZau5Eg2Tly0LesAbhJOlA0SBG1FhBV81vmGc/qvrVG0DPhf+8vD6nInXa7ec0fWyH+/
Tqgz1mnZb6We1d/+eLepMbJDo/4ayoHPVpkcd5+bJhwcRnHJ3GS+E7K6vyLblHH+65kdDiD8gNws
W8sTu4HrMNUbQpZVDgmdgIHSEojw5j1ACBgB5y3XqL9VsrW9Za8mOkjz1ACqL3IRa1MqOYS0gk6f
wXT28xXWvPXHrgBl6ApGFaxs+PS/3t4wGnLqzTL5/G6XrxUOWnNcvurlBsRx+9vuH09BSWjtu5wR
fTGjUmbiMCw0X/WUoBb4G8N5mW1mNwAd58gFQOFqEOC4oLVDxPmivl82gUZdAGwSyjXcFiMNZmf2
D/lfltNP7yFl3GozVbOhtbhTll9Tzj/ib5uL8dSBMmpHYbfDPskgySWc28LNzX1ixmvq/FDnRed4
paK+cOn7y0u7/PvLbjQ/Y9labsKyQgQgEW3OSFylFAz5DF4cw3/v+/2o7oAt7T4/zvzxlq2c8XPo
9Ih4BKBwuqXKz8++PGg1UB7BM+Y0UUZWeCTfhfP4wgkEE2/ZHBSDRGZa5mTWM/hmczRKPG8tu0NQ
swLNcI8fW5K2AJEevoyRBld9xqbZKNlrylUPZ87pPw7CeVcEsjoux6RF/W2r9ebtb8f3sklxX6yS
XjjrZbc0QoIjNO302/OWI1tttatmKfCEvw7+5Tlff6PSEDbnGdGZy33gEzif8oEZLOjkv/7B5SWN
mIEKwyzrddR+gqs9BxrE89UPKiHetHnrj93lAczD9vr/aC//q46MoRqkW//3tJfrr+7t/Z/9mM+X
/Av2otF0MYC9CM20TaH+Ht6mEwn9L7qLTgPGMYRL5wb0Mw2av+kuhsVDluBex9R1x9LEf9SQsWa8
zD/SuYVmgwLTyaWjGKnTD/pnQyZszaHL69KA8YlhuKstj6VjjJ0EKHEQSjC/kCDW8DdWZUjbYiLb
Mwmtcz2r/Ca9fvIBPyKwQW8qFKjWrV57ZrwqFYAeLUbEdVtj1S50xNGKNrxpYUc/oifhAATFuocv
P6k4jzplwsamwbEf7Kc680diVJgRulp+6zeFtdOcY50EzaWjVKwXRFFNdbmw7GI61WS9GKGzr+P2
wSA5gpKg+Ug8mTYDEloiIdVgrfYdS169O6itoqIqswqQiEPz3Ab1I53V5zpVixfDRXCbD1fX8Rv0
PNhAja4f1ipl4aNjVjewAPzVCNEAqAAqaJrHno8OZR31tnbydfOYqjK7JYGNHMmw37g6IBfk13N0
XXoHbR3mAEGTua6+yLkRpE0nF0p14QflK3mQlG3Gy1SG5DZ1FblIeX90wPuvIprV3qBOd0n/avks
/zkkGpYz1PL6SbsHJNivllfg1wAZAut/TVR3tOFa4sIvQAlhNzSS2kEAh4+7jiXOLVzTEuFN1ngG
41u007KU5Xxl8mWXH1Jq9NBVuQ6p1qGLAQ0GRH/rmu+CBfq6cfx1GhrihJ/BvyJMIxp7IungpkdO
QMz4jVkhEKVpj7PV7T/spn8drKzaI//zgjgCTpj3GxSUZGHHEcuMOKXGREA1gQnmTHmk1sYCfW3P
gjDCbClp6SZ6EEmrBvzcCn1A3kCwaZ3u2EnELJEdzF17lQ78RI+8U7Tbsu6TizHWsefU7gWM7Axd
SwzyhF3k74Rt3AaxEl3SpENpw3dTTLHySJOkTDVjNRVwU5FGcR44IzwatFTlxtbT9Las1JOPJvps
Pzh6EuyDpqBfIT+suvMvlVb8yFnc7kil6raoz8QqRSR4JK73JTAbdxU4vcnX4xPM5xbwYenMKIEJ
8rgzQH416z4LiHtmlVVMvfGSlA55qJgpatwITBNWqe0ap5jZ4jr3zWmjmZhbzCh4cgUqLrcyOGxb
FY5+pnJdG5pd2OiZ52tDd6n5FTGGursw0pHvKQm0WNQre7TWB9EjFfCb2rnlv96TEMk536eWh4sA
YmKSvxRR3JydAg1FYzwaaShfK5k/pEH+RJOFpIoutfZkIDUbXMJD1wcn0MLlYQxrFtaRTySg1k/P
IiI2AjGU8qYY0UXrG5jdqtvgYWQMcfxurynKITEN9VrPoix/UihyRtmLPlfDMh0dHAg+qIR2bO1I
kDSuTuacQ1PP9vNwRbRHhpQ1oArzCqjh0qqO/FVh/Dnbqn+emDdtKSDj+0SofWpUvoNRD4uNqrTF
JVIQ/+BmfdWt0mfNTKYQ4k0sGQ3ied+hfCFGYW4mZUhvfDdp9sKO/APU4PSCUr1HQIWqJqgRzVgt
EE+raVAndQXyChHqG7/ObY9cXRIbNEvb1R1cXPiYsPh8/7kFEPQoM1DHlSPWTIjMdQLJ/ViQkdQE
zXTL52xHg29CpwcRdQh/izg7w+AXnzdpHF9yyz80tsnpxk+uCK1ZaX3b3rjG8ItZoPWQBJE5m2JA
P40dzOuBaWlbHitVfKcGiaMhIB6yZEIVm369xnGibLQ8a1g+cWPMN5JYSVRhf+8vWzlzxZRWLwli
n48TfsvSbt5fHv/a/Xzmcqddu7zT8tBvm8tDA/2IbTNot8tbLE9Z7v/jHSVTmaOBhd150x3mnVKb
3d7TYnafp6Cfm0rBZjjvL1vLk5abr9ckNkcEXnKe4zQRqrevh75e83Xf8urlAdwt5sqXoI5GOyUr
c7nz3/8HyvJ/LU/4/HPLu/y2+fmy5a98bqK1PnG6swD++5//7a2//rHl4c9Hljt/2//jcy4PDzU5
F4Nd1+uv9/16XlOTT2kR/f7nn/r8gF8f/esly9afT1/u/O3T/ff/2ecrf3v75Sug14cX6es/LOlw
bKwmpX+tK3zTy/svN6aoGpZT84/32z+xPLTcuWyVrnkoU6uG6jK8BqiZP1/w+azBZPaOfpTuNYyY
pM3BuOI3u8QAu9dFQGCPE1JNR9d0l815S/acvxSXMzMABi2Hy3Lv10Mta46d8JXjH/cvu9b84uUd
vh79fJcmmNO1fntHGrWwsVnuDBV1Xpz+8bzkjTqsxqtlE/p49df+GKFuDYly3/x2Z+4nHfHqL58v
WR5YXueHo7Yd1P4GPKfLOKAIShGZCwIjHyeGfmKbUsc9VQkLPxbELH/mrXpewBvSQNpANsdGz44Y
2q8RmRS7r1O0XIaCUr/+P/bOY7l1Nsuyr5JRc2TAm0FNYOiNKC9NENK9Erz3ePpagLL7/plVkd09
7wmDkigaAPzMOXuvLbeyzDeyONbWzHSVcM5YA+d7s7Gcpum/jOaLkXwJSJneyQti74IqKT/My820
7G3XG5229//445/Hrf/G2Sht8DIkT5G0N47lcWwaY6+WMIPF8TMnQRUAakNtxZqppavK8OZn+kNB
uwjZA42aciFFrNiPta63/liNraPiktrh/1BY4gAooQYjWgT6WkbcOMhCO6qUwXBYb5rlnkkSGzqI
DNuduvidljAvYiv6g7jcW38sW/DXvVnshVEPj+sNVjcLNACzOYh3JPfMwATbplgGWbqZP2bjtZCJ
lc+WB9/YrRbTcdnjrTddJHyXkjZ4ZVGCxbB8Jdrqo35XD010nPCPOBNgC4ou6KdTX9ilI6ADDeuL
qloGMhVBw6Clg0jqZxabrULCbiVLysEwGgU4nVCj9Ilx0C91w7iWM1bQEiaivnqD8XKuWZEwnXGq
4vEeXx7IPTwpsqckKm6aqvVpQej+HgSHNs0SQA76HMgEDBWliIFXGxkKI/lqfl/vDQtTnfbYD19k
lHHupACYvJx9yyELOljsovCPe5bOZps9AaJ0pT+s54Aru2p3bNvpW4IyQ7bM8TeWm6E1pX2V3q81
QXEprf0kivqpshOB527/mPcTQ6MMs9amV999OucsDVjmrUU/ebF/a/Qjsh1VTGAgkRI4f+zjq7l8
vQnWrDIlUy+DAGLfQJnHkV+ub22iNOqISyBsTGNzZTr8uQDXe//yu6ntiEIe8SiYy2hoGQTUCsGm
YRVIrXOpga4lw7/8rBth5LE/i8CxLYPLn0i9P/Xz9SNbJZ6lbB78n/r5+vHWC+4n23At268XmukD
7THE/R9v/Hrvz816ENqEBuNCo/kXq/mPPfsPpwJKGzKdtqnc9Vu3XkLrvT83f1gXzCYsV2N1py1F
pbXyHVSM+uvNnx+nVHwbgiCliQmtMhqgR68wlJ+7Cl1Duzc1FcMedZ218B2vV/Vy8y8/0tHcZErg
Y3mnwr0Wvf/cTAsRa/0xkBHmc1kczEEZcSAO8ldLWIeXKz6F/+UmDJuSDBHOF1Ycf6eq+TZo6PRH
ieqt9eP1+P1pSfwLoKVNSUGVa2kRZ+jbDn4nDiouoxnH8URr90htWEbuFZduPODnAN4vNduJOW/9
QAQFsHUi12YQ+4ZiMJtAG5lv6soYEPlmEWAqA9qK8dP2onw1l1RcuTd0Ag5UAl8mGsZJKKbHUYlP
QRQ/DkMLPLQpUxSEKpr9pdzUJSYpOQsHJjdlwCqLx/znWyCIbp/3dMBnOINQt4JjB2KtDia8VAtF
BLlKsoG09LjqltYTv977czEYVMUP6kM+5rlT47lwx2VvpKYfo1QoB6vOtaOx3AhsBoWqJexpqfG2
66xmDdEhLdHhWRZVw8rcRWK46cPuuSstUjvqNHCrVMHp1Ieg42VJO1HaHLdzOMSEA5BKYzTlrUow
OqmzIfA9TwUbAC/8yarrXIJGcHHS1EPcUWCwnuVkF4rRTiqbvRIDdetyJFtIyPiYS9y1is+Novvy
M2ljGpYZplqL/tPSHyLpTlqCl0yWzeKywB6XVbSBF4dkE+FZoRWRy/0lzch3NhrrjlhetKV1/Tjo
W4Vtr/Pz7GrBr9PEN931dejwK04FGDs3CISrKzsj9EJqIVDpOnnvjQg4b5ndCVMrAWkueotWOoFs
J01n/d361zkO8X827WPYMdbMc/Dk+6m/idugODbq56wK04HIdOmYxcTi8nQjBrBDVPV0YhqMNhmx
e10K419MZnTkywGgO9GgO5FPGH6uNXUBT5xRKQkE1/OkYdW/Sk0weebQen4wyAg2cTSNALqAcfGl
X25yQQgolYtfasN30awhLTbiA63YaFf/pRGytkTWYr1vSe2B9F5U//3VMMfYi8Owc8itLVHBp8hV
1wfw7cVe+2H0dbdpY1Rqvei7pK2Yi6yMuNDls4XlAu8eiXSvdOaRZrnpl5zNniKLSxQNWkpymqb6
ORBaojyiWXJmQ+Lw6MkzblK6IolPAJwRTee4zU1XKbHctMwO69HJpiVTllxrzGxCQR7vIolms4nX
a7n3F07E+suVAyE00xEAc7hdHyIvX6713p+b9WH6H8bE+vP6BEmU43WiZr0++C+PW++Ksp54sKW/
f/53/V0WD/soFxMn134lIlCAIk0rghfaAOYuGbyNFj/kGbFA1iwl91NNgHM83Mc12DFFxuWI/ocS
mjBtFF8hBwW8vTZZ5MZnz3NJ4tIaVdONvW6Xcy8s2UE4WvXyJejybUZ8ECULwKthhyY6JyqrUnrM
d/V4pGNY//JHRIdDab0XK15soqbk95XhqE03oMmhJimIyXgY+lm4R+v2S4LzZSrqe6OY+O+Cwb8a
YVCfSXuWSNCIpg+jjk4zHqYnmdrXjhITNNpe698T4bj+fVBSRCdgD4C01f5DJXVP+jiTvhU2YHgJ
U77Q+m0uedMBtKXk8oGA8z6XfRCTaRHAoIu0fTsPiFGXPzZkDYxd8tFYSbrpZsJU4sDIn0jvuqzP
ylHjUo809WxF6PA06sL2+ofWFN7CGNvTUNbyQVOxFGZT2WEjYl1fiIkdjdb8VkmoxvJc6yAqWvPz
UIb79UNM7YDZsomUE2Hu0h27n0W/vYw0OjbXZsKz6ou1fzPmSDrieSaBZ3m3MzUFMrCS10yo560x
ttJWSrvwFXYcfiEOQjeFhKHFunwcDNS0WoKS8efoBIiiiNdT7vpgImpCgXu9PuUExqwfNWxrOeqm
YiImJMHJ9ZYhhVr/MyxAi7eNohwazUgeEFi/r78X0wgBYOCPV3nKlDWckp4470EKi4uZitUTlcFi
34w1RAlBDz604ecEqxWXU1Q3+r4n0fcxSub79QmHEuVgr5ntJZxK/VLgRf05gZqZP8ki0ukKibDX
dF1ykLQY99ZySMTmaIXy8D5jkKSLr/g7WTQ0DDbpaX3WOTRIUV0uMUzS/nW97NZ/VCtYJ1oh36vi
FB1DE93a+vZzieWlbBTPUQF4JRORIFSlukcLbt3igAIrOX75r7xTiXkO5ZfRnOG2yihCA9y0t2Ak
82V9BJqKvaYL8Su4lnijTnV1KBmQbo2gkS8Ai+RXNKpbH/PvaxflpFEpqHXCpToqFfrOUrjQ1udB
VYxHPQ3fWG3JXhwo5kGClnI3QZL9eR4twuM1CP1bSi/eEwzoAKNCyFpdBxE9XV4pyAoXgpz/1lhG
6SVlNhzZGEhXysRQh5fPU8Oixu3ZvgeTzOn2ZSZ6M6uuIkrHn+fQMTJlrWa+z5VhEU0vxae8oA6d
hnP/84gOj1w/z82H2RB2G6dqe8JPK160he2yvsrIGGDF5kdakNmX0088NXpYXowG4+H6Rq1+p2NM
PK0PEMuucY22js5ta1hnpgj/51H4yMp4Mj77jvQrSzeac2K2M5egFFPCb9Jf6T/eUIFvcFQH5ayo
Q0EsFFyTpB6kT+qaP++nEk2nE4Tw4gu1f4JL3bmVoqafmXBc3w9JjYqT02m+lD3i/84HfOPPwMx7
9WV9AMCbyanFSr200lSe1CbT3TZoxUvRcXqgADiU7uvftHQoRQ6teI+RuGRumxu8hnl/P5sCSFhJ
r343WCdSvVM/KoUE25T4lUvF9XnMeY9ej53yWWiD+59ns8KH0iy0Z19IBY9uVnI0JEG9cDEhIQ9N
/8PkZK0PTZQWvWMXVfekMPa7gkTcnVIU2n2h09BYH0IYr5NTnP3ALRm7ZVLVF5TlwzHRGrrMfVm9
iGl1tz6Ub89jhz3imdIKRgW+EodqNsPrUFgqK5+8+VTA8avLJ1bY1Np6qws3aZrkHYsnYTvrSvxg
BJSkIX7UvyFrYjbshfdYUEnLJFqnCZDKjeqxDczRizK+XuqsXtbDo8smXIE6elabttoAWZEOcpTX
17ERiNBTy2Vl9LI+cu580Aq9JN1Gv7d2wwQoo+3r49hV3QP4quLneE8BUQaqNb0LcQnxEsvmGYVL
eBo7vP+db4Svc5ec189CNuur2HfEKIbEGc85EQsJiPWrBKodEAYXnNSf1wNUsZMDqzrXtx5aw562
/7Rtk0B7ICaGPeFyYHw92Ji0q959fEdEmVrD2ZCF4uSrUu5pUdO+Spl0XB9Kpe4jCnPmyQz/E0bi
bCuhN9zruWXe9Dkj56dU1F9dVqMGqIW3pFN8d2iL5oSUO7wgEovQzabtZ2bepi7Tfo1CyqRoGcJV
AXiC7UPF0Fn03Qtm1vP6XGErfgtxED/SX4AnMXYjQQlM3UZASA3vWsNDY8Hm9KVXS5sJz9LD8RjP
eXDNmgJO2PJ+1pv1xy6whIspcjHRiwf8v/zb8v/rI5Tg8P974/+XvXGL3vK/640Pf9t9ZDhmo/rr
P/72Y4Hc//7P/yD0ZPnPf7TIDfHvuiSZkq6Kukyz/R92RUP+O4oZDDOarNM/l5bAk//VLcfkSEKJ
RhzsYnbUlD/dclX+u24BQKG5bUikl4jK/0u3XFP+uVeumgZdNkU3lzxmIgJ03sNfzYsqbI2gYlTb
LVyKJNLxroSeGXnCU3VKd4buzPKmMg7EEcK76x7bD/VX8Ng+E+wBowojsD9tyNE0hJe2PHb+VgKW
k29R+WrgaMSdFbsZXCTQfk9JS0tnX/r36ZZgjk3+QUeebSG7icx3wyfpd3W0XGNvuUhx/3JO7op0
omH5t5w+dBHlbfOf/yGhOvirHuDnM+LftzQNFY1uyf/8GWtfBi+amUTVz8ZzJ0n3YUcAiqncxQNf
8rr7FgQmizKJ3rRIuv/3L65ayxH8eVPLlaCtr65ypqiLiYaoKf/y6izfx4rVxbwzn6zhKH4X9/WV
TATxvd1k30jJlm3lt/Gg3hdQi46U0ZIHYWOerQfTcOYr0eHqTarP0onSzkd2mffJLenc5sJgP9y6
0iEh9DJ9mCq2N1t7MOItOYzFbvxVPIcn5U7cluZXwLbHE1gmJ1+o4vQ79Y06SgGolzQUWzu3mT0b
NmU4Gx37U/bUA09Q9holYMNjRaLMNugnSqW4NqBuNKfsBKXg94iCf0f32qxctuWUBEy3fqguUuJI
x2ZrHhQ3ey+eJMIcfsWPfJzN+JJ/z1sWKtEmOvs7oGiJbPcfgbkbTt0VSxzZwV/TLnM7d548ECdJ
aX/LR2yIRAvasbBnm998AunoDFtws0/MUaPqCvv6vTfdTPbqJ2QK9LJk2UMGFTwuNeQnv9mm8W26
mw0nOAe6U5uPxS35oks9olc+F4/adr4njiB/yYZHkXjS2OVwBKfpNf/QN0Pi+HitvmP8KmeddbUE
7t9D/x6g4DY3A/yD2MWzQMRhotJXfe0zrunzjJAROEwu3lRxA+/LuNXvw1H/LO78a1tc5AdU7Vhe
+2IXBUgSHOs+2goXoIiX4NDPu+BOPwJfmChz06J2yo/0UJlAEuzwVrjKd+wFG6xnQL1EDGGfbewl
CFDQTemu5vivMk3o4i56bMOzeVShJrI7QBfutV5+nLfqJvTIJYKITRaO9ib99s9wsPXz/Apa23Kz
K0qI9/Asn5WAQ0uKPW5Y0A1YknwscFvjNCLFjLd4bF5IO89VMkzc9Ku+wf4YLwQyqlfxTaZrfB/s
SVaDcoPTrZCdQXKsx54jAbWlRQhxwikq7+KPbl872VW+l1CAPQWf+qVrjq1gRy/+k3nD5salDfCo
deHUKHv9kl0H5C5eppyMW6N6wPfKHcFpm7x04l21S18tl/GEaRBD7tm6s55p2xTUv0pn9Fon49th
p1/9Bchdd5Tjx7hwqiuz/rVZHLTMwqjsbCM5DK+UvYybCpCxt2XSRVySxj/0XYRxwpY8K3RmSp5O
sbFu2iHo7PDckMVJluewh8DOxvAXDfnlA+qb3DP2PdKjmQNJI3sbn6edX+5Uw66d+pJlDu6tcxLT
V2IMxL8ziag5UNY7ne72qEvYRf9On0KPxeUbyDOiOu1pN95RrdO3CC+1ffzUvk/ubtqFTyquBrAF
cLCuBsEYra09+h/Nt0CJF8LTue/30wtVLQ8Lh3Uj7HEcbWE71Xty6sbtGGD5sc2r0j1Zt/7cvoWH
WLeNt+lefBHdDGucLd5L13r4PwzOTH//PDqakswYaRkSMDJF+letlpzOwFN0bJINYR45NiSIby9m
1Lj/fhj+b4Pw8jKahXkfjz7V22WK+ItHn0Xy1IkkNO40aXhcXsKaRhK2xy+8aZjfshZXW8UU/7/X
Av/DvCPL/312NSVVFinF66phqpbINP7Xl1WCStVHq2mQgyyBXJHvaWMe70o0nXauK8K7pDVkZRPo
XT7H5Ki7kvmBBzx3fQg2PbY/2n/TI4mw/W42Zb5quCMJycR2EyniKenG60hjC9hX3WwkBT8nyB/V
M0eZnHZZIiyZjBk7qZpLOzJkpDPg8EI9IpOJr/msVCd1mKjaxcRK6xu/appnuew0DMtrzDb6pDQv
KHWZ832boQHnKseSO+1kpSdiqHjCp9c9BFojn600P1YxjqMsMQR04UG5t9rmhIU0wlfGROaL5ZvV
F3usTGmQGZtU+9UFg1PlEM5qXahIO6KllKHYag9ilkhbRZz3BjCfjQ5gdzE4oQUh9nGg50/VO3IG
UGIsNfq7iFB6l9PeMhyYhO5SzUCwg+YEACG8kxe5rAWXBm7pAnf+7uo2ucgD0r2oEB8S3VfPUV9R
8Z/1noFKhhCqCdiPp51W1Tc9jRJHJGx4jDAAqlqu8CbNb/kR4Q1jas4+g0vOt4O0LVwUdDQ2hRmQ
UZWZ9KbzjSCTP6DEonFuG+OMuR0GsDgw8RnqdaqVaasL6udgjSpKJxDqGHz9zkh3xB8CNWi1Zo+d
0BuH+E4phF+WzDvLtflRI/KL92sXZva7LlSyrkud+WyWr3HfEjdMtactdCCxkf7cRdA+VWztA2l3
bINZJPSAYmh6IFPU9QdtDh7EsoZfIF1EQE/CpN1J4+9q1O7nUlC25JO9ULJ8Lkekx9dODDOvGZv7
McwfYj94lKPmd2yOEAK5gGe1o2/RvCz31cFDhWeCpBLijUYMMWnr0BJFgY+YUBhjSsiJfdPYubLJ
lF2UT4TAxbGCoI+9aqk9RfJ8FgQ0e6rFmTblQxEXwpbEZ2FXk4IV91iWlETEMNcNz3lJO9ccEIWU
gbkRxi8obcih0sexlH/7xnQYphwRp4UDSUy2QtJNNtpk5NedfodWNbAnZob20nMGJj9gFQGScD5T
eHDLMth0wwMGB6fF4YFKzi1pYaq49HKxI0mTZ/SFzZh+WWmwMUD9KaHmklbv1TNOVrPaqXc6LfxM
o2qxtKkLuJhJBby5czQJ0s+Ix7ved4DHV7OW9K71gmPUop2w8Mq1rxgW6Pgw9xpZIf2T2QwnaEEE
+ogbFeniIils5sluWKL1Y6QfM6PWjwqCj22UZdcp1GI4jb4he+DEmTTqTjn5Qmd2+M4vM8WkghAk
rVX91C613p1yqdpD9ptwIXe7JgGDijhz7CiW1PdCQRsRRUAAUSCunUKjBY6qS8LJYiGlVQgaN3s5
IKauP0hdQ1AhGA7gdrlnkp6LBCLaGA097/VGn+iDp1HNmk222pBwZfPOb1E/0MdvsDCiZ1AnonqG
UEQtqA7JwdA/4mShP6y/iswXAnTyAyxC0J7Lg7TQSn7u9fIvvhHxcdZyHIkB/qWsouEUEJZhh23K
8DlaqX8IO/mrCmRhI8t95N0RWYcx/jrfN1hkCUfu7HJnus25IPPCJqkeBiwX75v8NO/kt7j0Grc+
p+fxLH2kxPQeyS/ULdciyMtm7E7epge++9WJTtX4XW8Jf2aFcELn92YXt5A0xTfqmeo1/GhO6mYk
9cL2L8VndmTJLtpAV+VXzpH+ah6bh3CnggZFK8g4fzXIM4cmoUHXJbWJA+UsUdGqWzeOcRHv6L2Q
pRbAOkDlQQEssFEAEAUi3VDVLNZCu36TyKU0TthG+TeDBaKD81P7NO/M3+a++or6txB4VOyqKEc6
/rH/rhA9PA8nmS4Tac4W1WZWPU7SuunF2hrPxSML+eDOtMdnY2tsxWu0NWrHYBLLWWgo3+k7+eS5
Y37O7zHJ3tuq8QqZlTZ2U5bNrkRh79jukF8gEF0wa4cCCkDPAGo5ZnzBEVVrWxS5hDwGGNaH3UgA
I6urwVOao6TuMcJOfNvao+U74rnuMWp7GnH3Ko1quwTxgf0C1h9cC2/Q7zQJjJqb3CrGpmPmDV5k
bkLBpvKpB8wnDjrdsUJC65DNHLyk7bZ0NRanF5N3DkVrT85n/SqXWwXs8eAUk4MDKdUcgZyZq0xa
1J6bM62hAnG4b2vmxqxs3R1eOcYJ3y+qVrDJlJ3M8dApiW3wY2OGznpvEuyWToIX3QqOFqvLLyR5
Sn2sPwmr5PRURLt5tD/gtKZXSz8kdBEDrMX3Q78frTfhwhBmXTTtoL/BPe13XBaZsOcQL1mUwYNx
UX/35L0lHlsy9JL1gpKlncea0XwkvYzmSHwxo6P+W/OE2/zsX9k/NW80lKv8vn2Eq8lrB+8sfV/z
U7nvf7Mny5FRfSmb6KKfs4+ucETFbl+Gp4h0dN2xLnxtKBAWO3PAsekUT+WmfgjZauHnfuMboHxm
bNZiF6c9kDKrZbvpVE9L3KGrXZInjaXqTJbwUY89q/Rgs730JMljKeX9H3i/YndGS853kiUUMUCt
bYg2GBGnqmyj2lZPUmjjt+Fj8tR9f1dIr6C9CWg0zVOguVHi4VbiIBpsJC9J7WgnqfKMo38w2YGa
7Gs4Uxueo0pcThCRmv5zlzwH8zbTHR1vTHcUPtXci+4DiUoesMBtxULsYl0XIh8V/fE87vtTQsBh
sOHKRWMp2CiMjh1KgQN1znMcuIup/vdkOfGraJ3Sk09ErGHrPrGgNiHmxSetbp/dnB2yNgls45Xr
CtM2iZOEtNaIrXdwzj67z9hTd8RINqdwl4+2Qdf8Nd22usNigA0YsaPPMOySa7v1CV4cIOBiT7IF
ONWyLZgO7V8a74HuDaeKDXnu0u7kqmGLSl3AS99rgY2LM8IKubEjx3+XPPZbVnnWo2k53UvBCmfc
EmO/bxzpVdrIW/0p3VLMecNfMTN97NNztFGecuoKnnE6otCbH4bMA4gCCO8uvbGfeWs38ZKcQDY4
w1jgli6qduM3mp9gl12If3ztX1H2vvMZbux0zXwXHvptP9tByacG9DN71h4K7XgNJGeqHZHeIGGP
F/8e0HHrdOzq4Du4bMvb++YqvFVH7QHbcPtqki1qv4f75ggo2mOZcPNHz0LzwKjdP8TTxtzihPT3
hJl/yl72zBTa3i0oitO4KS7Bpf6FmG0CdXEmJNy6YjxVWW49lZ+dq50XY/6jcomekiNKOvkQKAcV
qyPR7BOAgF2anMp2X4p3+k09Gw/FM0wWFpjkROQBmCgEZTv6G8AcKajUe+kVy958ZUt3YYahFMIe
MfpsLbuVbVwbIJkbwzU6bAVOlrmlf+C4A0B6JSYMjhRt5ldJ8RS861fzorVOjY5L2OJsD4XdKG04
T36IKYJw45s4ngpUN7HDJhVKpN9t8jNllQGwQHFiVyn9bqpPVhUWuv72pN7CR9y8pi1tzJu8tR7o
DKHeAZUZ0D5Y2v9ORNyIXe9Rj4PZHE8RcQqeaV2qSx0yIV1oisNOMr9xLmDVV+zgZf6VXdZhTvWC
Q/ZOdQVll/SObZ5lkeVNd9mW3EWS4UnN+4R1HJu3YDhH72Ayh/Q4L+5biBJHk65xqp8Z/LsJm+rR
Hx47epCB8A2eYmsaXhHfMf5YaNFT6zE5oBr26KO/ABhiRzCc0zcqEMqrdKUA0iu2dE3386a60VGG
e5DdgnfmJQYDRfmw+g3IiGtxHwH1+NVugsbJXkTRMeke06HjAEASZipjfASkwDysgw5+GsunwGQV
7iTa1loIjQQTbCRGu7f4vTWc5EpC9HQbX32f6GKqYU67V7hiY0TEkKm9ubP994AQaRIYJK/8rJ6K
98I/qc9ldB/fmSVWnJ22i9+WhSeKmI8RVhgin8iFppYcYiK9djMTxYu0A7S47Zwps+FXVTtx2+7Z
nnbnCCBOva3kTfdlam4LrFJzMaaIkEDfzAdxvvgP+Q4+zFv3BVm4ZBXw2BfkHttKjW7HDi6ilz0Z
ouPfFTcQSPflCYxP8gFNrvpWNt17SX3jezpkH7Jyy3DhsKlD8XDujwMgXhbhD8x50Q0s/V0vbrVo
3x4ib3pX6SQ+MaqDMsp5VmpjF1jqD0hXmEWUnfkMuRf5qnWloPShbMQvfpCghASwZgHL0ove+sAe
KqICHP8Rq2l+1O5LiiXhJkxv2Zcys4r1si8N8Hxym61jIm3oBeYbxbigcujven3vMy1O4js9LLYK
n/0ssjkRCbx4nembIjaycZUXDdQzKlhsbAeVkW6Q8aSC3mAJVEU1G3XPAL3UxD5lNUm21TPt6PQV
eZh/rpXvpv5V4yS64zNBxYbS7u+DL9Yw+RWGWnQj0tcPnJRVwsFovbr2rMQp3zAYc+LUL8TxyNm0
hO2HDeU2sbmOw8f+BMDk1/AOJoqEjvmz+mLXCASnqB3/uyHGmYkGYK+JMczWXoLRZs4Sc0faGof5
PLnZKdtmrC7dQbeHS8Iyo0ZwpG5RW0m9C+6rt6tL5EHaQJit/hb3LBGjLfiz4Kieqx0FP4aXygsu
6Vu+j7dosZrPrvQgyoWPFXAacMo2M8XV3FYX0zyK2/Gr/zIvXJVC4GSP8zk857+sx+DanhFoqZ/W
PnquT/SBqZ9Xz+O0mfJvab6bIHylDluvKd7nhGbVm/GXYW5L2hQWWxk8S1zoBKyMUaY4vRnIaCsm
aGGyynEeKy040J10Qs0Qj0OQSsdx/YMktuc+a4Wt2CCKRMvY2KSboSBZbtbHrffWfzMGKEx5kjQM
yp10tMYIr9P6Z5Cl5cGf7tKghQoQh7dGlKBtjwqgFtGOQsaZtmpU1xRr2YNkoLCpCsZtVuoAkBEM
Ag10DC2+BuHIFzsDMpSRmeaiHrlFVngElcB7A1NEXnUmbtCZarvZEC3bzysVHC8WcLkH0N5pSJNQ
Sm8gFbCiEowWqJ7oNQRCgMQWKUZZGnVOPwy8Nm7fpEQPvaprhgcJKFeU5emmkqmwixYL7pbGllv5
ZD6mcv3Q0Md2Cx8vSwiUMBRKohYIMEnrAF1TKrsEJNTekNYUzWU/2yjRGD5H0UarADMLsSHhD2vx
cyl+vQHEhAkfIIhbwHW+r1gdmUoIijw27XpEf5GOBMVAyz+qHfN6mcwUUszhGC7GRJ/0hF4k/yRs
lDddnUG4MT7EHflM+UQlUxXie+hfB7M0kF0yjobVsYf7Ks1py/qRFfJQ+Lc08t/JnWgOrYwdtEAW
q8eMf82sbaAJwivG028U+yQ4sr++a0sRNSptdXeSs8SbooydyMSigtj0fTBYT2FGnHmMCSPszUNj
BCe/HF/1JJeR6wj0yVr9zo8/0q7GdmRJX2qZsi3r6df3UxxvRX/BAAjbuFPTN9Vks4IxwgLaUgqI
nlvUYP54Pwe3DFHUK5HrjUDXeBTbN/C4lJfxJ8b+Y6V942Wrgeumz32YMq9WCVDI2vqucuMoISmy
yQSicpLzHrIJhdqoeoNsCmx95xcBg+KuHZXIrsTwe/Y1ykjshkyI3OHQhzufWl7VzU+VoZo7YjoJ
MBIIVw/0gQ5DMLxMy4vJMrtTBO2y5WdUoDGx1bPl6eCYVKxaThTLhOyE8k4sKU9HirWdE4hWCRnu
GFqO3fwCAOylz8MLGDWvtxSqjX3x0pIc+fO/Wax9i+Y+kUoG64H9O/W0yIC1OabmNdXxYtaT+NiK
6ms+Jruu8qDULSoJkWAMFtfWM6NyaHdmwDtYglCal0JDKZmxIS5zlqhK0T7lFcGxuaqw1h6sz3p0
pcj/VHWWxlHfAahnwVxmdBBISrDUNyuVXsmSaNiC0sBCwu0k8AIRB2wC8JCOHNJCiauIWKg03Up1
FuzvQ21Bmk3s6ECGbAspYjODoE6ujJs1Gc9CjJ6kN2rW0+JbUg6f8chMY5JjPFnUg7J2DxIJuApC
PSvuNQA4T4jMMdwoDCmpyG45xIXkouf0oM9NHmCGdmdGlW5beaQfeokJwAgeu1ENt4ay7dmXxm0P
BUYQSZzoNk1DlIMQPfqkM2moK6g+AfA223Yvp0oCaR6sYSpbkM566hZCoOT7pqKiF9FBZIj0lIlc
idrvXFGh3xZ05dW08ls01E9SNS1lsokYmEbC3tjeW0MDtU0cnjIV6S20A3YyxmKZbmhb+C1xXQXt
ZNEIdiXhCoEubMhKvCkcWq5OOSfjnSWtVkNb65PuJS5S1iMpvRjG8OxkVc8Ksd/s++M3o7VoX8Uk
W6mkO8WB+dgP8WnWGxcfdAJnSdwWhCvYYw/eRhOEyY2TSb6W9AEFEUOmbkX4Y4kbTaw5sIHSPUBJ
o6SQWh9Vys61CLOnEa1H1HOuYKbW9jRiD1OT6lJSZmhbH8Kgij+7eyHgbU2Ljm0dR6SHlJReujoC
m8DbJ7+HIwvZsn0T9WMglRf6GrvSgBdots2XNdK4zxpXBH5mCPm5mJRFuhycnfvC1PZZVT2IlnkZ
S8hng06nrRWHfVbXv0uShibxIwgyptO8A48agXwXGkKuUMu8JcKmSej+1lp4ThcaCb2E/6LsvHZb
B7Yt+y/9ztPMLDZu3wdlWVaynF8I29tmjsVi+voe9D25gQ7AhmDJ3rZsiVW11ppzTA48lDjj24c7
Eu/roFiOZVQvEcpzOtPM+1bRFWm0uVYV/UMsCg4eSXzVmzmAzYHTXjP2HUoFOcy/hU2SbzI1srGm
1U7Kad+62JqTRj+UDWFSiZ49DF37RvBvDfePgPnQDCmWORMRY34tNe1j6Ej1iqxz2BXItnBvD37I
q6HkAuk3OEXw8BoYtExG7tLGXbBwySXYBSmeGKzUDM5wpaNW9Valnz+VQ89DFW21pu8OANCedG9Y
SdzbqcT4Cgw0Y7Ta0/3tzK1kNVu4Ip31UNbJmKD8Y+vf4p1Wiym7c5xi+pic+AAiUtuTkXSFuDk3
nKunfsgoot32Nlh0cIPeuyrep8vRZoE3/a1ly3QlVEbdxKw1tCmrOs/ZyqAiCstaBXG1syxtG1c0
+qzMN5axUezB+B86Ed80fv/nmOZ5WqavOE8idmIiMxo2MqPAJlj4vb63Ox3yGn4t08ppISfomNPG
jjdRRWGPfpACM0C0Hmuq3CdYqoCPznzkJN7Aae7OYMruugT7k9vDWghNf0WMhgFzAMrCnJyA+pvS
0B0/7NRPlj1JKcuySveTTvp8KfZ20qq10AxtgQoaGXZJRuM0rHoUG0TYkXY2mcgndV5/N5g2VkRd
RsSEuwwS7TLabb53KhtAkCA9DN/xpi492G+9+dPXHW3cDAv6YwdUdi1Ao9VjQukg1VGaYBdVF60n
Eh1H0d5kLuhrts0+UGKXeTE9iMa59jlbbjWpPYLjU8qfCN6ed19hilxVIZsNQ6ssi2/1KLlipPNi
DhXI1TR/SwP9qW+iceu4DoM6/8XTCVIyu2HjWD1sBV8SKR26rzYWrqVMtJVjgI2ycTcssBcSFZX1
m9IwX/GRoIl26QmIuWftmNnDpGmHqJpuDfFSnHSBpBOlwmWc2/2jKErEnsL4QzZ8c7RxJtDHJ7cE
SNOmC9qHUO7LzPt0zVhfSYjHYT7+JGUYbYTbCbD97rK07bUa6K8ZGie22I7MJcnLy3rgqvbqL6+G
AGq4vCUiCR6sHaS7SjdGntZLs8NmWpjGU6CrED4nhYKNOqIMVLfMkviW5mQKMaBB5CtQBdWMstMO
CcScUYjEemCiMfb0NcLWOyI1RoFhVEdPH0i79AnklOWyHadpGxfdubM2msDUb0bK2k5NYd/JvLfv
fj/6t7tDVmLjKylc6/QzZjK0NqzauetF9M83v4+JZvTXsR6+/8LWf2/qjiuABctY5xWntsAw33SF
WUe6xRcJYJJQHp9sIF0jE6cGj+ZEHR2+CKttCCEADqFVrAYwhIiq6GlmVG4zOa0Lw3Jv03VyZiNm
Wmd/vVFjddVyvPEEfLt3MhmBVptO6d2Zs2vz96YgTuOuffORvsME/dtNjLyAxK96n/ydGPQLEHJg
SuHV0x/yXtAVs5zioge9SeKDk95ndWpvf6fd//1r+B/hd/nXcbf8z//g/ldZjU2MsP3f7v7nY5nz
7z/m//P3r/nX//Gfx/irKWX50/4fv2r7XZ4+8m/571/0L9+Zn/7XZ7f6aD/+5c76V953Vd/N+PAt
ceX8Pgt+j/kr/18/+Vc93/8l0sBCoIeo4e/CgPkn/PV/zr/C//xvj9+4Hf5ZHPjX//G3PAPrLw7K
O1YtwzEt2/L+IRA0dPcvrmWano56wRf/nGdguX+xfRexGcHxvgFrAcaNLFUboT10/iIs/FsCrLtA
J6j/f+F0HHa+f5VoGLNAw0ShYdo8Ics25/yDf9JOwJfRuros2SuSZpaRd7e6Qy3UhjnTcs89uj7m
M5MgH0wLpIRO430BpyWecIKMfIlJ/K0VTCUtcrGhRH2wnPyjkZDfNd3bVQgaIr179O05LMePrpVD
DCP2raZ0IBBONCCxujGft59SzaUS0E1571jNxzx91YDu4x+nmDfPQIEQG2HKTZiXqCrYNUCzPcU4
ukhZKaPiHgBJsoCLfa0teXKaQUC7ZD1WVOgLrbYuXJASPhxxBSLdOEN7MBW1NKLjZaN9Jb4fokUw
qZkab4GCGradQTBKCcc6M/I1oVRNHOk4x4xqLdJpqwz1nHNGxTnU84sVW40Ts8Tqu+wpDHrFUGGq
+xaOyWBu9XBcVirfgOl5r4WxUY19D1GHrGYz2sOPZ1Jj9R5j1eau5Hh8F2c1QN9e4wmYIfTbLjSP
ZNToBy8R/3XPHmrz+Ps4ybTWPtP1Izhq4zSN/J2LMva3uLw5G5q2vNcZ8R6kZrmrcZ7Sm66vnUnK
DC+BNYWXkvy9ouzBOI8WSZRZi+jBqfVLOCEtYIyN5H++O7Pt2ZMXqU62i2WO0Tp2YvvR6ySje6+j
pMi76NiR3xoGhXbW/bAimTTukJQIvErzTSNG7VyZ5a1jNuQP3i6YPNrbxD5OwPJLptC5ua3snMd0
ko60gFcZ/X5iLzm7ECqbSvRxTmmFm8Q0okNVcBpHd2TC3U7FPTN5775h14w0vPVON3gk5ZV05Pg+
q5ik18vQePEpBvOONQQtSRvhjW90Ar2yvrj4rq4d3XRUNznGEaoWNErKc9obgaooNPVT5+8hczdP
nFa40d+RfAa33zsmOFB8Et0FPzazlMR96nLQ7YUWv+qZlx0sHewluZ7J61QBvBl1x10n0nodSjk+
Blb73KEl/0z6nA7VZNvXzg0AaQNIgcWoM5pRusIgL4mLC0GdkxzUi6E6gVyCxUMu2VoHMHnnF8p5
NF3rBCWwPbnglldFY95Ixxv/iDqnRVFBOCzppmEqit7Knks887dNatN4EoP7EPVp8m7gJ1v0Rilu
Y+IwIdW9aCN7QhdE0U37DDPlruZ1vk6cDpdxKpx3MYX7qkuDz84k10obzv7Q9k+SGLddRO7wRkhL
vpJBsM4C1zw7AAnwcwD/HgDa05vvw+c0FfamystZ2MSJFqIvvg0n1CFf8lmfPc1QNjm7SLB2aaXG
F08aL2OqlRdpWxRsjUz3InBmBI7s/uQfmoEKGQ8nlFBRg/Pv/JMcUP6FhutvsyEGxGOYDKMKWT1G
rtoiobDXmTS0dZ1M3aMIGuh9nfnkm/aRLk34kWvopWAg4k8zdPT+AI+XZj7Y5CQY6aGuLLjBAqlt
lvnDrdT64VaY5k45sIt7CVopmR8Ht0s5HtN0+f2K+ei9azpG2PB1kYLl4zVtPCIl7bY/0oi4+8dD
vJbpNtRBjbsuzZOhqF50SP9bOEEaah3uYhRhCB5B6Cex/UBBk704RnoOylReHfqdT2OJICbt391a
TMe+jopHWWQnqO/h+ffeEPbhyoyycAfsejmMg3hkBYqJABjRysap/pLr4Uo0jvM4Dr26NI7/DMUZ
tZObPXCWza5kVm2LXtrQKGCIgg/LjzaVyJHc12VpKRJSQwyai4r2EuCxR9u0erQdwoMBHTjIb1zq
5SyovyN/q+qEXnbtmSvMHLTAgDodC2DAZ14/jpBdR9diZJYKlOo5tDV5g1qQHxTb5YojfbXxqire
VS6Fot7Ff4QwzrjqtK9howx3n3konmgIOdBb6RX83oUJRY5Lo2pz30jbe814V2WRkb7Yvu8fvMnp
6Cnn4rX3J7nUeXstyA+xwKuH5atas+U3r0CNg0MW1/XSqNqfDmLGg+ka56rPu2dXs7SNHhvw2rvA
2fj+HJkdasG1MBzGbBKWUdB6HmMJcGbNKHGa6FzCdSEItvTzAo9Ng57ajqpnr+RFyb02PgxxcQrK
yj/3k8qXUeihqYiM5MlzoIxE2UgSFzwRww7jW66X6iqQLse2Ht3q3matDtxq55Rldm8mLUhf0V2I
fdC4zBM8LY62SeKygPOt4qdBNj2jwkLuqzqOn8ymBoGr8xv9fpZeh5dqnAhyoMShjurU9Zrp4rjq
SjGsDv/12Hy36JJyXeX6c1BN7VHMN78f9QXPB3ZZtG6HtDsMntkdfj9KMzSrKXESqzxiamuF7L5D
wfKkY4FciTimakXQR5sG+Vvu58yajX7npfIHY7ix9TvE85lNjC3QD7ZBgvjiIgg3hpjd4fwReP+I
nTUH6vDGtxh3vlmu0e/TONxFYPH28K03o5awsfcoRMzGC+4rZFRG0SYnLEBpc8m1Nr9qrLK0/+cp
kvttTByIbDaFba6j2kpNSeM5rbKlG+u3Pojp1CaBsZuswF3Rjvc3ZVrtIai9hT4WpRDmzwDYduf0
zSeL8MRsSPPP4Uh3yy3VSw0D6tjZWHZrYByqItWJ7KOlSl1vWY1YpbKGMhQTl9W2/NiG/qVtt3eW
9+WNyeOUkDM6psseByP0luFqIA7kg/qHiNalUo2+ql29pYVpXLQ2KBeW2f2xhnGf4XFEvGHEm1Zj
cFDaSb2Db20vyTh4nWgC6Ily2EgB8nnuUENRq4IF8PhV5VdfoWRUyNWKCc+ZadNr32G4RRbB2o/9
Z8xuX0auHVtPP2k6QSTKfhNVtO0NcVUlc+Yk6789AgYXdY2gLo7dp1DJZ8AnW+kGLrjElMzX8Tut
ED06zMtUO7w4QfXVleg9adTR9v/0rN5Y6SPwZ/rffRRdw4kkGGejw5pYB13wXvqkvBZ/FA0+L23V
0m8quQV5DuS+MbataaNKmsXYmYNoNw6/zJS+uJ4714ruSQ0tPWleJ9tZEfJAdhPzhj7O7wOD0SUx
FYvJMV7KVr8FRBWXyvc3zJRtT/+Z52z9+ByM1rqaVYehswtM7S7s2jM4ubtmBBmZV+StMszrLoMU
S9EQemFG2kNnaR9pL69ghPcSt0iiubvRK3cpKzESxuFRmLBeSq2i2aOojyNFfD0o1pKpX9plD4XX
I+2c0FUQkoQ+uF5x9WO/Fe6X28d0DEwuySbZ16ZD/G3CoIFmyQKT032dIvW0GUV77aL12eutu7iq
z3Vod4smkvecn9Itq5oXoYMYDDwD0CVWmd2jpgOMGDioGfSg3ka+d5Y+AfANNlGvCA4m2TPL+dgd
6ywwefjqqKA4ZX735uWMDyecw61OfJU2YuNwqlXb9LOCwdrl5nTfVzVarJoLEYk2dEfHg5cwXoyx
13n6acGgNMAAxMvTROo2pvkh1xPsDQziyNVFvRmgl+CtPg8G3GhF3uuzXlqnVCc/fvAtUPxO8jbV
CBUkAIZWEmXmx8l68s2Bg1z3LHPrjdgJHACG88Yk7GQpcmRGkZJvGX3XNteIpdVfXRUzEVaIz9wn
L/ffgah+JuIPO8AlaJA+WFXsMEhGdyV+RD4ycjDvzVaiXSefZgnf60JvkilG5q5ibfzoLPE8GvZ3
5/bfY4zYu/qWEpNAXub3dhHtHclL7mTRV+TEV3JcoEY61QcmaTCD0cj2RfdIZy/q4urdTXgvsw9s
hTPsyig6cmB+NfoOloHzIF33JCr/Ssr4pSytWU8/vIEsPJIhdmfXWH7tCUVcE/0Bd0zyOG/AnLCF
RcaMvFMJzqLKPTepy3hnXM89L01fh162KoW8BAW9oh4q+SqbYM5b9M17rb9oRnJJKvvd0eMLLDTM
wKhyymEqN51U96R97urOiohUIaUlWSVNfum6oNoqhJ1TWIAuRxwbuoolKwKqhVJTUxEYlT5aVeKd
XiWzx2n6VqJHXzwHVLgnjZi2KAnQGHYxqo3JTXdWH2MdMQnlMLoLZM1FmTXvga/2pebhTO+MGqCz
3BRDfFR1hwWlNYytG5M4iUd+N5KrxZTuoyxc0uK82Vija86Jep/cy6rhvIFxxnapjw2y2qmrh4iu
HrhWX0YXrwke47L5SUcJ9apDKmwxt7Vt8RU+JDehrJvLLOcxLa0XzAP000haX2lBf9c5Mt9wypJ7
x+cthQh72E1mMSNOXwymtvd9Q3MtiMd0g1cM2V9NKUf+b3+UdaI/IKmO8QPQmqrsFYEw9lKhewmY
L4cjq0kI83xV+zFCp8jfGC5g1boDcakRIsza7T5HhLCt4Q6cvXRMNh3NeYR13iHlVTuQxGXIlk6g
hfOFaeoZV565qh1x7nshwabnRJj4CYeWhrQbvUWowdK/tDTACY2n9tSJeyeKgvUkYFqBHXyLk9K8
a3Kq+ELqhP2BgCC9Tax6vySKwgITbubjJjPa+lXmzaZtyHCh8KddGTMyDlyUKRYer5K1793RgLaK
yJ52raBudnnxIXag9Ctj7xqNwYayFnh2Ix5chNwLxMbPIEfYLhl8k4yBHqoVZ+kUVyKX3KWX6Uep
sO4WSSAOvnbo2V4FEekgYMDqFtWoPUkiHUh+RrDjx69OluGUcPpjX+g/0WhlbGVxsavSPFwbtU1h
HfobqQBoNTPGBQQt+P1/3P99EFryS2pO3vr38X4mvdDf/d+/7vfTCZJtqjEki/P3axhBlDHNiH/7
lr+f1ANOhPag3/9+y9+HaMCvhhqz/ER3eRlYYXHQPYY7xOKyLPdbaTl70h5PyUgjqei/o5zDbDvq
rzQ8jvEe77nES9HuS9mebTrzgrYPwyqSGpX76sTdZ1pN314yftcWyUqK6F7pW3tSjL+nNGAlKKNH
NrFDThinT4BTm3NWcEx0OJNtfo8MFlKBvKYyGJDB++3+YJTBlJKxC3QOVsvKXdlxgWhVWeT5tji+
pKgMVs45k2C+6WZk/u9HUxYIsgIhs5gKbp/qYUXNn/y9ido238BEeWL0TUSyGX/kER1fvcXk0ds1
5aq3yPCCLwcTKV9SIrzUbehQv6hQ8mwZ1QjxNwRpRY1/V6ld2mbX0jH0rUzymoYVFp+AbtLoRxE+
nqxYWw6ns8nMX/AxoOqbcYT1xJi2iJJ3qALIYa3QPOidZfzXjfn3j1z6fxylQi5iknMOyPlTGvOo
Ps3kluVzPJh1goPxx3Tpwem31gyfMwi5MmUcEBtH32m+mA08efGwY+LmmMMJbEOf4hi19LWpkWpi
KCKXpqNlYEB1bfM+1Oq17WgLUxG7W3bbGPV1h68CKVrAe4MiZenzZIMSX5us0GDalPpefP1F5Y1q
3breuvW199pA+tR7xYlpzZ9qFPuYscx8RHCwKTBsxiKUXZUBfQNtQ1tfh1Adq6I+aXG4gQW0MHTt
nXC3Fb0/jvj1Gk4zYWHRuzHpR6tuuZZI9qNHF9BNaRg72/pFFEggSY9KzWBnqf7kD+hENHygE3ZC
aR86JivzCEEDX6En2xxgy0LVCFSFeTaD5JyGAzjDRLngf/ptR0G90GKkWdLjHVzU2WOpaFyWzA/n
6X72OI5QyG0zeDG0bhtoCfUFce7m2fYaDLnQCAKBDbdJAtTNVYa0cW/prUEKV/WTghb3M+1OjEIe
zFbdOS4dASZGxJr45ali4V8MnFocUe7NgrFLVnXVXjrIdEVFQpW6r/PgqaxcfaXb6TmpCfAsq/No
F2Lb2G/jLFHMIuQGMkIKd1EOOu9WQoOKHKLt6GKjqmq3ecHYNpXJhpn9C7O29WBYBKMjfFo2UfxY
oULMvRxxJlUABw7e+hITRnNjoohAlBSbZeOGiJft8SlyWLztjjGVVr9FtB0EEeezgClv5JfN2ARW
Wb1O4uQrKQlNp3FLZ5LYerM/2mn2PgSKBI2ZKVKE+IL6ate6EXG0lR0syiD6M46WOsU2p0eLGPF0
5oML/yVJnQaHlnpM4o5SBtW3XfSvdRYvkzb77l35YtjjNkmnr9ZH4aC0tNw4Jr4NM2DIPt2QSIE8
1JU2a86WmKGeMOVAx4mA+44KnJRyDnq8Zar4kHv6OcQhUrTjtQsrbW+0r7Ytd1r7ojx0rxHOGFXv
yeN6SIoR6b1nnHpDIYuqGV+KzvlpNOuoGQG2/eRc1uOCE/oxC1BVTNZo0UM5yaz7rqf4LcReZtQv
WUnOGz4qjFQ4Eze9y4oGWXnT9dG93wXhG/jpL8NN9+SJ3A+2Ogfhs+BCtDpOIcLC1SSCq+EP/irk
KOIa8lZL/cV2kgOWx1to5iuZ9ezR6WECajknqOX4nuy2/EjrMV3oMRlrpeXLRZuqt8j2QXlN9meQ
4KuFWj4tc6d8jKL0lk/VT8RCYU71T6XVSz1or5nOmuMhypbEdJXF5xQPnwGLgmHkP8KHn62AwHre
Oyl27wq5EevUStpFuaxKev+dgfGwx7iOmQq8FEFZb409JDtQvI9SGLesBktnr7m6nkq9v2ZCkImJ
3lvGsGd6YoB4gtNRDMPOH59U3opNOAJ2m4+qQVX8tFq71U1lLICEPTVsASqcAUGkrjJOXBgjCQGT
txljSsFkCo9sfRu6bdfMwJ7rfJEYuKwwPvIOfrMM/NEcgsbiBFF93w7hNemAPNkcyiY6xXiGhVMz
ik8vdomcKY6189Dm8KVgLfg4HQ0IZbHl3erETZbNuGcevaLjK+hOG2+97j9EwKlCEaM+5GyohwC6
+9psFl7Gr1tmyHf0NKEfMnKCztZuyIFnKofr/CdWefXoZz4+aFYEFIMbs42+NOqy1QjpfF3wK0Rv
CQrHzJfFqh0NPGuJ/2QOxrF3uVMYE465htUzn5y9k+UXEX910hmPdhyh3HS01yzO3qxYzKWVvxJT
+tyEIK/7p74oIeLkMVQFLqQ2461f/XD4eMpjjwTfIVslrU6NJi61W1uLfiRPALinufR0g/oDf8Oo
Dy+eyy9lYhFeahPFoqvYJiG/mQZ1EQmKjMf4Xt0is3jHsKMz82batY2U/hlAPzLS6BL3xmcG3Imm
XH0JDSTcJkTAscSml5n8AZuEDvZcbpcjzKKSjC6XeNalkfonXv19VxTxUoS0Q7RBB2Bg0zaamd6h
cHYje8fS9dxmFThPTu2+D4x3mW08BRENjq7/4Yz7rLKbozpknRhigx4yIu8tkOZWPy4YO7GvxEJb
wTwLOUcSs92gn6To+3F6V1/Xvdikw/gQVvz8TCFOqxRczN40Ydy4iB57glic4OgoBMXZQHC3Xp8m
gpF2rYyxv+kHnNyYJl0K7ZmJnqvRoeXKuVTSfNIFFhaDodsE8q0mOTCbjbYFeqLYNN4m4wMy7/PI
CGaR4xlc+PMKWUscct2Hi0BrIfpo7eadcS8yzqGZyEF6ztjOocTK4OB0GmZFNgld9N1NG1nB5Izs
P/iJPGPJ2GvjKiNGu4RuvyOTY02DO6TThtOnaiNjS0LNxdMidx2PaMzsMBV3bQTeIfOMBYEOT5gm
USs34Jdb/2UieM3q2y9Vo5Me7GnkmgvPXuZfpUmXtLVubT28VJZ/6kJmGVmtvdKxdXQkKoS3FjuQ
2TgEI4xiBIvQsRo/42jcIY1LsZI1P5NLqnHTUbMy5yPvFelX67ER9CAb6K/7+yD+pG3vcQlNNNPb
ZWGZb+TmsGVn8Z9B6AhJPF64CDHShKAnNLwHDIktiAgTJIgN47DlCXSRjrujoas8YcM18jK81xyx
UmRvLIxynm52Yb2qc0JY7c7ZtIb/xfHmKZyocuWkIdpDVCuy8WeI2q+8sQnX9ji7+rG5CAyXAjLY
6IVVnoxWPRs+9ZOS5yFf8/IevJB+0gjzTysjCx0Og2Cp/EXWpE/elNKMWnFYUvbJc+vhAMyVLm1Y
GvdRPmcWh0H0rFcYI+o+9EloRiriyw97mkX/nbrzgu5YDHa8QlvDH47g4MVEQrvgVXJ66nRmUEjo
fORMw6OeIjEJWfN83IhaGo17z68+SKjZGlG4b/OBJhYK9ErfMld5SY3EXPQGGj7CJzdxjTK+i7A2
AzYs5lyx0hhPYym/C612Npq0NjZ9fqN6Nlrm0m7s0cyL48+Z6Z2j4sPQoFVbzLlnN8c8mY7iW0lB
/5+5XkG7GuMzK0BuM4Lu1zy1fJPXAD+6LkdDB7cqqciSLkz/xR34izdh91Eo0m+Ddu0bTYQqW+lL
JvZrAOJXCtpH8mk+zFR4C+B2awvOFuY2C3OfN26DVoVYh5t3mdHfMmJi2aPBxiaIbs4YjbPDoNDB
vr8ksR7hopYeiUzZdAMy6pz3ZMo0ZW0GbOkc2RHueThQq8blCJqJXTXJu1E5wyrvNLkhjh4nBBUM
Rj1DWQgrdbyfCeikVSeTPzUjM1zhyaOXUTabdAIwY2qs7DQB+ckmEwGQGHq8GjT57gQR1AqLg7EO
msj3RAyhZoJTiukyV6aOq43oS7cQ40rpw5fyeMjJzYtQxNeK4S5k8rKiMcajw0NL+ipGBGQGUXno
fLmr4AWgiBLt0iDQa8xRGVem1i1puT+MksiL0ZhwqdVFuzYFlo8+1mdRAYdJ5yXwrKs9wG4OYrqE
whBArou3EsW6r55VoopVVPrjLusC42BhDC68emObirPto1eZHvRyHU/MlJ1YHlDoH3P3FGRcyUye
rF3iaQ6CWrAygYUQSg1sMpXbjOw/xndM8beMBjZa39k0Jfp2BJywRPcpQdFRL/tdjmpzndnuvkev
yGrY7DlLX0vFsCfpo6NmMW2Is2Efpz4zugwPR2ZMkCc4hrhI9LEkLKFZBFtNpWCarJjcGo4IdjNs
RIf/U8ao9xOXgnyS2mvZeNBzwdlV1UrW5UEPK5KHQhoqVgP8lHRW867LOvicKfihroTcMLbjp4l4
4pjp3YrpGUr0/CEGHYCS3DsGKkX1iSWTodG6LJP0vgjiW6B6Dh5EQ9KenWP7HIEcWdvFUbpJmE4u
2kY9UMdulK770KZmskXhwTgtyu0Ug6QuLk7BYKGizsYNmT30Xei/wLumh1NWjvaH7tx6at1tBrPA
GNlmbF+eA1N0Ky3p4i0/7yPqKlZN8DZkHTOOtyucXF3xqSfRqpTYPEFlssZqVrse6YjYYXJyCtDv
Un+oPKBCXkH+bwvfh+zmEowP583Atd0l/4tmm/eF/qfYObOmro8SNGzsUW4pAXKZAUMHOj4988jQ
Mz4LLZSkzGpn9HWHyPOexEiSM5Tj9KwlS1KeNqD1nV2I6G9PWQJsGmDoFNIOQRqxT2tzieRoQmqb
X0Y13cP1hQLMlEhv5SVvgHK0SN4NAO3sDjXsga4NGS5RMTXetJ7S6EbeMKDmEOR0Flf6VQRYiMiK
e6r98qGLWkXZgVGReKCnOKg3k03csc3QEa5SVS4bv19P9Pw3usxbvOPTJdNOttYWW953RyvVTogK
UH4MYBSnjr4ENRzinbi+cybto46SJ/FKQ/+Qac+9Pe4tyAZE7jkuVgO2Hv3b6ruBQ0H2PHPH514Q
Ewf1AUr1zq1QCCFvuHZdWQG05pWcrIGTq8jdte3+imP7l84UjN8KazNOs6vcgQWMZq8bQ3MRhX6x
SvN2wMTnCvpI4hT5dreROqc9s4iOeZN5Jy31DmGCJdyxUlpr6i1GPbQdK5Cdeh7QqDjqWjRnOlCJ
tIikXRxjphLo+UWxtJtozeTDPmXoqXsyG6QgezHPzWXOcFlbQnCWq3bmjbDdHjqGdMtKdp9uaQP7
tusCYfkra3vFfNL4Y0hRLxMviRe5BQQz99Ux35JatEK2SmA47qYh5fybqm7rZ2XN6ZBs65iSiqZ8
bRGpzcwSsKTJbNQnXXiNRahdODhqm47Gt+Pi3qsDlPRWgcckIZBnqAwii1SNJbLOoR/Jn9Agi8FI
f+yyETgrOON1rrV26/hOIYlhH9h4kf05xv3ZB3tiYosMRo+viruntkxuiU3bEsD5XTD1TyO/jdnB
QYo/WrKA1hk6lHWkk1vkesXGLgqAlKPOW72DrIMU9QFeu7vN0f8YhroEZKcXvGqU+/kttTGSV1OU
bTvE/nBU0j9mxJRHd8vHIBjAB6VvivH7QqYsRH4tP9CW72Ynkjd5uywkZtkryx8GVc8TREud6s6m
a4tbTz17xnCUoyBLdaRd13c5KYnEbak4Q0Fvmayc5oEsZECWBSdazv6cb3EhuNuos9xNmfSXccRg
7rcuibfRDmGNWgc0cZd9aUJcS+Wf1OhTik9OwJnu1VdV2wey2f113qab2tOCu8wwb22765iqMCjU
Ezbt4IXBVLOhWcFrg3HWLvHEphImDKrolU1HYxkP+bsrMBqW87YkooF138dOhbdTZcm2ynF2g5db
4GTrV5UL6oActm9GcSXVB8KrsGCIRJ+uGP3sLiSSwx2YbPcMu+ho2ku34w3Ht2ZlSKSNRd71ajod
tn/TosxBfCH/IO2iiMpajgHu2G5HiwQXxldAF0xtW8YcNg3jedK1P004IAiuyn1DnPiDuBePBqya
g8Ro25eJS78zvLnWN74KeSmT6Rqqul2W8SoYouE0TAsuESouCQ/A6p10MboTscr1MZjy7li2stkK
i3DLWIQ4OolVWdayfJnzDl9d6Tw0lvNZOulrmBuAUpJR37Cqdd6DQ4N1a/lpckAaBeqApHSqn9Y5
ujkLZGqLJW0mAAse1LfQEfuheknlNPwvut5ruVWmi9a+IqoITTqVhLJz9gnltMjQQBOvfj9o1f/7
26vefeKyZSXL0Myec4xnHEJJNIRu159V29fHAmJuF3YYzSzFwkCJWXU0fGSjNdAvsNpF9i5WSCSn
FmdtjVS+1PLrcNKyg9FPE1DV9IzzEGdX0ugHZ9ZvaBzQw07nXbM4kFiM9bir90oACEkSsnoUHfp1
m2V4OIeWAntoz4Snhd9xwYhthEyYOv6CZcp3IfOljW5qQVePA+b1ZDfa4TVoe65ZFoeB16fX0+Q8
GFVo3Yu8OvhDI2COGQ8Js6g9rKSI0jQ8VrZj7EqwLj2D/aPh+VcaCYUbfTRwQCWPtujnLfJ6DUPY
AKfW8j5SSdtxarAbToXN8DCDi2T07FrUHBiiU5zvkqS3pZvt68mzMbfxhhS0j5Yke3wf+LgcrdgA
kZ5wAapdZsFrNnKBZi3Le3L7/PaADoTYGOedxD4JpKfUtszewVAljIH4bgmt02/busjYdUPU6PKP
3q6NG6Prg6H4DHU7e87D/C7JrU87dwIlwRD7OVbpJgyy2t928XCfcyigqFXNRrvsfrVN6DrfqlEv
Wt2hTHfKLeRc+IaVae9qrstAm76dqKAw9d0lzUjeDMrkStkfh0rOQV9HB9YpdlNl/DKk0HUzqO9U
7OFuXHac34mnymuRJG+y4rpc0K5OtLJc5W12LDio95YnjjrKpINVU1sP1dhtmsC1KJ+maH632AyP
uJIdmWaBXjHFSNRraDYJBhr1Rs5HuA5p4WFDVj9DI/Nd1pbx2leq3fgkuHI7BXI3TFlAbGShcbzO
Q9ciuoWGpje8WbMkTGjJ2IvLlDGEe5IsNm4Fl6mvAdJR3W/cvn/UI+zQ9dImFlUiN12lHovEV1vV
OhM9J2jZdgzryWVx6oEHHSe71JeY2afShJJlVgLtrGn162bWyq1ONiWSzhiTsjV9NKr4o7JRIpRy
b6tGFztyKHF+Su6OcOU5SygBh7l87gY+N2F18yZ3q+ter+nxmvO49iREyR6eY72B1TPlFrfUYYst
mxHVIfajkT9UxKdLxMhv2Aj9FMSaxVhw5v9/AST/dZvJ7j1b/d5xWu79+xBJKbR26liVJyMlT/By
x8t9ZO0gtLv8TB/fm9a/zx5mkl9dfk4uoT+XB/zPt7/P//c3NouN6R3+n+/i75v8+4pc79oZ7vXy
tv/eEokw3bi16PKT01gcH8tffXn1v2/k8momUePF/4SxSC2jhLjctc6cufn7+f198sutv89y+Q7b
VsP5wEF68Pv3iOQMCC/ks5bFaB7UErdnLMF7l+/CJYHtn9u8S+jd733SS9De7z0v30XLSv17Wxvm
6zFMxf5y+99nuPz274N/X+v3cf88ja0tsh4D44bh0EcPErC11A3Rze8bqc0lRO7yXP/zLd6LRg9+
n43gUXCho/2UFQNb8z7TgZp0MJqWxJvLl0vAcvz/hy7/3vZ7l8t3pXLPblb6239uvzz+ctvlSX5/
nKlC2fvA+7n89vcXvy/2e9vlLljzSAz5r+e63PbP01x+9BW8H6O14zUdkN3v8/39cy8/X16u7GRK
xtX//Vf/vdN/Pe3lMdnsH/22kzunctSxLSnLDKH17L740SW4liqeL//8qI8Kztg/vx70bToDuPWX
jotOWvflQb9f/rkNQ2kIVkfY699X+Odlfh/7z0v91/0INuA9/T4X+sL62Bzny82XBwg5MAP850n/
5/f/vMjlx39/rfmF3OOyC/7zI/iv9/WfT3O54+97vdzncluMgiwYXOunSzoBJxV4cmwwQluVg2L0
YZCZqm4jNSTbv+vUYD0Dk8tD2BGmfLqsBhUtPMIgKjxYVuaSBbd0H4rAzDK8WwNbNsfSlotYFnDC
fShcBzumv81pQoZ0spfv6NY1gi22AzvFWMgthbw2M1pnulc86mGDvS1Od9nYP9ZdQstRo6XpliVj
xBb1XwekXob9TWtUV2TXoSzrqJnbYrqdZP8twpCYKvQEVqrYezCHpQdYL3LdaaN7NYo0Uw93haHD
BRofDeln27hGFFGMFeKixga9ESaBWVAlRdlVUdX4bxMdVDchzGcHFdRVtMxhKkyew1RcFwZaAIbY
NlkPJYIASmGm6DIQmQrvZN0dRrzieNxn/Q7igLmfQUVBVx03o/tCacLWRmUkXrcUOqbXRttELZUY
M/C+YKvPZwogCN2Lkd4I03AIzp20IIQiQDmIFBTvC6HvT6RCHEopr1DpynXSird6qI9VNeXEWYPl
s7m2U6Gc44iJVBrTdmPHXmFgPExxd6YrwR4jpQ2IB7vdRKmx0i2mAKHCwjrUfHa2svahF8ePETPE
WYJb08iD2Ug25q033WT9+Kd1+WC83n9jps54tPfP0QSSN4EFEZbpkq0txx2zs7PZE8mcWyn7liZ+
qfs/aUgBqetUBONse6T8rlxNqr0yGX9rjYcB2OGTxke5ki1RydTGz9SS47at9Wqdq/bbTW6LiKE9
ukAe69BK3lnaNN2bSyhUN2hU5jl09TB7b3s/DhjfF3up0SCQXdxsvRmisFD51kOjEZiCPzxC17jP
vLsx8Zu91/Km4YIuM6RKI5CLf7TERetiOWYbtvIiT2dswLmkTHb2sfZHhcW8acar5QgyU0ddEULy
wwibMrllPFCLd6W5gArN7qvGZbg2Of2ASzAHHSekcnEMZ0voqWA/5Z4ZUwxwCP2VaFv4IMi3LJER
VpEROOaoiaEI/mscTuolTDLE/A7JliXCq6lYMC28loOSbFMqYlC6sZ+OTWejo9O2RdSGdxMYprn2
PmUOLC3So48JyBHZQdp6MKjLDOuKfkJ8ikusXH78rS3K12qM6WuP86tfk5/tCFBMP65fIj5JrORg
GTqZLal+NytSnq0p34Rx/zgZ8AGhs3Ue1Xel0XklYntVa9lXRkLSdq4pjGk8Skypz/FSQdtpEeKS
KruN6Et6ISRQzJzS60GBp0oM4yYa6U4UTF87/QPyCWXP5PZB1zy0Wf2EmD5f+3QqHV++Gaq/ZoZW
rD1LbXPVP1d6CGGsTemMhzr4jAx23myMQLGiKkQ+xbgjdeO9LfCk9rVx76QCWARNUWxrxPzm27ao
9U2ZEj3oGVGgG93esBBc5vn0Evn9RxjVDVPj6judX8mBG5CpxV96EjO7N5+8On7qcR8AFFPGdjj5
xlZ3ev9DjeDyaFdBhnDXaUVB7oTmnzJHT607b+lgX6PLfOlz/0xoFSgfY7iydPR3ahZp0CNpUbI9
h+hDaE1NuyyOnVUyl/F++nRgvIWE6pXdu9GVzIXUdCvwSw8dnkGHTiImCdZumCuoDImjK/H/o4XZ
RBwT8PE61HHpR8+HtGokQhhsFgc5YsHCplWvFXtEQmdy18Xv01YnCzxhYYd3qFFUMIS41ZcRsjMW
G8zsLATgTNDgvQ4R9FcD1ivCPtoRbVu8SPzba1tNGxJJk02UDfPGaXQaMiMTMVT2Qavlz05q3hEH
RXP6pXeY+tZJhpUSQURiflda9l0k5ldbQ0un4brudBsYv1vgmOko14oww9iPkMbLF5LTFL0aqBTG
Al0nmesPelpf1/i0i3I6y45GZ0vDyhx4w7G59Vusd7oiLmzUQO7PurxhbgX9eGFNuBH71mg8VAYX
hQJokSMhMBMfbysnWqfGoWGq7rYu5qG8ui4yGluWe6hr56Mlba4axW3sLZQ5Pd/HhguQMlSw2ocQ
/Yc3HBWT9ciBW1Bz1Q06K0XXPvSE9mnMbhD34bm3ie8OLe3Lqxnwhf1ICKDFZGBAo+QCOB+bR2GQ
x6UKOFPC3NnzcJXF5VM56uBicoToMfKQqc7fEpvDTKtefb1Kj8QmwZe0ZX2PBvixsPPnaVYwe5v2
MW7mr2p0XswKXQ2t4cKpt040Xs0wpDMarkaLlNVwnKtKIqMhg5G2EUMZR8BiDlGoJM5uSDTcJSjV
3pjav/tR/ujI7jzi9U/1AYFrvm9B9GQjx0Sq2q3ZURtY/TnG7J9P+Nz0hqZWJs3bRIN413B+wmWy
8z27btSHObO+ZHCQ2MMW5dx8n9T4HrXMBN0cSagHB1IlTHyL7GtwkyerHt/6ev5JGdL2EYb4Pjl0
onhkvspETq/uJa5SknWZjmfAOvg8HsSMIKWakz7IDKvbFBhehR99tF4LsgtbDt3NoPQKpB/K/WlF
O28UV9hVp5AwlILxk47cQhMDmBAdxuviEVLlXRbpeF8QRkBZ9nej4x/eijZdGmTeoRoZ0+sD0jZt
IjgkBvmEdfVU5x375RBBu3DN/aKjrmVYrqSbnZT9pRcYj/ThteNNHXT5kkBNXulT/kwgz4mV7yFp
QrnqOiIJnOjagPVX2eaOqMP9WIEq37e0kFs+FhYJpBIJlqvVwJjwPZ4YDHauvE68Rb2g2gCml7MZ
/XNWVQ95Z6FmMEtMKpy9gxf+5DlA2myw1+XYvKAKOYMrvu28fO12w51U0btdICbofNpQ6ZC/uT4o
vxmz57olvGdlCXrDM8dGRjbMikXspW6MgYpmJF5KP3NK7kQ3zQfCFMKquMYbgNoGMxCeGU6X7sVR
tOXm3BtXJEre5CkNElw+fJoLdscqSLlw8h+5GFcKlQ9Ir7unhEb8vomZqiDocXEt4DFAd15G/Qnp
VrxCw/iODYa4rc7cOgWcmLa/shr/SkHmgOWFlj5P8HwxWrc0dAVYqIsMdaoXAf20ZoBNvcWH7PIx
ui4OggKV1aYzXX/V4mGnz8JktXhATy055hAzoaFe2W2T3Kue/DNHPXKBo5K887/1sevOxqTWrars
vReqR22hsBl+947mdzVNYA+NoXtvWn8b9R5TjWTit0jmcpo0UD/WeUUqDbJ5Th6KsBpNYB0xPmPW
hyC1yIgC672DN+cvLkW95Are9RIdOLXxNHB6Vj0Xw+Qs8GP10XAz+imHS53cGyw/m7bjXAvDjDFh
TWZs9cdtE9rjBuPyzCJYxLtGcPJpjKhSZuhOk4FJKIQmzLj3qovqk0OxGNFk6/3omhIEyrd9ZSbZ
M7X2M6lAcg0wHn20OX7RlWLY4vXjtedzqXGmTeZ1H5FMuJo7d1qU0h53aqTbNWcHMN2G3q3dF0yb
HNDTwqMGc3KxTaPkT7/1hTrZlQHA0R7BdYzDk10NgWHaI4WVxrXVZR/sdLfYUBn2atmtRW+cmesn
LbFyx5jtpq5npphz3O/Q5Vot822DoEAURJ/slOu1ndXIXg0m/i4HjfbHDM2PpMoOocN0MInVSYrr
Qupi7ceIifOCQnS2IwR3mbf2MeWks33VdP5joXU/jHYsX5yTMQyQvENOQ2CJ1QiMTnSb9kIgIqnf
xiY9kgRwP1s0Z3r5XgsNtaqPaEyv4icpkIyOksCQAQFtrUfUnZjy0cpiAPfQcuggBBCnMF6Z970z
AVi1P9IOlF0/TGsROeZWWNOjqWNeSjkDYz7hTCTRIjn7sRGUbHJSbtgjxgZEH2d8n8cjc58nODH6
qiiGOijI4AJ3Iq6jsbiasDIvmySTcqy9ajP7RYMxILCRIVftSWc5acbW0UfGALb2ICqx7QXbMRYp
8JxE4OjJ9Owt3t0B8m+WsbBp1smK27c+tj5Nh6zR0Owf9CkMJgXpm7C1fJ00VIS2z9FfaWBMKEzI
fIsJXKLGVwmSviqz/liMK1bO2P0w1L6sm6uktslUN/W7BHX9Kq7dTeYzu9cAkKxcQgZsz/sB98c0
MasOljkQ2G6STmQa97XtI50yoD75Fta5jBhgHhAkia02CLAgdGcMxs1pbSCKdA3wMhF63rXhI+FB
3PGaQplvQnXSECjWFaK/NpdPaV5exTr4sabezBX187AQuTAPA9DOF8tfullVLfGhlfMqxfeEJEkW
hB0xsMIn1nZ3bjm8ue3wlRRqPzPUdkzjHX2nvZEWQT7lDEx5bLD1zQMDAQ4eKR76zL3rGIbC/y+u
ehxLGjNK0OQgWG30J+ifHkN13wmdQShb91XZeDmjPiLGY6C4tjgLg8lnFqkAbBFGDd29kew6esAS
4NX0W18MT2avPel+V26jeLrH4dZvQBvcFSGgsz4ND2y1Xj3/3qPXjsikgDrKHHmtVEqBTYFJ/Dmc
aKI/pgG0N4UTaY075cboh3A95081DtCjnoZAdUBVydgKxhS0FXI77kqQX6CZRCx4pMpjujRafH4R
2Dd/CV8io2Co9Vctz49e05m7cJx21RhuSajD9FK7HZIq9RXX7WayrQP1BZ5wCozBXdlUley+hhs9
O1BJ2wdtUZ4QQIdCpiddonUC6n0N34f/WtYWGjwv/Z7c+DVWcTCRmIevpbPWqW8iuppeKpHkQWju
cjAkq7Ivi1WLq8VJGe2J7jVbsnFDpp2bMOW/5jsk57T+gNvRwMLp7rlbuoivnOxpHLl62wAot3Kg
5OgdspW8FgZ13JWIhPyjqL5lCMQtIxxTgT6yMjvB9DqeZGZ+AoLYg7Tr2LShR67VVzJMTxkqtq1W
+f6q5owPfM1lb+hzKg0DWbjTluQTLlTkOJmtqpl8wRDTKtisdQjzp5crqDwMBkJ6IUnyXYX5WXfR
NLEFA3Ad2hI0a7uPxwomOnX2qqnM78HC1JE/Gcyudwjf3l3ULO480j/xi0Nmye+KGdDWrfLvNMfq
O/QDPM74eo4QqtZ8WbfL/F6fb5rY37u3I1dTTsVrnMofiRluTbv/A5LlOvTxeZGxeGXA5Cx69xmu
0GlqNJQcNbv4ympu+kagK2P65zK9Ana002agnLGczrlN3kqelN02QcDoMGxeSTk8c46iBjEkIpdB
OAEB6TseB5+yi0gUiA9Grj/hQdU2CdO/Z2GiHRnq8E7F3/74QiDbC/qZR7foqDahrtjoLNZtSAIX
og4USWgpXXYLFLycm2h2KyjvjbO1AOGZ+D+s57HoND7Q5r7iw6MpaN1peTZtlLBee7gfRjT0mxmt
Fv8ZPzpjIXiMZmdvLLo3EcUtpfCKCsDhyOLfYaI5qzsow6rC9dibt34c3ckfFt4wQsxXW0Q79He5
YKfmNCa6naFGQqC/xk0Lpd2sru18eBzRKWynOLlN3f4M9A+sHjNZwRgWMHR9HrB5j5P1YBDo4n24
OJdbnQMzs5/d2Hkgh2ODP/8qJhUpU1hQ8unYNpwthI4hGtm3lv7aKftTc5GE8HcdMFVtcePSjEm5
/hNxbK10sz/U3XVWO2RUIc0VSbFulPEWLptXT4vOc4NWw6jOmenMNO7aL1mPi1bgOe9ACtIhHRj+
UXjrNmKRkKOFKqYjn3Y/67ipbCbIVag+S9HfSVL14AOQU9J0D24uTogs2jVDCmoqpPYeE0vemKZt
RJH+UACA79RNBXKx+oqLeJ/a2bHBW6xn9nfsNfSpmkZuRG5E2zHZmZO8zhz4oU2dH2Q/4ifRZVBX
9kdmtKAumcT6dhKkGf7bVFmfcVjeNYkd8BZOXXzjQkNo5+FcatBvMgfpRgL+YrDuQ6Xhzgj/zKUG
C7rfjDh2HrXsHVgbUTvmWot00NaDibazkBtLGV9uB+bSTx4g4kSHqsy+Vbh82HH+Phn9S1ZiVSkt
nMYtaQNeMlxP2XBVgUDDQvFBCfGhLzJnF2CkLaf3TkaEeetcyLUChHM8V4LARRd5c3fpVI67kSVz
AzCTkj8xj6jW6SbE7z6WoGWmei7y6IQK+r7wBhJCdO1tjoazXvvH2C+vTJZwoCg7ReQzg+slc0cF
yZC8Jnkj1n9qW37ZVv4ZShlSwFd3hQYt3y1YXBzcMSHmD6c+zeUQhNheHTp6OVjVk5UXD4ghV6WL
hqRE/TINWJhIRHpJU1Sxdgf5ZR7cUzILizE1YnqCY3ZODaFVX6t5TFeum2TbOXJPeUXKnqjfkY7f
9MScBzBIrzhDXnA7uIHWbfyyuko6L9qZTbp2hy4KgFqurXS+1sLyWOY9OY426SQdpB8ueVpg52vP
5OxCRdnv7R6F+aKnHj0sdssfJS3/fnRp3oBpYldORcdRXF5Z+TMEmU2cV7dNrF7jHu3rcgjOU22u
SsqjbeRwoNDLv8but6Mj/hq66prO7U3YhkS3hObA6mQEdipPOdnlKjbfihG+dqViytpB7jx/DmKh
uDCW4PBKGLMR0cABzWO5Zzf2oKbiVar0i93v47CgVF38IFY5hxsIAq+2PDeS7JkCm2scU6KENOrP
mgfXHx3VGrE9/NXC3DeaoK2XAl1OzToiJVo7V64kKtbSX8aC3u7cudtGkjGA0oIkRYUQB0MNnXGR
Z/uyuSLviwEBTwDDSvti37uauv5RJKG3H2ftWrIrP0RFRhPTI6swGdg0as3WmojDkymieznZu6kt
jKOWo2Wu5zpiEuGyUfNifVeExm6a/Ppgax5y/Mn31jjAinttatHUQObYXX78e1tY7FPOS8Y3YCuT
DC2wNLlWKZttfFHt8tjbROX46glyvQur2zounqranw6VWxDa5bnvDn1kAwP1yrU6bc/fs50NCtVO
hHT6jGLN1uZ5zpt211OhNwPXsL6hAZmoBzlWH50CAZU4XH1mbTgIoyfqJvzjusTWTzmjoZq+8dzW
PXJJVAQt3hStmxQWJkp7ZzB+cANz0lBhF2H4aaUEQ9EigkcMG9bHIh/rSLAah2XJq484R5bmOWxH
EEZu6H7Fvon5RazSiUU47MKDNSdnXdCxUr754mfXHVIEPMJX9fJyyTKBsRww40P8DgX72RMQMUjJ
EPhv1uCjz7Pu3BfyRqZgGFDWPJQRDneMTIdGClqa7g0exlXjet/NaLtcDCF52flduowOfA2U8Tw2
J6FHAy4IizPCL6eg09Wx69E91lE9rkg431BcD5zW1qHsxY+v2+ze4KegE6+zmE4o8W0rw5UtR5ZF
YsaE8Q6E1E2T9q9j0VIOjSm2Rqv4MyRze6UytYtobxOoKumDAUzkoGQ+QGSsH+uvyeRe+dEfVFDp
SW8WLwIbTgljluUxfSiG59DCltJ77NHiCHlshfV7VBUqYUK5PT9l7+wiy4Mhs0sT3XjJfFbrTAGp
y2ixQIOyd0YCWpzui9MLEiO9R0cvXiCF5oHWYDDoDRAUERzowjN3ySKFS1Fk8k+M2LTre0HnkCYV
Ok3anhh/AdKb/I9NqdXHWXOuRzvLdiiDeJR5spiFbXXP+ZgxJBYDrcqwZ7jSRzyqXRhvamQPpxHJ
6ZW5t84c0Nfh3D8aeUWhatU4iyH9rCwaVrb8ztL6tvHLYZ9Pi7soxzNiioMqVId0h8FUO9N8ct3s
o6PJx9Wm0jCb0jHLq/gQpf1SQJtvtoP/lW5ltOPeza1eoFkaTORty+gpfK/psGBc0qhd1RnjAKZB
DJVRDk2PYuQuBPMCZI5mZ6dr/q6/7rUFQVN0MvBLu6HmZ+zh9IN36Go6fsncDczLOGB8K8pgcDQb
xHPA75qsu6sLhkCtDQLUJqubvvxVZMNV6OjbjKSOGgNtTWopeUh7LDTspnZQYsEOdIl+pRi74yhl
EXNNF49NclUK/caXgmA7vQOLOlWHuU4XjHAZxKYAyRdxcSA9rSVJjKadh6UhzcZnIKywMNQTUzP+
/0v43kxHNkza9JhXtNXZtxYYX51TY/XbUrea9VCXyVm5zE/rhqa9tEbt1HAUwwADFqiQe7KBePX9
Mijtpf6slH2a+4OdsZLmSfVcOrO1x3NG8ImopqNol5lQo2urziCefHCzhroWejpMyD4QMYeFNgjz
xLyxUJxobLMc+7nIsY25RhmuPbEuTSgR9iDxzXKKttJbTsmbfOQlsolT2Mobey2EsFDR1Wf8tS/K
4bMNDeVA2cvQ0HDab4rxuXH4i2ublzQzDGZj5LCsMZJxvP7F9m3yfTB8ezQlT1F1p9NC4Yhi0M1/
JYizFsojSIQg5LUNUhmsmiXUWKosl1lP4HgowdOo3ws27itdK7TA7ES5Y1hsxXa59ZFhxnHP69Uf
uiPUfWGGQZ9OL+AYzrJ3e6gJxLoWmC9B7TAimgEIjMnMnbQ/otD4BOzoU1pOt3G97khi/Ezj0Cfl
HYAFbXNHfpsq5yOa0tt+cep6ofecQ+zf41MiQq6WcqXQoG7Mut535Qn+LK2XENcUJxJkFnklJsVy
M4L1d02cnZQVNseckMb3GNkfuvmnH+fvrqzvfJkGtl3fzq2jH1uiQfU2/EC7x6OF6WDofgwhS21G
yZJJasi1ow399cCM2cE/lcZ90Mbam98ID6lCo69Z75AUCM0NiFT9ijPBTIex1xplLLXGTC0CYTdi
X7szK9bKYpyyDZftQ2qF09HBirNK2PqIsqOYjapxq0ltl8vkQWm5vm28W1NoFIb69NyPAKpana7w
2DypnomIM+C7i0gDGwcQ1M6Yz7z7iPAF9ZY7jMisPwTs3Xrs9tkEc1Xs+/FFmGwHOvxqq9jXqNkJ
dbTjm6jClVBZjA2oVYYWPW/VvwGPQNMdXmVd1q9E9z14NPRlSgu+j7RHRVOgMnMf+HTp0PywnoAd
023NVRGgBfnQ2Lo3sTtBDkvEgYjJO00Ah/ds6DbkcVQw+ulfGz17PqhxNP9l+aNb5Cr3OhWLM+yJ
aK12WVnB+sw/cZSHPBZzieaxMzbdBrA5LG8oAzhqpZ3vYguM51xvMi3dFzpsoSa0buvWT48VuuS1
VcNHwgs4Sf/EcUS+So3XJlbDcC2xZokGIcsIOivuPqapuuEKS0IRCGhMJQlMVIIKPLmd0qo94yyj
6++n8laf5XfaogVRcfpg6sRyxDWt17iyIfTVNE4w0HU3pEAnhfZFr31416I901dk7Jq47ol9eJzH
8st14YO6gq1R017DrOe/YujzLoJqd5MsX2y6b4Xmu8fLTfhUvnqbzoPM4EBrrfcIuGDcFwjECXkm
IARL49bTfMiCTT9tZM06HErjMe2SlONAf2llTCaXabrriNweB8+YmP2XKImByjT0tCvAzkETspEp
hplaiNyPqj7UY/vYu5KgYAxIQQ9MaVyCFVjkcFg3eb3j5MFF7GFRUh7eX4NJHCUca6yDyp6dV1YF
VtN217307nNC7PUSlD1BKs012SmkCyQgKXk8AnhNMd6oh/SmCSea/LQZcRR+Dp0Bk9RlLJ92xrPl
1C7qjndZE78QjxisK9BljXtTMBEDH07YNkVrEEpt2zNiNXKyZyqgZSmmrdDpsYYTZdV047Ygr7ZP
wmugZASVs1dhW4YOVsKL1ch+qgz00L6UFDnjD0suMDbXuzWs5q7uMtowDiSOifmn4LpEHC07AbyZ
YX+bhrjGE9vqCXAqoq2Wg3+rDe+Pa/d4D9XzqFCaiYZywyV72m0n1mdr/hajt28s6KzpH9fhAJ2L
/AsOOPIaV1H7aaj+yyk6DZZ8ajLEFIqDy2wfx6w9+Q0KH3yaATrzJyODa+D64kv0xE65lgFazjet
dWi6Z5P0tpz5SwAM/eAj+TnKdHwyZix8kdSYtld8AK74hhuw64j5wimSb8fQSzdDmj9CiGBu6uLk
R0aOnG6CDM70wBbhW3yLAoVVBZ7+HHSm2mh9Q7xSlu+QZRymPryRLQNil15EZhANQk+PGIppeinI
W23m8UqAN6BKJS4qPmFILlccnWST5O02E/i0sqU6Y45y46Qxlu6sxbDZW/vaVgcDYlJXjA/aNBtX
hDTsTWlzGUj2cClsinfrx8wscMawIrRKzfS5Mi4GfG5mTUgpoqfGi0+KWRo9tw9TKHVG/8lq701b
TSl/08JR9kXM0ZLc5RVcvoi1vmp2rTAOTk9iTAYgOcgN+Z47Cda6EbuSqf1EdveRiexTQVTm6Dd3
Q83/RZBFgg8q2zpzC66WJmSaFoGmEXffWfj5zAokiMDFRoeBia3Nx9yjWUb4xAp7TFX6xP//3v1s
8EtuIvoFtGlp+re+ju+QbZUd/YzteN+a7g8RFy/e1D4whYBCmhKBRuwQc2fcZXXIdkAYi3qHOaqG
59oR4I302Ce9qpgJZdR0ps5uaJ1kbXwa4QBmqUQntkyzShUhfMk9YGGlPPSjc+qb40SysssZVKLe
K1i4Q0d7tbrkT2PixIZlPe4qQM1DiHu++Snd9sWXEd3osrqpxdYIuXKyppP05+8L0V+NACXwzg4M
T4LOS5DU6UJuIwrVWrp5YC82Fxafb9f8YaDpBfHsX41I0jalIb7yIrrDLBwfYQgdR3u+GMqvJIAw
Cvfi7AAKzMq62KnJ1gNkcwQG0PjpSmdnDGN0bhXw/qit7/GBBbpdcfpn4tiwKY1UTQRjB3qg8GuS
WCOMZOlPDHEN0wJBcaXG3w1OUTh0cShv2YSBodemAQtE7J/obKzHtlyugwDuyel+jGVza3XWZgTq
wNtINgM+2o1Ht3zd0PNzAOauasbl62SCoeda2Tl16rsI1u3KHCUTq5EhxlikNKuIf1RkkA7yRs26
AbW53+KaAK+WUZTJdl+VoD46esJJCXlHjcQBxvNVAr96TRJTGehSHSMvPYQRmaPgIk4kA7UB/JqX
hM1iPuJ36VtKABXBgaPoBwDxHTHQq1PACn6kJRttMj8cVd8IXe0LP58CZVDv5gp3CHW1ti7zCtb2
cKsi61OKU2Sxao7J4DIO++OjcaiEDbGy93/cSX38H/bOZEdyJE3Sr1Ko8zBBqnI91MVtoa2+h4eH
X4jwWLhvqlyUfPr+LKq6e3oGg8bc+1CJQoaHpbkZSVX9ReQThl9uH76hoMSmSdFKyrPkUJrdOmZM
Kh6CwjxkM5bqmZaH0Tl2aVXvHcYDfu0/GkEYjvGUirvePsGVAW2mxFdt4N1QlnTn0XrqDVOxiRr/
nk72l0QWzy7PlH0YjHGp1jjqnFPCSu6GxWZsEcioS98VBdNIInAFEQnR3xrEboG4IkzZ7HT4YjQ8
Y5t+jLwFVT1R9jgM7EoYNkYNzYqdVV1co34mxfSTxk36u9Y7p3+u+nHkplmIwrTv+O5/5sb7NU7t
ju6DrbSrLrYtg162ADLsObX72ScjWQR7AmQMz6wH2a6vmRe8FYE52EIeCWX2W2sQl3y2bnhZPDoj
C6KnydpefuOl3vU2PYVKU/oVuXuvZ4W1508s649V+enKG+CgPDLUfSISRufM0FIuHm0V6AOiTs6X
qFW4kaJv2Yi1HaXzYoFJuMNoR711bS5eHb6QtWLAXYdfbDVdxqR9+IPy/5/Wg/+m9UCwUgd/Pqp/
9kP8X60H97/mv51+Kf1r+d+rD/711/5VfRDIvyIYeCz/rpRexMTl73+bf+nhH3+3Au8vD8XahSR6
85DyBw3OQdoNXOcvJlmY8oQXiSDAP/MfxQcy/Cvi1ZAiSEnSVeD8fxUfkFvmpbq2WtK2Of78x989
Wss9O/BC51a9wN43tPnzH9+f8ybV//i7879Erxomi546aIPwkDFuWwdNm0hEqXehFNOwlH6rRhHs
7mtkA+UnWyuvAe4QYCYY3b+mEepxiueSxZK4up6xOM8DirGiV8lAotgUVVvsNfnYu3D0P9zaJGfA
AfcKz9TeWVbJre8fHRuEeR/51E6/Y68h86JbTj31jVZVj/kWo2i9d0dEeSluNdC5XF7674lTfKqw
LZ40StvO1bQ812ggrSrfBKV67Csj8Od6gp1H7JqeFsvaZ7MFhavqgJsNw304Va+QmK+LN+mY1j0c
YjeYoW2/RQQvOc1HHDDM8jvn/p9YvHsI8qIzRJctFwIX8PJ+TEDlmvoBcTh5HRv3hzUXH72MWtZg
qNKYDTkZDO1xqHAJoIyu40LVO6or0hU45KuqOaEJWVwLxXNd24qSeQ35mOKher+0qXXEcf4KWCjY
925Z7zwJdcnt122UFnWsUtLBo6oPANZ43jexmHnlzqdrMq2Zgi8541xAGafJSt/Tjq5fraJX5aMn
ZcErVsjlDpjjpc50ciJnAmQ0j/1O7evRBS6TO9GG/ophV0zJq+cE9FDPpCIB7eOdhFdoKVTSbHF4
uNFg3fAhEjmnELdilLDtafKCMQgomOPuuBSHYXb5Pz3pfj0AGQ5pLyLziyBjapDlvDgq8rmS/rcB
M0Es5aadh/a5taGRWvUkGc1OA1tpDEG1zZnr9jdmP7B2RcI+KSygkkcF/46sAEFxTz8Ow8JDmo9D
RVDUtbHyzeQCK1BvPOX5UrLjMvA+pWxD3HHuYR3XtybriJEAkYDvzKkKt+3LgDA458nVWQP/wgj1
Ms9Ou3cXMWMbSHDAMTkHtzifRGl2FjsN1iM+3qn+IgLzHCkUXHL09B6XpwVHHlZJZyANyK3RcdHl
jrxg+8p3MjmU+L23o3dqs/VNGC41Up8x17DZi0oQOGTBWyH31MWwS9f+KDM8PyYKOcDWK0btzdJQ
FOnCqd6KVuP3BB/gz9J6gF//3qwPrRuiSPW0lwcDhF6PCJ+HJD8b5rZlRPiix/m5y6b508eAUjjT
y2h99RwcKHyp68mF5gkgGzOCKsIL1W7Vrlyzd2i+eJxm2Ehq4ZgDb7zY1aKNMzwdb1j59kGq/Zi9
R4Nvka8AnczDj6tebsnkS3gDr9gQxRya0J5EArwX10PMwe2p/WPZEAlqL47wu6AewGZUJaQlzoYK
BFac4L+NIBc5ObPmNmllHPX+Zu64eOodZiSzsQR4D1V3F4vilmyiXhS8FYW7NUHOAZpYh84r12qL
nenDGbwnhv/A3VX1chslEb5wOLo/Lhi5wGc0+iVk0B4sChdIMDHhGxc2WXyllNGNv/yWhbsIKUSZ
PX6MXa63p9AlihPMBquZX6u0QpU1RAmSKtNAvsCZGk0jtTM1ced2TzgOGQmDi95MdfWZT7S41Uvx
s03JaqBYvJak7u4Sj9TGavP1FmrmWLpWDPpwYYFYpGvCo/LVwvTu/iYQQYPZzPeMMAdeC0BhwAHV
y6PqsgxUQ3QBM54wmF5od4H2L2+ZWoWgWbXhm8XAC8issz4xNp5n61dplzc0Urh1rOkoayYnmSa0
1wRx2re/QqhPGFu9s7ApEs7yT8vUWLEy3KfYgI8+WaA70ZafSluos+l+nnKE0wCJ1R6wuHgdN5AS
5UM7AN1ws4T71NTt1htBduXmXKmg3vm3HzJpyDa2aQ7pWpPu6KnvKD0H0YB5pTdDHysOEyDzDyFp
VUuzUZLaICZepfVriMFuT1T7QpePYnS/s45NQstjn7shwlA/Xksnug9rGg3nmdSm23bJfmwCDFo5
nj5IzhoKTvqrsJAzx9tDNf+ZZtOVPfK0gWYELcVpdyRuhl1j1ZS7+TkgKePGw8QusExHHlsWc+qm
TcFqM6j2G8/b+3n4Ow+oEvRbMcVr43/T3c2n52ix52RFpkom9r3J+1i6td6pGvvP4lfOJclXeMNy
qva1GPpHsUDrayrrQLrpiZFC9xBMVn5pODVlGgTGHeadbbQGT2a0pyNFO9YlTEncO6p8Upp0c8Gq
YrUWw6VbL8M0LPcRVPSzdxOy0Yd/GkueUksk14UJUczZ+vcqCu+S1PwSjeBYLvJeX3sNe3QteTRx
PIobAjtccBje+3A86xZkdhot+3L1bpfBoc4GuOpMG+sJpdC9rVsjLdRRoe/dxQy03/Bz+AIgZZ8s
i3FG1vr31JUU5AZtBOLsk9We+c3t5YgKvBj1fbJvlLSSKTBeU1C48ET2ozKc5tr8OVqH8pSO1xFh
LmZrxi8M+kz3imHDAFs/tS0K3W4348oIZOoGsVV4FE2bma0XcqopQSO7kynvCng9vnG+VSKNYr+K
7hkLYpRSb0JbwWaOQPvC92ecw6MGQr3FVXyrqDb3Y2OvB8dPfoQu3pJmIXgusWDj5GHCQjUeqV/P
u6uDAl1xyp8HSM6+xGtigtj1K2p+ZhJobuR9X0X4yjKEu3dAFFtAQW3H0WC5dhsQMOU0bcsedwGW
BLEjJPWbhdl18JAV40K43x/v68I5LJrIZD4M4s6p1TcpBy4MnrZl0l20AwPMDSHWr4vzSTwDU04k
LuB4/ixlkszrSeTwGzs2SN6MbcmwmgfOrTPSFnEj/eQEbJu+7QEH/QLnPsypaC++aej2IKGNs4cH
RCeWvpegPvZzhEna5cPdlAnThhWb57bq3K+dRfnbbGG/zEPPO5rwQVEFfG0dD9ORONkgTTUPOfYm
MGx4MOzQlcdd1R05z/musrYZlVGshQBM/ZQxJinmi7X4fKHjDKsJWuLODaP5yKJIe02btw9KIxRX
6xI9U5z4I1zdF58446PjFXuli/C5bl7aYeHoK3JNc3o+n2faQKPRu7SszRA/i2cOuZTd4yg/UAkh
43TY53aBSSwnDNe5PaJMufJETdGsMAAJP5lfVSix5/fyZwEW6KVsL4vR9stoToVOp9c//0DX+rKY
pbifsbO/uoZpNwvudCDShKpkCxKRa2LHnUIdwhK79XxeaXC75smyWOiRXLat75FrkjkfRN9I6Bt4
DRYO3EfXS15ZEtt78plYQWB47DLPBNAHBNgkl3RcSMkIDtMhOMpEeNehX7/5BvAKiSYqeMbZeWav
TOa+9l5tb/Fe8QNibXb00z//FYlRLnK7OS+IEl42uK+wgdmT9e0EbB9kgZ57ES+Uzu5khWt/zAYG
pRa3r1MlAHcAAbMPd3+gJOJiAZruiwEyRP9Dd5G3FXCJr42N/Yu4eX4f1TDRCatMwXqh3DpfMcf6
JJc2s11ux9QjK9ETqbWPIR1NmBnX8O7Sh1n47BDvuHP96Qso8gCjgyKg0jl7I9wn0DwP5CES2JnW
qaMaYtOkTnrQnr/gBRpeZeRtol7rN3h1wUaVR7+JoGOMmGBXutqgPeVvVbqogyvm8g4fUnZgiSMm
MlfoUq3zdbYxhmdzH8PQBRw3tjRnIxda8tYTOgkil7Fa6eBIGSgWI53JEWOnPjasWkcnar6gL5uY
CRgfAfm4EfoPhh46zsnd0M+CQa6RTw0tnTXDelwkk71FHccNhdvXDaddAbRun+X0UBUuTO5hCl5r
QxH6nCsKBQaciB7DdZVHy6kXNwootvHaJXNWS43m67vnkftmaMhxpIRx94whob5EvQNAYV2LG5mJ
DWI7mtuDFf5EjtBrfKrqDQSTAk4G2KvpZ/GBmbR+Yi8CL42LGV4kGO5XHzvuOaAYfjvcdigTvGkl
gteGweBDvzaxl3mfbM6HHfIKTAgznspo/tRlJ5943JxVTyddKWa58WGC3EU3ZxGnKeNQJlVJIQ+T
JYZNDdUnCkrIRjM6n88t4Pcl0TMRC285huxNIDTTUprK8Jfnc2/YnCZrbQTst+4QWrQk1zOxVLs+
GMGty1A9zyTslPfUc6+SNrV48mGWwtg5OmR1t4pd3NZrihf43e9hxzdSlyVWChzSMkzdu2RKr/Ck
2S5O1UvSThdLJR8At8NtbvTL1CQkDpbhZ8q6ixstBAEPKWkKxHvYc0AFdAFzxHRQaIEKH/Ip+CCA
zSnWiPFI+mDdeW766FsDHrQKqFvI6HCT+zcCbhWSBGYjwW+XMhIVxXjJ12mbzlZw1MC/0lQ+9+xN
WAYxgtJcAMA8/92l7V7oFTJNTmypp367y34GwezFAyEW/FHCHArfnQ4B75gEGkt3crPN1AO4x42h
gEi5GcfbNsC1Hc0kVcfkS5kik1HkcyR+DIKlnKOzMowSGQuzo6QKZVpJJduy2lLv6BySCVQh7JIz
3XsXtP3hYW7p0xESQGUm7qHPBYeyTR+oBLCOWlPAZNPfimwWbF30WuSLoKZPyn/oDYe+yGm/sz34
UQaCADPnhwggmaHWDVUV2L9+TUv0BbZwaju7RA4qkGKb1HO45V3rzWs8euq4ue5Mz+OCagFW/Lpm
mVMUBhR46YrS4SGpK7EFa4d/v8vL2CnrcYd9E+0tGILrKsRVr3l58dSnjzHz7GYjtPbwlBc0TTXC
z+4bAUGT3WF/jOCYcL5eMZ3Mo9kyWiLfmrClDnvrQIYgQLW8Mlu9YtwHnZ4yms4z55pYgdwGNION
DsH8hrDz3WIBgEvH6IvjIueywfqFn/tztQxQuozrRHDHbjP0Y9b3XGzGYkJgjOxXr/9BuwNJr3WE
A0uKxl89pKOON2c3TdxqX8UT/WoQlah0paQ8Xe1vonGiE5D2Fu+GFPsyYylPx1tMMnHluXH1Y8rQ
edOr6hs0uW4BAGUBfyTVuBXh8zJq/+DacJArxdC1ywxelay8o61R3k2YI+4Gl332mqqTmXZdT1pt
0biteZSzC3NsxoRpdifUNp/mgfw3B7xKR/GKGZp9CgG3VjtXWmydp3u9oKs46o2V6/e08CtEZfTU
E1EiFznefPAIEunIiGpmTmVwp+k2kjCmwKBZtvtSK1zzgcuWfLUzZyPM1ypDgceiGDsOEzR4A2wY
1l+uaJDi/PwjYQPeWA2VfStdN0PLXFmysD8VbfLhTaRfwibFQlndXC8a9Klc3R8T53AYnAq3HPlO
O/t0HUyCIjSAkS22aGFrqp3U+X4d2Bpy9Nu1dVoDiX7wgvFlUO3ZryCDO2yFtoWryXE73uNqkI0L
RGjE9uINMx4fL1sD0n4Qh7wSbmMbfKyBrb6VD/iPiCNRhbOtyBLuV+sH0n8T6/TDkbwAeRFq8pBu
nBkmUiTXx6CZwu0kcSFOnF594XM4SIt1H/bURReMs3a35uLGYJ7iRInYvLJpkvgpZ2NZu7QqPteM
IzPciJTNTHFu/CHa1CPhPuZrjNG65HXxCFAvOXURt1Nc0RPntuR9wmIWA4cct4R6KpfP+c9RItQJ
r8qOMeu/DAqWgWmDaDen5pStT7NgbGO12GY05kmClnekS6EPFH2zYTehgBX40GHZ2gBj4Srq6XUa
4OXiIGfAz67wNkOzVyXvakY1ddB0h9auELtY+ne6n5EGa3866sH9BGnF8X62T27GGbkRaOthfQyq
F8vx3hXOH5D4HImpUWAWJkhlsxNfJti4xk4xP9T+SzSU6L/zJNDLe+eQuv3rEgbpeSzqx2QhjkXI
EGaAxvdNYdlDdaOBT+1CKCNJf8zVmJ0SXb2Q3qzOAlfJ4M8XSsXFhWrbcYOH39kxJVnvGsPQJYLh
+1zL/OvYT/yWHDUq3Z11bsIz9rFss7T9vB+d8ZQklMFlgDkwfJiXfA13M9cIpPQGKAVg6JAGi/9R
MP60P/+3Cobv0HT8/+5tvr8JDn/bfAexkTff/6uK8eev/ruK4f1Fls0PQKB4gRC+RxXzv1SM0P1L
QjZx6RN0fQqZZfgfOob0/yI/58gQOqAU/LX/LHCW8i9+FLidYFtsO5En//7v9dX/pYb7P2u5/0YK
57HNmwFdQuKY+T91DMcVUkaB5wv6omUg/6uOEaDRASDVxSG3PTBmpvvihUsS2wVc/k6MT4UMKL0r
5lPDbRfbQ+psZWfLZ/6r+GFI75w82Czl3PjP+FcjKK0EpHMWqMu8cLrDnOM94iIJ02569Ecc3wAf
X/CFo7jmc32BoNR9leoaUbFQ5vb6kYzYbppo7u9JjnfnkoZmnhFE8uiQCZ76aGUE6SX1S0B1XZlC
IgBrI59DQfhxEI4g3ppHZ7wz497pkVxExiOkQ3rGhazND9pgrlnoWLxzvzq7jV8dVpPU8UTd27ut
QOhz333Lw+7O6gdv16lqiIvab7/+aUnts4ARXtWeTJ2OX8zCkSGzlu46DuvwBfsvMXPOhdsupHDY
tx1Icmm1BTEQV/Van7Vp75eViqfMPU5h/53MWUMBJRuX3jCLyr0Q1XzNYjVanG12sPece8ljgWwy
nlyq5XpAk5eovkxhuZx1IrYJH9abDRew6nx5LKKVxHctd5bHZtX33V/WHMJC5j8HXE1vGZGzjakM
4XyGHxlnnWadn/HNRbtAvMwBwPnUrXGoOnpvufjaoJMU0Nff7HPxZLN/f0xH857M9byvTTXtlrqg
p44msgOjxDmFaEthLTs/htVmch5dMz03anLu6xFHtV8T04z4FYRPNAFvKon9HfkA6vUU237Q4+Kk
g5xiFFcVb/S/bF1AH49WqHjakUE6kOrkPqIVqajdQ7D4SOpRghm6la+6ZES9CzR9NJl+CAXc24Ae
x2PE3BOwvzBxJwazxyEB/I/uENdeYDlFtjpWprc2aQHfqalhumBuGZm70stjdV52dmbrd6vtz86y
l8OS9vLJvlUsJpIRSRNdvDHqjoYX3VQJW67B9tOTFCPRqbyvbsuytbeSIooHnzB6MUXyEZhqeBdN
tSb8WH0oaZeX7vaPYB3OSTnlhwwS2dkuK677bGNHWp6YH7WnIHpeq0BcQ+rAr6ilt7oUvKO5W7yU
dNbmXFmnMGHEPBfLKQSc95jjY/D70H8yEsXeydgW+ZrtrKppmORtVDuAlyzWvabakJHhIyBekvlW
wLxwsvn6GepZlJdts5VZ2NAubw1Woe3ER74J6COIC6oY6DJj74Y/IBY1Valy8Wm+wcbtdMV49zqb
ZjwblX3KZKiOqif67JG5bMICP46taKTs4f0ESh2W9Znh3LnHMvMY2HUDNeD26y/YBAlYqoOxkOwG
NwRMf7tYu2TIcfTAKNFOV+6WqQzP+Vx+tTNXPcLrf/HT8pQnUl5FeuPuJO25ortPawpcplvtbt06
caCw+zQ8ga/cO1+9Ic15cnGydar1aTVETxF/ubhzNkUJnglpURiYNUDHqZb02XiWdMcWWcBmblpv
5AlaNaqSG80VhrM6FWEUYYh7mef9tZAZuk/z4brs6ls01xPWe22+WFG1A0VFE6IoHKhRClbiWOws
Ww6nLMwZy0eIalQ0PwRuy4CwtTd6NtPJXqN3Co9yZt6k2wuv/uaABoPZkuz70GoptpMEIIP92Mvu
mnJGvPcjY567nFhLFQD7ChY86kxtOE+FqDRM0/H2kuR4GAIlntzSfhD90DyEc/C0rqUFLec2FU79
6b4HDV+HffA5T9mOgN0x7Yo3CmluXe84VEkOTUVxXHTiYUUv8+MUBBqAGZvASuU5XRpklHOB+bXo
rE8QC/NLkYiHtvJgXcrx6tv+TfRW7Y51qMUAxdxlGb/aC09+55cdZIIENb1TmY0KriPv1sIJdyI1
03hzoopNOqqG04ibnJhFYswJvnNSi95wMSf3rnJOqpQzpulkPowFxuK5wAji15bYL/gGOOkUJAJs
87hmYftReLP7EEjry2LLc83gl8qHHRNOAMpOEG6hTk97exh/F3k07i1bkJrWbXbxGowqlr3i6ivd
5dyHJd00zkua4/EPkww6dlW+quVHh9NwzET4BWX9nejWueuCYruWPj1tYiYNkoH9Fx4fbV0HrLRr
r+5FVp9SbEzlOi8fq918LD4/OdV1xqi+j44pSNpNmi6Iw/mQHyKu+O1AS9pTZB2lK3+mbRa9Ecnx
CGimj3lYdSDaw+ylWEoiB0v+bOyyjxvF/5rCutZUcNSoKFuni6azq0V2yPvmPcnIWNDb1tJjnE2b
KVzr2Ky4PinRJGqlGPv4mTjo1WtfR5gp4MFqE/tOGz2EcjrYGDj2gWKU5k2efYn6jmAU4Lc4XP15
h6BNGXRjz1vqFGEzLU16jxfBvZat/yEcsOCTL76gIhvO8c7jmtdY0Fzfe+ak6qbzvPeRIU7ELkmb
eMKLWamZE1dWtGVK+lssy/d6LB2qT8/21ET0yszPbIy+w5TCV059A3w7/SWFp3ZzG436shKg6Uow
/oCHTq01v3f6ZDky2vo9hm2sEeVVuM75nwsJTcnHLAxZFYuAEoMe3p/SrInjyAiyqgdnWyo8AJmr
68eoguayiu+it72ncradY2WTG8YBmu+LnpU6c9HTXN3gtR1G+045WfsKYZl8fsiyPorbQahlKlox
RTwrXBBHjqPO3VguJzuhX4PbHevh/IOSdSiHybkHOhoPTohVui+d57JKt8EwRWfZAziZVUQT1KxO
Ac3nIA2eMXgYUNFn18lPagGJ2JUDIlNrnSeT0MWZESbxdKefaLwARpAkF4YGpAM50cZaaf8yNdnJ
76kYKDqmckFV0SfWsyvAJrEZZ5I7XNldigM0tTk8a8t7VVDbqsEHfM6Rfh8OaWwF7XCpi49K2s0x
HJafCpvjromoMsHhRaltWFzNiljIYLDj/ZQpBgIKy++mkCQm3zOCVlp/EDcP98JeN92chreyLPs+
r7j22041h2yBF8U3Tagx/RZGCO53fTvqHTJcepzXAohaGG2nNhwfJn9k81jMF06ADMxmTs2aYNLW
DXt00ElkF99rfyGagUlApfHBPdFH5zZHPYf4Jy3r69xmZOX6F1p72pci/rONKO3W36zOc1E3QNP6
vqQTcWzep37HxDc11oqAUv4I8GofXaEZs3TBNWRfSOlzR8fU2pMYjr413rOVufMDg5/vHpOuuF4P
UCGZYziFfnKET8JtCM50JO0ZuzgXG5ndrZpzNS2/JbORy5Ag8jTpyqIQ5BKJnaRK0UDGxh25HfME
ZLKD33xQxfCInGqMO6e7tBgf2bPWhEkN0+MASLrrpgC/JKgBCguWO9oknX0V+G+10JheytU+1C1V
TyJAdzeTPZxLYrmTbFGvqzY9LOHyxdVjHkuRvAaWyg9DT+2dV8wPGXs3DFUrRMgxYbDOPT/wjnxh
ERs4iSRU7wHjZLZB3VT0D51L2WU6P0XIq8eyOzlj0R5sGgm20GHskycASbLDpu6MkniocfgibmXO
/mSea7ejDYlO49HrjuFUs3Z263MJVQne3XJt8VWa1JjHNsWUI3PniFgtj5aJqCYE/CwtNuFqbvVu
0qW9z6rmZ3OLhSWWhJ3ULCiHC9mSbAjc+yGcGFoaf405dTGmsOhA7jMr2OsQN3dxW1F0OX2t6Qc7
/tkM8X7vaKYLd9PQveh87G6nAPGwpt3N0R5B4Z3J7hLOiZXokD8ZnOVOXuz7rHoqa7e48uenyg8d
eg/bamOVot7QV6F2DC/lXQNjafNnUzYHs7kUWQpC04eyQvw4Ottz/VG0Q32nrKa69GPRU0wG5yug
mvLiMW6iHdKHpbF0u9Dvlx3RKXkYDW3Z/lTuih5hNzeV96JkyHyzZTYFwqfbeXAToKu187OMFude
0Yf05w/zKcx4W3Aw6m6JmwStOvLq5zSyuHd5HGNmoQSW+CfDGxBfOFXhpXsNoH7RV+wqo6OF1ZkO
BfbUFg3hYV63SEdclb3l5oRxxCEYwmsT4dbjlZms0+kORrPZtePHJNhhQcOhcRr3NcrO7yDsyLJF
rKl4hX+4wuaGlN10F3QdtwqzVwhoQA1SLYknrSqPo4jxNss98CmrPlFHfhTpwjhbD+K+7RxUHSCs
1INa6K6smD1G7eK9KNHLAUhRc3F7DPDV7XT1Vvj9+qBX4W2xManjgLF5zdKCE9Q8H3zluKB10vto
bppXDLfvkWIH3E7RIWXDiMbHsz5ZTHZ2jXmpATPGdMqHcUVPEIcrVjrDgQULb3DAMPi66pJah1LR
TxnQ7jZGBj/US+fjqqZniadoCTYuUD6VU36iYpISU1wVy9eIwfx9MqB4VgjL2+h2Wd7gF84spxP6
zLVbILWhBHD5EXIKG5lDYVrA1U0r7rKlPTOdBW6noQDMKzlFMIjvY0ST2hT5+bYkb7ufQv+Ku7A5
kffkRkluxbx+kZ5cU57xTPRHp/d+OojvO5PgGGlBDJLRx9xh0mRmXdVyu0zkVFOAHrcDdx4uJUDY
+mVZSj7xyfndsn8hNJhR6J1OPxYP7BmxTAri3fAycPjcZNrll6v78DD6eXSxZ261vGaKPS8WMl8f
kOwpse6VJcPZNqtvIQt0nkyFB01+7OA6UbbNAxs5pSM1VDo+9pm8vVquPPkBuxUC9faeegJm69r7
kWPSSuy+3Yk5ReZNBnXw48jRuFNKlvuB5zbd3v1331t+6BV5SuYk8Ex07aZbL2PTRNc+ubEtS31A
/6FUDewbEDPj8x0CU6SZm2P5wEO40xWyyJpciQZ9cHLlByiiOq3h8BWvk3/shDc8qvaxyeeYVXx4
SFiPYpdRzrbv+FwYWsVkBPCERZd1noLNgIxO+A0Gra1KUFAM/7e5Xn+FODK3pjcFW3EOYcUSXiph
Oa9+6ku+kbWK8wC6C4TYO1aPBi6SOkpPDA9059ADApsn9sNyG4FqP6rm3rTCvYg5qI55k1BFEVBt
wRZdg9NcVr1z8AXfJrU5iIEij+k1uvXM3nK/XuPc2wN01sgAhMuSt8zRMegQalKKaNw6kt1OC9sW
JN1ljWpwNV15z4lgiMcIq2tXpfYuzKnfGpYQu6AUxJ5vS6BRwr4QRv7iq8FccO8a+p6hTinscMNy
riEorUWiX+GN1Zq+jiCLvCvnjrhABH4cDNVPFeUKRfRWggsniRsiMKUJhrmh5qGaOdU2Ksr+K1jX
zkmACY45qIvEo75P47fKlUAp5JhZN9l8tNbwyam189iGHwQjOLDO7WPnEELQQ0RpS+1tLZaDo4Np
VI3u2YV2clgaEHi18M2+7BhSBa4VcRvnx4XcEsfhK2riezVY+q0PVwYGzedgWfmLW+XvpAbqMwGv
jz8rVlGREdawpFBpblWm1peJQczq+Oolu/XfSiWvlI6T8ySpHPOQw/FGbjHtnmQ6VG+ZlNkWgXGW
9BC2akFKSeuY/nXxgDqI40gnaUzZcDPsZzvrCXrpQ0hvz+uKKM5BBNy2xUXNWn2PiSuCciptTs1u
DlJxHmJgx/0xJw5k2O+ls7Mc5gRbB37BkLiIYNbkpL/9NVgeq8o/2NLSz4YtoGBa743dtwIpJhwK
ZkeyJCtsKmZTbntGlv5duMq+Iq3vvDrr71xGvMfCgUVMTSJDDG1n93RHRWNIYBGRmb5VnfQx6jnK
ar6W55zyug2qxLCnSSWAu9ECMQzHFyrAef+qBN9Yq4MnZBNPGY1zRVm0WxeU0LWaPRF3FT2dKYaX
TWRc93OcCDm4x84jU+7Qb+g6TDXpMVofcJRnh6pI2OJTGgkGOrra7c/QDLEx/bJRegi3mU2EwuLT
CpnPYAViFJCyuj3C8Xi215LWv5HTDDub+bH/CN21xSUDpE3RK44jpr0AB/CesyyjWcP+mk2D/Eit
9ySxxnMuvVOEo+voC5QVIrsnfpn5wdfukUEuehCO0ANx9x7UCWk8i+wZvg37ySrA9HZ5QODZmY4Q
K5jmUgT60mDtiFZqq7XXmd2UcM22t2GtnPWzlyuGmVjW2dNmwW4tBP3tLtUXgf1v7J3ZdtvKuXWf
CBlAoQoF3Io9KYoU1fsGw7Zs9H2Ppz8TSv5kZycj+c/9ueG29pBskQQLVetba678tUkeR2eakVKc
n8IOBwzfOr9IWaBGDs8RjJKLHA4BGvq9x31ZWIO/V7TGrCgS4WjjYdWbHTIsUBfx77quj97YoWLl
sE2KOO2OI2HtVTBAKKK5gfo5g701jQTBliGguypBjNyJFkY6bk7o1oti0TMFxl2us50RFZBiUryR
BJqzbVXXlOZFBcARPuqg8NaIQOGVef6tsDmNYyd56Mauf508dsrcnx8G6RLFLbynJLa8p1KiEBDE
TVx5HSAGriwLCAOSM0GDzDkYDCdXhutXTyGJPYPN3XkIkjcQfA1N41aExbjyHtFHVsVYJMyfxgxn
GZzcIGDcW0z2Pk+GtcGA4AjRnSCfTfQqIsPmDgJCTYBe2DmbjrKmN0dj/Ujq10r9pAgF3Mbi4GYu
/ttJyOlYi/zhBuycw9E7aCeB+15WD44zsLHFrvkYj8WTg6lqx+5rPKSTfGCrExwCMwmB7OOZCnty
0H4K9JteHBTXSlCnZwAp7DrrqIKiRguGLuj3cb3HTkuoOGd/xL0iFswi4KT96MtosUQzU+8n6zpm
S3jbyL+7BgGAOQl2kaDJ2Wc0URssySJ182M7auoba8rZKCo7OA6iQqCHXRzoB21WDfzCFTZSaspj
ZOMkvRnzYnfzxiNFv+PR/BwjpMEsmfYU6dE7EqknEwll2/r+N6MajY2k3JpkMfVAbMVWDnaIrcE3
GQuKnvrK/ZS55qomlnzX9CYAe5eybkmjhG5ktXI7o141jVFgcsKi03L70g1+TQ/16i6KPXb+Tnfp
AnbVIxW3KgaYY8toM9rURXZBMBzHBQzGy4Z2Wyd3ug6vHCvWdYVdw87kAx5VEIqx89B0TrIb5upR
0vtz4mAHOZK6BOgY/J5J78w8X8UZO23Jctq8/l7xorviHEtKTZiJrgl8jHu21CyuAO1wqatiHZjU
wPxsWbSPTjNVdA7Pwy6bCL9UVIl+PQRs15NCm4epQhwchqTZAAvENuVvmfq/FXX6WRY0euEKvM8a
ijpyzCBHW6W/dUHNZxfAdkJoBnZZ0+cRtlCFk0nvhrH6OWIupTsSqYpwY+19zP57GPvZUcxa7gvC
NsrQzVEvD0GCDxOgI7k4uh2OpkFmHAkM6PtyiXw9IPm2xO1mPive1B+lKpKd3/WQ1mIiqqMYNkUI
ZiD06m0gkifNPmjFdg9z7LTMJSQVFaa7CvJs4NAAVbG0LN7pPLnlU+3j2IHmj130zumcI+pgAf65
wF2cZfeTO9o7trr2GHDxTpuEQxaY/WTYwMEAZph7PzBFflKmtGtL/TzH6S8qtbZ0jhDRnBlkcJd0
uFYOkxE2RwuEzxZ3zqvPQP0oZF3cTf30TYWIlKUHT69Pd4RHrs3oWoepHO5mV1gIN5lxpFa7o/mO
Rq1q4o2o8hec3XINO6aBrLQU8YxXrlxugYU6d0s1iyNjgkyNfyoGpuJWTMwffYKLJwhee9mLF9I2
1l2Y6L1iETjoSnfboIT3PJfTi5faNoFVxIG5KeoT8Cz+rYd7i8DqA7SG5AOX2jo22H0o3WBTtNRz
aIxia+LwoRxhehXD6GzMCGPg6CqAKXDHEgNDvuoC+T45IuT0SH+dDzk9QeVGsSKxWjI+4SyDWU+G
XstFgHHDUnQdgw+27zA1TFFXHYflYWqIDnHUvP31uhRjywpqe0AYnBcZ9WfKxJ4z71O1r4DwoGLR
bzLDOdGeRY9C7REbz52Lm+Egmbvk92hSz+eBnXfoWYPaCl9aSGDby++PeQvfTeK3zHWkvS9zDTuO
Hw4Flh3Z8B7TMaiXmzHckIJNERclniM0xK3TcW7/yTbFo4/RaxprHRnyfkjlDcUR7k5aHanm++6K
8psZ9Xx4c/iwbICdp7G5zsH4TXp4NwxdcsAZ+ncjL9+an25I2QhFqoZ/b9KIetd3y6FavNRm8yS1
czQGZJmpv5UuQHIxrmkt40iEFuR03dq0YJKAAXpJ6MD0DfeFtuv+qENrM9hxslce9U2jXw77gR7M
bHwIqso+MN3ojtQw8hKDoEek65gIdex4ZxSyqtqFOYo2Q+aV00bA3u4H2BmbygI/rabi0U1wxQsm
STSzioy2+Qa/fAZhYw4CtLswQX0PboT2USNyq1tlTUJV6Z0gC9ZP0VOwwIlLRq0rj9sOlbfzOrR7
RscYMBdJwzxqrJJ4tTLMweNnrBgAkhEJ27Vb10gGRs6zh/taTnZ2qGe5D2vl7QIOROBmhz0J61UX
BnJvLWtPGnCPonPj2FXliIomwIUa9ioQUPjxjez7gft2WVUck2zvMwuJUosArtpdJgYO+Uhf6AMr
w4k5VHreOXL0OxvigE716uKyYBy70gX7OSo8MnVAG7ZlN8fUnz6YTHDEiPECKcBSa8s34xMzlGDT
FCYstWyQRw/qBxQ9874HOzEuXDjhd+YO1sBxVqFP1Rzb6lFjK3PG8S2zvH5ru9NrufwYnYLc8Cre
ncZ4ZIfQoTD7F5P15+t29/VQLmu7jOIclJh7JWd/GgUdQcIvGvySZXXEw/9UKcUS69tsiIvQWhNy
o7KurzirCM6FaU/lNu5QfltYVPioA3BNdp5dcC3AZPDZ9BVd8GBi/Pa94FiChijbOdk5CR/0pJi+
u3SvBBFztDavOTQvd+nlN//605B+h+kBAQMjLOgx450BJs6kPHsdH+2cGhReWPg+1XZi41uynUGe
BZAj8maXVlQMLri2TN+4X0FCaaubV8Ryy6F0PiqzYwhgQfmdM332RgteWNy/CZ197wIHPAXmo5WR
sv3NhJCckO0f3rI7UbjKWJ7tnKGaK721wfaUEkjLPfq6zw81XjEpLHvXWcOrUtwzWM5JHPgJeryX
1Hc1eENoKZXcgI+jVDil3zj1fG5dKamf0Oi9pWT0dyUVtnl0zHG2d1/3bQSs7mA0323TeJYRifnl
SnFt/xQEzr6y5K3Bh7MDgusT7Ic25bAGrHQ/XboGSBsu99F0GE6Wzg7T5evUxwGXd/2QgJmyUYTA
08G8smt5s2tIKjFudza74z3vJAAEb3gO+uHCzvaR05q7dlUN9NYD6kEE87eyWCA4K689k8YtDS7e
5ZNUdbiD/X46D7Lct2+J2YnD3Ex6BViWdy7o8400f+HMZ/dURM2Klc7fRT1i3uD7TzVHQPhhTX1B
EQXYwJGlcfe+AG7speV4xIK6S1PcYHoR5mxdBNvkuYqJ0uVh+Mg6QRMU1QOgs06pi7JdWqyMFgnc
bkndNAk8nFYT+gkKnEEZNDbDoS3IrvwdCLF0H1j47FHsJABWY9tlyjyYbrMl2YxckLkfUeomB9Ni
E6MBpzASOdUR+Ywcx01H5y5UDSj99Tatu++UP/wweYth4gDVVlZHWKZm/jz01bcc8i7V0qkNvcws
wdua8Y/cwsICDxC3gAs5EdLd4hixGgoUHJ5dGoLguBViOHDioRYEsJ9nUoRIm+aG+2O+9hK49ZT9
Ehmb7VdvkNPe6j5NKMiNJSAh0pSaAp/PPayXccyL1wJD21nEgu6CivZ4Brb7Zur2CQ3rx0H98gvf
YNIWHBRnyVXtEBD0it81LOZ3j0rMsskOogmTb96uotZlabBJ90Rx5Xa21S+vhGUdN+RAqStBvfdP
UUhtMrRvF1pPebAJ7214AsHWdBDI5NIZ61KQzAA0WfzSNEMuTCBfOq9cBCs5IwiFTSk4H2EMAOSL
D9rhTpdBj0iDvWhvZo91x6gpNaVMpokWVymqMwVHNhvWZZzy08FYuzb5YogB00fBtEtblwXX75Aa
TfK0BqBGrvuDp8BXma7l83IOAUrTU13HwQEL1rTCydA84Ey+BrrZQr/GoGx9It+rq9vpjKPUuZ0t
OKqQeHZDhFzXNYjuaXqxOGCrzHEgWQbkMvt47xbArDlKv2fdoUzpL64HtAl7jHeR5+FJMguyqHQL
+AhDrFbsUsx4nc5nF5cjldL9Rs/TaRxBz0vKVI26JmBAnmtvS2xjQhbrovZzMmbAmFqlQerY+ld/
njdjhP5XZ2SyJgmzpXBihuXzetyYDNC2fiy/ifrZBr2B4RuPQjTGdA1r8BcG7g9oaw6hMkQuiJ0L
/+8Rc4W71UlaM1DGwpC5+0Qa3I4SitYhA3pqJuZajBzjO4aO7TQwbyRWkuTyNAIrBKFUHHFgxxok
r2MW73oE5uh03h2roK4IarGnDjl1CDKtNouGsVR4NEn2gy5cuObLL6ZKjwqDaboXuS/3UUPbAsb8
Txc9uDJPhoKUEoTJc1pW1mkq1MquDM53fUIMwWCTzG1OY5nBDkZ5BqGOOK67dR5UN0553KRNmjFK
4O+WJD0WddMBQDlotwZsrTHchTTbriLiJUC0gbhE/Q9dq6e5JeSGzL8uS3gsF8e1YaXZjI3QHVep
1x1M8oEuLJHj0kjvTGayb7vcwykjtrE/MD2EcZ5Ku9mOCa9dYA03ow480koQpBJ1ZDCawh8pd7E0
rJ1v5Qc1EnnGZ5msAy0mupitn4x+sT6X+PCbmOTsLMYr9SiYyG+ccOqjiuis90W0le78rYpIEBd+
1SJ6je9OcQ68BqJdKX+kA2Z9d9AmfTh8zjPIcph/ILG2EArjFCZObIG8q7ONy49s6Vy5ERru2OmN
2JCWv2VwTLmtqIivoOrABU81UhAAPaN8dLL8CnLOOzK/cdbSn34XZjju7dw5kzAm59kxjuCsCqAh
5Mab0PsggvCSDJQS+K3cd9jzsrS/hwMOxkz24DO5WsuqHNamUTBoZm6xDmbuvwgpAKlh2xnBRy0e
8zafXxb8DleUHNhaD0JY2ygGFdRo7kUqox1l0mShR1rM8I3Za2bi4yYjnNLnznueTrAGAMhuzfEp
yGIO9zDdVmMDctfMlquh0UzhSVcqwlr1QK2yacbPnWO9uYyPCDmhr2ATda0i5DP3kuJD3GLR4JjO
9YGJzG4e7RCoFWOq84DxkOyLA3NfWCfX8d9Cr/DXXau3cTBGJ0fWxyRTdNCj4tPhizGmW8hM7P9n
ypJmi4kRzS0F6wNNbviyrlWZXnw9NlvL4rJxZe1j7quMbZVFx6wewoe6nD7ih7GTP+2Uj+tU5i8l
7N47s/e+RYQ2t6FX3WU0LGKDA6DLsnlKZ44Wed/ymcAN1uMyp+QzsGPiEaeWUXwkuC97jMLYz0ev
8DliNh4iAOuAzmmq9jjAON2SSgV6T0MJo+Blh16RpaEbxXlxtW6XvEd51Mvu+uvhr18SEL1zJums
VVQWR2OqyJNgQR+yjDZAexEWvh6sv//p//f/ZagYdy0Hz9lL5Tp0EW5JTC0t26ZemSPnzMnprK1b
u09gt1ZJ4U+4jVoIAnAb4rgdjl9/Cv/+p68v/93/+/qWf/zEv/sWKUcOC7QUrYGWJaw0lSAdUoeX
0IvdDZ04JE+hoa6myZ/XBgyRJJxppArrFznIz6AL6ksUR0DJnQRuWOWeAA6ijjgmfZTYkWE6yE8J
buSuJTXBXgkPUXl0RY8gODF27QB5p0Mf33Pl7VhixXac2JN0XjhehgWAHmZyDZPVpI0DZlKDzEF8
hHtTF51oaaFMCd8xPpZVN+8R2/xv3yxChmeZ/mbNHFeFyTIHIkmRj2t3SnrDnQDvH9O0NflNsM4H
VCQL2kcH9WzgTIj4bh0LX3y4LB2U6Kzz0f5WCv86Bb4GOY1GxRDb6IYfonQs4DCU0LYMQR2NLjQN
Ey/PpfZiG82Q9HtP8fedcFzIeOwoHd947bLfZuNlT4P10VrTL8TVcD2b/ktQkcVIIKXZTVvScJXE
4Djx1cy1oDzP3SVlJyEkcLIfxuJznuIzexdug2bzih8aXXpmKZjc9IHtwsblRAQCXkOHsLpbBm+2
N264iOw1T+plqB0S5VTWhZZZr4SIfjYIFACdI+IjXp/tRe0+50ZIW81AcsrqiHFzXr7Yc/bhdsPT
SCPKHQUE7HiAeeHpITspg+DkgjDYRfOsjrZdqWPfuYqGD/c5hfHAnpcT3ZiNsBgSTdxrnNztWNcP
adcZx8rTFC11zsBg+LNSfHDbir+waGzjWNCecJgeAxTYSlP4WowXwawa+uSG4FDKjWYdZQkFFAXw
3nDMHuepewrpGWG8LnpgIJoiBWvUR7q1ijt3yqpNo3J5iBm3JBFy6uDRh84qyG+Hlp5l086rqXD0
PHFwQy89TR5trlQTk9vijAfaGeZyDzYvgA248agOo8kiEyep5zcOindzS5VC4A0hkAkI9yUc9xlE
69fzt+qLTTBubY5gEiDmi3lyOHlnbzpJrmq0r/GA7y18lT4uIBoaaI5mvIgPX91IpGIGQH76+os8
dW87PCdjQHIOHWB9aAZ9WDt7fBsTiXC0WCKGMFkm1z+2hthlozfsq7Dv93Rv7GxlTgytqEbPilMC
2tdOH+IcJmrW8e/2aPq0tAfaWRnKP+rK4MJhP4zHldN/AqPe7z8AMF06SUCIrgMY7CXbtzQh7Rud
XWW9taOiGMDzvzeldQ9zm1il/pjz9H2sezyNY7EH+Pdh+yFwVCvunmjCuzNJmh27MONUw8hM2hLL
c1ohFfnvVtWZW20vBXbR9JGUlFOVCXpUHxvJxo993lgzNJ8KVf0yMw2yOolvHUaGO5O0Dz1wu4EO
qVsOjw/EY/qqXe2djZT9OscH4NsmpTHKjYGExnvT8EMaZmR4jltq88Y8MikVRnUZ5H0xesa+i2om
jmBVgOMpPN7hxeosjjPfHZEClZq/5/iLpkrfRqScgIljialj20zhY7qcogZNdlDM+BZcJg/MHeM1
A7Xnry5JMNqamDlTBwDiP2LSB7i56MqxXLpGxHL5tQqp3mt42QkuNyvGy6dQAAEKEtQtkx3pymef
sfPz5iEMHOZWZfwWl/B8qPqCDb8o+bOmwoD7djCz+lGUoCyH/GaAD7hzmDpM4yYlvLICKuBxpFEB
yz932bAfPnovGo92Nw5/ffDKGcVfoBuUEVUFVt/vLCYRro0pKK0OeTrHR78VJmOE8rG31KFdBhpf
D12JQUWZSy+q67+OyejckTuAAKyibmP342dmFnoBw78GUPlObJkKAvstmIK1FAFZajaKJCcoaESw
Pjqdiey0PMwFmVrVMlnsmogKUhG9ziXfmzXkymJHdCcBcmLO6k8RJTniKj+DA4CD1bKmwSX4DXys
XQ2RfJVE1yMujb1X2cw8QZa6+Js+ypIJXonRLPfHt3qZYBcubULUKX5ilwoPvVual77B/a47iRgY
ka2V62z2oysm43Y1LlWNpk7kdmichrvmyBzAhIIAsqdbI8eFp9n4PaHXc5KQAMQj5+K1jLTz2ap/
uXCrVqkC7iUHmk2E/T50DIpNEzOWGtzoksjqHv08JbWY5uzLunPGbw9/vrj5Wv2A4PNEem/+MIri
5Olh/JXZ0dm7DmoOP+qMmfZs0NuCHQB3shuT+A6KVxFOC7dk2PYxCv5EZOCrQdcTZfQuOu/DHlT9
OTVvmpRfmptUfkuH09IAQDi3f/saM2oMGYzGPTfegNLnbJhj2LLJoqytMAjRvP1fySzxUbfzKpyw
AQY0JZwnjUW0tmbvSS8WcOiC7jdrOLRlc21NdXOqiDBkHSTEvN2tm1UvaFQMrtIlLQBiCmfcdxVf
IZeHz3ltIaPTPRYx1OeTwcqmq/i7SOvgpHzclG1LZwW77PKgAkwlS/dkgUeu9M0Gf3FjcpytbgO2
Udoi+p9u69ITw7z3uQzLY8zOFsrnzZm69t635k01WfkxjiwfrwDGrqkqAxIwFqEo3keHUuYDTc/3
vZh+eXZ6nwfxjmYP+VvA+HJrLN8c3p1tNPBCeZ2tLp1rWQeWQropcVg8kfninEum6ZcK9uB5S4rA
GT7pYO5OQahIzHTWtVZYtceasaJ2nHvRFTsqSKszrXXztSPiuEsETRAjctvZdczHFrs09uUmPwdV
wnQ1RkztaxN+UdpZH42Yoy2d0PqolzHF10PGmfCYvA1hW57zJC7PWR05G7dEXf3rlwj5O5KhQCnY
q0xyHq5uG76HExmvzGXC05XiFrs+/URej5+qosE2NaolJkJTWRJCCzaUZr0bk40a2xrUitMeWt28
az0n94FaXvMS5UYmlryvEuNFdcLboAPkmzb8bWlnuUVOr4yDes6oEIwo9uswwNcrGHgGbw8ux6ZM
MLmm87EJlQ95O9ja6XCMwim5uk+Dk2AhUjlZWTCZlAyNKa0n1qYZsGMS3mBLLCRaUklopmAx3huw
tjeuTwnFH3KOf4sQ/jEyqBaw4T+BDy2pyDMKYoNCEx4ktvhH8GEX+mlUtlG8d0RDiGduxLlvzWMk
Wu+Rl2sLoy86JpKm9Tt0m40jyYy7JpP/OSeUwlYKM3s6RSmOlvi1b1w2uFkqjlESGXvsKxmN1g6x
6KG0/xaFstNQrIqaEvKgbPZAQuLjxBZ+KehwntvUgyHoddbJhmp/ohHQREgwAXK1eFsEvThpbg/n
BkbbQXT2pfRBaP/jwc3yZp8G3XNgVcy1JPukHgcc1fY0Xs1dU25K07p1Gmz6f34ZJZTKP7+Mrm0x
75LaBZQhFr7kH/iRQ0ggYhZtANpPf5Z9YH10ddzTHhq7d4RuHBSOPnqf30v6b4hJpcB3rdG+4XaE
QJumBU2+qX1j/tpctKSQHQPB1pEZ8RfE7ic+uIRxOlAbExj/xKvv8JcE1zGJHbiGabMpHOdnatUg
XqwofBTEELFchN9Sysl3lBBkr1Y00jBWQCRgiaafw2n8B211Bxcs2AlL6LUV5PRkUx3IqOMFQIuh
Wob5+X9+nWxit39+nTzbZQsoHGKyWi/51T+8TrkNlzXEF7AHkrIewQVvHKiR5VDwdGMxsZVU8QrH
UXvqTaysYb8Fr2juBruLDsjDD37umff0XW70lNb7rwBbrNpqrwIQPLQQB6tPVWbBxd1U4zy9ZGP0
MJoZDbgJXkYqxD+MOO6fjEGe8PD85+fGv/tvn5zDE3SwC1vyTxDRHDQOjVgztncnTQ/YS5FPt0Nh
00RcgqmTQVHxUeKNYHolt3bVULZNL+YPKrG5dxVsguu03MtYpbQyM2xlfkr31tSZLzSeDWtdZ0jd
XFb0ukDERLpqLoGt0z/8KVHhgxZ2+zB19DgbIml/0glEEmvK38Bx11t3h/lnPJLKtR7mosnXQWDq
D7/MDplkGkfb9qvZxh8RLQ4v7G66pXzJ3UvdiVuKEfwOLxJGzGFysKgbb6g+zhNRCSgIcURBFWcO
EJsUQ1TMTfZT6hwce20RSzuJ8Fq7Yr6rAst94qZ3xFre0ZyShvelB7uDwywLgk+Wso7hojZV/tY3
Tv+rZ9jly/Zb0U0THnesoELd2h4fQ6IVOGLVyqcSLX9XAuk5uhyooc8RJM0q7Hy66533aiwuVj2r
Xyyte9RP/+Q4kNudyIfS07nBc+zLdNNZynkgZkfiwsj2hC4j7hNokOGW+3YNvIGIyrBt5rL5IPaG
cbw58Nklvzt41ETTy0UtHrejoS7fc+3Af8KkgBdLHuNQZfsWgNJOtVgx+1jAUypae5OyzQj9wvr4
z1eh/a8rkdLaUtqGjGtq68+fMAY8kWGTyd17CKZ7E+uyjbR51v1b2otrpOm9kEHtbBATxSm1kgLJ
Lwn2WOg58bvQDutl5hiZ4kem0Hkls7udNpmTm/Qq9tk0rWePeIdoSAp0i6t+pgNAt022IBo3qqmp
tig89Hs//MDYhmkDdXQls/lstnxn6g5qnzGr/C9Pe7lP/fN9DDcFqTfHllQLmNafFhZDVQZFejrc
z7q4RMkkLpAAodOmRvQAEv+U5QI0bJA/F8LDJk/hyzMnmosxgL2Z6qa7NpKMJdAgpj8qOBt+6ixi
pY1Nhsxy2eP+DrIe5+BihJzH7xbpvzvbIAEYxPELH6KSGoI7M6mbB8cOj4KWa+ToZJuOPvNpXal1
Kqjbq9SuYf61nhln/ZeXwHL+9a2HSCCV55D3QH0EivxPi6vuzZJEMECtXpQ9aJ/APXe1zbxMvDu6
bR/nwAmPVRD91BLvhozKN2iu61oHI5VqJoJc5pUfaXJpe+spnRJczJmwnzMNgqmi/cflJnJSVd2/
eRGtksq79kP/oxpNcy+qiZybIc1XO6ZOmxohZTQxeRV6TVobdKDPGDss0tecwduF3s43I2ijVeQn
8bEx6u6JphHfz8vnDkVoXWXjgpYsrmlpDhcquMb7MZi+uWbTYzPNtk054Q5XzmszxerSCikvrJfv
qYxMcGgWl2kbtTf8Q/Y9rIEHUUGSbYOMeMhgnDtSRas5kAry4lxeGkY163YS5y9vCWv2gRo6LILm
6GIPqeZbqayb25XFqavqm223AF8xRN0yDoOlN+M4xi+5Y9ZKmU1J5qSlrdHtFGkKeEzd7J3apaJx
HsyIJc99VFaX7AwH3mPYBnIzGBhSiSkGpcSBrkv3XqjGwLSE/WXEWrZF//jUk2duSFNDBgMFsxq6
1L+mmXVBcUh3AIfqTeniJG5yatYiju8b08oqsDsa851lJNuI7qarGXX0GhnY9yLO5f6M2K0sCMIg
Y+ITnm56UAxEcxW6/saqLAG/JWEpeGVzxf4vRdEzQoLPzQ9llShf84SVa+4/TG03uznEhEIykr1f
R8CxzCEp9DHnhnoOf1epuOLbPFtYti4DkG2qXzCQYsy5qzh2Xeu0o+5KU+04Tggu0WQljNaBOGca
t8UUwVJy2uIxDUewdQ4/GfoOe/XZfcUpdmdrzn04TJ37rJsY8JS+8fKfVxZLeP+6tGig4I7lSks6
nvzTFjmEvgc7Whs7pqnjagkRXqC++Ssc3VC/ZvnZc4i+5WXsryerSTellvlxCK1vfa4D6AkIdwaw
yDPNwuO1MUR4oBF1XGWh96w8N9rXIAu2vR6svW07b0DAVsDKsrMqVHMBsIh1r+obOrHS9sHzjZWn
3IID3nUMk/C6jPse2ZCSrYB6volyXL8+w3nXFDFVtvDHs7bn5wLkFIDMKXchOzk7lB6sejVQvE1U
+qxoy4IpasGw84rvjM1Rqt3i3IUhvZgW12OkLP0g0rZa2U7UQA6ny2KyiG5nU/tG26i+DgncZtJm
S05vm4VHQMHNTz01h4iuU4yWVyF+IF/0e6NgWg4HfWYTQQMReADRDMMeeAj+E4e+FxbkDVjcBqek
o5hL+fPedoJrm8dYbjiCMZqbDnAv1PorB6/0yXaQ9VK/nPcZig0IvsF7JUZ7puoMOoV8zGc8V2y8
7WOoPOKAra72xOdDkglQqSQxbPqLcvuS5GzNMSbd48NcWZRiLTbXYw0hC5sHbVVOHphbbOyLqW1x
QmCuxu+inmOSNyhfbrbufbyYcQIYzXOT6iHCDzKDrdjIgDAeLsk4iLOfXoIxwIthjda+OAlNVvHr
iv2/ooL/jvlZzl3/DfOz/p4U7Z8hP8sP/g3y44HrccDxaAHTTSk+8X+H/Fim/IspHZcqA+Vq/sMd
9v+VFXh/MU0TzIhEyTOVqVklGhr5lh4D9ReMVsB4+DEOh5wM/jeQH0vbtC/8Ya8jAfhJWxNA4jdU
rEn2n/Y60nOxqoxa3Nt3IjXL49cDJnybXZc9s0xpUI2LVdKA8nrsvwyf//j663+2JsC0Hp/ousFM
fJxqLLQrVR/7jHYhvItGcpfWyxo3UKSlZDfOG2zfLidDK8sBLyzjnNDAsIUS+vUwDC7gl8juvQOy
1Ne0MqjZxu+jxfH49bUS/skeq3DXBVlwqDjy46a85T3z1DnMXsFtfwsn+2YGqbnP+weKEmbsahFW
A/Rdv78keCXXecxknLT+SxPMz5k5dEDos4MBws0DOMRMNSm3dChZaFZYXwPpPg5QP6Qf4imcwZok
3Mmpjm1BAxUd+xK5by1K4QIoYKuCLBKD4OqnzSLFaE1fS5sDhJvcmip4nMz2LVUAfgXlJTzDeAMr
AY5dRszMiCJx5yj/vqJtcdVG3m/IulmdLV5K9Nc2YtSfl+0ZIsjazYazbEE1G7N6q7Lpgmvq0eKQ
qCgrWKdD9piXep0LH5iReXPwBGxdAqwe7eM2zFQ6sEBFjmBalr+wDZs39iMYI3EjjTm+koxq82RY
gkgLYjqLSrIlihgbgFl5N+S3Ao8BWDoojvCjZWzfh23+rVz8Bkyxs1XipD73kvkURvVHSRcq6fgn
q6qvbqNfCKu9wteryAzFEJodOE8+rztrma4ehQFHGutEImElj+Vp4C6xDoPqs2qx3dD090n2cyww
M6V0NBIaRWoYfg4DlmEbhGC2mMMTYPn5BscqwDVFSCHajgb14GY0EkD17xLtHGoTYayxABv2ufI3
hax+C8GJazJn+kA75pbBo6fFJW2tXyrl3UrL56zHptTmE37yUP1mxL7Cr3iK24CRjV7E+YEG5pkn
TRhp7XEookW048Krw2/RUDGu0sW0rUVrb3VB/iUFbT14P6gAJC0x1Jc8fx9MG7cfs4oVlEEGdap4
omlW8FJROegxSnC2Zu/f25QwL9dTaRZ7SjGYPE6UPZhNuKI29hqlh3wwLsjVzAxwSmvnInrwH/as
OLJEuLPQjRmSTZ+zNT6kDjPHoI3RcIEntglxio5xQG9lj/U4kbc1k9eaqm479x7aDv9jZ064Vw1a
lTNYBEYpPmVrXg3iJK3F8CuxCAO78V5B/gclQ6HmqDEKlCDEBuezKxrSzxmVIL2PW6JOn1wToUqx
Yfbm8WK76LnFUFRrYUdkCIdVVTnwdBp5zfUXBdV/UP/D3nktx81sWfqJ0AFvbssbVtGIpETdIEiK
gvcmATx9f5ns81OjOH1i5n5uEECRLFbBZu691rfy5lBgP2pIrIVUcmitjr7SzATFTC6t3z+KDD6x
DE21S85k1yQ0DaTXc91H1BzA0qILIUJFrPuaDMlvYvQ5yB7CAJwvYmYYw1OcLBYXjb4T3feTdV5y
/RxTmGWn6iWld5+QvVVez7/5By9FYt9pcSMTWpI3vHNHfSzoibbfQjd9Yz2hzuGCs8V4Bmh1yI51
MmY7K0xvkiZi6r4Zh70YySehOUw+jBNxoExq95aNM8wEQ7p2HIgrM+wRDMS3nQFLIGp+pz1s+uCK
Tf2xb/UH+KyoBw2u6TG17ob4AuMfGUne3btW8ixsHEEdapymH45CE+5Kr8SdWc4PJEahtfI4vdKf
owUGBKPB7w52LU3iDGOlNsGv1L8FKSez6SCHYvLzoTvXMJhxT/u3XZ58hMZk4HsVD9QniLor+0ej
soYVgR7YcWGobGMUkaSmyusq/DbG43tnVQ96Pf6ciEODsllebRMpcI/njG++ISnxjjD6o0gplHtD
8apN7ZMh4BSb9lOFm6CzFzKNGfgb+PrGXH8IeQgg/P0NOuNRCJj7Sfp7isozQN2dZtY9Hh6eJj1N
nzWCaYBiBIQP/cpA/pCCGjCrK2NzzBCOtM2WTzpvb/peutVD9DWZheGwcMmVHPbNsg7e3ZR7xcCg
2Xfel9metviieJOELhVN0K0DRBStQ+mTJWFf4Q6do7yULtDvxPR8eKFETJBgEC/2APTFuwnNcRdM
4uzN4GnGYrlLQhBZersF397wmYjzKJBqm/lrLHa6Hj3ocnhY9DeWdZyy4s4uQiynHoK8oXa27RBg
8kfE2xuohcv7fMw/0JIgxUChFozTq29N+safqruxIbVOXl3T0uxAWUl7XfyxOFTJBbnsIZUXhLag
eGGgWdpPt6MGnXUBFXokL5GAiJ+Vw5rxytUvw/exJDgc9BbA2+WtN6PnaUoeIp9C3piiJAI7dUgo
Z646T/9RhuSTgBfBS+jPx6mxAFnB0CM96WbSsrs5ZjgBTpbpKz59LdzErtjrzvJgMDnDgwvhPGyQ
5U68b2Zf9BIUQdpjLUvdQy0MiiPed5oM8Vqe7bQAjX3noyuJ0hnnrPkSkToheQxvBVGYWB3wVqa0
z3+UsX7w5ukjkFEJKORR/z3h+PlWTogUcAO/pEhr9osvTt1i4RcEIlBh/m0iIMHcGo7g6Y3ORwg3
VfdWZT7YS3yGyBWvDJiyJuT1oHXvsLAi1ueX/PIxwAtCe+fVFibhHkn6XC+ciDpCaZQK507TCSJx
au53uMyY74AoL0nvLhbm16XDeTNSP2vDfkRXtBDenjc/HAGBHBpOsqZBgW8fwtUNQ4q1qHSebpwh
lt3uozI/uLV9Qpp4Gl0+MArPp2Aqzi2ydY74S2KMyTFd3F9xBrTJo6KaCu0toGWxrp1bJ42Do8is
S58jouqa/Cfpafq+qpkodtZ+zIS/1nUIJwLLGHmNpXlOHJM0BUwBdVI+ulQZNghdXi07fSSxAfJQ
23xYM0Uuv3myMlKr01rAdMnzGzpKJslyGpeD9VSNXK5x7T97JJnU/lMyIli1vPA7kO9468Tti+nn
t9CM601UpQ9uEX6UZatvMWzwCEpBucwUr3EtJIR9J3rC/UZmRBfTm1WDUDUj/Vpbb0tlrGwCEEhO
Jfr1pbjSk2MsgHKAqjp3xMLuHgmbYN5W6N+JKZHxQ5wJIXruseNP9Mr/DqbMZfBDYCM4Foqa4oSC
rQf4BAkaFuOafvc3w6/fKX1Zgf5TOP6vLsZS0nUCvr5vrgKbfmRckDpUPeFpQh4W63cdBqlVimrK
t1DrmtBjV7qwsWNMJu6z6JauLN2f46CTMDZl0UtuZegzotcmW64xEYG0Zq44bi5gEqHcFvrZ6iBF
dAXlFdomHegyGr/T81ziSSNE89viWz9LzT1XDloXgii+Dbl7Uxl8x24KiUQA1p6KO1FF351qAgSU
xVT1LO67tAy4/W200n6kSkGyp0tNnxSSTZlMP5x0Cbl51XchA2u+Ck7TGSICkEIeQnF0WznUlaZi
H5gHJ0ewYMB/opAcFfBfdH9+T3HP6hFWlJYyxA69A/Rp58yIXLMLnwpDBaZh3jUifKSG1UNh12uS
TZKLHshmYwwR2RvvKwspStpxg5vj/EF2cVdBH/EPJCcGF8Ar3a1H10fwSsKMhVkJMgnsy++ZISVy
zXvZ2Q+phgoxz+PXyRc/vHj8RWv9w1xcqb59SwJcc7XOvopDZD60EOlSUwQIxv1o9+CgwwHaRrGf
HXHD/P3smk64JkblJ6Jfn3FHu0tIkEZx0aVg8RLvh5kW57Bpfsc9j9jZyH8K0984hn9AxRShb87u
jYFMLvSY4KE1khxLcTH07DYwRszosfvW55gGSm8gal0+8KY1z/FqkHZR0UpvZXH0XTRYs97w+B++
IYp7s1LIdBiY99xwAbChSsQwkek2438kvrgWpnduOA8WsfdBeC/QY2TYCMoeBUWF2BYsWbbxsuYe
WQ+mQYp0hxgPtZM+TXb5OEcRj/81eTfYRgr4AaDo8YBKvY2WApwwGSkPjrNqnInaKMqLCnDMEnu3
IoREiANqMzcdGjyid5H9Er8Kc9scbppKfDNR8eIYqQ7DQhypHrzb0fzQWblzaIfmbhbGs177NKvS
Gw29DZcuF5hPYR6D4yqH9LUsolgLzTyOCdcUGH+UI8Z9pvn7dhoYDyzJTVxyh2qCZ9MAtFJ1FA+t
BEeN7tm3ZCCvs954zryYbHoHBMdIRoMoDqlXnKfwMRU29KBcjmpt8DBuygMwoWKqJZcBTesOtMuw
tiqU4DP3qCCg2RG+hMLoj0NBaHUUIyF81HT4VCXF+FUn1XNucWMJNCxh4T1Zdvzsw/+ohHeV0fBR
DVu6yj8G+p9GM96U5nfbHD+SOPwVLeIH/IK3IXafI5vxduCfmH/fARP73WT1fej7yCATQkwpiK6R
+UDsx0NgOO+QEo6GMd20yS0NaBKFwmrvV3REIKwZ1nBoTAYLU5FDuRNztU1c+kdRVT+S7HDqUwpy
WcmkNtBxrNHFfi2gRnFxThozvvglbm/h7TnrqOYxH2hQyJLswVwsAl3n+CMlUmOIHh2ee6a7fR+E
UZwQiXgHDBArZb5WCzBWlBnUagoNhyhvI9mqzaLAy1lzrtPQnmnm1FAYwllKc7ETj7ISEUS3cdIg
4ynhrQV1/Uv9XU5y66pum2hDwfZf713Jf0/uFS0rt40+/596bYL2sE+1CWES1tWTegdfFj3G0UCe
hYIY14nZErnIa2ohuNIgVXZgeN20WhWNcBFSNJCTZjqdWy3BVx4FCSWFWI9+jgLpZdDF9OGUBbrP
iLCYFwzRmX9L8ROgymcxRiQZPibCTmWBhuYr/P4YRXD3z7ct5fdyHJTGuuMUp17uAbVWE7NJs0C+
GBRTQefFhEvFSRtIJXiAUjljXCJX5aLSopJQ931DnZuHt8iWtfpaeafZC3mwfM3PVfXbHlFNC1ct
uvLPVToJW7d0k4P6f1PX0bAFLd9n37HenNSe+9xLCcEQlSPV99Jor/ZK1vPM73qDqot8Te1/9Rdq
Tb32eTqobbWwcmTBYA4ODY7GXgwP6sAnkL8yzKOcCF9ng/pJO6HFoelESqTcFepDmmPL/umjCiRn
T7ljdpq3furIh8rp+co3sUtvJBDHtnZFEDqcdZRAiFqOrHhXLhX4Wqgx3GD5RbkoUteDn0/uUNRw
WNHVy1w2qAkwDMmk/vsf//EZ1CpqEFJ2zVgqZvmIn0cviRGOlqNlbiZ5csSyija0wB5coFfTA/F/
yefOnSj3ZWAS/rlqCDgN57XaeX/vQauJr/iWfA32FslVyMlSP/6pDYW+/drDXCIn0/NhL/5zAlXY
LxCijejn+SwjbuHcXfRdrTuwvrqCC12Y2k59evU+6i/V2v/6WjDUCz0HQozUmUBHn1oCMn31kcFZ
eQdgE7Qc/3WRyV+AmsYv2AyL62imk8DJOw2OgG8kbfKkaXmUpUJfXmn/6/91q/wIsrsmhJlsQvW/
1b9Un3ZJL1hgwVtYlYuVTF1p6hurMufX2SVfqzx7K+9Ijrl429AD6h97+Z0XaZyI6sxTi6+r9Y9T
9HNV/XyhDArZVepruVo//6SPnb32TPzs7vOolk3U7YmhOX5d4errqT9Rr6nNSJ6F+gi4u8/YTV6y
Uz+z1cmufuPr7/8+BdW2Ompq7fNv1Pbn6l8/V5t/vfZ52tYNCeSft56qYBTl5DZUYUBVuUmURj6v
daJ/PvePGcjsZhM27oyBrINJ7HTMhuQRFzCE6AneErN176Ug3SoaoznDQMx3vcjuS986iHY4O6Nd
n6g13mPlqToIFNDBSLCosEYeLA1yG9FvB20GvqAWFYr6U2u0QEnVtkcUD6ZsPUJbU3k9ozHMzX45
kpEEu4pACPn7/3619MN6J3zzG3TvBSnI42yn8VnIRZgIngJqOzRdZJ1qdTBBYyetlDJNcCbwa0Zn
9YMo4kHh+qB2C+7QhXwsqUUgHxtfm1+vTdbELlY//lxVP/LVaf/1+//h51/vnExedbBbM51unKld
dl9//sfbfa568uP88ernv/7jha8P+PUu/+61r/+ufjq5zk8CnOBvWB2G9f/8pU15cvz19ktbRiCU
+qfPt/vaOX/93h8f9ettIAtPyMyZS6nfVv8+5eQycv0lLvEeAw2lbvXH6iTpHmYxB4cBLLb+T/vF
mFqs23KhXlNrqi+jNruJ+EXIK3t9SOAAYG3HJSZdpGoxqxcjWMHM0KIIVKF8jCjvFh+Gm//XdlbU
7ppCFYNQdd8v1TBGLugkc9+L5HM0aJEsVZZxrzozTiF43vfy7qXzgEOiw6SmVfc2uHWMxTxIwPIG
54smPU2fPZ1GDSEAtEcHO/O3zJfpCJUEaOlb1dCJ5PNIHwDoJKVLDBTuthzHIftLGuC+jG5qEzHz
z4LewdaQGCRTXrRqjZHEXsRLS6UyiVZ01xPwMAMz87bUMb0jo9yUEgbkS5pB/c/aX6+1rQ5TLhUE
Ojd0sHoD7rFaCARQp8/XUp1IuAIcw2Kv1M9GOyBXnqQ9dTwxpDcntWawYz7X1GsIpTkHHNAL85xC
/m07Rr+Og0t/AiGIGE0ef7XttuZzWFXhVrXXVLeN1jc7RB3hr+7bXLfZmtk1FWM5rmvkQq2pI/3X
a7gpOwqDzXuqHu+fHbjPdXWgx5KaWu+TGSsPpzrEXx05Vz2KPrflA8tdGHqVaCVVMy5RdkW1OivT
4dj11SlLmg+87jU+bY6orYE3/+OIqhfTsqI2y1h10HT2wBK3Hcmf9lFLQfbZ8tiGI7wLJoNsA0iF
VVvkT45EPOVjX4lzXaX9cXZfQj1oT8Cq/lz8u9eowBy0pDP2sWF1pxlhweeiLykDdJ5FZsA/r81N
1NNlp7oMVcHetFHdn5bkzYqC+kgN0tmKbvxBkDPXoDpOkTpEahUn2lOIUReSYse5/nUk1IH5Ojpx
azBJ9eAjqEPwtfDkzelrU12ZQe9W22zOPtRhUAfo3x2qQR4fQTDZgbynjTootRvs7Lpw9+pK+zxE
6srz09FZA3SkJSIdN8iM1kCt5kMWlrm+TiVxSo7Oj46G8k/BX5Ksfg/pJGyF3E+RwW7PfRdvv9r+
XA0ibyQki/mz2oW63I+f+1uuqU3DBhoC2nT1eWWkpg+bwv+ubpDq2gnmCd2fWv28lio3OboV9bPa
pzXtFv60tjj6ME9wxMaaYZKwhyE71s3sQNrzlv4lhWb100XeKUKCnLfuUj+rc6mxgbxUcvG1qdbU
a46m0XhgAKHOtFjuBk2+x/+XVvxfJSjZjvsfE5Ru24+oKv+P5KTPP/kfUYVhuP9lu8gjLPCmjmnZ
6C3+JznJMG0EF46DxNBwydFx/hBVuP+FyIdQS4vcJCRgAZ/hX6IK47+wSaIgR2xtI87Sg/8nUUXg
8gH+EFU4uoPYA5mZiTTdIqhJibv/UKZn3bBkYgiSu5JsSfnAUY8ZN0fyhVQJMTNGkmp4juGunJYA
I5fdZk/+RPa1HpMml9jlmlYvc+p/Fr6coODCv2GMY2zyybpTF7BatBYo9qZCv+c52MYdebudQLTt
jEm74GAwsXexqDxZXylSE7hXuw3Gtjm6BhiSPkbxleauu3enxUfIFIMYz0axBXGSHQZrPIeW/Z7m
WnjXgGfc9VbwLKNaaEyvyVHy7tyAm6OY74amSe4z4tQgE1yNyWec3SE9GwiaZPL5liAYRQGonSOb
3mMDu2v3OTJY5HRF3crUmrq9ueb0XAtJlqvcW2ss672TO9ds1LOzRlsfQ2H3K5zCdz22MMTm/owT
kb5IUrjU2X1akci+iPINhx3Ri865lgsaXxbqkVdRRO25CSPCAW2AKRHfRkvBQWCet+RC3a7VplqD
lvU4ZX3GIeMYlJGrHXqPap50/mZEIW4WvGZMr6nFybGT+g7Iat0Dcj56U360fD5Sdf4bmJI6p7XW
J9uoyh+FlQJS1/HuziZG74qqv9lmnuQ1OvDuzNvEbgmHt3eZ0U4nSkbmioRAFOldDD531JHyEXoB
IUIj3UGOUJLePUah3+1LnJ/AiWRNxBmob07Ca8/hQgmAYiz9o4jYgyJijueNxtEKys+PrXb9X0fi
6+hUSWZvEdj+tuxyr9dzeOD2T8PQn2ooU3DT1AL8f7v1K+eD9Mg5p/THYwLi0n6QAypXXgxq7Wsx
SVygmTNft2dnZ/HvT2qhvtBfm+px0S4hVnOTRNCYp+2y/hxWq1XKRHcCxi1ge/PFlrKlRQ6j1drX
phpQL15rH/wC+YY85pUcQKu1r4U6GdTmMk/NxnC6USowGNzKE8FbSobCamCtXlRnBz7UH1ZB5FMn
B8Fq130tvl4DL6wfkSsL+axWD2XCKBmmq6e14jSon+SLCDd+jbNaoSDU+FctJjm+Utd5kbSMPzrJ
FXS8ONmqAXFrpYymvgbIn9t5tnPn/t6mwUQoj5wcxUqL1eavEZSqUz9W9ibR/AliXb+cLB/JlCMX
alMtTBo4SCRqbVU4L6lRHAy8gzVB8wcGR0AUJyzDgQmmezXNWX+SVDoGrSXhh+XU01oMv/sVdvgK
r62X4Kf3LYvwxKXYCVVMVR/K3vZMayC8sI/VC0iqcMjKhfXPmtoMOth8AdNgZG/laZZ/YIYdFnK8
3TwgwD2VxjGjNHd2C1z5TDuirWZVC9+bBUHD8yloBKGd9vQjKYg5SZAln+zliT2bGei9YLyRxjVK
3uGAsazhrh07P+quj86tZz/6qcS+yh3ZyKMdFxCbJtcEMCNvaOoHY5IWzQ9PD5rjLBrXuBoifZzn
fuGKJqc4W+6xn0mxi11vh7G7psv01reavbY0QWdvvEmiFokaTzr4B+GvJDDy49KQnt0UPSbc9hup
wskhyoZn3W4QipLGTP7Ya0HLGid8cY/nLmjzExD6G1Ek+a5s+I0m6SkpUnkcRBrQO8gvte+Ve3+a
XiaQg8aUvUQQjo+gmEDnFD7Y8nrBciBPhQl5TpvB+hz0lxCtwrbCEbCehuEK8pYuSCoLfiXVSohm
uO/4dtRGa1p/M8GypYnwLi5vKHPAfqjG5MaGa7Z4nE1RcRnoKuiwa+kUa5sJH/xx7s0LCXjfyG4z
1sJB2IVpXpq9B3M7k6yNonE6NI4AwSOGU+1XtJGnuDsH2fxM6x8WVorMx4/LXxluD/qjw7umR/Zp
qQ1va/lkjVJiXtbNSJNDi7eYOZ4IMMv2dTrfaqlPjXamTonbTSpbwJ67WnxrWal19jqnOJaZD4zC
IgZ0iWmlIg5xQhJunDqFE2wDkCS2QGsDsE1lM66dqWv23UDeu9URUoN/nHRRcVtFZAo4dtOvkfqs
pzaBgTEtKYLqBP2RNQAdSREgOkMFg922rJ1lEZvkF9nHbCwQEYOZIKX5Nm9d8YiGx9wuFpCFyvKA
yyEx02Vr1NXHTWCYw8FMKTQ1NW86d/ldj2d0xYGf8Jpn2nWaY/44+hXPOd74XMs38JUGsjWKp6nu
p23mpcbOqOyfFabbHczME+boZhW7fXQ3E0uHm0Gn3QAjWmu1K5Rf3JaCdIOhGDFROFDERNp2O/Sf
M+6XYO35g3Hxa6eGT0fBzmCc9Ja75GUsBp8rsYZ8x8wW0rNvfUdNEA/nKqCNu5TmsYrHja4nv7II
JaZA1b2KPcwYI0khM7SMkec5LVEuIJKGZIZEvdHJ8t6M8K+OWgn7hML/1kTcdeHD/PLsOV2NpqEB
ulyjKvpllNadV4RSOnnJiDLfguX62Qfdi4+hOZyCi6iKk+1x3ULybOnqkEPF7Ppg5hSa5aUaZ1yd
gM29lRMON+ArnafFC7XdDJaf3C6NGPv6KZvT4+BoFOJlIJBNll6upzsiYRui6QHYD7TwKjd4z82U
x4lOuKavO9oVVOhQVOmeBj7XpFFgRBd6jvIB/M0wD3dknWlbBJ4uIwPxHkmGaZaH6WHJHbRhR7yl
30Wnm5tas18ml5miF6A2nZ76hLYGpv/fWes592X7SBgudrqIfMmoz44tQnP8o6V5KisSEu00PHQk
Da1CgoqxjBxaDbqWmQXf+KB3SUKUbaeJRgbcgZSMjjAVP9LZ+rHUkUn6oH5j6aEPBxGXc2QRlBuD
JjcYW46uCT4BlBiANp2YsVAAWc2Ts241v2sABqt21ONdlaPLg7pVrkgBYEhrNtu29d7gst6mWtDs
Jr25JCH0n2qM3fWUGTf9MF1RlyRrwpXvTS97aPUcL8HYP9rDxgKNgeK5PcewQVqJAYgQMyBvAbme
Gd3CqZI4sG0ABXDrj1ah9Fg22KNW49R9p8cF5uw2qRCXQfWmMW/PBp2VfG9lgwZkxHp1nJ/WnITn
NoQg5cS44nWuenBSBB0DVBEeQxndjnoyInaKLj5k+c5bNLLHMEgM5Y84ShiJL3ayyWOL3wq+xz6C
zSHpmD8QW1THYjgMNay3KfM2gR1420xrfpVL0B/ZEWT5pLe1A1a61tq7RbrltXXspSQcusmaSTGP
Iy3xgNI1VDDRcVA2iILTOCWQGxBzYcs3z7MBSxRVGkTeKlrXAx7MZlgbYaJtzJK08nJe8NQgBS70
BGoKLvA518dtNlXwvSjfxEJWclSVXW2rtSjjJ2pTdEQdzBpDMjl9UQvGphCY/tnkkVgCoyifJ7tm
+F2UiKaLkrqpJIYoFq5aCDk2+muzGiYCCacTvj341jxNcOLN3yyrheuREu3Uii45ewPZfXWTNJ/9
TCqGRGGOUCg7dyBNy46epjJ/sip9Bv/azdsmY+TVGJRHhzx+j2RBSTFuF1kZUYt0osO78hkGHUqO
UtEUYMDBm27MDkmTogyXRGCecrkwnBGzUpzctLIsUc7jaxZp89Yyi2MixnGvXm7h7EceIR5E9dBY
auaTGy0Ee8pFopO47VjARjRZDfN989eck3LilzaCBSOpneOonwZZ0vxa9HJUbiKskdO6iyuHwmpR
y/FwQSjpOnADB0ImRWZLjqfJfZ910kHZDqD57rLCuyWsuGaUyIyGvgurINOgTchit9o0ZB053Nly
ZC+yPtHXplzl3hWjlmBgOIh9PlXLFT87HQ/b+OZY1TOhmeOBpwjQxEmPLtHYXBa7sB/tKFynln+n
FRUnd2Vot6mX/BrIFds3AmfNDLIZpTEdz7BPpysxHNM1jPuPJXfzXe54MzAiepRGy/xoiYcAHBbN
+H0c6j+TkuGT4b7Dxqy3NslR6yIh69ORp0hM2sR+FoULyXI+hGCnYIu5rwPup5uGLJw8TiKEuKTW
jIVlrjKwJozbRLfrWvN1Ysrlia56wG5e1N80/AGF1n43+jRCYaRBCa1hfjAb11Y2ZM+nEUjZyTWT
FXWy3zMewktv4A/Dbg07WM4XyYa2t7Yzckl7RnsbS7qZcB3Gn2Tc7dvUOXPm+dxXuWW6iVFyVVao
khLXiTa2Fk8XM5jvp7y70Dy4ciCCA0mb6Z1tfFhdC5O6OablAqs1Jq7Uwi1FglFO63txi13RedWu
CyBeN3Uy36aY/nZEdazHDNRsV00T7D9LX5kTFA8QdBjC0JE6QuvBEprNevCQPOhkHmtR0R4nEoLC
0m6vWM/gilYQ+VBG8zwH5XDpXKIGdNF+ODNFgyAK9wQHNQtGBXK0DtNs33WJX51BYZB1quEqUTht
xwI6Q1gYwmjOZcb36Kf05cxd4diNvv44e9jXnJzcFTJhfjVo5XepmVUH3Nw7bYztLRShBBICYmlw
3Hci8H54PlrkYTKO84LWXTgOERMx/Mpsem2D6KdWztZdPzfjtaQXTLSHdsFeHO6Dwf6V9GQWVTYt
iJk51r2lS8Syg5+DUQtsk+Y6GmV+Lp2R8ZwPr7WvtgAmIJZZgjDRjDsVhGqyOGEV3xbryPWSW/yo
N8482FeQ3WedUMeDPRXvPX6/7RzkpFv4aXpFBRmtyyGf7rMmAubNQ1qwYNY833hoKXRGFNuRZPD1
0hrGsc1/IMJkelJxXHOH/KV4sDE0CKKk4w7VXs83WgHagVlFL2WPbT1AnMKnwSWI0GPp9t0yW2s9
Q38zt5DIMlo3JkWHw9Ck3yuXieyS9TcA9yBH36Oyf2io0hx423IL96PhKQ9TQmu9PfJW4DON2BrZ
lN2aSbeNsdff+OFkbefCPnlGd5/pk7hpadHfqDWmKMjOtBTHrtuW+5wZNeEQac28B7yioL/GrO+i
xURuz/kDObTRJ3Ucf7u+0SpADzyMMJyS/WxXyXAJUkBShusRCzZD7RIjaFj0kDhDTkjx3W9ZNsQP
RjStvjeZsw/66j33c32fyTmOFmGiCG6nXugX3Rif4inUH/TyZei5vkCs7pqx0K+jS3eHu2u2Lts3
mCTdGmROvwNI4WHfIOdUdDg9zBE/3ySMHIV9VNz6dZxd8+5N4GpaT+jsj3HvRY/ou05a3pAY1PIW
eVr9EsYNKRkuIRDgOYq2H3d51FZXKNVYfKVxRTIxqr5/9XLDusFHhKB9aO1NaiDyLHA/bql1DAen
0n4NtQfT0aatrJfuM8lv48Gx028DSR9XI3Yka8R4VDdacsQfIoe6hhY54mqkBdP7OdtPHnZtEOfQ
uYr5ZOs5J8IQo3rxjTs7EdFlcMydRQjXXWzpV55GL11otKfSn+4xzRmXpOIM7AF4DuRurxyA61ta
3dIGn2kr9FP1zvOCJ240+dGYzSNT4PfaafPLHMnoLri9uxBjx/64BGWzTXFFbyphnkwYgKBaO6S8
uu9xZBM8VdWPDBQsQ8z+kqCExfkfGPs0G60NVWOCwgrN2GluVmwCTKub2mxvpwXRkKymTgeJRHtH
jiv5o1uuqQ6lO+0+USXyHK4QXL/ZAnf70IwHwnaN02S8McQQB1IfCZ9E5FikcXlcXD/ZlANo9zJr
gHAl075siFHPvY+UYfuTzeh+aJhFxprmXgznFNdFI0O5XgEIO+uQGAYIQjOQhK5JeKyY4VN2KQLn
mCK8v45Z5dwzvB7Xos1STOvgATV9qta+GfzuFsyopdv3DHXjZA2YyFtHWojysGKAPRjlY4PKZV5m
be3HmGucyfR3fYGud0rgmHcmA9jFZTTvyjFAI1piR1rzqoZiOiZr9OpIFfH+PPf0iTZxWxnox6wn
nNsnG/rvxoFKQ6khIoUeq8aGR9nNGCUR8ZET7L+ZYgyD9b6nbu2EfrVxF+cCJlJmA2ibDATxPhry
96mdA4wy44PXm8+5a/ZnS7PPQTrQg8pNmK0LWF8vJ7zTScNHuGqkRgjU9+j0Rd5wf5qhfetZUtyO
S70xIvKFgwKGN7QjxpxxS6xEthC7fi71qr0Y3bUeIcAJNxx3jj/O34Co7LMuFQdKUfbKDOBUk0WW
SBZufM0dxt4webABMH1t8BjSAMRMVRe/Wx1D78oPxKvT1g+02Yqt02QjotywX/lIRgkusyhr0onL
UIZcAs+j4ADAhoS3cKt7IN0Whj/rJAmYtZrfmEn9Hhd9uvE6knmYMZL8XIGN603KJqZFfm251Wct
2URZgWTSr4yt1VPoGDD4bGswCedhQIbVome0DL98anWddr4Fy9l+7dN0+G4PKU+2haji3sd2l+Ux
jN6gv2pA4A5B6Tjnspux29njfdPqM4TGEoeGYUvSfKtt7Lql/NkZD2DxGV4WwU00xt9nKDAn0TgQ
WOG7rbywas6FTmt2tNEz85zRL+OQ8Tyc8mobmzHJUkOuQdnSSTwIuvZQGOJQw+XflfKEtVpzAyRn
W7o1EuGg0/ZZWf/QG7+9qQTyGo9PPxElvB7cwsQnVxsH/ISvYOXqJ7SJm2QkUVMZvWGZ7Zdai0gl
Lw+iczjHSvofRor1e+n8au9giEmCHhd8gR4/Z2q7LfTIAV2ikxcZtph3OvIqMjEiNwrK8Ry3WSEf
89om7C3zkkg7eUeldoWUjgdpxWDet8C0FulIdd0xHq2EtAx36sTap1nD9KEZCLp+qNwy2OIyt4Gn
duYhhsNnZE119aPrlLfOuc2I/YGkKCFC+b2hJWIHOVzbeEHvbEQk0YYDrVa6bcRA0f0+JoBcod3l
FwoTe2FDkhwbsztbgiw9u6PVO0LhphXkGUc60u+mw6DIGH2wv0A4CZSnJJE3RnRgVLSzRMQeWbqE
DCGf0rE5Aq6rfOZrVQuYuVrGjSegdsalVu7VjsaMuSZpYsaMRXSAFepnr2YczPRs5Em0lOC60wbF
O2rnMPHae0OXEj7oX4lwKHX9JGSmIYKnetTzdAHlZEmnPKbJ2ewvVQEbMl8M7rIRpYvJVlZR4jwY
K1Mg7bIfNqSnvVMs1k1YFJD95+KtJ0hopc+BdwhGPaceWdI5scob1PIRLFi8UWDMU5KHqt2nz3+i
Y3nM8GkcaRSegyq95ZkMdbYP8wu6rC1+6Ora6/3O4pvt6ylhYuhEDyG1zUups6fEj4QgzRs/wzfi
hlaztf2eZFQvYJJWaQ9OmnpntfDbMeXt2hQDll3cOkBcd7ZAmuJHDCGbwm/3ifC8i4n0+sLX9odE
u7VT98VxhuAYyq3eS18grrZnJvUjBXzuBQJwROFp5bUZ9OqaWuYDMWrtOU0QW8+xCS4rm7a1OYuH
Ui6moNvm5fAQjMxUyyltbxv7ufaC4Ux0VYPHujUhPZLmtTQVEVx52pyXxCCSPCAOrsyNO8jm0zd9
IXs3m5d0k8joD8M28FVw4MhUrb2jNqQ+bh0yTP6bvTNbbhvbtuyv1A/gBvqmoqIewL4VRdOU7BeE
LFvo+x5fX2NDeUo+yjyZVe/XEckEKfYENvZea84xDRqWnUjQDW3mrg5j16JsvQj89/QwwHDd5vnw
A8tcuFX5Uc9Q7BdSOmLK81vgvwFYiiRqX/vB0B8jdkNSE+UvhNO7QULYk58rZ9a8u0kmz680ca52
E5PzZKfn4DMc6KbrqrBktEvtAwXC8tD74Uh9W4/hOTBtNCjcJqPTnuxqCYuWkwFLUzyi8TKLjWpX
pAzCaSJh3ca1FlFxAjXITqR1lYDDHtF9lyeL0mFo9OoyKbRbb6gHxOb2Ror8EBgjOG61bGielE78
EI/dA4E73R4f6wbabe/qwJR2aZpRp+lGlygwvHvouGpl1F0amPiaGTwXA9oJFx9QuFLgWyJZzzvG
D4fjujPfwqj6RUwbcYmZ/SMYrX1fd+k5b+Db9hExv6VXtiujms6VlgcAKbR+EVCcdgv6w5txGJqN
nnCqj1g2rQG0iIJbWayRaxMSaSnLQPXbe2pUx1YytZ1m0W+eRqvYjCmyKDnpcQ8lzVW2WyjBecN7
HQgHKuz2VniOfaSAC42Pc0niwZULQwXYS2vt8AHleAp25mhoO9bc7Bxw6aXRaDepQW1XmUoM6moq
sXq08fJSnuoNSMzERupLjEMicZGKUqnUvzR/yA9Zaa18DHRbERCkyZxk6rZ+ysz8mzzm8B7H/qWF
vDPYQ7SaP0drg2LSJgvKZMYOHBJz3ivt18AGsAtrVKLt9jB5d3PQ8YdJ5cQQaFIgdujcWjSe9nmj
34r4AARueNYNzjt9padryWjfe3xzt+9T3+/jNt9rb0GZZWuquRR7U1FLKkQ3tq3zVQuYeJ8H+mKy
UaLSfMKR5bQJIwF+/VmRpWRyukgsoUGYrxNasqBp5e8oHsr7kdxoV4P2tlT6gOk7FrZ91DjJKtTB
G9iy/+i3DnnxQRQuP2RJzKH6rVIFSxSKSBPk9CXVEKUORAo41UNUIVXwhXJo1gyREYNnxce3VJtK
v/eJulmWmqe4Mw5+vgiSiPRo8GASpZp9PSI/0gd27pQu1sGLK1bKhvrIwSJyp8u7MfUqa5YQszRr
GbKjE8Vf0PRPlzLeXMZUpSgOI0eIBfV0l2jtQBFaRKoLoY81i8gmzrzq5EwuddCvSoTbANpK7cJU
TVyvrGm0k6O1YAni4Qrkk8wXs/4sEUW+j9skTY3WhP59/dSH9jRmSTGrEWPw8JKKTz5v5UU2/HZ1
/oNVjNGy0ugksTxkFlxB15+37P+7NV+dIfq5qt6mpjwHZaot0mJAeex3yWoUsVm9uHCyjCW+JhnL
DsLNfr4wOHvtJiKybHKdiXVmveeaYrMgq+P9Yr6KqJmWV5SDvU6HY2fH4wF0hsw8gC9DvLeJ88Oe
er6QYcSzSCFmdKaqTtOYbgUT3kirWPfZwaYu5Gdl1PBAi8qpJHMRz/XSWYHnWMa9dUDmzbI7st0Q
W9Nj3sdiCwmtgTI9ephvopE47ALr3oiPg9/sj4um6IIlKYMaCnEqwu9KU5OwonwkgFUqHJJZSzhC
FM1gTGFaAty1/7jotPzYqkol0LioRoyO9J65IkxzUCEMiwQ5qTMpI1LJJOnjotuxsv5vgdj/k0DM
MoWi6j+zd65B/vPX/wCe9pL9/DeZ2PsD/5CJWcp/gdWkXquZjqm+A3b+kInxJ9vRdSISLMe0Ldh3
/yLvqP/FI6BICuqdLuO4/F0kBt5WVliSKtz8v//X6/A//V/55R0cWH+6/jsnF63Bv+vDdJt/rHw0
3gPvS/vMVSwrv61Sx6HoaNWZi1D0+yjy/dBCNOpG9vJLVcuNiCXraGZC8e0dMtnzLAKQrSi0G6wz
EAk/vdhld7NzOuaq8cycD4hgeLRrTA6GgiYkfkm9+GTluLAlneLdKUipgeZnzQgfy8w60/0vMK0P
m46ujeNQTC5z2yY7YrqGA0eKUjw2vb6mTB8zVe/BwHr+1k+TM30dEiLtnJKYlqTQPsjohWB1b6eT
VdmISIZWXpSSvo81XBpSRBiHDNIEtPpbQyBRJn3P42Bwk0BGjWmenQw4B3Vdl1Aahn3oM7kIqM9U
0rLHAYB1jYkx6WBPDMqFdLNto1s/O8K/KydlgVzTJDZrfeto6UnUIGKVoE2p35RVe2sog5ASsnSs
9Fc/jleprFZT4P8a4VCz3KV9SXBjCzcilL5YnOZcT+1OsZcffIrP+P2lZZZ1jzRYT2GTnPKMxJ0M
Nj9Na72k0tWPl7CyzlIoH1Cciwb1xfHkeyAZWy0bL8yVMASsq1S5VxKt77hCFzRuqMScqiZ8UwrU
MlL4RE7wNWSOoyIuaWN/le5rr15ZuU2i/ADFFsZaHL0oxnQYez5mTPCy0l0D2dup/s6JWZWF7VpX
4xPS34sejYeIMpRTxfveCfdVJIEPjE4h6b9oz0+FstBRAlldu250ppq5Rd+6B+UW05Bxzj1kk9wC
VDTWa0saL/JknprxSU6wnDt68EZ7CWOAmR8ABZE6QrBIqW/7zF+NzBmwX8uY6W1SJHhlyh6cPweC
QBsKKY32HHcojYzk6Pcrh+pfERjbogn2EUw7RfX3chWfxC+seP29rWmhTPEPPU7eDB/wX0OqEl9j
IU0Ey7NT69NNKTdVLL+OMu5xJVkkyPLHzCStGX1kRvRv3HJa769OBkCiQis+mYT7+SrFBM2h+tZf
hsnctmO4TzXavMY5n4yzGvANFsNBCfSt74+ktiVvtk/ZikhakYGwlvX4pBnTXeyTU2lsZQy/uhHu
PWN4tQv1ZNsrUgJuZjBe+0J/pisFr5HcxCI+VYDc59cY2xh9lEb3QsCPwHC3pf/m1bbpJtmw8Yfk
xZIhruj1Cm7iPrBwVHYwYdn/mvHSIdaEW/BstNFbRYjxqDVrMuz2MjIeSY+RbUUnFjxbL4+XeYUO
ZiLKEV8zkKcLAfKnuG/WZcS+KlVfYtZS0bCpyu6qJ+2tklJaNgwH9o8hmO7O1F6pzeT+cFX5SUD5
vdTdN3BX+6af7lY53cUvCAjoICXxSQ/SF/HFiP0RAs3VCgkwziewmi0YoRHzMzIDPpIHtHEAaalZ
OjH1/DTMhy8oEoBG9xsURCqx4b5W8XwVjex4H9PLBpPn9r3xXOOrdCZjG+r2D3ziU8CYQE3wSws6
VezbcTwcxHsj97hxe5r7IWjEaFI3UZSdIkJ7QChMB9NolxNgE7dNW7pZydug66swfO67egWV9KYq
VNHZmZyyXpchTozGX6rpnT7iRuus56EgnDeWJxRXu1pyvuBIW0OxR0gufDItw/R0sarhEhgDTDFj
2WQreMKgkca7FfUb0hMYZfLwxYZ5TAPi8VgPxlmv5NegKoCY+ksYZuFCI7VSs4ZXx/C+ZkZPjFz0
BnTqoLYAkdmZJT9cNeM+980zKS6FdPH6/Kjl3dKEfUKtY1tOsVDmn2kS3qZSvhRwVwexaQBlmg7a
DzOKH+U82jeVhlM7OWG/XucDh8cYsEvwTZtYAKrvtVY9tERbOEVzQyy1nhJSErzhMHEgiP+gla1z
ZPTw+jlpWGvDVw6l0b7W3nAZ2Dcrvb2VFEzcSCfOL5hWyEu2YrAKaw6rSSHMvvET4eG5iQGbWooA
dzw4nNmaaLrTR3hpyvKr6pFINNxYFxCkpQ+vavCrDh16+iZtjfgkxgTZsc5MgdfiIKpVjjFFCcNF
59vPbVuAd8440zj6c9kaW86JgdvJzdXUOeYZqNy4uwRN9NLwGknG6MYiPiCSQBRDONTSl4go0AoX
ehWcxWulqnWejzjYWdBcKARJ+vdGks4KeqmVjE6sC5HGmkS6uHDovlKnDl2/UPFESQ2kvVHb4iT3
cGo2T3ZUvoxOQ2MlUl7JNxE4OwNgiFcc0XqBf+rNfcQQe4yDkYXXSPvdHIiGJ/+Y093XJJzGbdTV
SwqCNSDJ+BmR3sVBjkLWX3polPo7k33d1Ty7WcVw71wPCVTGeZZEq8wYmMuj7Nsl8m3og26vCCnd
nLI9b823jVM4bvoU+IBlPpJEo66nyNT2Kb36/bw1X0h69cdVdGq8bfATLIUcGzXEgGtr71j+U6eP
w7LTmqNFWMBeBkGKFCXxFgjXQ43k0ImWgLjox1LBCq03a28ynhRqq6QleXvPZpmbJ09BqNYrv2Hl
ZDuFv0u7eNEmRPOOcnhXLCXYjbSJbNxgS6eVt2VjrhVbWk1Zt+ymeJUBXurb2uUcALzn2a7fTNIv
44FVEubfCJ4fxQCrXI4WtzRUr5DX0FvOKKm1Un0oKAK8X7QsRg68uQlQdH22gmpYMykiB4l80ACI
cSIFlyzX8xXzr7vtOonxMhnONuAssCoD+4WUBtjybWfvw6z9HpINmmFCWSkE2tBNCt3WHDgbJzqV
A6tZFgVJi6lEWE5lyEi70fP4GTv2FKmviRTvQdidbb0guKojGKSyt3kxPhNgQ4GawzyqGDw4BEDA
X1NnuvrVuOBgW40eEx2KDt8SOW0eqFVTR3IUcmNshr9BpQg7xnTAJfOM9++mVuMt1nN4cZ5bevZm
MsKXUKd3DgsYycJvk/o/5s2/z5OVP0+THdVy8GTYGAcN6zODOowIe496evOtFcOi2NEJvdH0vXn2
cIbsNEnjoWQeNVjl6h9e+XO0gG07KpJIWTNozSu2+Ym+7+h9m5mjlW09X7mMGvoPVJG7BGQR4wsT
nZBK3oDbX3IIF2aq9A8v/8k/wvoAlwpUUN6BTItI/vTy1GwHuCtFvlUbJvGMNVnQrKWy2DjyNSYL
09TClzrfNcNjaIBs0hnVmNgG0bj5hzfymYQ+vxFM/iaTNkf8n4XMb0YWX8scbIO0PMSPbwzd1WBm
kkgH25IfxoKJAdU6i7RaCmCLVqlWWdJesxH3vMLZJ2HC6pBHmumrwnr6+3cm1mi/W2zevyIHTrsA
1CvWZ5ByAWVmisjM3TotSyg5O2iB9ijVYbpA+Mkk1DBJXGl/zLs3ApBDmIyvzMRufn3JjehFdoZX
LWAAmKeHtjFd/I1qSk9FMt0bTl1ahJpvZBrC3A4k8MYqh42YgphOv4kjYxtwAIhZutxwpCTDNQ2i
vZ3Kl0kDMMNv0fs23vFyEQTdNSL/TdGf6TGsS05+no2qth03lQ03bOy3CaGFse4xhyXprvPWmVmt
Zb9elRp95dQHTT2+xpP8RPkQmQzoIiooNnF5BC28lU7L00cvVY6ykFmiqltEQ7PXAIIkijlh/Zfm
A5EKfXej4Zr9QwTHX+0eOh0WQzEV2VA/+5zUJCSXTdWzbaDWSCfkS+sk+zT5Mc+sh7vSVLu//9mV
P0USiD0STK1Ytdu4rOxPAG2nx27CH4FimBSfkuhLlJL2od2jvL/WnPhIlY1fxoFBbaI4J7fdjeXu
vtTTvca8PumMnTJ9Cepsl+WnKe2ujtMuBjV70CyxM4h45KQbL1pPcJ+tPtRwyxo0AWY28iVy6uiz
48R4iNrxIJ63tyGKwljvzK3OBFSsChL2BCdI94o6HGgvLNAb3TtWVVS9VxS0FmMKRU9ZkMy4YX2/
0aPklCE2CusfdNWZphCl7ZgkAAyEXKpWsQ1HCDdDb9PCVxDG65gvfCqfKoaBiqilyvZOni0CTr34
VWlaMru6mwrPkAjUhywe7r0FBStsFx1LMGbg2rOKdZYF0SoxtG8Vy1Hy01/EpLUp+g1xIeeUiKyq
HV8hKd30LGTJHlzLage1nTTaXcd37BvRKZbTU2DrzyrhBH23T/URbF/0Bmhxq/rG0vbb9VgkL6Rc
7S0cZ9plKLRtMBrbkVG7a+xns6P1w3KPGcthXEkcrugN5nVSbm7VdmLYJWAgexxUTlp8DoCVZ8cU
UuscBSxUPKU7wCl69Wyd9BnKBH+/p30Gtc/7GQoTS0EAAqH50xA8WVJe6pKWEVoF+p4lHcraZ+UO
f/RJfGQ6ytvsH0bbvxr1DZkpp22jWTEERvr3wbYiZMJK9JHBNmZBVrMwzf/5lPoXh6xlYpNEsQKd
XrU/vUgYlHGTyHK21e0OmZlBoKaaTLdqQD5Juw01oYu8qrxOE3MDHOODIh+IOX8Ts+zKmQDdmqtQ
c1aOoYhKy9aR1HPMsqdT9WeLgRAgGzklPCavFnDLftgmL1N28QnRNIQbgSNlOEuHe+ur9y5iqK6q
mOzRaSU49TXw3cFqrxq/f+vFL8gUD02DWAkql1iXWdp0Dxz9HBf6dtCYktfZybCuUz9sDRY64k0a
zENKkwAWzbzhCGSXWXV28bWgwoBmbQqHS6xFJ6dvb4plPPvpcLDN6JRV2onm1Eqqx4NYNoFHOsmT
taRvd2T3OEzEAHmUPmrqBSoRSui1MZR0+ZNCBgRsuWzV4pJwZTV8MzhdSCNrkjA+dQN2GCTtYET2
dgILgrqCeDm5YqDpMItlZntL62oVl9azDK1fLEpEgJfEe/E8PB2M4Drrtb/fuckw+fPpk12M/AFW
RcDajE/Y7wwe6pCPaQadgtMn2UmLvETmGTasm/A2EXMYy4ecXuVCCfiNpCHc9HWxg871RXUWCbkL
3blimYdC7dDq5rnV7X3d3I0cOw0rdLF067pLnQ7XQPKP4AyPZHp9c+hoF2AD3EimsRw+jXb8EpE2
yCmLr7TP2p0eeuucwl8GzwUpyi4qKQF0HPnMRsWkArfEFVjGWYyq5dS95iSiSHJ9CL2eJBImSwxm
lpaf9IJXGu29RDZHYQ0bheIC1TtPGq6O3V2Vtl22xrBO8+9ikWrhxaukYWNMzbqgOFJronXIbIf6
C9KRexnANta/D4gsUJtuxGzMiyHwspjDK3BGGOErJDtWNVEe/evYItpiEmTUomShPTsRVGiRFk8w
b5v3d9PgE6NwOsGqfiwo0TX2j9iQrszdm+Xf/9B/MYoxcRP/FCCSqvLpZ4a+aSVN3yFZodldi7Ca
wqKu2SO4ZifXmuGim3uv8P9h/0IT9Of9y2b6zBlaUVRU3p+Gz1LXRiTKbbYFQHRP0eOJ8xwKkC5p
V73Mj5GkJ69vsPGwVom6JRZjGM6kj4wUXqhwkvq3BeJCCqqKHI6SFZPsmLJmhb1GzMUU84dJIUXP
K1fMl2wKpdZwEdUNbFnPnVOvBYBEDBl9eGolaVN35gYhlIVTx00cZmHp+Op75jlQNQQcLcu+CkFz
cjJS+S7G3YidLgJt65O8XKUGortVHaUnuvtLum5Xn0kP84m8nF5VcTLK+DUj/Whireya+JRprMej
6Tok44HsEWKSOIZ9LX4Rn1mb5PukyPcINVOJ7q2Of0gWikWdZR+PjcNmFVjVSiV2c8C8JyY61iAf
Gnb7mpUrRO+2TM4NzjbDe6YeKFwx9rOoUPidTC824HSrg/1L30Q5xO6Gh4yZ+c+8dDZdOpwwBdPN
fauSaN306cnUmXWM0/SKKF7zGIliaQFeE+UhXiOOSjGtwyn2MqHEx7z+4JOZwuhHXzgoFXdKoIay
3I3iZD+icg5s+VQkVGIj69wO8Us7WmdRtVao14lqE0QIOvP6ShThWHu9ig9NV/WmxsqllMK9bFFN
i9qrOMOHHBt9Z5wB813EdTQn6J3xwib7qg1PGeXkbjBPQU0kYIAIKYzRuHmw9ppE34rRV1TWctaL
etM94F6ZF7Fje7PH/lXJoy8TxRl8jF+kvRh1W4rkshedIORulCl60VGgK1nLYjN40XXelWQwQlN9
TQnnGj0S72MyOQ3jWVTayApcVxy9mWw8cwqn5czpg9llEXyJCA4REyYlGe96oj9HfrAitxt58/Ta
BZzqmE10GRC7LtoTZQ5/sVqruJp9C/aGvxa1tqZJKC+WWMZJE4v3RTEe5h2epoeYRiLY2g493yej
l05VACA5UVsswArr7CTNkhoimuJ+J04+md6wgjTIkIQw6L/KEnV9scOJ6mvESbUYWDvUuNqQqNCC
oLxQW909gYbpBhNn0pLBf4JfWlJ1ZjgWdcKp8H79/ailfEqlMMTqjtWmgX6R+Axdkz/N8pNRi0pV
J+2stkZAq3yRU7/TvK/UuSh4YI1zxWLUbtMjZUx6NCQ+ciCJ2rPYsWqkFS6aqcBtMPDgrk2uCUJt
MWzPT2CpP8qICW4VvuUONFkbWKExnDl5f3FiZymbtu/CLqyO1IP6FXJzSe1g+obwSCQVLg3nnAyT
7kpO8F8M7bjVygJfZ9teUotFuq/KUMsKpsz2dMrykDY3VSRz4jAZzLRaK2r5UlROAIwamK9FUaPK
qYU2ObVNWSt695wJupmJuXFQ8w1CRSrh7ZeoGe8Ohsuue5MrrVjkHOBifAkmbZdHESo4eSFGdVNv
DiuVwUmMOV8Q+J0hbLp5FbzImHPtrr/jQrgOEWkVBQZ2hajwaiXO4QlESE+r10KcUvZM9cR5t01O
DnukOP5qy/miaF86+hpJJF/Es4lpkq+KpTHBTg/I91c5PQGxV8SWfhZP4lDvrygvi8qARDuBBv5e
rDRQEt6U2ERkPr6OKW+Aun064ohzlPW2KpgF5e1VBo+PkVsZe5DSUF+yAudR/ZY07Y1Y8Ys4oBvr
X1P//868+YfMG003VQo8/7nv/rV5CX7vt//xgD/67YpMbI0h09qGO4uE+Hcsi0LWDVk2LApkEmVk
nRSa3zruikrKHNQVk7OA/oFl0SwRgyNrpM9R/bP/P7vurNk+TUpkm9BjjUmJzJiiOugC/n2BlZd5
GOSjPZ5MRWIWMBvWKDMU+982TavFptgJMtv75uc76Bg7EXG3WBHjKaVZSuMjMCAoOXmzga28QPvi
3LucHGrMYUfCYEJmg9IloMAAe9g+VpUEo8TTIaEp09uQS2Bixomwj3EkiXiIo3VeSSTag47HmOuz
KGZlCNvFP6fYDQgDi74F0vRMHL2FvqkPt4UOY4qYlo2atiXNQEdfOLpSb5Czx8u0xYhdI46dKLLz
Ue2UjO2HeVNScnv6Mm8SqZh0B5suP7lTTe2+gzXmP4XCx/f+Vfz2NPOffvuW5nvNNzJ6bsJ6UjZt
RCH6Hf6FINnsnmfkl9f2yVrXg9uMr5hvmi9mfZssYE5/dZveNwBn5r+8o+HmzXfF2vzI+fr88I+r
820fL4MFk+eYr/9p8+9ffX6ij+f1hZVyDKuB0BnB6LOFLVJsdeJi3vr4Qx3jhfy4Om/5RsFCeN78
eMjH08wPma+CsAoWckgj7q/uDP1oIqVJvOhvz/h+6/xwAxwkzATx/nD3dlMZvL/ZT+/p4/Xm5/r0
UvPVQOwUkqp3TFb/9XmKge48MhOuB56tLrKi81hzCY5JNl+GM4lMj9g7581E8G2B/oMjqvLNfNP7
HTPxh4+7vD/HfO/3O4k/f1z97c9IzHi1Vocf+L453+vT081X//Of55cAtvmvd0lbCYSzE+aUAxOk
ciDesz3K5D/eYTmT8JxeKpaVgA2/X88FAGS+03z3+eoEqGjfX+db5xs+nmkigoDUEfHMZIln+3nr
45Go+UHLfDzGlgBqtKkK3oKcLI1gdaCEgu9jfGy2XlbtU6YW1Dn5O3HI8bJgfuX2RBui/IhJTmkt
HVSQRGiH/pgydd0pokNHPRpAVVgfrbGT1lYjjVuqJIti5tvMFJP3zZm5YvBtwmQVrJX3zflWfGgH
nYntZr42X8wPnO/3cfW3p5xv/CvGy3ybp1LLzqMMt5w/2QzHaf6jG8uAvn11mGBh7OUs0V0cSsj4
k+b7bDOeL7Sa/qCbz0P77ENSUtrqeV6hb22HXkhihr1ueeY2m+QlqX7nSS9vM0r6neQ8w23JZK/S
etzNNN+ZIjtvfVzMt2XC7JSrU/duGH9HbadlxMBeaU/YFGA00dTaBlWpbfygH/aez0ViKuU6nJRb
mA44V22/lsEcejeaHY81BvtFwUpijzpccwmMCpfz1bQqXb3hU+AJjBbjgAdJFE5SlzSwfBF3Ubv4
8G1bFUs9n7jcRgDMlfZuaN0LClwFuYNfHmg2FgfMMrEAy3OGwKu6HqiKe4m9MAvRMBV4TLjs9d5A
oPa+VduVvrVUqPRijLZDQkUNs4ZlKcSViQB11oWNIX7e/Lgx7OQHjdXZO+35Az89b31cVCPeOi3V
WZdwIM0XsYBBWhB8HCsRaZymLO8l/6GUG2lDv7ZYSkXPITCmFNNNH9WyBOYkq9oLGBdWcP/OC5r3
xo/byqRC/dvpRKRZQBOgNBMiylFQjKhQjcphYfhxfd4qVSxHLm3scWtryRIc4LCPCS7iF6Zm7ZIx
hZ1uvo7qe9gPJeEYca8K3Y7V6Kvaa+knywRLtDawrgXs0GH/vglEkxaWugumae31tNB9wApoBTD4
+z45H0HmkFyn2O8XJSUymuN7E0cE0o2aqptGQSC0sXgDfPEhL8HIX1qssuNlMKxoxCNtr+AlhFtl
fKyj9fgFa7wW7Oovw3dkuBRRbDCM2QLZzFZ6y4ONT05xupDJRGgX8c8Qv9kl7DaF/9ymPNeykrdj
+7x61YpzST2p3qrovINVN6iLFbn0KzrzKLZoe2yBB4TT2ZcvCrAE/WfrvZBzy1NH1UJzFkq2SnBo
3vtgWUkrOUAjjpcNj9fexntmb2HkBfiEnKWZPwfjLp1+qeoqQgpTBHs8TAatCHMhS4uYqIx40dnd
ute/mvpWN3aaduj8J+uXWexG4yth7qTzVcq2ik65CXRvUyZHL1gBW0vHgx4fs+BUybtC3mLbqBug
IRhFNtPEOpOmu7ap+TpVCfO97uq8rRAL0AL7jGSTpbaQ3oaipnxJKb19roYlGHSe0SsegtRNszWA
A6k9jvaVtNS+fUqlmsLfpWh+mgAd9vbBipck09vdhl4SHUeLTMJkh3wQ6s1WB8kF7D++WlDU9IUn
n/1ub9pb0rE9e6u99D6WyhwK8L6Id2p8TOtdVy5y+RwgpRfZg6tEu4XaHQRXehn9DfC42tkI6vWb
ip33ubrb0n6Qt9pbBCyG+dqDckrrpZRsPWNFmE7oAa3eJNOiu0cIYlb9gx8ula+YY5ca+c4ILSnV
sqATANbdoG2KYJfirK9+NdYC24yfn7A3KyE5TWtzOtrqj2hiHrmfiFWtp6PsPObSMjc3mJSCaV9Z
l7jFYwSDlOOC0jpG9ih+y/27Xp989qMDBgG+72iCgLfBl5FQon4jX8VCYSW470TSghck00lbmfyA
HW69g8H6GG3DT1RHwbAsyQFp9spbXj0iDywmNFbiC+N7ksoIWMSevVO1SLbaRRI09gV+OLND9L0Q
ifEHA+P+gLhrPTYLUS4gPQdRZbsi1YSqsGUf5GarDEv5WFyJY1T0G53QSd7qhADs0mbrVUvYBlZ+
SKYV5uEKBUw/ucTgFaj+MMbRVRzd1fB9+EqsD9EwDu25x0bd9QHyze5oNOsxWg8bPiYCIfAF27bB
wontyFV+Rd8J5DMJGOlBu8vLXr326dEiJPCm0i+UvsnZKbQekAyiGpo2Jhofkxn4Iv3maPuaQ8Hf
pKgxkSvJ4XXCmTTpZAHKlyrayWGxwHSo6Gtw4ha+m3TZ9wcVjZrh4tBAYsq2QjlMRGG5jXSMKvxy
m9iHuKzcWvuhIdQw2mJln6hn/CQY0fmK08RYaWeKMyB3Lc7NjusBUcIOr6/7b3GP8WATjW6brYt0
w7Iof5YGFydGW2BEWcrlkmfByEkn1UmWfOdkCS+sk3PWDukm2yJckUQ937VbF2GZW/OFaYsBcEQC
2w5kCuXZryyccDIXh/bZ0NCDbdH5NNv2qv70tFVcbXlrWJgKSAY4yKpiw3vy6o2dHlUaqJgwFv7X
4oloEj3caM4BGEe78mS6Fl8yb0EYN4oCV+mPXX805XXwow3Pk7Ns2530Qk6li33LHSlHh2dgghVh
l9Ei/Jo9pScIOQ9kJa2a6RrApMOUXn4n5ZpswDZvaUAzh1vJ0bIrNxouxIEw4hOZQT6OZryqOUmQ
1DcPTvLYBe4QL9LHMIUessXeWRWIV7bNxXlK+f5f87t1oD46bIGyfQFXVADVf5wOse5Oymp4cuCP
jhs5W/YxfTM35ViWltGzrMF8JhJadTtnSy41OwamZmpY8USKo1ty9B0L6WZgZp5u+gT87JG6dFy/
4FBuKk4MhEggyuBHJpTHNaK1Xy1gk+n5l1sb3MYJXI3hYj0Po32brCwThQTuubd+/NbpLB/qyQ2D
p7SmgdAg8n7AgrqQuSKvNdzaCd2Mq4zYGEuNdzSHbcfIEu4LeRmWL31xVKRDTXvTBkZEV98lLTzE
9GEjQKfUSeiTiw0tgTPz037hXT4Ez6F+4NnjAwuaQHO1zo1JvbmZi3LTX3OhVl6C4SLNhhiBjHX2
Eo8m5KTmh2K5+SaoNvTwbzJG/AUSvQWoqrW14FB/NaJF8VSMS/NCHPpOf9Ti9bSOltlhvJjVSvvu
0TdbQMGzVuxpIJz6hfyzYDi4+7coXMhfhGR/xTtXcIy7wdPgLD2PwAfX/6pf7J8An0/+6Vf1BD3L
OEckG/ouOXO4XST2WK6QErtoXONaL4lV2RJP6CI4WYCDWBvXV/cXgoLXem0ud6R1qRftnG3VC+45
mQnAV53UOGxyT9ETGBAFP8+Tce08gtfcVF+C//RIdMO6v8I1zF2xwtbdjipivNHypXfxrFWnIlRc
2xF4hAXlaCN1DTBbw4LSJlOofAmjAln4DiRfGmyDZpF/rzdAtVbkMMhg7uory6WcLDvq4tV6XIV7
wkkXlO9VwFz6usvOACthXSjLH+RbLqYtfK0Wp/vTDmRA/93DZHkksBThp1ufpVf5Dg8SR0/9ApIe
vX3+aGzTR/mrv4+Bf3BKcFOCsqIzQon8a76JeFeb8NH+JrEyZMR9SuMVCJ/ph8W7pmHiEnYW5Lt8
wUorsJm2LbgtdLECPtKboCJv8bU/0R1hP+MG+atyI6e4+6Le63O2zNbdxTgOCFIv+EgXIBcnF2zj
QudLWxhH7Vifu0u18zbfpdydjtOxPGuk5C38rcRVJ1idOLxJ5oqJij0OJNTd0DaTVLcmRcYdsy/c
A/ily0rnaKyDb83O6Pjg44oQvP33+mU4pucB9oJrb5h9HAG8HQPVndY13yN0+VWyhAnitm50IrLN
5S7L/JSsnbW6iC7NziQO8Bafi5v0HF6HZfsS3Rw3upF691beQQjvDBcgBJEB3/wnc3JJxL1hcTch
40VLLlPa/0tlzVnjiZGMXYdvWOe4kv8Pe+ex3LiWbdtfefH6OAFvGq9DgJ4ylES5DkLKlGA2vAe+
/g1AVaU8WadOxe3fyAgGpaQTAWyz1pxjMspyxg5YC4NVfzvdVac5o3AvrqUd1o2T8VB4lue72da5
zdxoY72QayjhqbwyCZN6aV2YlCvJZYTC9UDu04uk7bBFM7m8EEvsboMti5J9cuR0eIwfmlP/Ka6J
ODuVb4j66GHTjP98Tq+jO/gvn+FL9jPdyXwTjDHG0Thi9SWkClfBfXbfXgE/27Sv8iU6mzlsOw58
zUUVrR7kD1oSEoQrd7zQOxtWD857+9qoHFlxLM/pzn7TL9XLeM1AyACpv1Uv8Q/d7a/h0wz34iiO
6oWs0tvyrF/EWnb5UrfqFbfu5Em8wTtpr4w+m9rNPGqFxsnamW5+CJ/nk24nPQ2gy5C8o4HA2fM6
43yuohW6Az5JelZ22Q1T4qH84FzNL9Cq9lT8N/WFPiVjTPOUE952xewkPpbzvnmKb8KQzOPVwFXk
DceU4xV7c9/CPGhkKZJTJyMtJsdtFX00AF6e+D8upqj1sInMriC+Gn3F0zCow+/DRjO8T+/xvQTP
i1iWHojARpFJjN0ibyXwTL5I7/IV4zIhFZthj5qLq+XWPAS7YT9wQMbr4Wf1Qu+yXmkbzndSX1mS
/wjMFXmjj9LNtFE2wS5nRoqVHVnS8mOvPYutvA/20X4gZwqE82ZaawfpihxLssGtu/RjZGlXY839
Cc2vRGelMmWiGHkCEgNEPzyPd/LWuplO7XhGD3NkSWEQx1Gv5Jfcddbdzr/9iM40VPGUpijQJ69n
qXyIb6Lz9DQsA+AySvisbpmI9FV9yT9oNjGoyCsy2HgiwFQyRRk/mAbf+ytiGvXHZp95w15hq/bW
3JQH5z1N1pLkYm4Rrv3GveolfDZO3Y05zJ96OgXA9O66xm0rl+Pe3VtP8qW6AZwhpm16ntcHr8p7
+cpHjHFrGh5JDeNpemJC7N4nDmNM5uE8GDOwsUTor4gj9hBprXDYjodx/d7tWOGx17zTrm2PeDnG
itAN1tUNYynT5OuUXvXjtr4kNwx5yU1/xfcqdpjC1tKxBfZ5ox6IP12xBHKVV3kPhsM8OWsbFToK
BX5ZrCEH7MCZeebWuZG38nW+o71qPARP1abwRupVNMK4eIPde+gVa2M7hMxpw9k8ka7JhBff8LmH
cq0wSMouQo9V+lQy47xbP6eXpneNn8qLcWMzd8cbApSfiqO5b47A1507NV731rqN10xp6i3LQeow
nLSXYacxPFf73q086ajc29tyywqVV97e4uPFM7fqP6Aula/BoTvmW8LkPjrGiR1dTLd0lV28ie8B
pJ8ho2z6OzLAXeVJ5RTADQRD8YJOqj5zzfqP1BY5gPqHBgooWsuP49v4VtxWD+IuvW5OGaOg9cO5
CR+se+WmAqywJ/xvm17bZ3kde/HLe+xJd8Ox43LWdvM/7AIhrqHKNR/Vt+RWMtZxseqTXVkTCOdK
z3KyA+UpWELR9l892+EVM438WPsnu9mwLj6YB7GOtg7l3T37hXO8Ua5ZZnLWqhcHosKGcTrv98ND
cND3zgTzYUOgw2R9yGMEi+IMO5SjODWe9dA8OI4XHEzOI5QbD/md88SHeA+2LPDjuNu0czkUoxgr
XtXS2BuxP1rKbku61hKstdx8/Q7jhoZ2nFoB9aeFFLncg9hOT2f+3Vc1CrXsBt7LmV0IZdwlZm25
WYLQvn9c7oH8BXjZazq8FkpRy+ex5eTQhk7hQeq8F/2E3XiGFPl9sadd6ypNbe2VnrVgFx1r6bWj
mKNMHVaZbl12arQb5RzxGVf1zIePJLzxFqJ2UpxvVGry2yoh23S5YetiyhII9xmvWM0IxuVejQln
N2m9pw7U+mtIT6x8ZsYiBaAZ9D3fFY0cMQv0DJcJ0nDYhCs1sqlg2pfArtL1FGhUSLLsLkckQyrw
jAlYsMmjVt5i0lE2v5k+wlAB+zaKd6Uxqb7Q045DVtQF0a74hNAURxQiBoFupTBZBs2fmKoWHQE5
li3XEBEgVx/AyUCesYohZG2W0kyK3FVBlTBw8pm0QKtWRv40dJZFKPqYusaCmLTm9shytx1MShoR
WL1f8JJLXXep9lpLs64vgQT5QbqFVVIelptx7t8tlMnv3xVSG+2qMNgEwDUpqcwgzAbg2KGbb5Yf
lxt5pl52PTuwpQ663BQSQa/r5a7p++cGqPFmqct+1WrVSSVrBLMYwK+QfICoADMgW1DJh7lSPv7r
Hgpashnm3y03v/24PG55mpAKGhtpNr4qdk6hu/4Qcv0h4xCht8oAIFouVZl5plHyo9KoKraZ6wTL
+0xex2szomQ+lAqqqBiuZurv+zYAO9pqjEQ6XcBi7toMNZ295Z6wnSMZ7cKDP36by2amrP2SKiOe
MKs7Klp705aVArvCLA+TCp60pKpOjdR8tFS73X/9tPyHg5rWiwJq9r/8cnne18/L3W5YO5kFMnqi
5mow4KsVReQmWFD2xpxh8XV/+fVyk9GrpFXCzfeP3/9bgsEdyi7ZLg/7/v3Xq2gtGHqcNf98stln
Z7u1GmxrlobgMlLcbpSNq8ihC7pS61FQZehmPJDJ18s16Oec25LeqWtHGV4AZVbb3NH33/+33Avm
HC57muOAlidoZlnL6+W/lptSlThoep3kq7zoVG950PIkqtfN5CpLG3F+v4Fc+onUz/mlvn/79fPy
hOWpy4uCd2EaXu5+v97XI5dffj/9+zlfL//7w0kQzjZV1d3/9pTlDXurqty+oqb9/TLfj/v9k/3y
819+su+3Lg2RbAkVoPP8rz/2l0//y1/3dXd5pv/9Hf/yTl93lwd8/YFOyz6TsHn963Asn+Q/fifL
H2PVc57a8hK/vPP33/nbH7M88N8+wfdbTK9To19o070swQ/f4SBLIsRvv/vtx796CD0A6lq/vYzS
zfGj3w9f7n0/ZnnZHDn0r4/5/u/v533/7ve3WV7it5f9egxi7LuGfttmIb/YSy+W3O18W9bYSueJ
fMmi+ubCfP9oLR1O2Bn/SBrDDEtbcfn/r7vL03NqTYhL2+1fvcTyiOXm+2W+3nSet78+zX983vcn
+fuXWR73/ZDl9b5/N8xdsEVQ87/ao/+mPTJkFXHyf9YePX5UKSr/P8mPvp7zjfvQLU1D1iOjJ5op
Hf9KhbK0P3RNB0Bj6soSCsU7/VN+ZPxBUhQWP9wl8gL2+D//DIVS/7DwADr8DyknsoFm6TfGx98y
P/6sh0b5ZKDDJmEKNaMFeeQ324WtIJSPctvAtuT8YPaB1HGelH5YxQF28l++mL/wTWrzi31hSPY/
/9//RT1pKnikTJRWiL75Pn5TT/otwD4tD/zdWCmCpXhLmZnsI1cptWhdEkck/6xreY+fqZTHK0hf
z6U07JOUtMSoS19Ti11cAqyt6uve65veE8MIN1rA0bOz6AJK4qFIdAPcvYavDhZioZa911Y1tThh
A+2y2Dka0SkPbFiJsrqWOvK/O9jzf/+HWsjG/u0PNUwZEwNHCuDlb99qyPA+aCxedmNARRsO5Uoj
gMRrI4OWCsFASjLH+6g/wM5+JpGGurW6lSEWQ2VEShgV6Pb9dBfK6Weqp6ck6XrPFvjmzMpYC2Dx
7mhG5VpFUYBJfNaBK0TUhSxCqPASU6jaGk1IHYZyoKtr2q9XFqr+JC40dJxrZdYpSKqcbxwrflxW
1ySFsDIK0Xe4BbhbSByhl1QKJXSLJGpI2fOGzE7cHkvoypm92lbQPI+liSIrKHehrVyyaCRYIwtT
13biXWwTnTF7SXkKQJF4nJPMbzuTAxDWGgaylTJOH2VS3go5+DSFSo1QRPcFGRxqP+AXzGvbG3Xx
kpc5wQZO98ZiOEbClvTefzlW/2Y84qS0kN0ps6iXK/S3k5L0q0JLG0jjYSjZK6X0H2JNvAJPJqVj
gKknkMdWWYviXo9hU5UyOdRV702msasl6rZ+22yVJCTsRrMhb4XyroKA6veq6qlRfyjCDB5qaT8P
tZngg1QRqXcje5aYdqkZbIkxpfifNMHGHs/KEyhHwwO08GmADXWLCDQnq8GQIjPnfdlJ66rvnfWk
O+9JSKteq8rnJMxOep7bBD1TvLSjdsX+8ZiqxWPbZ7dpzolnsS0SI6k9initjewWsgvYl0Pe9Xtc
fJ6qJNexL920KgRvy00GTIlyTYOxK8AuqGzTW46ijogcHb1zlpWeUsyocPBjiAjO6Fl68jDU4hPw
17xrwcjNGfNfjtNfXFK2ZQIztMF8mepvxo1a11o0+72zi9ja0uyne2wHxrhRaAo26n2ji+e/f0Pl
ry5iNKNYrdmzGc7vjk6jU2rAq7yjNmjHwjQJqMDFi2eppuvVPhVRdq1J4PpA5DyLkTM4yjnCVq6K
dZvZ+yoKPmsYGGWw69qXv/9sf3XOgk6zOVt0hhiNeeNXR56qYPpPpcRB+HIibSrcErE1SyP4EKlB
MkCb0x7OKAH9j99WlxW8M5ZN+QK96p/flrYg+PZesnepAZ3EsB/kgvHAzuPPGtjlOsCrJ2r74e/f
VJHnl/1t2jBUfm2R0ot69/c5Kg4wDPZcuDsZYZsbBTeolSoqR5R8CrlzrUKhm94JlFQXv7YeRAxu
sBzQuOSW/KkozjHtpg7pqcPoH2IsifNjGTPI+LIAesTLJIqzBaRKIykeqRPIUMWLBI1qYqa3+B0j
NxmjJ5T15wxXEsUUxl8LZrsg9xQHYYNehKpGopubuMBGU8m3poZg1TLhUook3TsmE0CgzWRmaN2v
wch23MoCOvnhULqIOOFbaYDt7OpHI19EAX8UNeqN4wM5MHykAlNpvTakrQmDT9YLxBmCpSzDoqAI
a+ufQ2scFbRp3sJCheqyBnvcrgpADWwcxnngSYbppAdMBrLeucPIYSvKjTQbCqCjGLjHxgetyy+t
Mj+WqXXlQKWC9ZHAy8K800YOARdceL7Dl2uU2rNJc0CU8+wwWvWKUkfmqc5GtkOxq6j95G0rr+BK
5qukSt3/ckaos/j6z6eELcsKJmxLtWzTcYz52v3F/++rfgIypxoIU1A7YCibOOtuWABPW8mvc7dz
zrY8jJgIiitNg06KEPBq6ieoHmWwHwfd8bo1KHptFcp0xX1b3ik2hbIkjUHvxExErFVAkPVu31KL
luQ2OOWqcmljRF1qCgE92bQM6F7TQq4M9c5ZZTA4VpLxA6tsiZd6IsqKADLD7gMvTeit55ax9hX6
rRqVZ5GTwRumI+gcExtyJHu64bzn8r4KqZ3nPTq8TilQWjZbVejVVT7pP4VEa9/3x4ehgE7CmLXO
OZ1qgR1puocGekqM7M4uKeeZQ6WtSJ2kxaWozzgl+g3++42RZgizW0esm1jyDMqS7tSyxAqUdN9M
ig8oYdxIWdZuwk56Mk1jRVbZiL5Au9RT/kIwKD3N2niqRsqb+BnvY5Sh6EznsE1a8b51shMq+WYt
XZdTux/AsHhdY51539r1LWcHXG7fpPa4KsP+XosxZCPLsuU0ohHXX1Vj3Ho235CV8FXRW+gTWBYg
oLLS+ESsnm+p7WyyompXSuHMXTo+NxE95xBlMRryhnIUqEPhxAVWIJXn4rgafJXZaRo8visvGXOB
Msvg24smtBEaYqmAxRcypWGYAxd5LlHh4xtLM/ivNIywtiTz6lTZ6IrvYa7qECOENtFt5aENzO6m
roto003I1EQMWzfW8v1gOSFnA6cEoTUUoys92vSxxhJQS+lzCErcgVCPVWag7ZonZw1FhJ2EzdrW
C3QLSvo80miKhzJ8nILkPjZQRsbFPjZDFaTdGEDICXco6ndJqXmUMje9ZRADxMkwZronW6gyYpo/
nHa7UgaCCpOevuPonJ3ApF4pdfdBjV2qUKpLyuUK/k47h70l7bsa1mutTm9AWk3ByzCVmFv0Jo9G
aVybcinWNVh4hiFtmxGVwiBbMgqqAWxAksFsY6Rdi2gE2lWsdLXb5zKYrqS4gGuxvMlJoGQNKLPS
VtlaqVqRus5cGgp62o5EIAK9ACkQEWt5Wmf9GIZuN1k3eVQcp1C7gRG8ptz5BjfizKKVJr2wVuRu
zipCmneK3710anYXyBz/tJLlo0E0aU3ug9qxQjVYreRGkW6yVrrXfEbmKWOI1YNsV0chYXbRzF3m
erLBNUhd60KZx2MoqaepqvE7KFzVjUJ2FEB/lw7hi8Zlg6AlRY+DgE3qIQ/EMUN0ui3L/KUiOQJ3
A8poMx3pKfog3oZEe3Oagx+2P8mX7ffETko08UgoAU+elOV9BkvhvOmd8Aq9p7qypexKHiooEsj9
rPBRpN0H+J8IdYm/Y2S7rtEjmuVLU7YPTq2+CriG5XQoRzWC+J7HazFaMH+qLHYnq39KDKJbG59F
dwPpnq77QHFvyix0HB1dq3GGJYfppUo6JD6J8yZsOnZzPF7iTDQcKUmaWmqiieiI7WCozyQ4FE1F
OtvYheo6EMjTBWR21PhiI88I4SQ5dZn/0Eup288xSl1NkkChJi/Eq3PcoXHLCMLSirhtycQkxtL2
CfAOgv5YFudCcjI6urMQRqHTTLztJmd3IOJwJw1N6rWj67NvhCQ90opRaYolOowjXvNi9whycG/e
lSgGYp2Lucgxu5d6c7Gc7Cw1xY3QGgQudueBlaIhAB6vrBHW1ZN1gZ4LajuDOA4DnTFymtM4oFhs
a0rKdhMmgJD0bOWE8ZsfPVS107j9yKAJ5yULsA1PAU0ibdsMqDWVEM1ByUgaV/SqnIb8ycJvdgX2
vnUjKMN2Ze4Zlo4QpdXo59koh/v+UjijsYIVRtd6Apis7KM+Z7pFn0XoIx0xZ3yXoleucrh1cR97
huM8trVzHhTmavLeL3VRbfVB4fDTzVmd5QpwslmjgCsjEibDMffCoqzcAtqiTAanbLPzYx0JKLGt
saJoz4Wjv9jkRBRpywKPeTPq0BqSy1dowQ/Sersk+JHqGh37ElAgq6lLU6QRarYiRt7fz4GnT7Lk
/PDTaGcWPdsIX3oUJnZNS8lJOXO7cg0ABkyf/twBb0oZXpCD2YRm0WpsrASqveOJnm0kDt7WsT7j
mFaPYVd8UPAGvQPeBJTEus/C61wLn/3gGShKgpdyJUOCIorL2SrFgGIgVHfLc/sxCjw05pt6ctbj
kBgrzWFp0CvGCCscDLwYXCvon0ITJGAlwfbrYonSAYwf/FHTRSL5kcSzcJc5SeIN/H8mM+Y24hPM
Cg7uRNBAG5WnHJCnV8rGWi11pHE6oWuMcdQiZDgGtn0cKueT4K3BneycSy1IHsOimU3ehJiUwSUk
ChnKEhEO/Usj5TJT57MaKMazVJ3jSL5LewgYgOtpekvTLPJkiM+qNH0RubQl9s7rxzhGTWkPa+w8
NMwd5SOMabu041vWmLd9L8WELRNXKRXDM0E9pwbkWZd1G4fwMGRe0mUcFX0/zKTXvujweiIrUnTU
3EwDiYdZ41YUR7XJ9joVTrTvG7vWNz5IpC2AufqrbcUusIISPrt+87Qj8MY4s1ydEOai/Lbnllo7
SdR1BqS5+PPK/TfVbbn3fROYCI7TGOka0JweCge5PZ2NbBjHx3ZpuS2xbmbJ+ruhp7d4EMKSpOA4
jWLEmJMyf5ftwW5UOAd4wEk1gDLiHAM7RQSQNNfhjMoWZfZY2Wm0yWabQ+SrzBw9PvPQCtEIxOiQ
ScMoDNKTMo1EbRWlGzGw8Zz1IdILpzjTri40WkToNFuUpqaBTKuU8LvIpL0AOt+UtQKkVBIfbRXd
9lMKfNDOPgwlubJCgAvsPaYxuPX94Ypl0uA6Vnjb5/Ulq8U9oX7HtM0/KjJn8FV7iq2+2a35qiNQ
ZPvZIaUhfvNDTYJbFa2novazBdBy3BiAPasM4klM5vX2MrTJB2uoI45plinIgGN5YuqjGGbLxaoa
kTMBCWEwbXiXKYIwUDjpK/u+8WAQ5HnotTZbd7QkVrmpINw0CEVt1Ezfd0DQsYBvF/PE0p421cFf
A+F/XBwgTUeLUXCgRW0cg5RLVIryyKtH2z8sN1mfSAc5Etesu/2NP/POJwIO9aQ3thRpykMlCwJB
ANOT0l7lD7FoftQzUH45usu95VyJJpLoo9Fnna0Fbbj1Z8vF0pdf7tl6i1SwNNN1OAvSK+fBVEl7
I1zjXc1T4DFmuI8q+SWIqf6AqHiEYrTN5oKGjPA7xhDDhmmnJzluxsw4qU1wwUscbUfT4fPKUEAH
Zjfo9QgdW9rrI/WdANaFG3VN63IR7OOURVyUoyYsWbq5uoZyW86MtaFOP/Wx3y81zCa27VWHeCeo
yTXKkeEQxbdBpP7Mro3lkSyBW5yuTD9nPWhsNMbNdT8DnHy+nqqJP0EaMl4a0sfQkaZcVfwBDXYB
oyCEPphSFjcsMQ8W28vKIm9kIOp9XZqfYp7W59Lfskn0C6ShJjxgHa04HV9ltWy5JxqTZJ+YI9CB
Zl+oKRzX+e0iX7uQkQJGFyrTXMJbylxS6jyUcvJaTkh4YoIGSVSIAXGKT51wPCI49ubA3xdX16Es
aW4fJMNKlfFuRI18F6vYQKBTJHtrvJG6DjRxzuxqhkqGgCqSiRJYSQW9UgQA06bNCGhokDcpJhpg
U731my5iemYJF0fFG1kn90aV7eJRt9xKEyis27fURE0aIY4gp9g6qdEpaYkoTH0kxTYautBU+51F
PbUBbccOaj5jhik0vXKuY5qTuk7DTadQPaiaFMUPIXp6hb4kkG2DMgLlaAA9nRtncrIfDK7xdi4r
9nmIvrwfzo1V/fRNKgLAL4+FMse4dhQqzLh+8u2COF0qHIacPyrtRBgbbEO+wf5Y6arvJYSO0f0k
GVBj0UTNPfPSypoT5/hQptTcDt0+r48toLT1cnhCRhqSPBvX9OPXhgNBZEn2qMpMZTGVwd7Ib2IH
aRUUWSC5fn836QMa86ng8hDataSh5IFv4EZEUhAJZd9JEWiAASOU2/CtWDFVDJJbX6I2Oks+td7l
rBNDuE4Vee5cszrpB5Bjivw5gz10pFJLIURUnDyTFiAyouJI/0FeYd18SGK95rTg/9i1lZxQhGNh
FuGttHDeUs+VGCs1zlWl/0gKakMOiSkUkj4i4AKZfh92JG+PobNZvtIoJryP5I+5UDkGXKNGRrra
/Gq5eGNtm7Pw6cKTlc513Jk/YdYyIqquWfeNuAdeeh3nVOe7nL1cCup31coJcSgTgPAgVa6IU9ll
FBtWBhPFeuKEXw0Nx3UpbmcU46hs9zhzEUwLKjySSR5KLloViWzKegEFtTpQGM4LHUdUkzQUnVDO
Bqmxb5uesIwxfg10qjCKdOoUihJVjPIg1e9I/RUbyvdMx6F1LHuFAFAJyFXc2RsnjWqv1rNm5/jA
5eqIONGJi5YMb7ZfWZunnhHnYpP07BQmBylfNO5noEhA64FdAXK3zEcAId77QHR7QWYi3oPpM5Uv
zXwCGyGFNckRr1Hvj4i62R5nvImgbqZU8rkvrG2qUZ2TY8pKMDlj6kKULDjxqF8YbiaOS08mAdBG
eYXD3NsPUaJeJxOWQ5/TlgVUnaRE+xQtyx0ko8s5NulZ7xECv1FQg3DpVupabstzXaOMCHOYYBMj
bVtdaQyVmEeI0PJHg2qYoh5VVZc8CvZyWm5VNXLcoUtwGtbU1SRcWQIshxxy6Jy8/uH7/tVcxfXF
qSnHuxDvlpxyUQ8m/pUERr3T1XMdjVVw0Nl70zdCb+R65i+sP8pC4CSICI5RoHQW9Ph2sU6B1CGC
TWJMgcBI8pFEKRNoXkduoFP46z66EybhnWV3YIr1fH3cs+E/OT2ERJmKIdodVokD25xaH/2t2kg3
gbNLSdfJy10lq6VH11vo/ZagsHxPp+Ap0puzXPe7nIqUohKkRxEb3Tfbjq2CN3DF5NzgKWoDEid7
86VSEhodyXgxJ2unpNZbZ0s/EMFEbqVIuquygiu1vamwLIziiFKUQfw7+xsIwiAqiciKxuHVMnps
aZ3Yd1pyEqnCvibDkewkaPM6s772HXVnNCpc5Qw1SQQGJCEEOzq3OSlTSRqdJgfnl59UpLLIwbHM
zXelTZ6bgM1iZM/hx+Bg44Tz0cIP4ssYXZXIeFb8KQB+UF5Ljl5uKdnGx3TCpyfBVNabFjesIyAo
jyxTzOYc6dQzV1G7G6d0XAOS+vAntUTH5JcT6hg+qk8452G5CeSyTX/5uXIoa0K7Pkh1bh+rkjQO
TQruKj4BsHoQKZbOGNINEiTIyVgxlpSexriEBxKzaB5qY0okWCUflp+d0L9RNDUHFWOnVBfJ8PJp
yE6gsejVWWuZYgExv4DXsl7emj3JIaOkKYdGCIAPzJjKoTAColPne8sNqCQ6pszd6+/cEJ8waPa4
xEY3c3DI939MRDtT8x/WQUydsMrtTRxo90FLZANyz7IvyXYiGQx1OGWRXUYIZ0TJlK1xvW+Zjoyj
7PBGObM2KusYy/C/bgyHhDRNbwfChsrsCIf5C8T7v6KE/ypK0OaW8t+IEqIqIIvt7c+qhOVJ/1Ql
GH+oumloJIkANVKBmPxLlWBrf5gWJQfS2FEYGI5G9+kfqgTN+QPVAWRV6CemyYgM1+0fsgTN/INX
0+y5S2OrKuSU/4ksgR7Wv/W4eH8NYYKp8TFkGCl/LvHbRNHm+RiQxTuVZ/qCyPoF0ep4LJqIpWwQ
UxxpMwC4XOuTBV8fWG2nbM3U+Gfa1Djv+nqyfPaQivMOR6A6sEUf0KrmRSV2nUA5B5aUPHHpUlfR
Gs7AZVJatJ9g+Bz2R4mWDC5JAnSCQMEpUCSpVQWtfSjl+t5UL5ONobXOAC9bmE8Us11b4bVgbVM9
Ff7w7FsFRjCHCXAMhte+vo0eWYbjTyT0IeqoX6jFa1wH78OsCk3ZjSBqu4tUk6wUApZtU0ObsB8/
IzxatET9TVBn6Fgti6BvCKFuJFTrQOguyn0Vx6mfmTcsUNVDnevazgaMJAzfpDUGHBHLnb2fdOZH
kppDXNzT6Dkjdo0s+7RIA3BTnlxWDpUrR+m9sS3f4pkj3Yn4rpIfE+enZrDqijriCpzLANQPCwKJ
R0ltNgcO313kd9UmmHWulGT5Y4iNlWLkBga4riolHjxvKYvpDe7kPKQPo8rZSN66CCO6Kz5eLedA
mC2W6yoDRSb1ASj3aNtMvu6KiM+PUtckPq4KLn5YPueUMvUEf5pVf7L8LE5FZB6Tkj87pW57UCkz
Gbke3aptXWHrApzfGRJ9A6ZwsoyDnTYG0U0qNz+Lvmu3xEZOXhj5zuOoj8rjyLxcjIqnlkwc7KOV
3dj7VFMngrp0YSo7O8YhZ+HSdvpNaYf6TTdW/h7IAG6ECiagcG7HGVnfSqwUp9kGX2SXYuSbcoKh
hp+l8FH04NhFg0pqAmDzarDJuh4knodaNHc8PRw7ThrltfWpyy7JWmmtPhoR6AkqZfUhooq0H8xd
ZHH4CXmmyzTXROLkw+idhz4kITPIf0629B5Ofr7pVdGvZX9kSa4zdRYzFQEH3lzIt7NTNUuOVSXL
NwSzH2zqbNFUG6TVktDZZeIupxUHVa7D2pymvYewx5VJ8dsPY3gUFWv0rkoUNzfT+2KK4XQp4/sw
qP16CS5z2u5Eq0Rs0UF1B2PQSVdUcQFqMz1luanSgeQLiV2tOgvk4UqrTDyzE04RACfmG53mWtrD
t3bmzfyQvESV86LLZG1WtHOaOfer+SEICQoaARqlyhqWvSh+U5BfVMfkiRk++aQe1H6dslFNQy+n
/KAT6ZRY6VOVytQcknXQltAN0ZqguKB30PvGypxZE8uNLyV7sCyk0tSIkOvQKg80BycNy0jq5x7Y
LzD9BCCvBNW3nVNYnjZ/MVJaXsVpdRFxs4srIKoyfY81FDOWF8tkmQag+GduSh4F9TGX63PVmmJL
esE1UFbKWsK4LksDvgTWYqmIb62ygoZnYAvpYUc2QQBAhJbzQdVZQDXJtG9yZ9ME8myBb2/CmOjR
AunJqiuw8409RMWkr9ZVLeU7q5XwX9R66XZzThm7Bm1TAcco2ZGsIjMAa9mGu6/PGRn3ZL32my5H
B5zJKC9I9tj65UBYWh++2WFNcZUHKVZXHKpUjLs+wvT4k7rNcFDnG38irR32TI+ltm9pDymNm81U
D82yr4vA4qvFUSzyON3TLnHrwRohwXKilJLCOh3dyqptiwPBoMHWkpCPSdlbn2rpph2V26CPWOQz
FLhVVr+P9FU3RW6NXt2qBudSeTYURhrJ4ihBYbQOliZyV1Xj8S6x7ZPZTiFVIGnaNnviS0iDQ0Z1
TXuSEqE1HRV8N5y8G3uoYAUUwUMVDkS6Ozn72r63GBGodvSjAtJbpzpRczAM8ZMg0mBtmgEh0v2Y
H5s6ibxytl+PYr9MREOlX9EWwToE0POEfeE+E76/9WtxRmZUXVMYye8qB2yKUlWPY0Vsd1rWL8tP
QQg2w9KiydOapz5TlStVqfVr9lmVWyZSsM0VQeQRa3s3g/ByJ4hU8AJHxtQjFP2klOpH04WHtII8
IOxTr+vEktjN9KaG+XVYibntoaH36iu2IqWjIXkBX9iOzXGUi+GUpQ2EctFctWGkbbJJbedNTEHp
UMNyZPpKoOKcjDGEYq2xR5Wozbgj8FM0nHUDgTLkXfQbOZH8XU1nyZ1yKAyc+PXGqTH30nMOboPw
XSdp4wjzOtmMVaEATGhvq2myGfLLiNNuHEE7DGQQDcF74RPHyiaL8HLF3htGbh1URzIPJkvcCvnH
1qr63MsG8VQ3unwy/NxAA5FpJ8IxOpCuNNMRH0WelANR9BOfdmAAR1+t40dzTGi8avXg9YbfHpjT
S4JNEvvglOGTSYv7FLRSQ43OJ8yk6M3dMNrqockbGxqz09zTGyXVt75B33cTOjn59JZsbkWDSkWw
EXR9BRhWmvzMNGaRxuGYlsI+9pHe7om/eoh6Rd71rMgYJ9qcYrJi7BKJYpiSBcmVzGt5y3/wFWbz
ZnnLoETTJfr/hJ3JcuNIm2Vfpaz3MINjcAcWtSHBUaQoUUMotIFJMWCeR8fT90H8m7LqRW/CMjMi
lBwAuPv97j03e+Lg8JQuw/hS2qU8VF10HwzKEhNG24+SzsUrSREqS830TlNasg9N/zWK7JNh2BQM
ZSF2MWtCuszqa0seYUyzl9HmlKOcER7KMgRiFv3ZU0n/1epDbk7GOV46IjRdHh5Sx6MvrYAGP+sm
3JvUEffjWpg91nK+T3Z3Usp4SqfKf3YmzBhMw9qHDjQjKbOBaSFiv90dUT48nAot2zjhHyevf60A
bO7GgpGAp/MvY/DvnPSLW0bGdnDH5hJ5Sl/K+jJAH94kbmidBzVfVT+u7e6+s68ih4babton2W2Y
7ejkOSMhwZE/tEj2ZXU4/RwWL3oSfXkorcbfuT0dKDWXbDjaL3xFjHTkhd1pfzd0veylMD4Qo4pA
+GXxVkQOZsv0EOEJuADnjresQsuD2b5gWTG2sTXlj04Ym4EuSMlYnfPimsAzELaNW2xqUm6SR6v3
qcsoemITAYk4C+cjdFEKo0BQ0DHBrNZQw9vooIANqxIkumR4G7zM5ZlJ79yyNEAMuNu0VzVvhfhY
BtEeI2Y/Z2I71MWrq6hcjqY0aycbSzlzkNupPKbu8tJTYHvpsyQ79GZl/Uisg2cP8sHvlxLA/exe
6j55MHyLxXfoi0uaLtewHI1z3VmIr7GPCrtkgFpJJW1sI64PKFr2hcEZcOPZv5izSQ+e29tvDdcX
qCdX72IZfbUcRm5JOpU7v63dYxpR49dR7n2YqqRCmy2853lsb36qn8fFb1+p9Jx3eCOHa6aM6Bzv
09bIH2jBJORXp+qtta1PHn0bu076t2Sm1jri2F3EXHHswgiezSS7izjJL6opflEeamxto8b3kQ7u
R0YpXvRpZbiKYraIO92ZMa4CiukEK+RND/bd176744GvdkbVrUPPWO5drLsH9s3twejUSi+OwCbN
Lvq+07dHxF0KCzPb2hLmES8ofZAIyi58nitCyV1MtjFS9Ztpzbyw0Yl/uyPNW2PtvbWLolid1Pus
2rcyFe0WOZKnerPUP7sUfakURvSAKw/aHd7JIByrb1W04znSQCJkVbr7smtwZmy9WsTf6dTeXLS/
RPOgdyocoCGdCIFIGP4OnlSsHjUDgJ6DTiqH97jIzFNol3ngunS/0PlxkDzteEzBCQnNboE386dj
grvVBFTxrbCc9xkb4lFydfC5GgYabFmwSQ7bHzoULVa0iKPcYIxrdss+gaYHCdIz3k9j+QDOPwui
osw54CnvIy5C3NwMELUe8cx57SVjtLBJ/SI/ZDC3Hys//eKnhBQkE/tXqnK/KDCzbnZMc1riTzSo
zNNuCWfx0a/WwCW6R3Nkb5axBMxSxB1vwuxOQvC5pxGlML3ST/kK7zXKLmIEH9PQWxNTzGFlHiiC
/jvbVfxCq5sDaWLCGYg/u7DZHJoh0G5u/9Oy2FdPwPUtMB2wUwM0MyXh05iHz0Psutw5QIJqOz1J
4zQg1UXp4FN2DeQFbNlCORn516Q3rG0RAan2dH2sw864Woa+pCyfHQ/7m6KJhwFirIOy4srHAdoE
WFf2iSmNK7uvW5TFnIwwkG2odDmxSDCsHdAKS9f9jqdF7LtUktr3a2YSUacOyYg4bTBGvM65fE6G
/nXyEbXZ/lIeONY+p+DoUjdMAwj2VfzkhVsC/bFb+Mmqsf+6oRoODXNuuMBlik0ThlZUi+7epjOw
FzpntkXa+/gnqE3owzQ8lzaNIioC82+wwwhkGD1SAz48hj+RIIAnQ4M7FogYsAHwB+DJsE+9Vs9J
Z/THeWYaE40JZnRZG6CVsvwC0HdxsciwMlm7bqjogozVh7ZjzGMqfytD80ZgjmsxLi7xQrNc0WQH
Z0kBK/KtpXXKe2PCEVRTCSc/I+uokFXPZVPRbDdyq08s+VORXfzFiR+GbOFDDhWGlWx4NhQXZiqQ
xxCu7br/Aw+6eRitjFdfyq82yvDBOGMTqLIHGYf/ZjN5k38SY7qN0hBsQyeH52yuf4rYgmlUJxG7
PoxAooLtStP6tBux2hwLnAtpltpHHbp24NXjfIR+m2waXUB8Hb1dXVUgRiRQqXrxfvXarx5cyoup
PLceQnc1hTTZdFHhdGMyQKZ8wRpG+/x1rLJXo7i79hC/4AxNrvgXnkyDEHA9VnejhYjkMY5kvAjj
Zy7GC05JEtyOulSxJPftNpBQsBEUkGV17zgPhvptVj39XlmE5pw2fJckO83qhZYzmzQ1vxUiaw4y
j07YmZOTZ5ElbqyI9mZD7nVnh68OwKRY+dVuXurPvqCoPhVPZati3F4bVJxmP8fWYzeGM59TW9Ka
Z6YQtNpi77sZKPp1xVWhkDwxi/nYE3ne5tHwPKuOq3dKzWPkQbd1ZMegT+GIacnAlI71MFZeD/fL
DkQl2CB63av29QheDN6DzP0uMFfXk2W6ya5koLHv7fzYKRgjvZt+slQzFhSlPsthgkIXDae4c4KU
U+BJOPItisvhkGl8NXKtFW9N8N3yLTeIqFTsXJqc6Lpvowh3Cm9cFr/LNmdbQw99YPF571kCNvX3
lEXz87y4EHPG8begRTGuBueQZrS8To2704nzBwfgHzefrUMhil9UkLTw/Po9iq28chgG+yTX+rhW
Wu+2Qzrc998sv/zKJkhui88EfRY1/o4BSUU2174kF+3QOMdMsazprx7qL9LYL3wSH04Hyb1KaOBK
4udyAXjF8oOUkH/E/WNjlfpHGC3uiXsOYgO1R3fGbCe/ivTJUOllHId3gfaBz8RnOYirm8st/mAY
qxWnBcm3YNF6rrDkdb51imiH+cUvwQJpJGtq9RKnNn6zcW/QdL9TquWKHye8OzAAZ7ZLtyTprMAZ
6b6LkJ2k0R0yh09U43QmhdH+lAorQ5w50S62sRYqKhJKI3lhdO5tdWuEh+FDd+nI8R2+citgrBpI
Qght4B3Lem8ae+ae0z7K4NVEPYUrfZ8sO2TzY2yBuygQV4KwADZWIusHfE1E1CWC3yi+mqWodk+W
mn+ME3gNNVcrPZ/x3LCYjGIm/ThMnvPEo999ygvJrAPtPpBD/YzT2XuQJmhny/DYkTF5bto6+WnF
44kDVf6Jz2DnKENg327ia+HbCTv1DjjLjGt3aUBItS1KTDcP3U2Y6C8ebyuQcfjbzSoGdq0k79BS
rKqNIj2Naf9cegv9sIZtbxvPKILZRvYw/W44LilvWjJ3pURVd2xrRHxsueQaijBM5WDRrv8UEad+
ETWBcKD8NwisT05ET8CUtz2rPxUGpp+4V3Dc9U5pJh89Jpd8wbzQRNe8XNsbWNCJz0JRA3IlrYIE
P2AtOMTVA06aA/UoBfzmkftfJvthcF6SCfdA02O3BYk3+u4rxRhhUJwhjcyS/qhx/SWW5Wej+gKn
Mhcopz4Z1YxE537rjT5rYyduvhGoAcIB+FcQmnoTMeoadXS1Viu0BsTWS8aXXWUDtcq4SaVfbNu2
VtvK4Aqr6uTbGIF7+M0PMcCfx4o1J9YndduHNsSYMbflrcVZE9QLTywfXlA+2m98yiPx5uHmWvXP
OXSO2YzWXRDQYx1kn4MTsPTsq8tEFynjG3AVa+db6/pPtQcVzJrsDRkB1OdIdn+dBI9aVcXYfJh7
5ex4oCFbN2aZ1CW5h2EaHpCt2w31B5C8TJgYSfwWTRpAfvMW504Eucx4K/MRwGAzxEi38DuXOOaW
G35SqrKy964qYdNUJVOCBiDd/ejTmT2nxQ/cUuCn6uqHizZisN9wJ3yyBJKGEi6VmPlbdbX8tJKn
OGanUOcfXJOfTmGCYintaF/L7mcfw7WzRPjuh+mvbM6cQ2aYD7UepiNr/HZiASBHsDG6jE22pfEu
puLu6ulcoFFspJyJC+YKxYiP1YmRV4y7EkAu3clWD4hv75GWjPXiskYhgM7VFtbB0bW/ibz0zcF7
YOUAERG0OWRWxhJQYcREwZh3Q2fAgkCzrFq+PrNMfw7og5vMoYpvGW1A2LzZvlj+5oZ3yaIFWgbr
pCCkUV+kR98GFayVUw9H1cGbQb/8Hrz5WwFboZKIrEDNo5ZyVWIVBjEPBuIikoHqO3/boCa3c/NH
JuHnIrslaOeM7yl/HFJPEcdxHtgzWHjblN8cKZF/sJwCfsuSXSi5gsWkKXYqhHqqMlSasXWYN/TT
0ZuYYy9V9xlm3rMSGRUTC6d34XcPmnEIjJCj45+baQTEhMzCYRqcVcqAsEse2rr+FSk2cgv1u4yx
y6tQtM0t32ZeGAFqChGRFCPplHxHztSdMg8HS2E/paYWJ9FAM2qSNHAGnlGesi+S37KliIIwruxt
Vnd/wsadbgtMyEJEvybLGT/YqWAhVPRtJeowUQit2HMzrKTOxAzZ2VU2H21bz+5mqofmM2NevBkM
ld16jeTQGIu393hvwKiAerko3iSBuLJHewwsujLAhFhAwaAVUZ1og7mwHiMSOJeSeYdhD+9rfZgc
T4oJ8adpY60sjL9GauHaXbjiiIFGJxdnL6bLJDD7ggoWbw73y1r+rRVTcXcc3mJ/xpVYd08EdRFt
rPzS24Z3phAPaBAI5WvecyEw3mheXba0szBYOUpOsxV/xxkrTGsdlvUEH+mhdJofHMlAdsmac+s8
GmBTFztwDVDEc4iBg6pWDAnjPByNbHE2ftFT+ORe/LImIYCBbHgyltAPLGNqDkKhwmCDiTeNT3BD
xs2pizl4zpDtylrf5dwzGbBIvHD2DMrOeZYTzJ2qeDWXltM2RjDWMEga8UTRrWWgsDeV8WRXj6Lj
wWvhLBuG6rZM+X0x+3pHq2q2TR+LFkf/WuUQxNKLH7o0vpGjk6duXD4xZn4PFnibduaQxDnmm8eN
6MPqgJ8UHGD3HU0i34/xFcvyuqiPeq8it9p23VTv8q6Jdk1ot3tfxgpL97RN8yi/4M6iepH9Abhl
f+/gAtYhX19HtQwFPCcb8/C2L1su93IECxL+DZPlr84c59k1GedQpfVMApcMYMaisKpWjtTVRiU8
A8yFWIbbGhjBP2fMlFt3iT5iN0J1h03YzM9Ce5Q4WdaXbCP3oUiMpzLrKFGllig3RR84JfM7vO6P
vlV/c0UUuK/GsK6vjkEIwzMFvU4+OwoGS1iBl/5tGtfY17D0FzuvT1PvE5b2DNKkzRIUVfue+jRM
Y6vYeg1DuQJaN5Mgdug0qZc5iUaU+XddgcWjpF2QWtbWfmy1vKi6BzCp3rrGFJssrPqdNKvu2CbW
g22mB9a6EiOE/+1XxfSRm59VTFbARg846gbfdQNM+7jgseLR1IXH5jTIiWMOroNM/bCb4lWhOe9C
v5t/TFO6nXE3J2ECycr6nKoQM90Sv4mxwconDFJmikqmBFvEp2i9nZyL4qaK6MhYcsMXQXq4xamd
fIxsK6+42rbaQINdZE45J6JZiIywFCRwBDs8v8YTRQH8rrGZEk4etVHCuhs8Izkfitc0DFmP6vJM
L9dZ0y7FTJdcRo11snH4P5FaltgPqz+l6wB0kr+nGo9jUWOurTKDUquZrX9TwKrhE+s1rlSL+R28
3oJZ0nGoYC66NH2ZI11RRVgbTG+Ge2+Zn5oXh3cNzrKjpt+FjNuzUZj6WZKqGjueWwRw9k6LtcmV
a5bemIDtkKDy9IMZW8OztiqkqvYc4vTct9lJMno9OmRTkdSXQE7WIWL2huGy0Ce3q6mYG+kHnYYf
fpt6G8d67zocaf2sXselerP64UWminh6R9hZHqNiKk7RaGZP9WhkTynbQizCPsXzowlXD10uluOj
y2O1sqVxY/Yl62uBmegy9iyypkpOKiZBpi2O0vgRyo+SYHkteHiTIn0i1PPEVrsJptg+eUYkHqn+
yw5JzVpVJO+EkKxLgWrSuqH5xD3MBngF8bPQbDsq3RtNOp4ynvVArzHltT2P8wLopolW7taPHvGf
aeHUzcJKY/BJ5s3zaJvsC53mY/iVFOYIil9+ur5LT4pZ6K055C/acvncEmhwnNPBB4xeMCBDehUS
BeCDAD9rNuEVaLTP6WcpAHamOPhdbT23IiGlSASB6iemFMV48Ay+nu4oQ5/u6hl4IyOGoh3M/RSG
6A55ffYyQ+wG4t9J6seEmRj7p02Q14xHmth5i3y8rTXhzyKzH1LF1suElrcG3JoUfyM7uYAhZH7o
BY+62F0PHX7WXvW+4LH+3Pfrsz2Jl4M5N9fFtyBeaiKLC1MAxgfs4bkw4/47rYUIVFxC18KXuQie
0JXopsfJ/x5r+oDTRb/KigslsqdpM3KodDLrT67ZxmYL48nYkO9u+ndI7T9EFy41uITdnOMt9KIy
4s0g6oHt5xCbzhvsi+pZReqksRMVCwqt37yjrxXn3u7fVS3G8+y6t4RTKbOWwr75BaTEKfydKWst
GHONU2MoO5gnKt6KjHyuexeC52g3hW/e4t3nEMK+jkzrUnvzyZKTw8kYC6Boq1/LkHJ0WDIC27T+
bEurP9RES6eQ7W7nr37kYf4ahQzEWJPnUF+zIhLZ5V++0MfZa/y17g1HamXSJT+QJhqSpd6oQdhb
2wZmWBmQWwv40Fa3MG24eWb4zCe4h9z15MZWcyBLfByHMGgnPKU0fJdbrl9iyLp/wijI5Mr1NJvq
ekuI02IcRofCYj9qXamD8oY/RvaDEAkKMOW/rbQfl2xOdsNSEZXEjj3az2i/H0Diu1BxuOzsnTcn
RuDnkv+r+1QSbfqYl3aCU47bss8h+BFeKQ5eaUa0BM+0NtSP6bz8NmjA2Jh6+s0bciFKDAZs4Xtl
lnf/eVmi6Y2B196VXn2VvfvoMkLUmTtuPYcDrRuG96xQHmJntVtHezAEYHRYWQPfH6pk00IhcJsg
7OO7SCLaWUHTC3uut4SBz32ME6ZIscomfn4aktUj7e2Yc1A2N/AFLexJmLT6B8gFCzwL5vMxwPwq
hC4p6R7wcmyIZLc5+M9ykxY8XStSiULCYF7No6nCMNo3LRZNKOg44pvbWMUfjPwol00+q8w3sNmo
Wx66z42wLoZp34cmY5Pp0NAYYWMQFlrQUESv9HgXRZRsa23hyyBHLaB4bKU50rPoyzKoBfdbyXJk
6O3Q2/VHRgnxw+ptYu8Ki2vophHk/0q81O2eFrKejklzAOk81EGsJnGYPWreJIXfgVLTiK0PzySO
5z2iiRdw2gP3H+uPzuuvFdGKh6YYznPU49AGjBol2FEFxy5nnrGg5MDaZN/th6QFdyqcx6Ggk1My
f9rOqV8BHu4+h5jDU+zDWM4ZroSg9UN8STSV7FsPyPo0+xsIdV/r7ybTfHVadWsM/4GD1w5pbxOJ
95RXvvaN1hJFYlpZ75hz4ul57rt3k9HmEhuvVQ+fPK+tV/OIT5iVvL0Km1FFl/nlifj1Nu3k3aeh
5DXMwdnHWRpgfkr3TRPvyfOMQI4rUOzRiD4wRiizvTDgPvICla6vC1Uru3ULbKl/s7wk4Giub6OM
GYpFXxSjJFtbD+Q9kyAfXG/fz+PLLNgkRb5j7sC1EDQ1JVzvzqUYK0v9Xe1gaeqyCHBk0a1fm+ns
xJQYO0SV5SmLhquaEEVDfPeBZb242D52aOJNUIXlNYy7mHmRRcCPbVchIDxi1ShHDFJTVt1MRevf
zPEec+VysWhczPhO1lD53otQsO1y+po0Y2fXQYzpvLk6jV51QvsOgJHsgBLVewdA4NYWxFzJp62u
b4BWkPD8hcq6n2E2/xjCPNvZqWOwJ+p9EDPnPB4kq9xDVHrXWPszp6s4PKx37ZbSECxBs1nu0jS8
9aX7ZVL9KdwE5PN6aNANYnbr7qsRPgHRBXlaizvb4VGKS9yaBdWD7dcsqP7ivJ7vMidrHyx4k0OK
suuF+R9HL+neMeffMR7xkaOanY6UPUSckW3Sis9ADGtMUsfK0uEuFfkxZQgzVu2w7SuAyyoPiT/Y
dGpKE9cREdFyVHfTcQ8JO64gHkiEjWDuAtMTCY70/oaZMTlZYcLm29NB395KG12MO//FslfpJi6P
dt8/DLZ36HKGCuMcc59YtRNUZY4NueKVKQyyZ+S9lzTsmoNs3oal1IGpFQS8OEXo7a5mp9/8wn1L
LeRCnfYHDAXBqBCNqHVfyyy//MqKj+N3r+WHZvoAkxj7zpSIO1ACCDIaXcRP5Hfs5aSbkqbaDVVD
j8R2NtbhbTnbQU7v1qbhNKKq4q2bWWTTK7zTxhPM6qLOPA7+csoTuSsZL7PTKhf3K0tn+LksEueU
idcuJrWK/FVeC0g+nDQwt9h5+ZGR66/L9HfpFud2itSDLZk6+WwCZ5arDh2UXsWMsMmo33Vz7Vo9
frqxCyc+M7FZntiL+fzzuGxnt7o2Znah6oizgP9S+tWzPVgdOSqAhi1vAGYEBUCRzeGTcDSHZOUd
q4HLiW1Xu7F1XX21BuDbCte/y9PrZCQ+2by/qZc6DyalnKQvzcFwT26NcVMWVkxkLB94CODlyqxl
H8V0Z8cN5Dkh/iYziUkGn6/CDJEPpPoYnOGQFFI8CWMQT6hzAPgjhGGbsTCjvWUbMpI7oK+3u3ki
pjGP9K8mhPsY35oRR+64ZJGa3J+FSKZbbj3P/mPSl9YP1gnedypnUutEPd1lQFPxSE4r3FQZvV47
p29AjOtDVvG91hlarOgGTks+DzJ8ZxQJpPZ7P36GjAwfFrPND3oenrmKisPYJ4ECjJsbLZtT4kpp
z6Cpq6nIWeTOa3u6EDjfbbI2+UG5hTB6ot5zcevRifclebuSZWYXM87bRrLfJTq98hU0LzijnnSo
G3KUBB2L/K6ldx2b8mev4EFJv91mLqyFPpvLnWzYElvUHLgaR2xf55oBvh2ENYarIoRaotpfXZoz
ndZbtuFnt3PBCghi/noxnseZppGo9hl2xxk5BnvvrvkmR+YJOKj1ZACj8lCCPOHynmkuahRrapA3
THnYCgE0CJfrUmDXNMFXcec1XNj0yXfaPWpVLKciDtmsWi7i8sAzdcRwuO0VBV4s+OeFtF1u+Am0
X+Rdxyp/wNsiuemHN9woFXm7mDrVdt+1xTGPm/IosVWeM4meIX0s82V6EhXeF7+/mR33hL2UA3Fe
l9FaWOxxXn0XMRUZmUU1QVuMPJf5uO0WucnioE5A3+iCOqbdRsU0FNN/tfcWou8ZfqpAezUCS8wt
qH3nWsKCqOhQD6JR8iRwjWvXFH/CFEgxJ+nZ/NnGC9M5mBdte3cHPT60qu1PRk7RUDWyvy8WueXZ
tktsOnQi33OOOcYYQGpjOlZBBfcocEsC2jJ1H+N+xMSIjsaSygGuxJbHZbfJZy7Los93jIA4jfXs
XBbmZnpO73UJ/cXuwjer+xJrPvifHzjPdU3HfaeCLmECGjtsVnTtAm5WDd6J1fNXJskpcajhNlPx
Z9FkjiN7tSqnYXHW6FSNltPJqHv3VLTxI/42ucfADWW0NdvX3LfyPRxWC4Yc18u/gdqIgTCaw+xs
NnOQjWHDCtIn+zxv4pNLaL9xaqixAxlLenaSYI7fneRFCbEwkQ/vNvWS+38Wz7IBKBJ2ZFY8cD2z
Y6HJr2ZLVoKbs2Ah8ymclbZF+7Cf0L7VJlekZ8SVvn7t1tDrqHsBzK3DPjHdyKx3hzBEAN90/WSe
W1cjo4fR6d/LCUEgcbTDHJelL1MLDJcZjhMUShMy++f+Xlb7OlHSO2I3BJ8V7mpYLZHKMTSDcQRy
s6UKhmkqkwz6h9zheQhr0PVsAui+3jaNV21Nf701C75VqeNkK4WPJL4SjqPScve0Dt8cDAF74ji/
aq86ThM3hzRcOEgx4SFfd83O93+PHZx6qBzAMeRxAkpymjtQE7Sm77uiuA+swyBgV1NptfpuDVV+
VWZh7SiuBvQ8wuAhE53uaNH+uToxGNOo18UcPFyHuDm3oo2cg3Kr4xAXxa5bjE+BAsF4pXzuRegG
01CqHbftFR86COHY+iwX3zwzL+KXZqpOScOAOK66wInYw/jWQnjVIYlTuV4grXtm1t4uJZPiMTj8
zy9NFp+54eYD3X4knbPkQ5ZYXoX5KPvsYdLo2kM0n9NE7Ge3ZFaH5yTiP5EqnG+tF78t6sv2IipG
Vstw7jsH2yXJVDvuKRPW38gYfZZZjeXPDwWQPfoU8CynaGCNs2uwOK3sBjaSIUwp7IOkbl1s272g
GdkS1IPxkPPVWJ5SdPdzmIXemRBHYJXKIP0pxBZNavXSxlp+5wTdsDCW8O81lwSh9Hlr9fUXR9wf
3iyofiggIgnC4Y45aLCKTPkBeTn7pm/uWKenXVKou89xwOVEUkz9oYi8cJuXqJpaU1BRdw12J+4+
8A/iBdrq+wKDBuaL8SE7OtcGEvQbmtD/OYcVu4//eJ01IurBSf1nDg5snmDtZGs4oF+yQ+UMN8P3
I+qpoLREj7i1S0yZfUMNQ3WLoiXBmFfOWwbNzrksiVLzvWE73Zsud8LAEs14SwSGj5RZu267b+38
5d9dJULUELL83a42Y3JI4ZPNz979uyz/uZ7//bK0FZP98BbNxCB64xnUClOB9ZVTN16Aq9TvgMLG
PZuOH5MCzMfSE+21Cz3BAOkuwsE8TF0hzkOI706bFx7bGJPXV9tWuFea9UoxQzN9cDTlVWaKNj7L
aV0d9M9Y0PBnNBE/wiXy8q+y8F+96xQ2N3fhuNJU4UdpG9dQpsmRYu+tHIt7Tj5hL6Kl45kcG7y/
MfrjlxPrXEvWT2NwxjVa7IFBbp3UMo59s17dKaSYlUL/r5e2j2FUWnCOTMnwZ6J7sHej8NAsDs5L
G3oZ+ymEuZlk3LBs/JDe9mPCfBir7vwbgZx1HwRAtNYg/rsB4bkPG8OamGQaiNVJ5GyjcX3IWdnL
IIYd3I68yx4H4Q7bTs8Yw5LoPmYMVH2gItg/9gqzz8avO243p8J7pcDK/H8RYv8LIOabNj3M+D9R
5QS5lzV99D8AYpE/DRzM5xaHevpncZ0wSF1Iv6VkmKRjlxaJkesXyK9DSK+2kFCYmmn55SPjHf5H
NOvpPyC7/yqH4qlKyr777//DX/p/XoxjC8+1yJdzFLHc/4Xzy+NRQ8/oVvQ+9mnlOu2eakksR5l5
termhRNJEIctOE7cV0hBVLGJ3i6DTngLvmXK6KrqJePWuqgkKy+rExqp+V7HWfYoUcrKsQtSR8eo
TxAZptgrA2XR2OqwnYQojSyeJPa5J2gbECzoLqGjMFH2TDpF0rfb3kv12SvZOE3gjRLhZPe+t8Af
LI91GCZ/mdx/m6PpHYVVU7hYYDViyRm44ZnHmsXaPmYMzpt290QCIugfiflMZJ+n+zS6pzxjauBW
7O0dl/1PBC3+NXJabzOlgurE3PhJDaRrN6dqVVGmxni0ZoaFRTwnmJ/M5Mfis7WUebnDOkJCJY5O
qfTG0+D0p9Cs5c1J6g+rhTQUxUb1kNgcbHRY3o269c7IEMQK2lE8lh7Xed1SMGutWJ3RXlfMxbNv
5jpfLOfw4qdG9I6IkkfMzDl1U3bkpo+TUqgwHVMJLLf2Ic9DDG1V6p1MF2QPUDv/YPEo3SH8EDsm
1rKvDPMjd5fibrje3Wny5VohRgd9Dau1SeqR6yilYRTjMJuN9jsLy+hhxu1LRqKkO83KjQvK4W+W
CkG1Ly8TpBjBV1F4D05oHxI1zRdV8hCsdD9fcQoa28Jxb1D5q+85zqKN98wqUX5hNEhIcMdHppYu
ZCqSEp5VvyfhnF0MppS42hyue9LPsbOw0CMtVoVlvVpAcdg6pj+JnRypRPB2uNp6HILO8qPwSZ7T
MvDXri2oYAUXE3kUjX86a9991X+KXExon0hhk87NqyPb4uSExdOw/lsqxwmxY/3Hkgvqalt9vvfq
CtqoByuW60UtKIJM+815IJAXKYtqp/WP//s73H4oRrqM//MHTWWoQI5aH0OJKoH9LDs7PZHUgSzb
ZqG8nLlJMjDVce1T7PrzvZtboGQCm9vcIfl4706Kf6BkEB17ytlWkVrwzOYvla6aa+VLMzCz1OSu
REtd2EnhAiFfyz1ZvnTTA96h4sksVHSsJT2Eqacvvj/5mxw2lhn3khh10+4to/3TGKDdfNWxAlSo
GG020WBStc6d/Sau6vD/sncmS24j25b9l5r7NTg6B8qsJuz7IKNRSJrAQh36vsfXvwUq34uU8t5M
qxqXpRmSpEgGCQIO93P2XvshKTn029ZD9xvo5sbPPexQ7NiHpgfd4faxc9ZmzlfamCRYUSx8RH+e
L1JQvHvPJLer9XDtddAsZBEBv7J+lH4HJwsljSUbf13jOl+jzLQgzWmbxMP4EjvNHNmBwlfZEbXA
UX1x/LzaOXpnEs3YPtXCL85DZ9PHlMMmLIx+0xQVtsWWvL4pr5IV+6zaeOZEK5dCDmgpNDREXnqD
jReceXGQGZfI1vqDkefrBODcMTKqe42pYY2YAj/IA3PZDH1/VORGrGhOVxsEo+FW2dMXSryEMGpR
stXGfOckTriyfMoyfz84/4UCiwHUsk0T6qxlathif7tQxJXUPbvW8h2KgiVTX4KLZBYdND2NTlav
eyxQ4u8VxzGOmQTJgBPCnZ/A77mWFp70TjzIkoVSlmEiodfyg2riP3xEfXbC/pmPev+Irm3i4jUd
4y8EY6eyKfKhgdoB/DLWtY9Ro3do4KH10o9aAqqnTdPou8dQbsYpHLtEZ3ZqGeLaRf1Karcko/Qe
UD4EuOc0264a1NlGrDaDwaGyGZJCN/0qaobFomZCT6kz1//hKiixDv/2LWDtOi4wVFNzDdey+fc/
XZELgZReG4cc2VhWnk3fumLAW9gsPlaWtLJznR6KvDv5jIHUsMqZhGbS0USQx+jTo28vXswqDFfu
8EY7CdVcXhIs2Kd4wv7+kDCNf/NJTagori6V4f5lf2NDFF7uVSjhYTIu9dLHbFhoNpEA/SrzSxwy
df918Ktb2TjVx8b+ChKJXFW7rrZNhrHD8dKjTVz1avA6sc1T9zUr1ZFQleHkIOJeVzGXeqsqXSbY
ur4YPPA6dlZYB5A+CBtpgC4KeHzbrq90YgrTrc6a4tWzh+/d9CBGZ7gVhY8GmjRNP3Rt3LJI/TXS
LoNYIYygsh9STYIXQSfvvmv+vyH/Hw35zoyo/c+G/Ne3Oggznxr0r5b8+8v+sORLaf+LCakFWdVx
DWz2QG3773Xzf/4XdQvzX7MTfvbpM3n874wA91+apmNjlY5uS7aMTf8dEmD9yzItbNiGxLzDDFf+
37jx5XzuvY8wsFg4K6UrTQ0VIyaz3wfBiWymVtStfYvRO6+yKh73dePvcZj2S78FZJNCejcdnaqf
K2MYFTmwYwDz92CpunDKjVu5uwiH2Vkk8Y8/7cnrv5k//3o+3j+dSyCC0jTXtNlBv02ffWswExU0
aI/wDJdTjvvKRVeA5MXah4m85ab3aMncJpUaxCyqayjdtsQZ6dckJKdOuI59JDXeBFSaKd3Jm0BC
Ur0PFobsg4fWCzcpnfx8Aqpt5N6Xf/j4v4IO/vj4Bn4GB2uNze//68BXYVnuq1yaNwA8xadqyiP4
uYgcYlVQ8ptMzNAycK8BFGaj/0Tvurk2kGxoaAYnA1HkCYTggaEmuyhEu46I0c028sVFvBbmwlll
KRXIUC+rfdfVj7rS6yO9ZZqiabQyCk2dKBbd/uE7zbv81wNG4SeWjJGM6Ib8/TvpRuhnbpQYNw70
bFvVJG8RCONvtN7ftzqlUQW1F7tELzcFJZCdx2B9sGQwngbTo5nrlC8OnsGjSo2NG5XyYjrPehii
dI5i85FpCTLrTIKe8pufQSdfh//tf8//zdF0x7r/5aNz7picUZxVv7PVsyLzWsrQ+k0W2NxtET2O
mOnTsoIODQ5U+V1wzBBPU5GfqXrJ8LmgjkxLzrIEAvGQiOy8asgX86dhY4BYopXXh1uAAMuSr3BE
HHgWHZ3hUdUuUrIseHCEsW7yXjsGJsYCdE3jMgpjl4AnxmuODUpsZkArDCY7hySdnSbVXdYKEymY
PRLc0s7DrejxZinjwfJhRiZm7u8mbwpurNBWpddgjAYEuS9H/xJi1gADxobmqersFM910DLr1M7j
UIZ7mnnNRjL9Mj2iYcEIjJ9BrjX4tsPXTuTtORJmsmaoGLY1hqeFE8m5ZdcgaJhv9TF5sVFDMKgh
6kcDp9BFK719DmPdKble9b296O342Z7MCg1fLNdC4pEao6qkgMg0rxfFt9Ee3D3wqo+ALfrFNDgm
mOdiZ6X4gf4fDtU7YwQUitT+ArV3etyNgwr0m9DbU6eoPyZOVeHAplkyh2k4Sr8Qu4fyb6xfAlai
6zh10BT4ORp63ZPnIC+2LXmqkss27Dh568XKj6H+GTNhY6rcs2tl7us/fOxfofjzqKHmNBnXVg5D
Mv//ddSwhaaiwarkbbLwPml28Igm68FQkEZ1G2FDCWSBH95nMaOc7GxiygtF/FS7b5qr6dgGwh/3
+TzeAmNfk4QuzADbbpnB86VN+k+zu38zIFDiMEhw0FyGhd/H6M51sxjmqbylLOWu2jinec/YsOQU
ECO+dJysXEUZ8IkMY/qUxSfpRy8hi5D93++33zJo7vvNkMyYkWfzaazfUx28UTVcmviV2qyDqokP
viJeNMLNG840eNF+SDtQqhnegSk++/rgIuDW9Yf7rhzrZhOO2HcBTEDHHGFlgW6M9H1RItKuammt
wkic+HEgNmEu7IZU7fWwo75l5pespKjsSZdwFzlzZUvtJAQeIRElH6M4EP9Q47pHYvw2khmGZjKl
kMoy/jKS6abI3ZKC460ewq9m20fHHs4nK19DrZLIehwB4dm5cyNDMFrDq0k+R7ZxliMKBT00JuSA
TbsdcVDtAwU5rUESt5gE9UNAsatSgJz5+9/G/uuFXCkmF1wz+E9RD/v1mGZtqoXC6NDK1Y2z0tOw
2zJIbyfVfi3GRj2wRKM7ktAValVsrbHQ58e0isx9DZG4ja2rxEq/NvPhq+V0zgl1SAznPv9sarAB
74ZCwzHifaBHSP+oQ+p2h7TQfLUb39lpgQEENg+KRcZf2M0OtYBF1yot6mBTaQZxtVKlpzYd05NW
cHL7+ZH6A30E3cEu3RETG1XEug4qhf8BD8HpLiV1KK4KUI0HUka1TL9iKLXQh7dL4HryJlp1MCIo
ofgGnyRN75d0EBT39NykOwpeI0sHCr6GgA5UwczjS+kVRtS/3+/mPFb8dqAonVNCwwNguAwov+53
xJNe64yuvLl4QQmZnrrHMZhoMSvqIbbAqy9cKjYh84vTOE4Y8vqRpddIsLBIMfVpprdpa5Mmqtwi
Vr60LUhTy6R6EWl0QyJ0mb6Tg7f0X1q48B7LQDoVdzVQGy5Yl7q7bDSf/Iwo445IGQDc9rODYjnB
sTghDzg7eaHRAfT6M3bWzdTHOxpTyVNHyW3pNuYmDdpsM3AdpGqoinUKyn9PBaX9hyNU/lqpvY8e
iggSlqgUA0zrHlXyp0WqGPS2sz1T3pADv5olqyynDT7GswGpLqUJs0mM8ECqcumFaYrtslkEdAAw
gwzFkfolKQAFlhqDWtvf/4b3gvWff0NbsxjTWDhoErcnhK5ff8O08XWo6WN96wsDN1Qf4yaY2bxu
/OKVGE8qJU5IRTKqVSFCT+qlgFuQ3zmzd/Z++BZG3NG6r6xFowvjXDmoRMK2006j554nWvBL9M/J
1tQLsTHhA2ziGp920wbjOjN2fmtqj73x2ttcF1HPycVU2FiWVPMmsgSlorfIxBRuca9C/jaRMQ1J
sR1L7F1BiSPIrBEH1vPBb9AN1rrCQOVbsEQOaMaEbrCRitJiZkI4CHx0TQbmIFgcxorG13iJ47co
HtsTLq8iYWhm7pEzV9c/gB8kH9TBt9gV0P9dv6+WAdj/Ze0jWwAShXw0zH08uWHyT+MvCTK/nVgs
lzROKINRTYfQ9TvDbHJily7S6N9E3OcX2DIdeqyEFNqMGmYuTpZVfqPe2mzUNDr7JgoPrpEFz80k
iHMmg3IZUHUbKpDIY2viaFITvqMCoSlTb9gZtBwBAI2ILX2MiBFdv9pnbUPrYj26PdnUNS44MIFX
TX5qmlI+gpF4gYKhndv8Grnxg9YJit7Ek2yDqPoatqQ1LwZMV45lBY99p9tPaSMOMRhl3FR6h3CI
Mm84bFAhszjKQ0LmR75SZ0rmqpGPLtWnJjq3uAhN9ldDAjANVvoUMEvqbHeHV2cZOTSwi4Bmi+2M
2VarCO9N6aov60z1J8OOh9PPW3p7G1LzoLzBWPuh551kWK81nF8PFiDXNAf0ZIgK6WuCmhJuEzZ7
dGnIeiXydP3RnXrvNi4Nuz1ldu+tmjJ6lb2qdhGdrwGE43qKadRV08iRlkz1lvgzWnoqfPAJuVqU
UdFtVYQtnrc1aL5HpA73HosxXN2L2BqilZaj3BqY9KJG+DhWUu5bGkDLqdZg/gz6oSux67uFhIBW
r2tYK7tqJv6C9fUhkrfRBThHRHnHtdfGkCI/BpiUVQHf0zIvWNBOwuLTJMu09asHtBAlEiq4cJ2B
sW9QmHggmOGLlg7q3O57BFbkqPX1Je0SAA2OhwCkHZf2JNqb2XP08PMmWwpH32SEoZVoF0EkToki
V+suiOyMa9dEn2uD+A8HylgUwwAYs3HBNUMiK7SvZuV9rKJguiJV2kB1D1dU6qCJmQIZAs2rEjXM
xsrrbybN5/2g8F5VnaM9o/hHGaZNR342+AJOfmBiLHeGZfjLuRMYClTzUYGVRYuT4piM9rXgVNnh
lWnOZFtXubd1s+Dk5O13R8KndKs6grZHAJFuG/UGWQ9M0TGsL0mFpiBtq70jnfSok7FAOYOsHo/r
rVu69CDrPj17RX1uQ2qLmkmpTGG6XxW6wFDF17LDZnxwEh0AhxMU2Etm2buV05Tr04rOBMJI+oIc
DtNe4bu59MmPPOEEGxLybaRWzsqds8eUK/fr4TwaCDlay7RXoU5NB2+biBmQoY0Lwz42dtdu+2rW
JsRV9RBMfv1gJii/J4PefQSF9ogHgK62ZaL4RZ08ONrwweRVlGO1jNKAcF4Hwffvph3d0maBnUu7
4hXTruM09tdob2Xg9cOGnXSnhLQpNIHULVDbBKF/KTrYvrlpndLAfmu9OFxbatqFzWA/IFbGaprX
AJktYS19Z6LfrIxirVfu15GqPP7Uz4PniG0X1RilYIUAJuTIX4Owmg4GrLyNGzTfVRMNF3feqEJD
4uFQFGJtp45eQKBGNyTfkIr516npUSjp3jVHYyBoPT/nWX1GHeWfQ9tALexW3U4G1QdwDfqT7evH
QIzTJdS2itoD0nbcjILD9ks4Td9ImlDbfAKRLBu3O02FxBTFSCllNRwL6yUoWAvFiMxoi8mF6U7q
ep/L+FH4UA8ivHiquviBR6RfkXpQfFS2oJTB/K7DWMhAYK+DussPdP7m6CN1bfPhcwndLymH4MmM
0V1Y9txBnD5aAfLotFTuQiITX5Wdyp978wE8zYLhSwKPwKDeFtGu1i0YkkHtbVTcrQwbJG9j27ys
o0UddOJ70Ehj31YoFxA5LGqXfqqU+osIJnSeDhD4MbQQZhHjTcj2+01W79zfDjrUPFaz5aGbUZMs
iwhmn+/qCDfu69zy4EQgHBwAv3clkIXTW1vfxUY/72sB8vKwns1SSI7KOQP+vgEuieGtVptBsFtb
ZJF/2lTuQQsLa68yk+NjYJRdo7f9BmSqOpgG8yLai7hELDUewnmj/Gk8eAWybVvvdiUS3bt+AwRP
B6053Ue+GNfp2L39fBisFyTleFvMKQDVvEnn+PgW4jMVE8IQkzKtDynNfcWSHjA/8F/YuYR73zc/
NRcawosmCb7aaU/WTkLCOw40iMB4aTZ9lryg/XypbIIInI7mHnynZB05JKgnI2JwgwyBldHJ8Kgy
TpYJct4CtuYTWhO5SnVCpQQNxHawCFdC4HrXTdw3v92denLEJgFJWbl1REMVc3VXZx8wYWZMDpAa
3jeTAqz3frcahblDaY39lkAqMW+4FoPH+59bfg+2B3ci/xKBhgbiTO9WYTYf5FOEqXsvGi7JJG6J
bc9gj4wKjHegu6vWjqct+eLPEionAti2XnXxeNVCYq4EZIwKG+daye802M+Y9aKFoZHCVakOL6pj
94umnMql6ZfeajBtcm7KXlsl5Kk5fZRfEve5aSpYDDSX10JP3nq33gLIsRCyI49tuxgiUV9sYJ6K
RVCQTBYgIKlH0FWY97JFX8IXVdQrDkjkfghXvLmE34WCHq0fsMKNSQuoIvrMjb+D9m4ilUQRzhTn
RPJItp89tE7JtT9BQrcLszdQDxtoy+2qAV3GNMJHZkarSR+S+1p99m6IJ9sKY1QYiBUqvwCOKVW3
HI36SGloRxQJB0Tau/Gs0+VUmzdcvvauX9Xb+0PRnCl9f9791v2x9+f+fO1//Of3d7ACioNNR1DL
738zvedcv/+ZotTCrTsOxz+9d3x/jl52yVZm6lCMSM1+fuL764p5VgRf9XtVA/dBBMy3yBmekCdj
W/Fwb+1+/pX3T//+935+Gb/QmfNjjPdHMuaqiEy9bNhEpJAcaSbO5GoWSE7efMM/sBXDjBdEsrjS
XXTmMANpx983k47Kso00Y2lFDQP+KDf6CEgjkw4STBedp0OG1TKylHbUbNCLsdux4jB1imGF/jWI
QnsfaoFFWmNpHeLeQkqWEQC7EU3whJyRM/n+z/dNyzoIAaAb08sr5lQPIzSX93/hKmgdiNM5VlDO
tvfn3R+6b+53UysD10G0Vj2/yf1xK3H+uFUkyL6AlUNOmt/o/gJm8gmyNjoPaTE6O4sEosgRzT6N
SayxKi6eJJ/U+jKZiP1IJ0BoH/2e1IrUcqCQzSJ53yK4636TDFAoNvVdLHZ/4L7pba3Q1tEs8Mrh
sS7a0nCBF3MFuG8gVv5x6z0YBckRh+77c5z/efb7Y/fXvceovL/N4Ncw2WuHMabXgN22SqeIoM+n
RGwazjTP2Z9JQAk3+j0U3oXEc3jfAO0iBf79/mhhMviPd+//0MxJ6u9P8cfAGZfv9397h/s/MB0g
a0Ii/wxaah0/n52m5HD9vDkZA5/i/ZV1GBOTxiXHMltGed3beU5Iov39zd6f9v5HRYhO+f3uv3ve
vRv2/to/ffH7v/z2kt6lfw1GzDWKKwBQCo4///jQKkMC7513E5L3unnS5pteGqfp7r5nirjL0t2k
kVWSKmt3/83ef9H7XbfRWYClecL25+37w+9Pvd+6//gh5OyJIsv8gq6T2NUy1PRbAxVip+nM+/vJ
LdawtlYlC/F2Huaqsbcg7s5HwDDpUf2RBjg/2H3wsStWR3KGyw71HMGBpDyeIdIZMt6fm6p2iM14
v+9ZPgi5OpjjLG3E+5PFCmN+6/lNiTrOD5YufeoS3jERKZImUcFAw9h/36v336Vi4rvRy/wZ9Uu3
x5BAVPb8A0/NSxI26/sO/G333x/7009U3A/Tn3v9/aYXFxw2Ydt+dlr/qxIhXSwrzI9jjpebdE08
O6XKbu3gHQdPABSYrOExj2NUWAUrLg0Pt8DIHUYkZWADbRGE0sM04z5eK8Qy6wKTLrJyguByppKL
SJ+qMy2I81Dq5at1FbZnnJzs5knL35MKt/chCAJSBXvYBvLLNONgy1x7tiAC7PXm0sZadXRT81Y6
lb6j0PIl3IS1NV5MFSdrkyGYax5dorqs1rlewohqg2cIWnMop/kc9SXBYqXzJWewWrQJ0qewx80v
Qq71Q+h+JtBBXvK2VwjXDG+vjeKIHI7SmK19dgMHwb4eTbvGkZ+gK06ki6FM0VOBsKpBlDThJGwz
eEyaN2BJYUEvzPEtnIbPGaRTlElUoDSNxRMdJp25gWtvqjpmhY/3dwGRb9i7cviKCg/cdSrcrefX
/lWr1wGmg8wkPM0fP1h2jrc4U98yLx03ODVc6Bi4lpXmPpaZHz6CBSu3RRe9dKlJ7EjqYA0eAX8a
Y45aPO2tN72jYGbIyd/WfrjvORke/JxqVQizZ0NM6dmNtFdrxHImMw+CQTqg8taqSzY6IDqq7KvI
tOzcFQNRKlm0ow56ZUAqj+ZE8FQSksSNDG5P/PDNdLX0ue18g2mR+WXQR+1DlewQtubHXCi1cYWW
I9kbt62ND72ZOsRejg+TMuZSGJXuoTaoGfB7fJ2UccE3jLwLw3uGwG9Dd+gHKAi6zBroXa3O5NIq
8VwfUvpA+Oqd7AOJ80thkOtdOW+Jj8PP10mrkbmfAN1fFs3QnmKbQcGSdXnV65G80FrijJTuqSSN
3GnEwDzbmyB+dCDSCSxVchgfw6DaWYQDC4U3AZEpJRRjpEeZOvHRn+2vKolY6HGhE466TCbWCKxb
6HMzWNRBsm2bG6m78artTOeUdMUHuHxyb8I1LDuPWN6RGqJmASmsPIB7Toc3ZejF53aXxOaNcDj3
lARpiy416I6h/CKwyy5FRzthrH2cPxMeSM8urT0Ao617JcZ10h2Q8nifXYrYaw8U3LfU9cNL5MoP
9G+YwbJC30h0jZzd+WUoObBgbC+NtMqOsgJOVsyogreJlvOHxv2iw00Zw8y7ydD8bJTmAI/UI4x9
HM+08NKLpSIGMVfr9lVOWNKY1x+qobKe9DI+J3oVnWpt+AqKBDJRG9hn2Fz9qu3pI7lQmyaa68+O
SNa9Fg2YrCFKZnX+oTecYs/6dI8oQtuGxnC6a4lU2O0L+iYQQqtjJ8lFvOOwR3YwaT6m2CXj9BIV
SfUcD4vI04drbGx8269vBOUtq9w+kDmfUCqmKyqhZBOvpy/hAQzbCvvilqbNsGSy6cMA8NHDB3a+
zRP6B2U2+kfcjEu4I2CbuK5WcWOtcDmYx2ZyX4cOBg66RVxIegtTaaJGOBL5vjI80zgyjxqWWapH
O6J5ASAo6MlZi7EpwjnJJ2e1T85Z1XwUeU/AItDNM+aT7+ijPwaF2vCUbGPoHke31hbHcmjbR6QH
T3qlU0/g7orEK4NuiwCCpb7MAYKwbpxLG0BlGZX4RChrcQHyRmgqus3CsMNDnEwptCLnq67lWL/r
58YfnY1fqF1uTcDfi4+5qC62VQ1bzaPX6g6ftCaWIKPicR25lQddCxi68V2L9j1phG/yo+5l01kE
Yl1V+wKIwHM4fg6VYezzzvzc6629w8vx2EBWsOAM7zB7ouvMqeamwapjLftc06Fe0Gmo9un46ISl
tu4G28ZQl01PfUeFESD0MjNstMasWhM7Ei9S13aKDLQk0p8Dw5lZbtXJKiF703lQy1QITAUOeI/R
1/Z5UG0Q9r9OJsh8QBDNxeoI6MhzeMmueiIhoEKt11DoDwbSmjqHbG5WgKNQ/jaiHrWwB6TpYT+z
d8TZaleE9BRPeu1Q0jKgZLd9unJC2Z5I5sv7sbo5lOtavX9iKmeve7oHA3S8j0Ydk/GdnGojCp6I
OA7m0NXyUNZVAfq/D16E4XU3BTIjnFzkP5ONZXL8Gupoq0VtYxYvcZY0MQct1ciMZTTMQaWGcVl1
CJz9Ii5uY8M1zUnITGjnRh8nxIznu3UN0ZT3RzzDr47GkH3HEp7sbLOF7ZLbgDWyk2NaYjfVzKH0
KQxWtccJU+QRIBP+jhl1xdmPBqiCVs95AbOC0nAcvYwNmE30r8vRSaOHxmsrDuuUjodbsRmyhwHa
76EKk2rNMbGsbf3Y1lwYQKFiJGzGb7bVXEaCGxb+GL4JrVJ7P5uH7ZRaNDnRnN9MKpl6Ve4maWAJ
tyOih7bZTcyhrsputgdDy6394IhZu142XHpN8ZTEEOBN80cGdu1DYUWHGNIeQpEkfKyR9IIT8bda
Hk3XwI3f5pzZc91lgPHoUx+am1A0Ae3SJGEIgQxtF5bypgLVkoF9BfBMTOix0e19l9v9C6UVDl/R
TIuKkKncAKXs2PY8V+rfKM5r2yRiCe9gijrjJ0I8NOmkKcfDpepvPlhkw5j2PXthM8rpY2BXeHI0
PJSxwAxBzR9ruEnJ1GPPYG1WLw2oniUxcxV2AIiuUE5esSJ4dPTA3Aa9XoPUGCnN4WLeFF4AAKMO
SHDVk4+mmbx0syVJB8TsemWzGsPeZj4wPMdWpiMuIxC57/2HoaL6iWS0WEbCUEuirHa9MTpbysIU
VxBEa/YbzTt50cDosiMNwjY+GVktcdj4333C9OBM6OZtIA/FLRui6tzrgAsUBxiadJ9DuQtJNK4l
wz9TGI6KcXqAEBIdXNbKfaPqh0mSPGH7wwcgwTEV5Cl89uz27KOBX5bWOG2n0cWHb+6MyP0WlgPi
6o7TtUFAtI5UDYKnqVbDaKyj2lSvmvmDWR1RvXqvVpmVcbi0YB4HE9+prn0zREgh2bVfuXoVa9Ko
V9JEV1VAiAimdHoLfOhYbTRlHB+YeQe4OEcCVgiX0kuxdZUkjxiYx76G7l0Y2getzL6ooli7IekK
XkhG5WhOgjKb154mP3BPBRB4aSvm9ahH1mHShkAkWGmAimpPLMXBpqibqOeZl5fsiFaJtwQF3KYy
q3BGUS7RppAumyzy2SVKsPoAMN7HllYD61wEaY8AIopZKCP8/eT6yWcHa+LCSuzy1Mtu1feDf9Sa
MSDjoNd2kPyI5/WNq5OlztXK+q2nqGAkfXikJbijlE1dxZw+lS5Wn5LBoKYds5ItZbictDCsZ413
AJf6GKGZWWLub3alIAw0t+NkT7OKVw807BIm+0FCqq7m6idECdSLTfxT0UuhQNU2GuLzRmkIkVzn
WgzueIh17RNx98UqkVxQFE1VcG6kOTCnr7nw7Qo1fCst+TCMm6K3GatT5R1LQm1QgT7okmKLLLN9
PKl4CY93RUSsusIb+lTI+Bi2hdhqUifDe1JgtOi+bWsiHxdMqyI0EU23D2T6GI2i27tOi89bOD+Y
8BhHUYHSBM4/gbfr9zbXtgf0T/uq7JlVEMRJCXd4s2saMKZowxdLix9SopWHwWPaBPtwE1bk08eN
orpkWJz0ZoPQ3b5kASFpTvzZKkb1Hdj6m5l/Cg1teLQj7SFpjU850tIH5Rav8AwIVdPNdK0X9ch8
s/foAlrWTsj2mMfA4wLQV7BQZAqnhhUwFxbkll16QYt1COb3TK0mWepLu3Tlc5cUOGu8lE7b5ECu
sWh9ac5jzPibjDCbkhw9fgTii9VKmW61otO30hwcvBPTD2rjj0GQsbNyMKgK+oFd2ONu8uWnvPfO
TI/qg2PYW1x+00ULURtUw7WLT6C0P5VmL6964BKFWZbFysrz6WHgl1gURuWtHUEd32gXOQ6yrTc2
17Eh1pykqENuPtmYUM+yacg49GV+BiR7SzCwxrkdnl2PYLsC1dQmkTiFXXz7ynECAg2RZ/qkNq5N
ESQbxtcl9ZKaJsdMSBiAk4GBA5g7T8ZjMVy+dPDP6A8TRai4jKYB+UWapi6EtH6VmJNBn9unzul3
AGmxYpMCtmQvjLSAyR8woKjcj3FksqvYT6Hbhf0PZIjbQJa8Njbp9tOsWQw67epwYE6pmceSzGNU
+tMKGQ4maVrHBxv1qO2l8hGH+YfAESe6NPmFlC5RINR0KEJeEUQDlym53t83MWLXc5mOr32s2h0z
vxSAnLVLnZL1GbQMDJYokRKnWQbmmEJNt55r4LNN/LGuTKSSLnA+zy48sDcgCPueNci97ZTr3SHq
PeMceeWHP0oDiTD2fiyOOQ/ixuJ53WZEbjpZhXvKWI8sIhbOq5iLzS52nW90/IHD2u2RgL9bGcfy
6Ec2mdzReBwNogM8DUyACYdz6ZXQ/uUgHs1+/M76ut7BFf6iD8D9I5EFuz7IYagKFu6W9ZEGn7N3
4sBFkKt9yyegi2rKxAYTY31s2wBkoAuZHm44HTE4TXRVvJWmN6h0TYyemUldKKcGb1bgP8we5EYC
HJxskVHf4zOOqe2DGzHyERy6woyWmxC76iwnLZfGB1x2rgUpJ9eSsk1yzDD7rMd0utozS3QW2pAJ
Uh8yWCgLUCGIkQg+HdS6JqaQRoTxauXfoFCu1Zj3ADVBbzMPf+WYqY+18dhQ1bjFsXsh86FgmNSw
6gbacB2J/G6awF5ymEIt8mfCoyuO1BewvkQZKE6ybvzU2NkabCaWhMFmKoilDjzwajqV14MeYYDs
kpr5PLKuDYaVOYwqfCV+NT6TPuwtLb9p5gIXYU2BcrfBCHYOHWa/FTjclgWq3yNvNpIRslRjOe7s
2kbtVmE2EnOBJGnqb0XYeeeh8K+6T0TFnF02NBKJcqbJI9fdZhEV8JxDVosawsBDZkqmpDjMdy5C
wbWhEnRyVkt4clxe0iQvt01M5jxhJulaGNGwyoF9ikZ/NMfoe97TY4U+MGxjz2pPbhq7O4tG2TJr
5A9Ra8ZZzXkabVU+9H1fr+wwPEwcpcsBMtQus2mfE55WPwReAsQv3cV1HpwKWl4IIYlXoj80HCBa
9Ndgig429RkRwOar7ZeiEGebZNCNqcBgtq62R9wxnpvINRdNOqOV/ORBlBVE73lB4hPbdUmn9nVq
g40CDvGt7xQ0AZeUCrPVX0gzoNhph89dhbfN7NSlrPXys5t2m8pMvuq667Me159KS4Q78B/altjC
cJFClb61NjOShvg4T5DTmruEMYPlgEWSZFfklwbJFpwNCf5XJmOEFjc2+RbUHpaodaIVWsp5ydDD
16LlWesI6FQHuKBEFJXra+XZ3q4qyLozGNNQfGcTR+TIan2elEQzwM4vWCPQvqTTXlS7MkB8OYWI
HbHdPRvgBenNNgYNA09fDxFejAYg0Uwq0j1nZeotWTx4r+lgYGGoGzOkf6eBrcNmVFbs47j42BEa
emgtPXqUBs0Q6HyQv5d3S4LjsHgBqkK4bkGSVef7XwATdLQZH32Gi0sgsh/pTA40WJI7Meb/Gk4Y
aYqoYOv2v9g7k+XIkeyK/opMe7RhHhbaxDxHkAwOyQ2MZDIBx+SOefh6HbBKavVKpr02admVVV2V
ySDg/t695xQ896dMx8klYLYmibbpMnGIEjjkXtEnJ3+kswS1HdkjZP3YmLZ+/awlRbBOfaHtWcFb
pJkmD2GE2cAoYGdf57Z3SJuRYxoC5U0jhcHCyd7wHY3ZAf8uHbVVE2pXk9p62qG8ixK9PeqpT9+V
dFN2i5oh3qv5MduPNh1DL1Zb2ZVPEKJ9QuBnixX+jpx3zsLX3vw1X9PrxyTgRF2pYLyOE9cF2AcJ
KN/wdVQVOC3TjxZ2puqr1d94G4kTEpi3nxFM5vU2qDPT2KW/LJkZ7HAJBMllw7fbZA8sETt9VUdp
u6UNKioHqpPo7VsB1t/JUe9kYb+uE52kftY7Sxw8T05daMtSOsQmSvTlrgweOjCE+1QBr4usIWRK
qv7w236wSvGcF5G5wiUQQNGD8U2XjMNRxxQFzj/wvlB/b4wkWflRqhO7bXJsJgOfnRgppNnqBzHa
G8iAYqsIccN2LqaNFoflzvQA1rOCYw9uqezRNLJnvxOPwYBLI4rEsLY7DiAw7/KNHki8S7lzGWqv
hdq9LHTMM+F4cJT13RKxOBm5s6LACF4gID0B64mPW+CC5821YRHBbyGZ4uMJFNCZy9ZIl3R1OGB0
ZBxr5Zzh/ObHJA2vfaFv/NkB06uzOcX+ycqZI+UJ7RMnmX6nWgXNUIdW01QTCFohoCy18vsnDB8O
/mcBbPx1wawKKYjjh1ud3+Qaq1F9dXvgguYz/If+z2TJJXgfTtOW3e0645MDl7g2k8ncrxqys+XL
W+cKho0yszaJJJ6a8t0MCrSHptFWZ9n7JwfE4yNzW2q5wvVWnKaemwR5Butm0gPC8U8Ejn7ZSlXH
MqIj0Xr4/aosNBdJnYEIKWsSD/7A6qNyT27oLkca1xc27Mewa3U22wG7/SCK7yMrCaK6s3seWHRS
us6KVHG7q3XjNGXKPofEogeaKvb4NGaxwsBQRRvGStQ/59FjEuFyQihvpgNTem1MCYAmbyWX4VPi
ai8drretT+bzGKXqWos5vBhgmbNYeha9ER364FF5iXf8+SHTbD5zNfAKL6RnnNrfMXdUgsOk5xY9
Qr8xuXBKlqeCVvJrKjxypzjNjZh6A/inu7KDp4xvhGNUB2u3Dubv6pRh3JAx4krj5koSrr5CnN8G
oZ7xjF/rgO0Y9FprL8j+lEGno0ibeJHV6myluX5kydLsxwmnYixjfKZk/o1UO5VZm2GOStKH6tME
7FYImT7zdjZOxVz2rsqtrZnJk06yfp0bIysbwx7PAXYmjM/1dqgznxBHhVBwni0Y1SNXFG2n9wqm
sSBhGLP/0P1K7PTfQ6zFx7LjaZ9a2lPR8L/M1sEmbgTnMU/3mhQekfuqPFCAexdlCzceHdVG+tAM
e58pLy7RRc+h1rOLYUfHgRlWbMJMh83NwEbsxiSXPIKMcEdCZGa4ACIdcx9NNQaQFZcRd4WC50mv
rWHbG/GmiS3vsfDGrQW8yJK+ccmL9L2Z5gRNp+rHIsWT0veS2GmbHBVQnX1SMCg0hGyOFNq3cjD1
a1zIF/4IYPlNHMFHy7hZMb/9gg3lknB7jj81cZeQfFCCcSLektEFyMOEJaaMHJSueRoz7VPrOxdR
KaI1D8XLRokXXODDLg6hBTQFkGGyGTjIEK1FWdecMh/DQTi0+aVKPwNZrIRv5h8JT1Nogihhej86
q7Tp14VpJRuEODyNXCFXzkCJQ+sN683pGA6nzSsWjBB2rHa3VKMudcRzy7MN4Cj03OMhmB4qSvW3
cPhTsJRfdzG3C0Y+4w2FRnId4ILCpX+rdFUfJJUxonlAoDoxgR8MC7yJhYIn6HB/MJEgwMI4Uzpy
zm6QfuVRme0lcrYry/4n2vLAfYKgugw9vG+0AgyDnnjnBCDGcu9YA1Wq42yh0dLcdcEjc+/0SdP+
AI6VW3aG3RLEgvHYq/RE/ZzsJKD0JYIfPm1gm05ual0TW8prYHj5Jauf//ofZsfngkj2UhME9ly7
8I6aRWBVK3p7LexZn87l7C7Mng+JEXUnq3GaRdeCVegRlu1+ChdmzwnKrLlRsiqSW18n3gie41R2
rKzMSJOnfkxe255Jnm7oN8nCqgY/uc6GEm+PMiomUebu56bIb4HUb6LhSWj4+sKqPvpOQ8DW9UBs
TO3S02FCxoLh3ZAMNyfixhmFD1VsDFf+CzihQ8/NehPsZCiHNZnfreSLteRMY6xIh86d9/JjyuFX
DS0RjjIyYJRW6a9ofp54XlgsS7BAUQ1MQu/GYUeOUVtxjPR2IBzXXKr/KtKzN9BgNWFaLee1IwAH
Ywf2oQ5sdF3oGq8kFdsdkZhkoVpeDgy7/FnEFyyKJuVYWsujDtwM/0jOSr0mk4XTEbLksXTAXdeK
2FzX0Tfj90QmsYEj3TKQiwbjpZNcy8r+iwFmusNlHG/CPveXhqq8hS1mXavZWCfVG0elT8mVe7Li
KiCcJUQudhGFAjGcRwxcG8e4M9DvmHQzY905Xj/e7cROHlCsMlAGnqd741NfO/wduvDJleGGVPPx
TBjrcDJPDBcoGiW4BUc5+quwAkKiqNCMqK3uIM7ISSfn3Dap11iMeXtffbtWau81zsWXoldLBnGr
VBPuu0VH0QNe5bVWw4Op9Y/G/PDMPb3d6XzdZrxphVyZw5+RrqpEVDtTeszv8mNHmo8WbeyQkZ7r
k4IRIUusg4zK5NYxz1i6A6PeukkwZRG3YKfpXpQPSXHiwnWqXJNS/fsQuc0LXyyotn7PvmJGYlkt
6QIXjYehx/Ymts3nzpKftln2l9DfmjmqjMzhAqTCgPOHmz+CtmXPWW0Lp1W/TE9bwyV4yk1kh1rr
NrdJQkEpk6V04mz5s5lLM77VldH7u8aAI2qbIuKFYxoX006O3nhvbQLoM1aTB2Q2XmU8ENBy+18z
9OiUBOHKlNZO46Z0yuxPjTjuNmpxRAMu4bXZIkYOYPuOmRsfG6nz5DDS8CWPm7Uf0x4p8F4ukAsC
AasE05CIBHM2oYCpR0tti5wRbNMfQQv2t3tEWOno2NBrkxeOTuWKMHPCC7nS16077fzQYlUyO/4Q
XT0TlR6OgT30x5FN0VA7FgSetDxXBFa2gT99elZUHHXTyo8/P5OOKo59arxEZaU2oSWnQ2Tzw8/P
hgmF36CNzJKy+gxAce2CZt82DjmBygjHpWkSG/NFRHK6lY899SE2yT983ZhYYhLoC+kVM8NlMu5j
FSHN9aixV5FvL4YiHs4V6/ufelnBevVpSr4IYl1LO3R/1dxX4sD4pSCAP1qwzI9eX1J+73HXuBp4
1HQuFQiGgbWcziZ8igcreSeW6Dw1NsI56PAEzFrsKzNIDWq0NMH4NH+kyN9iTv5b1g9MdUmv81Ke
vA1n2wMrM85fuTiIaHiz9ZzHHMiOVeBbXCLz5OMnHzFEI+NprMvnyUbEQVKadHlfMMj0ffy7MYqw
IIFbjd1izRjqo+U/JCGrtyBN8cdoHFAtDt/Gle7OeZXm2Nn2S473nnhesIKD+ZWIKd8aobaChG8c
nMk526EvV3VDezeA8JKIkYuhD3SSddER9uVJtVgve0WN15acuq2mpa4RyAM74+eI3vuBY5K7athy
Mz3l7dB40+KviGxlXoQarY2Yk8qF5ivWgQBXsxZWsKJHtybf7W/qnOmJ6C0Nn3nMLlnd28wv12jd
eKACdV2SChDLpMC3kALmXtQDA/MqMBgr9k1ILT1F5JW3Has96TwI4WbkU519ciYDGT5bNTZBh6f9
MnBJpAAYZjZajB9Ew8ud7hwiTXPPjLI49pvaWtS6+exn3ndekovivbnN2bzkLaw8uKkwpRNmupOD
vw+O3o5gFcA1IghFzOC57LC26fpOyz8pushth+o5ZiC7oFlS7+raXdduv03bxPvqd7Ws1v3Ut4/S
rK5+3FerytEymIjMPwFLuHhIOphhaWBw0jaNa9k158SmtpzLt5yR2oI6kcfzBaCLqbwGxj23PI/Q
xBggPtwFWUPvxfWGzQA7kURfnp2Hov0aEoO5ZJjurdF7Lg1WJKWXaovBTmiLQ2tdN8phoMq6kpM0
0DQ/MM5cUB4qnJ8H5VS/IkvH0Ffnt8YxN5boo3PtGzeI2zis9SxEO5SPhziiUK8XOvsw9k/c/+bM
Y3/RbE/fV1P9+NMnaGzjTsBT7hs0pBfbTp4S8Ka7qXBfgCBlXK29kZaK9tvpeVPkcVqutTEIqNv0
1PTYOi3dDLFf0TQfUVU2R9GNc4DU+av4/P9ElP+NiOICyPkfFcbVR/Pxb99FQ3/m8pF//8e/v37X
zb+9iCoShfj4FyjKX//k31AUz/uHZzqW4Qe67/4QSP4biuKb/3Adyzao3dmuyd9ArfW/yCj6P1yL
86JHate1wGpQR/+bjGJ5/zACHxoh0w7dNgM3+L+QUXioQWX5H+VZB+KSC3rFdqgus76EJ/ivxcto
tHtyXFG87zUn2fim/M67sl6aPW0Sr6mOPeGEdTZDzMq2/WhaP2fAeUo5ylwY6tPr2fcttPoiQmEA
0KHA/75y7Fxb1P0sPvN4sIfXdkauc+IIMZKDaE5LFbL/JqzfR+FZuAxUJhC+zJ4t9rdAnLVla1bp
msj2a/9BFUIxni29VcsLuVU9xlW1Y5nJyYkaykZ3mZ031moqy33lA5G3Z5x8N4PlTQjz3oyahwjK
6prWpgGFvptx9D0MZXaAvBbi8prPyHqDd2sGwz6eFUIz1D6IwdsXcO41CfCerIO7NswneK5iZaVt
xx6h4y5iTbfBpU2Qj4hBSpo184mMHugI6plrV7AeLDDTJHTyrY3NGvKCpq8zkbbsiYentAXTD5Sm
Ase7GIsSWHSLijyzOfHS5eItz2N3xv0rwI4t+H93VOeqH0CQCI7vbsk9FotbsmDbX7LuKQFlt9QB
RJts4lhBlgWuFxNpulud/5jDjK5lJvdInQEtODWWX5h8u1yZdzWrC3QcBgYug7GpX9y4f3CAXHS4
DkqcBy7qkaICQCteJ1MsBP20UteOvQquLseErg2edU992LyuO/iJixTeNLkUCheNv59/1cpITDR4
GCJ8DP0sZnBmRUMzyxp0w7408+EUjGfNuFkSRwGbKWbJgxYzeMT60M/6B4zQh0g62dHXGUF3+puQ
dXqaRpP72GBIsjeAcko23QJdF4MBvI4Ba7Vt0k1qZfnkdEKDeEhiAwjuYkLENZs2yQd80YDnWOql
5xxbkZVvVLPp5BwbVsx84CLywdz+VsqYekAo+RJjXoTNEBCKP3wxzb+DVFMbYx7d9lF6Nqs4YW9l
PSo8G+wdHswsuMoU+VjZv9tR5q0rgxGUiqtrlemLQaBSYiGLL49DhiPYo7Zz1EXD5iUqgyMgXsYT
Fxa4eSKm2GNsKe5P/EmWh3qWhdhYQ1A/jCtqjFAoLfZPbRSu87Z9RfyH6IiC67qd/SN4SMxZSKID
+V2oKjyFFfRyE2mJh70kBqWGGGNr1EihpW2R2cB0ks3KE0Mgja5tIn0Tx64GsHypvEtj5yXiREzY
TdM/x3f61QyKHv3chA1mFwhW1PQ7aQAQsSr47fjlJQzHTTBLWQy7zoncIWqhFwSVbZa3oK2dhSW3
cNa6BLPgpZtVLw3OFxabfNu8Jclj6WDkaHu16jxTrOH3XLwqKTciQlU/vuIm/GZBjzKocy6lO+xb
oyJwizmGKc+4mVJDMv3obuMYZ6uWO/Sy87HvcMdbJX27I/KBBCGMHqom3gQ4buruGv4ob4KY/4fs
4hWSvWwKFNFUJtVKm1xSRzB6FUkrXwbcchex0Hd6/cG43Vka9cfAMGfl6d6KNc+HTlB2DQ6YRh8s
RC9stx4CWlYLdYTcouhYr1Vf5E8Ae+a2vc2qaV+aZCOyHkeRboVQFYPwOc6BJmVPeYxJoaEDxBkE
pQOX0UNdALupZPytqFEYQW9dRY8pKbM8UPBhdxji/sULrPwQ2y/AeEtybOCse392ePg4pAao7TiN
hg4XkB9UCJ/IB7Pp4x7aq+aU+863m/wRWJEoe7JeGhElORiTAFov+pydyehyw9Yc/Y6Utl739Vck
rP5C7BfxUoa3kwU2+UXg7wHtcIi1ZM38eBUwy4rZAVkUrAGj8mQq5bQdOGQS1bajBxeWBnPnRhvz
pRLkzeNK5NsQKZrbVAjlqFEtbJAkqcctF5/UMIulGGovq9h+zmflFKM7DOMJk1IWOCH2URAMmK61
hjiAAZASUPYmhgGmW17Lpjx6LpG4+CwFu347KGhKbHVmTWiyCavQfMgDnfwLmamSkcahhpOxMpy1
M3dpNFZ2HV6tqGdK5KSDWnPCBgaIe4nO+FOVsZrKgijZTmnw7sLE3uV/OLO+Jb7NVgmTVz0rvYzd
MAu+6HxdM7YNmUtSapg3Q6qlT8s2tWrIOLJpyBZ6VG0tV+GFmyViAptYOWvFMgYuiUN6NxMvvAug
OqQoyLxZRtZhJesqXmukN27WLCwD4UVCsqB5yNBvmKVm7nzrn/CctbPwDMutPAkcaPWO1CX0Xcxo
6O67i4crjb6ZfgSM+CRqNGpyFqpprc4PGZI1LXF3MdY1B/ua0bRPk1c+09i5A45GmZC+xrLA1Oz3
r+DlELghe8MKNmIJKInfuhbobnylvRXswctOFAbh4lrcSDSQQER6fNBUD0SvVO8vyWFVl6Bnnygn
1uI4OAnlTwH0V9ROljY+hG1JdXOcfrfQLBZiKP0N32rvbJ0e22bUyGrx+Q9KRO+KDyZnjn4HCLxZ
krg7xACVZcucNEfv3OPDkqlatUWAJq/nImKrb4LUaAIx6ZWzUs8tGR0ZAuMQfO6NcICFsTU5kPkv
Dl0d/8oH6161frrhlvoYcQARGaTSNgjadYzEIWglAC8cf6RcTngbuKLxOhKVNq6Q1jEicLuz170J
U+xCCFOrvOQajEHQGVAJ0jNglIhcsPRmzeAsHCQFGfPHEj93s4xwxEoYYyek/cILngrmrC10Z4Gh
WeZ3I/VenXZApDYs3QNor3BnKSNelwzmd27QtJsp4gtKPpNho/hwtKlnThx9ATCnX+inW8u0jm7Z
c/Hz+RPTNUrQlhk8d5QUPeG7JxMc6EyzMCD0BrzGHPMln9WNLg7HpGHKmsHC9Wa9ozOLHjWte8zH
5iVru2klS1DHkmyjxwJsjILmFA3UXimXPpcBapIp4clV91p6lgnhKc+b1FkOdr0gBoyBUp9VlBZO
SoeY6GpgQXKYRgpsIn4QBh2DVDkfqhPV2qimB6EpbvMwYnFeItPliVi+u5V2hxDGyD9GdGdTVGNa
ryGJ9OJzjfuPONv0kAmHPKyVOPASjD95zpSQ6jtX1snnEmjyWOq9ZK/qeJ35c14hfAW/FWwqM9l4
fJ33nFaykw/o3il41ok+rDb57P5saoJcfoQPlCvyuClH1l5VdY5CUGuT95mkql/gdVFYqRdZarI2
GjpS6ERfNFP/hBrybpsSEynZRpZQ4mjkAUPMSdFWuRY6j+iiR62kjcVjWJZX/KkSIG/ymEwUceIH
BAT5mggCR8rZilrMflRjwpSqUKZ6TGxkbUNdgOuptxULRt2i46I/StYMF0DtSy/miD6bWNkixQvH
nB/uiV1uIWaFK2Lsem8sB1k9MMg6+Yhdw9nwKruB9sNsfQUmnyzs2QQbODhhh6HTdjyR2vU0G2Nz
u3zlyMvZjgjN0upYFRaqvhFIZDNo4JyFxr5Xs4U2bRofqnjSngEFdMQ3sdXGRPb92V+r+GeYGrCW
RG07eEbHsRzbrfjx3jYYcLvZhWtb1iKd7bjN7MkNZ2NuprFWxaDrEoN+d2anLlgRq32p9HqjJTh3
6XdeuggLL7NofLyzmZfZ9n7scPUOAXthrFwhxROq9LPRV81u33rE8ttoXnpNZvMv56TyvVSDsygs
hbZ8NgRbsyvYna3BHfpgG43w5BXn0aPVLBlqvIUq+ep8TqNJOlzruPturdpaJrYLlD93bjqXjZOD
srhCXTygSVhYocucZP4lPn8SAPOeweRnbXVH3eczSsRVw/BtfsbZSaNASoVDik3cl6+jM35T83hk
148aFtXFoh3MU322NWdblMW5MAhuy7rGJ5uwraxZHHh6/ElwYFpwEnkHj7f3yQkO041J+KFu1Qe3
qAcg2C89rThdg+5mgo7MyvdGw+nA5oOZ1hQ85l20dUKcBmS6Yh3u98QmbTk9uip4dIbogwgIf8LV
unLIGNFxWFXRR6i1+wDWsMPMKeJ649kznSkjimK0qwBAAu3Cg555e5GzLTVZ4TEmXpFl2rlh/BkY
z8M0rSdubx3YS0WL3XCDZ9sbxKJeE+e6h2Pwxenzl9fxDIFFuNQYnRvnwGbMj8ko4dXi6xl3gwJ+
BI8/L7xNJAuLGIa5xmJCAxzo1zc7iJDjZd4j2/9VFk84vAE4ox2EHzMkWFq4b0YIQPi/SrL8QdnN
qnOtgwGrfkWcJl+Y2nB1XBJLfXVLJvOtgPybUGRwOgqLIU9oLVxnRO91UuzSqWPWT/BDeC4M/Gny
cXRLpmjmg9SNF6usdpTOMbKnziegh1DKMxQPenRleg9sMoCqulIxuZmIkmv3F56ntZbK06ze8GoN
Pr29npQSp7dKIL0zLP0eF3i9Ep7Kxj6UpsvD2yZobr+XUt0ZzZ+p4FP7W5uaxqFwloIThQ0cznul
84nlDxEW5u40HthA2gz4SndDGo2gV7xU2JXScuBVwEGAWn7J0c5NoIya7Zoa+FfgDA9ZiBA8RMun
m97NYY6LpO0uhLksc4YG85emEMXSCfJNXu2CmMs72yvNLJ8SyVTY6HGoDNAxICcvlZYfBmkemsDa
0f+g4G2++hOLloRne88baf4zR214r6S9nUMNoTp3vfrw6DMVJtStznUX0vFWRNhv1ETohYFPrbs1
vngE6rg0beeZY8UL04uMYxS3Z0Ist9TtNpA/kJZ2tvP0qJDsHgsSv+uhSYFm5ukthQmytyCeSSYu
Z5wM+kk4NTWHCUlzx0NDYbDqJ+5R4PEXPl+mTHcR4waLxK0VF2WtXFp+t+XdD2zeas4i0q9DywSA
F1dCeIU4ca89CWmSqmF9pYUkfxrcitwACc/SziA7Hx6LaDhNqcdzl2xVJctvBM2c5EbitnwPTYOX
XevSeyXN1u0kt4jYRWE5tPW8cEVoMmnThcbEAqvYzmwhy+p6/FFxrBNdvwgzma91g11VpLZMrjjG
RdbFiZN2410QflUlx4IkNrnMx2fOjp/EK9nK7+uKY1zS87ZwyXcv+fRgIyVcPHBFI48hdpOSn0QV
/X1uqw5dmNEvjbzfxEF9U1EZLxtNvrpuchyYPS/CWv+sNFaNuriWfhhRpijkMmycux35Z159t85K
tIWrw3watbsLW721+hezZgQja6ZVugo2mjCvnkPlrJXTO33vOZvEjq5B7hfKdsfncmNW+lyECdg7
FumZqrB/EZFxTEMzxjYQryt6OgctBZVNvXcpQVesMz539BzbbazMdxAsHKLVl92xPxgqd5XIjL6g
7mEXs/SlTOWHDEGa9Q1bM++UBjMCNRLNvRDpPgySdRxXzTFj4rly9PgQIeDtY38hOux3Xj1zEFK8
uJZiDxcGW8JU3NsN/M8J/SNIHTjNATHQ+tcXBqPOdZ6Czeo7Yz3MlEaHK4ccnpK4Y8uSh8u8QLrg
m8mi4WDTZ+BVbW3cO3QclmQWjmjFgnXThm/s+BZkAREKp+h3gpqSTGUZO6PqL8TrBPdRhpNikoob
xZ+84xu09Upukk73hhyJ+0L/lFEdWpJMaBdCUmGsA24lfeZZx6Ca3A3YuAfqgcWKv5tA1VyWoTmw
Hawm3ZlmyO1ucna8U71F5hNa6diDXzmKAy/hZdt7ID1Sx9mNg3uo4gyWEk4N2w5h19WMN4jfdI9D
+1taPfUotiO8uXumVda5bG1/bwCqXgV2Tam55VyQD6dGMagkq0daqrp5g9wajGIX/dAN61LbpEb5
5YSMAhM3+T0NrkfVAuEJJ9EvL3S+c88oNn0GnKT1veTYKf2pCuqdDgZrhTnr1ujRgyU0dsEdn+rA
IxtOeVtxy+EsOLRLA6TrIo2Sm8rsL1ETEPWT7kQf6jwZ4SY1q/lb1MpXlTfvhBX7TMLg+8K8h1Ox
nsithnTRlqRBL5k+x3CS5iGT1r3VJMOBUaMvbVorNuSHpmPXToyGYIyOOQh6MPFVyvFAsVzBuU23
0q2Td/rS21Zh8yLriHls5K5VkORrOyU3Ylo1VUsmoyQIDy1laoBVvzW2XO4st3aTCIqS001bBqo7
nA07Ki75QhP4xbxqwJhOz0uxN+RABtiervSa2rC/jLsAdu6+xFcIeJvd4VelYT+BYdDPV6aHIBvN
gzf/ELGFO8RJ5mzwpt0sQs47kRiEcxLOFtL1Dn1c//0zNrgTuXqSsUGoaQe+UbgRctdZOT6zz58f
8jjD4G6b7sEcSz6AP3+xCQS7Yotv9Zpn5qGNRLuxGFjtE8ssD1FrXBjIoDQtYQmpQo+RqsGYcYWS
B9Qy0MyiiOwN2WB5GIuBn1p4uYF6VFw2EmNnj2LcMk4uD2rqdn2ek5YpCnWwZlLPz8/6hkONP+4z
xQuMlfy+lQ+5UQr2kuhRwz7gKvLzb49phh4UOCO3kEG2YibvE+Pk3/vzH/PzM0biki/7v/w1TqGs
u5W5g2wDlY7d5KIPPBKi1eQvyS2iC9c1MuKu+fcPccG1lc3KqzVzQIYZLxH/oDJ+fur9gDDKmcHh
z9AL0fD+QRx3KgXCWsK3zpHdZbLlO08dGrB1tLe6kGBYay+Ngj/Enx9avmvWval//PMvmY5/4JSL
u91sGan98xdYAv/9T/38tWTMDaJxPNr/+Qu9ZIFhlRzmpOLxNmN3uErKwz9/CCqLfvvP/xYwH8rK
JLsW8F3gz+i03MRi7bXaAUBrswKmma78vHzCJ5ufJQa+qdN4m/YMsMs8PObkBgDHCmyd3bQ2WgTp
hFytVUWlh/W0z+YV4DXoFVa/S1jCkBsCTePBk9KOisRDXvDihyanP2ZhxZKbM1LCu5TWymTyPu3F
yaPYgwCdIS+AK1JNnfs9mVqzU0W3507gnNpRbKvGz9eKqZQ2PJkRHc2c0y1TSNL68NLZPwMvoDEA
Gyx/HpOaRsUI6oAP5TGxrbkB2+FjZQKRjsndCDN10lTKgN6L1zyjD2M0zC8BWhCO2ZtrGbY3OyPZ
ok/x2pBIqVVRbCZASrxvrGTH0pe3qoe+Db/1ksecXE5dSyez1Ydljge20EdUgGH3q9TyZ30gtJYw
DwLFQdH3gXuitYwd5e2zsOW6RCuTh6TFPmgLLZcfJIc4M/rk7pvdlGYIrOlZwNKG8KDdr6pC/S5N
ea31S2Sbu9LiqmKN28xj7pk7L6mB/zStrO9cc58qLtW0+47kZjIW2ZLRpx3ONj5qxOYzpb2REMQi
T/09Pd6K5Qlcqqgb7vXoHZL03pmk8yOrv4atjSCPBlKQUMEa6RHLF4bx3PcxeXCVLJ5HcMUWda5l
13bvcR7c5n+t8iF8UJzDq0OrPRZYdSV2dib4LOLGt5AQK5F3qo96/sQq/9Umb8cv9wje9Lei5ckq
p+p3X1lvDb9DJ2EwMsP3oOTWv+KRGbY0n6rmJFuBDCsyyA6N9ev8u1vajBvOqetOmFyaD6+LboHG
4VyCZWK0C7wHYF53SSKfmxs+bN25q5Dzz8S3R6ZmXqzSn8tm2HYmkMJYtL/rvuF4xT2XCTjvSjDY
c+ijbu5mgmfM0XMcVJm/N4k0C5Osdsyixi1nkKLIv1N6s2xMUI4CmUwEcNcYiXbIrQI9FwIUyxjv
ygy+3MiZjrViBmUQw1mCuG0oDIAYC/qSc18DrlaLKyYOW6dlTE9f2aFG4XeUJISL1Z4jNLKthc4u
I5MojvMKi2Qx8Vso2OzNf3QsiqyPkiJ+Z2nvl1xyS6VSGiy81nnT3H4VNe6T0SZbtpT22WQFl3QN
tmyTmXdoMPANCTC5xBznr0eFBG5TxRUdf1nD0vZfu0r/4FlprQpp/eokYjM75PdcVt2sfv5KK/KS
FHYjs6Jn22fEZMLq7topA4TR5WBjXaNC0UXtkUUxr4E2kzgg0pl5u55Eddkkn2NByM+sH4Rb//FS
BqHTBMsol9jQHegWyL7JwbGI0PkqrqwhWlCKfJ9Iui1k4IPYC05TUD6GrfW7zzvqE7CLOVBj3G2A
x9kzBJJfEsKDe5rWv82a4JRvv7iCb9JQdHw7ypfKM64BgbANxRDAayS8s/KFSxaNA3b35HJtyAN9
leyDEPZuypUyz507G3WbDynD3wCa4mqCye15JTZyorOi7jg6I/Qpf+ntVK6cPOStKviS+NXR8eQr
Ze2Ljdp5xRgBLOlr3ZV70+6vjRFtRDN3HUzfRqzckirEqYjk/Z7ETrnx3Wo+prK88zV7G0XUJxqt
5MGZzGd3bluBuR1rl8EIvZmFv2Oa/abFFtUfn5f5MSX/XVXue8kRrHYKi3dpiuPYfywD99P32Nzw
sSms9tuU04Mqb54p16PNGJA2HRM/fiFxUhbBZfg2f+Bph65bEaw1YHyWrR2Gmoht3Np007yVNiYf
KGR3gYtLBUDYqnWZxYH2vY0hkxgOC+YKM/gzCgK6pKn2mKfZSXWfWhRWC79ryBrp+7FMbLTukbUA
d3cJ4YhZdYv7HBslIflsAZ5yFVraLnXHC3OqB9dzb1bWPCCOWxSFu6LAcP35945NRqI5JWbt4mWr
PPkY17pcmKQSDIRfC1sXfDpBOi7+k70z3W3c2Nb2FXGDY5EEDj7g0yxLsuSx7f5D2N0dzvPMqz8P
y52o42QnN3CAhGCtKtJ2U2JVrfUOLJBYEcUjrpzJkw1SmqqrX4MmgHPoNtvcwZR7IKeyGCySbJaO
FWh7X9t8lwCWwgetspObefcCRKcx9tU2Nd/wUABvbFnfsLi89CNV26p8ihAkqqvgYCE6brjdTRjw
Vhzci0M2yQBpx1cXtj1V2LcaQ1dltL82jvObk7yrOcJ31M4ekRyHWYOWb2Zr8FypulfqjpdrT1KY
DOug7qa++koadwapRmwjm23Gi1bJyrfIx+S26M+Va+HgaiJsBNIMdincHtYgx0D1bzCsebRU80uB
kINI+QNYW+7D0U5WwI2/jj5oBuCbs2LkoqAMs1BIn7ImX1N9vYksRC5Syp0tKeM2KZ6ibkC+8161
mm+qzxpHh3/d14hWoHHatdsEAw6VyUALKNmY474APs5zIS/pIEG8LKFoJBX6HRHmh4si0rcV5EjU
ZRBXD8P1qJov5aTO1SvvkCPKmYFOaG1sQX2LWooK66gsXqO2+1LHjbrEyORsBNgOo1l91zfZd7Q5
KL2b7YuTlOu6qd/L0fyaltlzlrAsgLBdiu4VlSk0xDIkkJMi27B/tJkAcFxM+vgtgFfpUp2Aqkeh
IaveLZ6n58BqCCjoD7m2xvg+3jnjgx8pzV2Uq8diWOlqiTV2MRjnxNOgXpdhtmLfNi0tvkq5sQpt
nmjRDkjh9CGfBFy1qFPCdtOLFcAklYJXQ11Si9+aEkSAx0RBWczYiKY8YXmGHhD/MMAJIjQwe+q3
uv9ag81Wx/KQNax8TIeZEgjJgczrxVLUANbFPhrMt76L8RAdH51ReyNphoRk320VF0yDkWbf5u+3
BwwZLp5YkmIrlqmOqN9gikd05/dd0PH2EVThemM8WjaVNqcS6ULo9sirtN35dmOd6zZmA6or3/KS
u1jKczYTDuoSXjEayAjgmF+ABuzMTFSzW8u4D0gZy+W+3XzXBfmpxkcryVW0eWo+Z53HQqXklYms
mhY33xTYW6SYtfcaxtSEeNnkAp/ENxc/QBzEK8sF1qHtYWZNO+UGsdanGPGhjZ/H6Hg6F6wRw0NL
pcRI57LZREUmp0Cae49uKF7UgLqA76GRDPC4UbuDqJ14rZV4E7UB/Mms+DGWGa8MfbrL0F7E2BRl
zjQ+5GyHyCpQCmmcEgfmCFQTrst1OC1i21rZQBRJJEVrdMR3GYwBkwr/EtEqAYvc0TF1NPptrlhf
EH3pETrD+CTCV3pph19KfTq3LCK3nqOjvqDHdyyBwCiM9gvAm12FkwtqlEGFQBkSD7lBjbudFaYB
TCbt7UhytWvLgVcGmHHSFfD4ea/wcM1NpgT3ZemXa4yIPRwKNmjkA9muX/Qp0tb9YEwrBWBS7c5M
EOQ2NAOZfqonN0hANDdUb6ABT98pBh2Kml1FXlu3mtfZW8MZnvgoQOhDgMvqexiNOSIr0VOvojEJ
fMdfhhkTGf4/62jo8xXwMPh7SLyxauYv5xW1z8AOeSN5n7pO+KrwXYFTErPIsxUAU8JFmSbKyl3h
7ycUWhc+G0K1BNzfgadmvWj25AnExR0BhuSwcBLyVltqzuq20+J7yH3vhR9DQrb2bnxbscm+a7Xp
MAS+sadk1qiItvhNysqGCQvmBXRCtKb3ZjGBfletxVREYKXI5hVtyjoyUBfoZT81pIV6HeocxO4S
lXqw1NVzU+fpyrBe3OKbQDFhpdSht1D18D4Np/vMIE1XUbNE5Ku/9+I7J/cPEzkRWyEthsL3QbRJ
v0F087dqwvBkVnDhtQwRDHr+3rLa33Q3BQTvjZhXq0+m8hUlnB+qOS37TM8ORgZyxujCI8Ij09r1
dYvlu7EO++xWn5LnmS7vZW5BBQM8wVSvkJXLNooIxKYt/F1fN7edNqgrc9RJDjbNxgu0cE0+2lno
Mcy7yVB5J47ZKjCYQ3hqrG2ifY26O0lRaFyJh+afuxUDUrR5Zm+d4Zn0DDlCsOgbGCLvmU5ZJi28
h36wXzQd+Ze2fGozqO5gYaqtkopb4L3kosfvWkVGNkGZw6uo2viJCJdp65W8JvZTobbb2Gl7yEq+
hfw9E4mS1BekBlBHgZm1Qrx60yADU7rk6n0neoNcuNDb9KXHJRaD7K8QgzdZU1GXL7ySBVV/oiCO
7RSVA7X0xR21WdvIfoisc5b4m6P828Jz6Nl++lO6qyc8YEIk59IJnWFk/LSdmPQz7gcstEh1WsYm
qMNt1yMHXgzaO5LGgL4TuJR+tGPu87e59tS6ZrqkTAz4JEkRAlMCCMHpJcIJl9VZd+dm+kNnf6+j
FCYqsuGs1t+Lpn0REa7GVXpKrIi1Df9PQJYWrp0kW8+bjobass3V0bTMdPOGcvcuDsW6cSdy6bWK
XYkGBRCrXDZi1bAWefoUhqCkUwOTYLMyVq46DasmWHpt9luZoYPgtj5mqqF4N8cBAn2K7HgXaveB
qTb7oc94NY/ipX13cj3YxSXVJFKMrY1ujDWzxKOGLVdWIA7PljbunxyrPAW6CLeOIxbNhMaMVT6F
HqxGN50ehK7ENyHfXxZ8SbRudHxU25k+XiWtvgYls9WbhspattOMpl9S33qYfGioln+2KjLrmhe+
CUcP953enWvFojo/G/QmQxotg3DAYBpgtZt1Np7HWBII9YgCUo8yI5/cGsfbNq/QRhxQ3dWSHcUc
GPZjjxmJstOLrr2LfX4zPepA6HXUcH1YS+rwXaKP/w+o/S9AbU01sYr5786V/z95q+M/AbQ/rvjd
tFJ3/4MTmSMwbDJUU8x+Wv2P2bRSs/X/mFgKITtkAa+bgda/w7Nt7T+oYjPcxlHHsDQLzPRPeLZF
l8Wy2DEMA0MiHf+u//c/fzLvqz+1f7VWN+xPNmn8PqBtqUALcuqmClb7z+hsx+7GNG1V8wdCub9V
w+gfg8kKb/HtYw1eaRPoalLxWhN9LzOSVegPGHcgCaO9ZtvdNq9y1Ovw7PAD8nxtm7I5tKz8oaq6
+q4NKXU7SfEgD34Lx7FNUmsb+GPx4JeFeQKafAE2HhVkaUmi1LE6L2m5wofudwOFq+YlQgrLKRIM
bcKO/D/ExjrJZyLoz4ONvMrJCRp0C8YQDEZN1mN17ZZncow865i2jx5elvP1MpzpHpvzFJdcnyVc
HZTaS2Jrt+g+tD802Fij1ravI7n6VceO7Dbx4wRRNwO+mNWEDyb5TTaIIHwRfgEXrObVCb2t8mQ2
XoFro/d0Dcm4PFxjpUMdu7TcGxmHz1cf+/YOGqnwliTDhkM2H+rYR6Z8PuOThpxYlf4l7jARLvq8
QHNfjpaHj3Y+xPTJG4VOv68SMKi4DBCzPq5C32qP0CSI76ruQHbWNTxGcNMmQiNSFOWgdK2Vg1uH
UhqPPi5Sn0/JiKQHs1CSPVOvHa+rjKlLzO5c8mzqc7b0Tl1Hh7lXdjRl7sP3a5yNGjHHVHFVvoYT
BjJe1/k3oBKclyJe+thxvLpe4YPU1Mi5t8NtMKSzCbpdvGpa6C6zyqwPTtSazxoZa7svytdBF9nO
NqDoy2F9iN8Im9x7OxL9L5fj8W0uFcMPtuhHUhinrB3eOE55+Wh6YWzeorDPjgiD9K3IKAKwoTkL
oXt8QYqOT0SJ0ZvpOmdby90zHqru2RXaIWg1RJX+iLdB5t3Yun8nQ/LQTpOLmQkQhzDFDlHGApeU
du4P6abOov7YzodOtdi94lizVgY+X5865JBrrA5T0oJBna+ljkBtmGg91uUX2Wonk4WwPP3cDpSE
rhZOEzlfeHNZaxqr68isSnHhsDr9pz6B7IE7sPZKn+0qlJZ7eVCTZouLlg0Rvm3Y+Wu4IGThXZm6
0fdOq2+RF0zfjCLUyJa6/tNYUxAIc1tHiiCYWJxp6cGL+uJgQ+DbWrnbHnwVkMpTQPm1WoM0UW7J
p7CkKkeQq90YXj4OCW6IGZohv4TmTsUprSU6yvAj/hgbdm54+a4PQ/Dz2rmHurG3ZgtqoqqUpwuE
l1Ay1tzHjj/oXh4griqklgJzfY2FrGlcZulT2g7NPfo4KOg5ysdFXhj5ezukAEj6wDy67ZQd43Qr
G2E0UVP55TQYa/M4uoWz9ivjZ08/XxbpStAtzMAb1qNBnhqgW3DrjD5A39I8kWrITxD/gttmjlu+
RtxzgChlY2xuP8a1k/ezP63RG0y1m7ELmq3SmOp9XSXjPSm0+fzj0OvF1ieLvyzxffyIIVL3XMVe
dczn0MDu5tjY8cv1oiZAA+PTTb2PG+QoL8ERN3iMQXZxEOSYVL09YbqaXT5CcVtvIhjNVF+JUerM
2Cjp6XXsNW6NWb1BXxU0B9/pm3QCXj2ZaDz1ke4ug8FKv0GzVJRkelcbWLYKyJQTtRAGWD9nhX8f
gCNKXmA088t64G8cc/E0YxL9xXsOIpVr6BoLPE1YJsjUT5NsXiNa3tQTuHbXbncN/+LHwai0o04O
R2ygTIptmTZPCq5l7QIkCA7FIAm2xfxv3jpwSSlonf2WB6V1MPrUMcOXa+6UscDXkFaCkXszW4Sc
tDQCTVJRnsmi6B3J5QAd32pbTP5bjDLaY9KVGKCP6K3MLXnoZz3tNv3ZAD6lBlN4aYJeebQaC/Q3
kOGjHFmkfg8FC8ld2URxclGjrbOwIyc7J4mlYG00KtDiVfalSXmBGhV919TwJY5b7QmZPMTBwthG
ftDBVYk0SdFH6iWMTArsiQFqvu60kwlcdC08NXvSyOwvgnqIt2MSQp5t9fgGUjjVla4z75WWg+2Q
KOGt5e3HIZqbXYLGlX+ULTnMqZNylRT86LG2zfuPYXA2SMaiAJJeEKw2qV1Es4BVaD+h13MmG9y9
ez464Xy6pstUVtMB7zbUTtMhf/duexsAlJbWpOSTguVPE4vbf/7QIJ71+UNj265m2WxiLSh67mfe
nB3pQ5qTWvre2/D4E3i4952vTXeGv47xmosRjgZBNzXlRThjuhm9uqEwMKSPapE2RztryciinHsw
yoRPwETakveJcmAt6i68FAEdZMe9w7VDnsmYHCebn2LXaz91/N3ga4wVJvmQgdIlW651EZrWqTAB
bGizfFDcmd0lVUpAD6Zivox2++AavflbBdi3qA3/G3Q4DXisD2K3D2LjxgICdNNXqkOOY24HLBFm
EDbRj1MZFQ0QNB0DpI/h80AZR4oV/gmM6WMPdmVX6mq9L7y0OLuRASEmNtwX3FfOo5Z7P0Il22oo
NO1TV6RLmC7qbYLc9rqPMOmsu5Rmk5Kgkaeo65wjzA5u5DgZGj2Rr600YpqL7ZSpwXof0AlFa4/v
GkzeAPW/zlh7+FLe+RAn7tSiUYmxKqjMPL4zqGbdOdj4bBH5KZcyJseBmFMQVuwacJK/X9s7OIS3
0fhyDZlDl57sydjj12Kt9KrHeoasI5mj2HiKK5KqgxAHeQC03K+RnyNVNusQXTvkmYzVYTtLY/1N
d1uBbxr0AKnZP24ozxrdrxF0qw3yHH11FK7/w0wG7XZwWuvZRvPQR0PwEauA/gEp5HUaWcp9oaJ5
gvcD7K0m0N6Fbe4839G/2IhJbgKwifseDyPkfLtvcgCI2h+FZdUPrhWWe3M01U2hGMqXqnW2ZgF7
nIIaxQ7d7c/44BRHZp/ZI5KOBHhvvPUnuHaZaQiAyJN/gjsRnEah5/UKPbJ9X+v+LUvj4IEcIcZ+
gXoqTRE8aLni7iK7CxB1o1MeOqW6jJWmnmTrOqJEWONBXvXHPeQIPcu8j3s0kQ+2Sk/1dYnn6MzI
8Zybj9Mo15wbBZcYqqrX0+Ey9eOMxzCgTFit8uyhrbNiG2ftDMQ6n1WDDKnpMBvIXoEmtmI7ykMQ
Z8p9j46QNY/q0Nz5Fx9rHeLwr1OdrTLRQa1xHdXSXMG+9s/7SS+IodTFCULfuttdSA4idoM2y3sR
B4eOWm6wiG+hrFSzZ1Z3jBobPYAWN98mUo5B4gBjRXxfpV6Y5Bs5uzlxYtzUMOluQhwI3U3U9FDs
sOMABZj1/2Jub2iff33LEI6lWQaJIDgA89a/+NW/VvPR4AaS9w2C40FUVOcXRYjtK1J3VNdk2w2D
4FKXVGFIIuW7j6BTOsUJCbi13YzobQWBEVwmdeYcj7xp5SXI2XvLKp9MSgN9hE5G2q0gMowrQxHR
WcbkQaAIva1DAO6yw5p77QouaOdMHviUf55npJ/3L2sTHpjB32m6wprtx3luf/6LxyQt3Qni9Hel
j06lix7VABYYiQjjpYYBsM9631kJwzBfIpU9eteh4TKnCB5LNFkmrzBfQBGGuzA3UOadm16bf08M
yj2Goyh3tuU/fFyNiDiqaEEAIZN7l25+V6snE0OrrP8aDlN9I5VHVf5FKAPOIqQfbVLVH2exBQ9u
YxVjjSRLq5AByzrAHDlCyIHbUmoG1hO1Fr+EiV6vY1GoH2bF7DCx7Y9DNNR9BQmKdh855WoqdG3R
pTj2yPkeJ411CHHjxdTI7A36bJhC3fiBt8Z3OaDifQafQHHupwnYvoc5waYe3Po1sZylGaLoXtdB
vIkHXuoWkPunyVXBitaFgUK8+LVpjoJKEUpmqW36J8y/gpM8k4cA+x38BJx286kjRKbm5p8fv5gt
wz89fnb5aAEgfAPjX/b/8oHXDH9U3SES37uaEtqtRc7V70R1GlIVobpwvDfchoMNiQe6V7Cx5qbs
SBSKJroYP4b5de/tA2pvCwEaz9XUPaI5eCLdRUrs3cVV4B7UNkWByfHuTOk8qxVgK5FJRgo2t1GM
ynrU2ESEnud8hRw4+f4XZhQL7xe8amVcoFDKXWUg801H3lW25BXjfNcUESUk5H+/SzBWsFEsQDZy
XAjqrfTrjTGr71HHi1EVlafzQZ7JQ+8E1g3y3mzi5CmKGCu1MqxdG8fZ5p+fArzbvzwGUn2m5hom
GRwckT+9NvUwS+IitPTvQG6rZeiV8TmtknvoT8mNTYXoLA9IcEDTCRGizRHl3ciYHCvPqgbl2l6D
Ov2pYyhxD+2C8eVTfJydk4v+4VMY1eT4rPvRscnHAEccWnKEPNRKRBEuMZSPn37tsI0uxuUK4M8v
sfk3ryHV7HQI7ItPHSAJ45PPju4av/4wRUOOJ9OUg+yU8RAFlZvAqZJtmpUdm52AQxO7yeKj/flU
DoBpxIDPp79chp5TqS3/crP55o1SIIBQKLg9VgPqZ2rinOQZgGXdbIeTFbUP4eA/YG6BYltelwun
b/ONFTRjB3Rv1tacewSJ16NsjmTkNji9ARSKKNO4CPk+1br2ZXJr/56cGzawua0ubGVSXxNUspZa
F6NA6TvZY5HoBxknfYAkeuMUiLaE2qsu7ke9q15Q+BX7QoM5JUf9zV01FKv+xVVd/2yrzvQBZ1ZH
e8TSmUN4n/15+ojyXIv7Tk+/k+bhCQtvmBZtq4Ojwy208aoYHWxaeaQHgPl0zEHJMTeUrQj+0tNH
u8FLyo9QM6ohxT4kTVh0A168Dh4m3/0YUxdxehzhazQIS29V8MOUAnGF0IbmFgUF584VDis+2166
dubeyVDWZPUNyrxQ/DLHudPnQ4GG9iaN0POQMTkubpx2qQrRornJEIrpwBdGPDGrzIJz0FsHeXY9
yJhAj37DKxqI3TzO1ktQ+J/GXJu/dFtxP+6APtxMoWd+vv9//XHXW5U1U+IoVn831G0aGwhc4FHM
HZQjel7KUZ6FYf2MqZOy/RTH3fznCDnWqFjzI007L8bInF+v/zSuR+1wWfXopn7qyPPS6xbyh9Q+
5FyH33b5S1DeUZAU3LlkDoPWMg9e3JsHknLRYXIRY0PqFFdK4rLTGWI0olMjtD7GXa8g33iHs/S4
vYaul8l7BuY29B4Q+cZqid8F1nDTPze69QrtrP2BPvyqIbPyJroIap8VlFuPvCwOIsm6EtByndGB
IDdS4rThbR+DGjgFyFicLkhNyUSHQBp2oQRq8jDofbyDndDssihY9UnpnXVgIAXC0c/QS/1zkTSv
qZeXzzAEimNbAqWRzTYM7D2uVPgmybFpCxAJ3ZtZk7F87qu9Yh9TUPvYLLQ9eP+IWrwKYrVAk/uh
B3TBDi2xv6vua+QMNTUEjSIMBnT3TgkxuIscAFyxMc/o7XRfmLYNR6FSdjJmRfV0GUMoGfMFMkR5
o91kQdmufD+a7mWH5xt3LoitkxzRDTl/IEm9te+VPRSmiLz4rBa3+njjDdaAsaRH3mvUSpIXvA/l
QfZe34zXjpi5BcPCEN7A72N7eZPrC/X6k64xOVr74xJvp+3lvO1Thr7pGxeuqJzXP9rz5D5qFlUc
zTtdQ9fpX/ub1YAcd10cfLrd9Vr+CYCXyLap9cG/LBaMv2yxLDZXYv5Ph+PnyFfyL0s2o0rqyo3i
+ptZ+XtK1sUxKTx905bRj6FyJ3VjlXVx/Dj13S9Nodh4tHrqN1/xHnPe4s8aZhxrb7DcQ+3a9YkF
LhTtCkGyKi6Dg90iB6PXsP8nlIUeRapvwkB1XjIty3adbQqIVIH70pjtW+HV4pLgeHfnu/4raf27
f14YzTXQPy9PLUezXBOjDFNTNfE5c6ohXqwPupp9E4DGkDAZBOAU9F3B8MPgpaWqjo6EEoidRAEQ
tUxFfudrbMZkb9qL6ibRQVTDMjI3cRkFwCYmzCbH0oPQxlkBUp2iOYmouUXFE08FeSoP1ohc/4Rw
FIAOj6KEwHFG6apDA8gPBbqmwVtgYMolC/GIwSuKDm5hLtoqC5bwbkCPeVboH30I7UcyqcpBnskY
XO1o39r4p8+dn4bJsW3cgQmV3Uo13ysMu1vcqsonFmHWBpoJ9IKoVJ6bMVWXienVN7JpGtoXRXGt
s2ypOhirqXl2B9W44Ax3x3os2v3zY9I+l5FtFb89S7A8UFnb6trnZKWnaOpQILH3HipWsW0z5auR
dNmdPHjWkFCgiS78mghus/tXIRVmO7im2V1oRdld1fop5mxo2yglmKzG88UlRHk57EJAlu2b1Sve
Wd4LOn1GSgxCvmpWt9efYYU8U4cFl7yfjCth9YR++Eynm+6AEbU8fs89tJ6lHfKomTaJJ/T7JELn
OUSB5a2HOoXTgwn8td9miXDe9B6Hed9y/YcxmppNh1/lAT4ZAh0VLpumyG+v5SBzKvlVDS3+tURU
iXvXtQzsIikRoRzYnhIQxn93Udg2aoL7pbi35wvkEMUZ2tP8U5ogAbtZjCDwrz8BHuMFyQ94wWXe
3Kdp2Z6qEK5MrDb3MsSXAv2sALSsbGqdmyOnlvgDQlOjLY7A6H9kcZFfUCB27wbDeej5Vr1Us1cQ
2BbkvL1WvJRBe+o6N3oY4Iadq94BGzvHuxR3DnN0kn02i6xEcRKuyNzlB3NMQIf2mCb8cQhU8bNZ
NcOTF3fk2B8CvTMO5LF/HnTPNA5Ja7nlAl9SfGKsBJIBMTlkbFLjgFgaEFSVnXOFXvwX/Zs0MVGb
cjylsx6XbCpKMWygtoiNqELjS8UEueg7mOc/rwFUat5rfiC2QR+Ut46BqkHCn/GtFqdJLdSvYQr7
Syjdsava/EGMbPbVKPtaIj2wskLFvLH7ZnwC/LBLqbl8RRBJwxEkTvcQSsKXCBiCHJ8Gms23szBZ
YHG5C+STi18zCG07Ernt8l++gTgNfs5d8a2zLZm1ch3d+ahC/TIvWH4P/Kqt8nenZkdjFI44a/Oh
nIJh2aRqtJGxvp3ljitV31UO88R1XOAU/cFLvGPZG83BIRUCXmrQtv7Yul+Q4lxHEFveIhdPq151
/KO0JzDwi/cVvbpklmBCysTeDkL0LeZQY0butsP0FNDv7zHZYU2CL3DSnTyPYWUFHbBKc5Q5gSNS
bTeAXVAu6A8IuKLk0IEjkU3fL2Y1KdyTDx+nMipErSNTOo//JVogxZRE0bCXHc3c+zF6vtqt4M9E
XiwOHeyhhal4xYM5BCFuaPBiSAGr936FyFU2YUiGqNC4iWZLFnnwGHgciwwuV2hmq2tMnjlz73+N
GfgWHzzxeB0lh1IjG2Fzde4qKGqVEmRrrxWlVCNIV3BKWuHpe2veiXjzVkYUzab2NCAqcwisfH5W
UuRB55YM4SiY3FCYQH5I99DEtXumfbZlRl6Pr2UFVNf0kS1qCzG+BiFC+iynHj3cXyn7GVDx52E8
GBRAnDi8RRzXuO8q817GQcPAXhltuBjzMJ0dDmI4r1bkLAAwwUXO40NkAfLrxiB4xOoteJyJ16B7
Hj4iQWoAmhyKm0BU1jlGK/kQQLPWh7biEXBQTJ5NEvSI5miieqgDX72pIliwsjeYOtAN6ljsFRYO
qzHCZxaYSnVTD0m+bbK4vdcn1V2wYfXeexh/YWN6P4Qov1DTrr70NXx8db6oDJR6KXwRbbDuhQKo
VzEbJXlqZ+yZPg4KdXhcWGgbqudti6gaFuSwS2OlW6ZDFcrd4TsR4+SK4uDCwbtH1nayjoqjBc5p
Kws/apr1ewAwNw6oHFyXBPYlk5ucvMCZHkho4sHGRt73Mgt/NmVYmZMT3VjDZF8Cs3GPmqXsZass
ckQk5rijov4PvffWSUKqEs6widXRQ+Nkfuc6SAzvGj18le9dC5Plnx2ynQKjnMZCP3x6P4eWcd+3
6L6kEVa+nZpCqnTz/s7Oo3zlV3r4lLgUeps4DV7NXHy3Y7X4NuTjTYepDpTi/k6JEdJvYxoCpset
PDilSNEUF2vV7qDRyZiiWN5tnmkv4WRQzJYdSuvqt0XZAYJ01aM3ThycVDvKptPMnriyXdWi3pV2
cfkYNw/56JVtvh7qxyVyHB+xi7zVUCfnsEryFc6nwPcjtUOtmgO0VBfY1z1w8/7Bi0oEgkVcbWUf
3qL5qdC6J9lqvax7KKvo3YJluNQMUoCFY3lneXDLqF6BWGam/SPWilg595678dNaHK9xO7bnPVz3
g5+E/w5qkPaCdzluVjBNNzIoB6uoB+0r1ERiO2/2AEGSl9Fwd42VUvsixXpp2+hdhqMQxew4RTJL
Njs+6IuIl9lZZJ7z6DbKSsYbx4Z/jb7hStec5CUeAhDCcdhvHM1n2ydy7WsO/JrMIi+CbEAjpMhS
IGWz2S4yDyiEQJ65A/sEbMHoPX5fyGzm2IUrKYQtD7EuDHR5ZmHsj4OCJZ2P8veqm2Op7Pajoj3E
Qm8OWmEneyQPlHWJt9rFdpFHqJFY+A7Vwx6a4Rs13gF8cdie86gWVFbRHDWwIHoe0uFOjgx19Tnq
XefJ0sZxo2BbeeMG6qd7IVgek1ouLvZswdInml1u5Kk5xGjuy9PBhIiPFPdeNR3tILpvrc2TqV2B
zBLOoU9lisOWwJty11HmeVKxk1r3zCAblq3VExr+/EMGOJHKXjdFonzyrNntgl7bqeJ9LTLIdnOz
TnmlmXjMLWQz6NTsiMIt2465F2+TlQ0bEME25NTMrAt+YGyxaL0eipXqkbpwHPtr5CE1G2oOsut1
rawtT/OOgPfyG8UJAMxrSx0VhSTGwWtEsKN3c/3RxI1s0djF+FY36gFrOOVrrJt7Mnz+o6gD5zIZ
49rEBxhGthK/eqJOT7oSBY+5GnZrqzX9mamNcJifjIfcYoYZ06M8aNT7Ps5ks8Ul49jPh+sQxRPD
WrMyUkE4P28QGFqrs6+TPJAHbg5mEFH4aRxBeSfFdEmpzHZnsH0+y0PupqCns+btGpJnk1JpGzPM
NXTB8ZELTWP8muoIxlpm/NjYYXmQcX+OR6pyVuLxYegq49AD2UGlCQ/3YAzyW9Kr+a08U+0qv4V5
+rN3nJsyJnvdBCgMYmnTi1lDncNz3ro1xFCfKgpA8Bfq8r2rlOVUiPR19NtqU+spBImi1B8Kw3+D
GTw8ARfdBW5T3eZjVN3KM53s14pNtgA7zkYEuwu6ZY8jIopbPlZOsnntkBePtQXD2B6zreyQsY87
WHr4YLNE25p6fXSZxkDohueoL6hZl0iEyebM9vhoeiSucbQrjn01YHU5VeOhKfqS/IgdX6YCrVZT
V/nV2S4vBOT1S93Y0SrW4H4XYWQ8ZQDoydCl1gKVr1+bSiXQrBhJcqVvKOHzIS5T41HV8/C1M0wo
ARmIYrNJxGYoG/OAgGd9cGfyfuKoxR1wDWM5lYJ0cBggQmKXyblzzWdUk9S9MbdkKJxtQxK7jZaY
7VQbXCRgpcluKWzuaPM/bFWeHOSL7mGaYTkkbHUDpLl9DRA6TSfRPmphZx8LNcmXelp2r42doNze
hsMp1MX00OjmyU2d9lXP8hRNQqzc5OUzCUXB1/uuVKKtLNyToHBuZLFeHuwgcz+asiOXFf7rGDPx
glVmwX1SWvMB9wrs37oGZhoF6BS4FTbMQfMlMnoozoGCGNjcy6PUFnXZ20fZq2aIkBip82jCubtk
Jbi+aFRPOQ6MQLFy70KRMjrlgmru3JIheciyVwRjjLMJUPAyKW6xjxMXZloGq1hP871X1vWznlqz
nWBlH2Qz0Ye3ZuytW9nKPH2nqmWEmh9DHWXt20P7oKbQYqKyXBmFEMd67MVxrlghHT2fyrY8hD3c
2LKqk/V1oOz41Gzt3AAbhr7yH/e73uRT7O/u2ZRUBNW+DViHJNa51f1wZ1RhswhJrMSok0EQD000
XdT4yyha8b2B2meYBqYiJNPOZZgor7VrVcvJMPz7fv60dr2KeWiCnqOXI7ypoQq28wayvgMaHAcL
HYpVxVvkq29F58pXikcZD4PwZzzTEryLOu9e794atCEv5UDarSiG6r2xyls7Gvxny0OyF78qbYtK
3/iMNeZBDlAE/L5QM4dzOEbaUUxtwffjf/k6ryXHdSWLfhEj6M2rvHdVKtMvjNOO3nt+/SxCfVp9
e+7MC4KZAEipiiKBzJ17e9XXlDoQmCKaL/A46MsytLOd4sfdzewpIxZT7TD87kEk/dJ7lbbVG1gd
K+7xzxFRUTFAKyVIm2roBDwEBU65Bqg6nT5VF+sbPwu6GYk+RI5CsOACBS4agf+e9DP34ujZ8de4
v0wxuAh8anARu4cVhJM+T/DX+Z7XUFnQg8yDbzsw5WhlZIgNVcVQf9olnNtN9KUyNSCwMf+mUEHb
mCAPfBPWQCwU0fO0K4qlGJZk9cEhiPLqmjD2ppoE0Vw9lPu+s8p9IEfV/mm2ky+ypYYFznQo7MfA
31OevjxDniaLSnRU/stgv0bUrDQCQGVZBiEJnMvgA5XXpgq/+TmEh/DyK6/lYBvzqDMonJagJpIC
XlnUVdaJRcUZASX+PMbCMAP3j5CT3Qf7IjD9R5DJdoi8hVXw/oggPSc87FDy9tU0WKZybcFPGlYv
uI7IdzU+e0dq98TR5JP0sPipQ2oFJMBBscdiWzI1wnw2mQfwvVZ+PD1/jRr13piPdYxcI9vFvMyq
G3X8yesAlgg4X93shKnUks7iEvJ8xFnSV7O0U3BX0mdInRykp1DKBqhEHiUFPUYpc9LPGNZdP3LN
70NvvWmm172lHpqweon4Dvrc8rEJChQk4wFQZI5ghmolILRdeLsE1bCpw5Umml7XIeVi17I2ldi7
CN9EBXmWm5UwhlBHE8kayg7dlXoHORUyr/AUaJ4c/VAQSvLR0GsD/we8aeR6pIhdgT+OR0Qkh105
dsl6tLv8BjTRn4+8oL/GPWr00yTWSBfo/Kn9RUh34aTGAK0AQHKt16FGLylVc6qFL43116JdCcRz
UNjIwidFcDInVJ9CWc6QjdlVhxV5puqp+rUepbNfR+5dqQN9bcgI3ZFRLu+67d6q1My/9JZxH+Uk
u1GamN5ki/JmtrfxWpiiQyqrTUJNxkm4JCshl01arNbe2S2DAlDy70pUvZeJS7GLVdUrzfH6nTxG
45mtYT8Pgz79pmd7e4yK70g/kLJ1lAhmRKnY8tGrtUP6+NWnUH4mhlC2t0ZTr/uklMNEcMByYd9Q
7UPH625BAXz9acCjJa5LQJwblTXqLTdKc1mlbnfqzfFXA3eHvE+8lnKKf/2O3YcEk0IQ/gXbpvlz
8HPM0JEuyAbFnTURejeuHK7DvvDfWOrJi7z3k83DtCtE532+hDBHJYSjyI3HnTCNSINqrJKdPcE0
/82oyfYXSlQeRW9Qux8EpK0Tj9LgjW3wKe+t5vI4EWlnL/Gim5ioaIhTd3VybaDMeby3E0BnXSQh
0Du9tIUPgUVyiKV5fLqEH5BcVxBNrk1vy4YvrG962fhr4Jr/wGQDfLQY4gLaxvEbwOFx08hVcs4K
fihFphVvzUAtNYQmzveBlKs6ZEA4Cq06NUSSvwQptPbyWDQ31502grAAobDZpXuH4MU6V9L6SlRd
hkUxCmH5s+HkcgeQLQVY69wxwptonCbeyuCCTg8rqIjTmtLWHOPoMcCGVm+thRAoWlBXeY26k6A7
P4oG2mzIfsTh4Hy0I1Kzlee+Za7l77uKojI9Gp23QB2clZpa0BpOptOheMTt5WxFb6nF3/NUt09i
qgFLTyMTLiPwkaNbZTwGmXauHnItQgRhOgW18hRhIhm7lGtv6eosTcZOLw9dNjjKijr3YtnzdJpp
Ido97AqD6iCHGVVpoitzMnR0pvGa+BckQ64svDhBFJiF0BkBN6gttOQqrAwlbFgr//TLajcYrP3w
obvQibHapCcvXGBW/ziH8AtXHwzdgVDVPZOTpdgMkcVCXLEho2ypSfDej1DsiM2T3KuU32bl1pn8
/zle+NsSVcPSY8thau6+aRtQ5NORmgAvVyHsgpKVYHk/SOMmK6ZC9d+LTkMnuTF2xV64bMt2LuKW
Ld1dTYZvW+RoeJJe6d7/z+Wd6FBr4wel/j7rov9YTz6Xgg0CMsSeYS+qzA+CJt0nEfB24xqhs7Qm
ExmxM/FRFkJxCAtsRapH+LXI4caGKvsADWD62rLOL9lveKp2lxBmochNp7okkaXPSJW+lG5rXDVH
i06BA3OR8Js2Czm25jkBLaddqlmLsojsuDtuvUkV9d+6jUpBhimOhnojgK6sN6SLCzOusETtRx7K
5WrsVJQfpuKPxDLU5Qjb11Ip2iXQDPVS9qXxEsZWvjCcEr1VqklfCJrLeygGIgqBJf1FDPk9oQfc
yFY5BLDoyMlrr1bLUbWCqzpZUckzMUvC11CCG7WqrB2Um4Tt0rp3T4mVuJQZJZfeUDOYaP1dGsco
oCEfx/qhPg4TOE006rQviwzrw+3g0hcuoeuIKHdMaQUPSvCPEQkaUnjSCEvkKHmDA/9To+w0KC8e
pogV6lF+DHJT3QmrHFUeqDa8FuQJ1yyC3BfRAHB813qzoKzAcV/Q3xiXLN5RQJnMBp7kg55LX/So
tsq5B1cUq6vhIsZmAQxM4dhIj7OhuEXc2QoNakkL6UVTW/Vl/AatnYlm7QB7pKkH7a6vO2PllI65
1dH0A63yE7nSu+IY9Yfn597CSs3vZgAJtRombK+DCP2KVjdPshJW13LSvFT85uFKEV19jKj72jqJ
TjFsmmS7yo7ajnzDDhBAGeXA9sEyMzRWIBx9kUs527CgGYGaTbAH0f0YWSjjuOg1qCn/mCkGGZ73
PeoQm+wJq93KSrsiATJ8jDJbfcJH7UqY1At8iSfhMVhDHqOUmpiajRBjF7BRnBrWNNyMYwuM9rcv
9VJ/S4a0oIyx1qWZHEMoLoN07aE6gaw/2Ls9iorCFM2YeUh3AgCdFdB4Zo+BSiz5/kr0RyBSzLk4
FDPrFfnNfFPDPrWJ/ba6wZFL/a1utd8BCnGgtl/lWAYMUGrVGca9DuUNXk9uZwK0a6UvpCba72qo
7txIuSaIhewSL2m8ddMapNADsv12WvpHYnUsqNpmvCA51y3VMtXuLRUMSWzIFyOVtXuPFU2W6Ouo
uBF98jRy6svLSHn0/e95ok+ZEMG/5+moc8xQC/Lh/sqrudanZNQGmP7AXMPHYnj5S6ZB2Z5N4B4T
liKdmGBo1ssmCfSvHSghxJsS9SKNZYYgJJotCgh2iNy/K/mofW286V8uE8to2yA6AbpEUnvqUDSI
lxR2TGXHj6asfG0XGDU3aGHxKpzOHYfdufck9D0UwiZqp2QbpUb8GUhPxKJXN3YhJO+IFLa/jmCB
27hS52+ge55gMNOQZ684ek7z9VymnswNTyzXIdvQzA/PUod1jhDmukfX/aNPlJmf6sk/vKbqpQrt
+M7k8fzKn+li8uCbeT70P0U4tq8wcgDVihp55UAQ9SpBR0/kvEKWduptZXR2CsIRWmq5NTGwat41
GhwslNe+UidPIBi+kv3zTJUFejubpjJ+RnlauS/dqDkkjqPNvTZEsVWYlcU/f2pa29RgypwOHwOn
o0gK3xTupLXwP5ti9K5gzyi1z8s3HvvVz3KKOVDZ8J0lbztrAyd+Rd7MA07a5IeqD9A/CcIQHvAe
+W+rv7ZWMlz7uGRJBFBAuERj9AWspVVzFhYR7P766BUT/JIVQivD+/H7HKXD4zsu+t3zHAF8q3vH
L9+EK+FRclLQRUtEKTBwbWvfTuXC9dQ8zUTy3gMZSltPVBSLDlDucr3Sp+phYYumQiORYqViLk7w
91n/sMPAuxWqblOQbiQbBUjtQrEk+U1XgWGYtdKuXa9W3loFmqvG6RElHpV4O0zBdU8FqeSjSb6K
Uz+5+8iArOMGVSDfTOM7nD3qFi7zaj5ABnRvDdSvTFhwZg/Tp0pJdbK7sAoJLKtTlKi0OFGxL0Ot
2IujZyMFNikSYYfksuzHyMprin1Y15D15Y2yNKXmFf7GZJZ4dXcPqrDalb0NQfBkhqYR7+HKMWaF
nPT3zIeKwdV16kGnXquX7EM7qZDEptHdu8A2jlBKfEsnKyXccQrD4U301QV8dE6QX8TEyHO1y+D5
e9EX64FxLSxpJfqyPLdurgfTwHQWhC2llzr9Ibp63Y/uCk8jqN8HmPM2UBPrr2JcOjSzsCQiKq5t
oRZJmh1G16aCo6Ex0zuq41BRk6oEO5/dR79+lzOnOok+OwQUq4Z9dBCd/MyTeeKU4U70ShYq4zor
6o0ws5Y4Qdr38kqHtMosc3ufunlwhHXzz2aY9Go65SDcY1NCWGTq468RoUL9FBQOC2iL1Wohxsjh
RGo01uO4idXy+ssUE0W/mB02oQzPkA6beA4/Q252qAcCgMgXvLKB9BixdtAau59LJNMXtas5/Ksm
JzyUyHs+BtkBuGIZFuGgU8fjsxl7Tz6qoR6j8qpulckSncIfDcS/qRB3ynU3whwknGiOARF9DiJ+
HiyrEhEUFnk/2xx0GylfcKsdnIBZb8YH0fiIfB/aR7WSaFHLSR5dkM/doNqb+Dh+jxGHkhQmB4s/
dmYN/TmyYNBHXTnfFXpYvQUFb/feMTziMZilWtzGSA4vwtIbyCa1dnhh9cJWIztEHiRYXVlkC1cl
QR6MkjY9sfSrD53oCtpdbxE6oY/KhAtSS2uzbBXp3HPzBHbsmSeTN3vYSumc/cQeD5Mm9lWcx855
gafaZZzOB596fTIGFwA2lxAuyo/G3YBosHA9/GMMZ4mvww0+TRK+1s4o6209NJFa1P0Up9NZNfGM
jEavOnsj1aK6qx3racNVTo3wS1BQ+IqsHcVQveg6A3q1X77nMDHr91jhT+yhOCgIFc+bPBi+uBNH
lJLJH31g1Zu+cepVSG2f8HuuOX7Y5VhvDLloVo6O1C4LFf+AFHY3h99ZXzeoGdwGK+luSBj6dq1f
hYcVirohzgld6DjpeIcpsmiSbVRbybPamw6I76Kw/3/0AgiiFAf177mY7CfRjxZg7cJshuit6Ytt
nybqVWviiMJCkzIOHhRKEth3/x/hrAK7eSlbi+QLE9KecEVm1nvRZ7LePzvS8C76PMK1R1WFMbWp
A/Vmt8abB1mv6mbtawi/1UturhAqcOo5p7tL8JQfoZfi9RxX8B1HWb0RQ1tbg/GuhINf9Caj6xx+
n0eFm3Q6TxixXu0CSocrRT1r086omHZLeaq9KGEH8/1keXJNLKhG91LK2Cw5AXzT03jRmU0j5Mr4
ezzxW4QEp05XG8uTNehnK/EBLcVuiKZKb+/M3IBiq8v1Gy8p/QZdAZrGg4Mab+kbt1RRvfOQBxvR
KYb5Sq8vKo9w/HOW0b1klG5dxRw11xrk3AZj/pzUK+ggump4FHNcKbN39nRhfbrmXxcWpheGh6gM
7qbZKme0airEvX33DbqUn9B/jz987TWTIPOb5VQeK7Y6ftaB14BW0QAf8ZpZFSVkw1HmEliT2ARl
ICSvcEjW886yjTc3TzYeAoMFrH4v1dSUXkcFBpog6zSLkxfEuKuTGhgHYYkRVlFZM8fR662Y5bRJ
eCgH5yuqh2hQdRbcz6CSG5BaVrelGhi+tMiPTi3Ml9vEas8gInpY70QbuI53VORPMeLhohAxOgm7
IMsEMk7eK5NL+M2RzUkaFj1cbU17zjRYaMM4Kj7HSisXhawMO8QTUFcpX5GbzD/HSaesa+tmaQRR
QQwypkQkGiseoZI8L5w8v2VTo7u1jAiFn0P0hqkpCgFftkGN7d0oS8tuLkFY0B0QEIs+MSqH6IEy
heJodK121qbGSI123hl1uBK+Som0M2QS2tnyrSsbF3X3dBVao58C5apWrAtmYnoOVJwffDLnF02B
yffRjIyDaCTbIdQlDrO24DDTPdR82B3Nn4Oqvvk1nHyvwQr0X9P3mm1PZnaru+E3nhs/esh6iHuO
40Fx/YBfcNa+UPBrkc6X3X9S01orqib9NFrkRzy5+DqYpjZL6sR4GZDgXo6SZR5CrVJ2AXxKE6za
u0K5AMOrB04LKcy+sj79OLFXSmj0a2UyJZJ3sCQZ78i7W9uwVbwlUr3qS+ZDSRGPrrYxYkl7d7z0
TsGdcVH7NHwdya4KdxX54V7yU9TPplGe5jqLpE30/3eSlkewgY+oifYEp1Gr+2r6hrrI61rj1zB4
8FBDNV5r+Qf7yk9dBlXT6oYBs6V7EO5SoZJ4KMsKQmP0X9MI0aC870wSzH3wRibmMbtXVcKIVtJc
YhvJH5Ixn4RiYPAAJ7SK88H71Ab/4nZg8iQeo2fC+AWUOvhhu4ESr1en4KbnfxYj3JRG/uGnislC
YwwXfta7bF10ZQne8iC7BFBadozHVkEwTpqy22VHCGhAR+YIcjZ65fWyF2nuMvBbyOxrYy2S41R7
zTuyPG81qPf9kEOeLYZp1MJQBVamZx0mj+swQEc9nbbIIOmFAgko02Q2SxvOxE+U7bstInnhUmTW
29H9JLPdEfusKp6oI8ycU4Z+zKUAOr5a31bDV6OVQ4g1teEljHwNvv8ccRJftf1NSgXQYTTII0RN
7azl2tcpa6jb+lS3lDD0YbcnuKoo3HnClwXHGsWDbLIMvW1XrIejrWQO0r7MYR6uusR5DYpBOhtO
fBBWpOnj68R5MnXZbdfsswwSdwIU1NZQsHbISvL0ATzrN1dByNaIM/8jsR1ImQ3pu+tWc5IVgT+r
WejYXTl8g2ckho6iM97gjgkmgFEBNLdvl13Qly+j1A9QaRVQTkxmS53uxUFgY1CUmvC2BlozpWBh
6Wuue8pVu33xgFbxIL8FfYfRJcUi0iA5EH2Sn/dHXy8oWaTTryJGRMr3yBmiQ0RJwYrrktSKtHqe
t+wvxiLRz3kjKw8QmNoXP5EoSOAPIKlmscBdCHCY0varlE3/u1JW+UbTDTBvvWZ+lhkh16r6h19x
j7orxdU8Wn+qrj9QyV7EULjAd7SoNKi+wwj9HKW3dqKhfANApjhkIIfZgI5JMTV/9/8x9Dlfq5v2
13zhFNMf3WVNvKBI1avdEDfq86hFHgtYiCVnEzGBXcAtAVDbPweO5P8Dlb06K1qERMuC+meQMPI5
kcnGIw8QwcBWVnspRM9Mk814VyaGe4Vyql37DkLCal+7V+FDtlZCeKLQVm2KrA0VDNyHMfw7aT4W
6wbI88dQmv/YWRFdSkoYXtJEW/s8INitNuM8Gk2QyDz3zGXTEyQCxdAcUF/p7OOQA2Nw/G5hDCQg
J77lWw1IYiP7arYBdyPd/I7fUM666a5F6PkoGnrIGlWZ72Pe9zPVNKKjMZmTtm1hZ8Edyh8gpq11
E+467Z1tlCf+wmWt8M473gWUr0E8OU2yHeMnRaoOlOl0CpcwYZ3d69S/3/u+GzdOF9lLvWuUTyJi
x6Z1jRc1VTzkqqrXqLetWSa34QRy4OKqEq6arHeW6mSCsSs3pZtGlGZiUpgg7SSXTDgEV8FdC3Lv
pPjE9SXjM838d9kYjNeqStUVWLFsWfEHeEXvGiStVSJABuvmqz2pieh5eI+7ClG1uutXUqkdGgPS
GfQo2pcUghoAvmG0HyZ8KGxS3nZEQ2hSq2hfxLiwhryTBeBVWCjBwo6QALm0C+cKSDjfgbMzLz5Q
AO7bqv+mNAXbizT54uqhD7ltx/JGteVTkxvqXIzIYZVDvuNbTdRqXtnk4xFdVA5WaalQSkPbVEHw
3SFPZhYBWtpV+mGFig9aLGp2huZCHqvb847X0L2xUMtF+JIcAn+IjzY23CUrUXWtlUM58z3iI5B+
IWCqAHFBnHwZF9zmgQoxhaVr0ikE2bnrc14z/P6NV9VTvJlW5PlVj/1wk2iSdHQQunw0clzcDDg5
tk9/DfIy1vt6O6SdSgVC339KY3ZuwDj/RLtoUZpy/C0NiOiZJWAnahDRpm3YJ8q93O3NkQvLamLe
6hzxYRXilq9Wrq5C1Rh+oiy9G4jGfKlUlDBkVFkPhhF6MylCTkum2Pgt0NJwBzXPMBdm6ZsmGqU6
WbqpV43gp/AT11iBTyvfSNxmC0ux7M0w9ZoqASNTLwjuTL0shqjirflPSAQn3kZVgf8sj67iTHlD
DUJWda/AdIbXQcsmxBsX0NR04+aZeYZN/R8AXc1P197qcl39IBmczPpIye8m5TTLatDTY6IQ3Df8
JF0PxHmvMnDJ+eAb2T+RXW6o0at/JoWxRXzL/IKCSTlPA8RiIzWgxFlK0FXM/eGoy9Dgjm6j3rUp
VWtTuvnDbOas/+qfPAK+J2Ykv9VxbAEmcDLuOCrEY0pR1z08BhfDAQGshtbKqPg7AuNvd1L6CmhU
CbaFVZd72GqQoRjR+SRFoqO0JBrR9TRNNQBUZcNb9secNKaqQikcacPrIzuVU1OBOVmgltYuYJ7M
TsSXgLCJbgVm8z96AvZ0rNgZI3qpark77CTqfgthv3R+NEbmsTrq6lXRITMhfF3hAsxIK/UTwix3
2wizDEMbFkIAq9Nc2UDtldhjS/JFCWDZDic1mulw8JTpcEyrNQo8p0dP0brBvm3dwl+Jwz/G+/Z5
IMByRTNthUCy9z7KWnokpwikbDKD2qs2msbDASJy711uEBwjaDJuRC9vanSvs6Y7il6S6jB3SfKL
MRTFy3TKvlakN3HKoEGIRZjilB3Zr4UwPZY3j1MKE66EtaEX1obfoLyraqJVHuVYkJTJCK/89omj
znLHndGVsIQL+9mIeU9THD19LFg2aEEdyfDolNbfazQCL73W2pfGs+yLTS1XbGbj4enXe/QJkhjM
hBjB/ta+xBMqsSYSS4bq36lou8ARYaK0KMb1O10jKcvzOVp3fmMfy+lIscNfR8LHVulX71/j/lsv
oAT7cb4s9o4ubK5RpFq7uqeeECYiKmRtR9fRqpwOdX1k1SEOHwPEWJJ5aC3YbfWYKnylmC8O/5hE
usTa5YpRLwbfSigUkMpN0ALUTeLSu4yJ51GzobCsLIHpFKlD8vF3xxBZ3oli8rkY9vQ7ERyzPC+A
2xOqtmeiu9bVI6jiDsHaf08shWqwq4LhAykya1u7jryyKrnfqZHT71pDT6FKm+zRRvAjgKJcXz77
EZunXwwVzsf4h62iQw0uEBAorE+zUD6ndjr+42WTeEKc1js/CLoXVak/hN9F+sIYBkSsKFRnmRer
nndNKkVCcAgGNW72elFWJppfha9VG1KPMmx1PaSzI2INe1CWj9FiCotL5xzlr8Ig98eszpBWDimu
o/CJRovBFgPh5aki++6staspeDpVyc66KtUJ8kQOv6xU2rVdRGmqN9xdLamvuawW1ziP3vQ8R17K
lWEnXBU+Wk71vXSt9l65rcaxGrXtXWCdfx2bGsSTiTeeKdO256GJPmmn5Sr7K2iTgCz9KLXGOqhB
3L8GJQhNX2b3FIRu/8pS19sg40AtxtQrVVl8rEbnq+iMC01hibQHlxBD+j2WK0XzztrQgmjUC+co
mqQhyT1DeaRet5ITzh72s18cWUWzkfUYXcImgpm+lgJ3kadEV50wb/dGS6xi5qJSvBe2NTnF0V8+
O1YhvyIyyUJMg1ADDaEV/NTBAfVE79zY3a/GsKAL7sOxWP3VQcEArE+FLSMC+O8M4nveOdHT8Mj9
Mv/LL87p+tnLAHPFVli9qXZk1QgkT7VBotpnVLpsa+gZtVr/lv0Iv8EmjVK0ZyERY5AOynZP1+PI
pnroeTrhE+f8PVa4/jq76nt7xSyqjd6PEZT1AdQVhttsHBjocyoRmoE0XZdl29aOpkNscZTClDrT
4uCg+jlPH8vVThBa6SddHVEeggZMQcb5ZKJbZC2UIFUWoRSmgO6nXp31Q4ceSTVyo4BV5tuVQ/A+
qNxGqd4mS2GmrpEtoDIptuCGQ7QJwx/qBG0SnZFx41di3RnjXkgwXgpFCt7BMjo7EynRuRjk9Who
5Xahgm7g/Pys4zl4yGovBve+eyxJR19t0ySfxj0h3FVilNDSmsHjQ6mo/knSlwf0IU8/i8iMLgLS
wBqluuKhgie+PJEOYND/8mTKZxi10QWwcPXAS/zf53lcpzI+nufoeorFKFfeNekApoBAs78vZXcw
5wDogYZNDZWNSPiMMc+JNG8oV5Sa8JBQsHoQR7VwjiMy2pFa++zcpkGiP6jU+tf4xygxIUrIqEP8
BTT3r5OI7sek0PKjAxJ/7Ij2kdNU67ZxXgnwSntf743yKA4DBDqpsMI58IPkoUFRA2g/qwVjR6Ej
90HgEg0JXWkfEB2ZZempd77XtouWCsHGHLFuko4iE/nfk5KiC0BAsRcjJc1f1V2Z7nQHoaGCAtVC
ndCkJfvzBynZw/7dXcmd1J1+mz1C2x0aMVCYKbABVYs46uddYUT7Xglrb/3kNau14XGB0CDLcvpt
Ps4Anw8qnHLSUdQ5dlflEy0r7Sqa0lSbY6j7wO19nl6tX0nbwCoT/neNdk2rGDGwwqNiREIE/elz
eAYvqsgi8TqdSnRkVunOBpUM49Mny+aHE43oN0xnEn6eq4sK/DhlRMzUlCy8SFb5uJ5wlbaekp5t
bmJOaFFw29bqNmCPRfF+3gPu43nVuk7LCrUI0aQOo4YLdyGtXBoku6YBg+stpDzsd940EVVZBolD
1yPxqIR2tXyuxsppFfc0/1qcPTueC7b/fwgqczUKFVDf9y0bnxF8g9d45dkFzgzb8NSY3cUbjH7X
8JpH5HHyFZn1RgRW3wrLisrynGpKcbac4ntvFKCqf7vEiEFFsLmB0XczGFARR20uHWFZDWau3w7v
8Ug5Zd+49a3vEnMZ55J7dOoWVVilincqBM6Hyh69tZbV5UXSjW4RJkFyH8eCTXNr2G9x07d7qZHB
R5EgsYFp0nhJnxzyYq+kgXNQXY9OqIJ/dYoRqjqEBx19F5mNsYxkySWbEothEFon22yXwhKNxFNg
F2v193ZAqGdu1UG3zp2iomLBNReVGeu7yqPY3At8aa0Po/3aSiWb1lTd1waYQlLaFyc4WYYRQYZI
E/E2vtZQ9ya2VZ+F9fB7Dvq4g3QgATFOtXbVF9cMjJ0YIcdxfLUhX56RujY2uuWhfEqBBpAE9N3W
z7PLCUSgXUri/OnLqlhajlqcLMRpxAmbopmkehS+0fShjKnp06je5r6fzR4fwZE11gam8qpX44DQ
KswUR79u18/P3JhaeskIn/7nt+v6AQKZBND89LHFcHjYH9/u6fr9DZ+fINRtUiKhZ24el0zZbgBU
YfnwvGZoWXBmpmTgnldtA8ldUgr36xuKE5ZB+usbPv5agW9D9Tt9u8e5VcNjvcO3E6PF+cU3rKAR
e37IbvqGSf34/z3+LF1OEXjU//p2YrZsGTvJs0FFTX8IMTtL0i+hWhq75+kt0o6zvpTCBTC84gXc
0VTvKufH3GzsG6myl0q1nE+Kb2CcS10AlopbvGdKOs9NKTllqqMvnREpgdpC+ntKaKYqETl/dHnK
BBFZz1hXD5Ki/SM6RVMAxtAMZ3iML1uK5msCoCuRD+1CvznYefT9Od5RiB/yzmfBacuLRpNY6xUT
TXvS94sqtBHY8TL1BkHUwe5r6RhO1lBYHSLU/GlFpxhmulDWs9r2YYVkiFv70FHYUB5P5xCNWuf9
Mmmt/A+fG1Urx7Sq8+MqiPIS83fVmbiMmFXrAaogZp7shNkrQ3UC3PywxKy+hs6oMAvIOX9/Xl/t
QB8o9kW4QggfNpBJZEiq8tmED87wn5kcV3thoRrqHy21evQJF9zuxEH7yCfb9+8k7TPy2ubxJwHs
n6/lEKWkXvvSO0fNTdMT8nAUsA5ecBZHRpxQOtWV+UaYlhHD5F6oIBACvQ4Xf412IrnfllQ7Pk8g
RoiGK7jp8OsKT7cZ5SHF+P9e4dkRF82vq2QUocAfz3pIbuFIlv1kCZSZ0DaLjpVqSBol9V60ZTkP
mfXo9Huyzjbp9rI4OQ5SCb3s11cNdMGCfI75Kvm2N2+1tP8wKiQalV4bvoZZfSzt1v3poNyopH7P
mrAlq8zSzJvk61mfyP43S1d+1JYnfSD9a8OX1aR3lbqeRQLb6JXSJbammiaf+LjK2vRba29Jrb11
Urvc9hJ3rpZZQoaFlZfifuPHNRyAauUNonxTq7Dkr7U22YqeXnOmiqOUXPJMbZPh8PBamjPreREs
QVSk/Atq/svpPKhq4v2SEq8aheXJvEindLZyTaNKvxXwD62DKt8GpRIQM3W8s+yABwFfLEHH2KIl
qyb1caxM+RbK1V34bS/SFuFY1jue7go1lejd5pb0CZ5VWTmqa5JIZnrfHTO1gYK20/0tPw30+SY3
O8R9V/Tya3g1Rt+mDMyMa6hQ0VwLViwTCUKS8Y33Xa/H+6rKa2qUp8NRhbXCNpRdp3gZ8UV/Edht
vhyHNLk7JumzpkccwbbM+J6j/rkzM/AdwmwbSq4QkfwprFGqbRjSnaOYCeeLcYMlfQ5TMO/iqbHT
DciS+lUYXZSvYW6vr2JuEo533Qvkk7D4JvDyun54EEPjDhBgQ6h+S/hAek3Yf275KeTyTM+rgFg9
jdYrwVy2Um05BsEv35hQzwXDdQVQ2CDsJwaGvfpv9zTQbMZ85w4ZeOPf/tyYAg2tHPEgHd8i1FaA
VRfxeysNKvT/vPmFqeXEPLVQ93YeIK131gBvslGEF8rVx7cGFcVpjpI68VnLW+5jLFsNqWcyFVYC
05TYNkjnSy4ogal3UHg4dtZoH0XvSP4bHJJ3H0BXXQ2tPpV1nLzrih3sxzooCcczKUMREinE7n9Y
O68lx3VsTT8RI+jNrXzKpJS+sm4YZem9AcmnPx+h2qXqnL37dM/MDYMAFkClUhKJtX5jb+Qkq1Tx
5+siNg84rBxQ7/c3wcyYlIdY+vJ4ET486czDlJ0GWEKyo0jBTEFdP8Wktcak0x+6xKjRHo6SdcE7
vJGDYnT9M3XGa0t21Z0Ilnk68hWap3uUtA9aa1HxGkoKkMiCvihdELNNYCUSwd5dDLkABPNPzWq+
ouwA7CeaaeKmU14Ss7K2tj/NnLkBEUCFW7bX2c3MrPYWSHuXXxoH+pQ2l9G1DrMooEvfbL+azd0K
9aUMbUotpq6TyDa9nUAh6s5TphlPUuLPypb7pUnZmvGhFN/Ir62uK+EVd1eK3vySmDAVbIjhT11L
1qtNo+xkqAWVu2QIdpHq+OfQMYqVqyXZW2Qr3zPHsX6kw8N1HUyvHhSsVt47S7SAr3rlAVNHsfKn
CZemIX2ZsLV6jvCDeO4bnKASJ3+UXXFj4lAYdyCr58Gqy6pNQTp9LUf5bUyOvSmAiM6jJerCz+3h
thb1uDmrlbRHOe54GWa3Dh8y5T33uv557LMV1pnNW4eSHvCLyFjIplFazsYOuwoh67Z5YyeGlVMy
QJ+Yg43M31D4QAHFz+pHqFXX7sHOwkOOuy0IHqKwAzfW0EeG7ah21kEoLW7XGGafZn2KldqEYmna
03CSffIAFGE4pfNhilt7haUTIfMMgZDtCHaVEdnWVQRLb8OyT44iBwd6KrcPapPGy05M/n1jB86p
LZxhORqT+4UU3D4Y/Om1nDBwKHws+uBkRp8Cc8JbInW/KBCaV7k+mceo1+JLTvkGWq/ufMnj8U3D
fCKgsrEI/VyAaxTR5XZwWv/U8KBzgMxYuYvE9ZK7CRvKhQxJI+dXcBChQWyqOWbxUJsWNqm6RWW1
Dd9/2WZ3saky3p7IysdLg6DZfhJAeSQ7oB/Tb/WEspJkDrS0gPSEqDnBKhi96Jtqd9G9ZAfMY+0c
+X8xT65iWsOdq9XRWZ2gCigNhXjfSrzH0BLeo9sAH3HtB9kzqiR9kMlpV3JM9tluuxm8djrLVmol
ya4RKJeFmMDlS9tvLojWDqd4XqzwdXcz4SIV6Zb9GOKxguh9xsbEaO1HjL7dh9QB5sKY7GlsS1n7
8NlXadGg2oif+dqAAHLSQGW7dR0v4zipX7Ui/3Um+6BZdU/jUC7BUESfPfHTsIv6k1Pa+Z0DwQ2T
c7r9IDp4TmdS7OXXCusYpAwyEX2OJ/UblP3+IUy64n40Rmch45vcQCqicMS9Z6jZg6+bP2S/5ZU+
zwGVjWwN3zPPrY6yn9/WFu3MrLuLrSz4FJsU5+frKkJJtykSbFvZ5NVZv1+dEO6wLuZXgcLMoeqc
X6+u51FqKXR/0yClElei+FFhE09Gtvg0xYW1wqNXPfmtVx2qArFHIaLkZeqBKJCnKX7ABl9ix26e
O0PPVp1p+EhdBpiAzGe3Q9Yp49buk6Nnd3/2y1hTNV8D0w1f+t48aNilf/KHCh2yPAlPldZBj1f9
Yq1nvvM26OnZj1zte2wUj6Disjcj4M8SdaEcYmMSJ9QpYI6aYfMOVv4u4Nn7u+aXn7HmMl/UWsk3
bkny3Yha9V4EUzSLZvqfEyVYy1DkkHB08srmuYD9venNDntwqOxn1KOGpa6NfIlHs0eKe/RBtU2m
c2fE3o4NRiLFgt6mvG4XYhrTz1YZfS2zxv9KJuG+QKDjB9bFa5Wf/XDh9SdET7CQ72zkb2CMLKB+
bMwiq394oXrBTK37ilHtj6kPrZ1ie2Kj4jzy5APeK8on5CKKp76u2ICOvraRff1k1meIY7u8EMU1
ArnCYOmlJmkMHObGInoM89g7l5EFink+g4nfrLq0iNati5wInrZQ7QCaHGqdojS3V/aNVpU8Xkdb
H15S7LbROnEQL6Lc3bHOX1Oufbyr1yly/VDDDzweonaTur2yiJVUOWMmqx/SEaBcEhT1lz5+BX/s
fE3rzl8iva2d+IfZJxPZ4WU9D3Tjtwwe8pfYFvE6wFb4YGN8fClVgbxaEjtfJ7OEkdGFn0qBrW3k
xuqdUlrqoxuHWEbNEUNvPxtwMF+i3Ax26IO6gPfs+qXLtCcZgCRRhtd6BeSsaeqtrkQ6bwH1IqCY
wOuaTw6Y7J2SZuWmxgjG6ZLwFf17/S41PbF2B9X6bI8dLub5+ObXg7lzdXxDZH+tfm2HKH3vsHPb
dsCPtpoX2Z/TLLM+Gy4ZhSFVnW3VifR9TL/KsQSO84ZttbHDsmV6G41mJfs1i41q3GQ6Oa8hfCWh
vJOXIL/jrCIl2hp2qixrK8TqjL3EQZ6Vc/PWJwfMsP4/QoTpYYQOHGL1Ye4A0n6PqjuOlkj8yUON
STXE9dL4oy/PRHHmRcRbKgV4Ef0OTucB1PpdVKet7x/69RbKbRi0pw/9flDkpw7Ef5/Y47KBtbwU
QrzlVlM/VDNz0UXD5/C7C9Z784A5zbWLKltNEglWrMK2NjRHbVXiqPcQFJaxbs0BwZPe8zalYZYn
j53eDlbscFBb/p+Uxf27wPbKQ1aE/a5B5fNk+SjqtElJBUPBxS9BC/kSxg2aAH4dPGUaFsh9zMNo
rKv3wACKc20b6sbWen+R55bPxvr6XqjjDo0Edqa2nZ9lnzzzU8/awwy6ly3DiwOkjDBDPzUUpKJU
5OdrX1xnWAhmaroKx1F9ggwe7NupBsDqm2PFXi9cAoAWD3LUSttq5UTYg8qmkbjiWI7F16LO1KfG
rLt7xBaPaeArr60eR1R0rWQnm6apiUVexv51NBLT1vQS/5HqafDc6t1KRrkTzy+1yXO8ClsR4Bda
M6M1UScUfnwMa7N9jcx6mYwGcswOmcLJ7Lu1bHZt8h1u/Hhxsz55yNl7Wm0KSNQzjXVpVy26l0zK
cKsqqJjs1AJ/V8e2msfaJQtsptGpUzFETForOvXc/OWYPASirdedHtZr29amFCB0dzEtW90GIEju
8sjPzvKgmVWCjbWNoZ1R5Ne+qJ0y2EpBiAuoDZxxDpZ98gwGZ71TOwqctz5fCf0Vai/aAuRhOa37
dKA2MmvwZF6X7WNITduU9oV5yNn1XccPlPfi6Yb/M0r33DDcH3Hl/9S7QX3NamUCltSE57Zo3B36
6BFai7Z5LzT4u6VRVq9aXEbUN6r+B1heyzC8n0YdP8fPea2a3KFG+3poMweFuj57qJICS9N/7e/n
wQ995DbwH+kWqRX+rKyg0e898MxQMtRpbQIsOBWToYGNjH9gSTSi6jKOB3l2OziWlm21pINFjb2b
Nx9CnkNgPc6nsVE/9zoV4pvRm+zXFXj6su8a/DtOjt6Ch1qr1qlq+jsFNtoWs9URtJEdvemaoqAd
iGd93ATRW5hkXyLba87cuKM3c66Cp81r4DsDqeHsSU6ZqkbfUzIUSxmUsoMF+QVLgyws95SR28Yk
YBZZg2O82LGJJXkyNudU09OdplYZ+AXDPlZxmm7CetAeHUhiSwGd5F1MziNJ9hnIz+MXRauFD5M9
8nkMCU2jxsm8aR/NhjtIVmnqUUOYdp+7SrCbKnU6lyFO3yNGpq9CsEsuP/Gbkx1Nq6QEEDdiQYJL
TVbAW9NjMNOkvA4q5EK25QFIHg7eeTfh0Zj8NSLXkOEy5jpHtnUFxVbRv4+NmT2Es/S1NojiOOTV
WXbFcxcIBOsUi3Yru+RBmHp3JlewkHNu/fJMnzWxr31EXEN/r4802Pa6oJqRp8uS5uyGeXGU8eoU
KRvfmhqAWIa3tUhsHaYqrvZtITxS8F14chvD2IBvSy44WbkrNi7jUzFaLQVjo5rvuSVWRUawcjt4
Z2ZiagcUWxAxyGa1EK1uk43sjLXcra6nboBCs082bTyoow4ETWM/XQRd89QLvNU90ydZnanZVu0E
wohDad6NWV3d5XNmMkaRcTN5dXopFZnK1oNnUy2ypa021Sd8hEN0Qkkt9giTwubMeVQet/68iVoA
LFz3okJqzC+creOOC2sGfPSVEu3ZgOP3NjedsPNxnYfgHKdZ//o7rHNAF7oDjJkiNH6F+Y3tY1pG
mMdqsl+uZs9h4Fr+DOMpxAYnMKXHpG3rrZK6FPeTUX+KbLt+CPkFt9vQqpa+DimgR5FgX3up/uTY
ub4rAgsm/xzsYvXylEPtmUPNMiuWGli3nQzV1Dbddwpwbdk0nRbDS6/Sd8KhJIRskPqUhShrWp6V
vJYBu55u0u1PbczDMP9+7UsyISURttp3Je955koR2iZXsXBJc8WLoN6yzcB0FTzNukmy6kFRGnPZ
dFDN67hHo6nLSB1SBPgCifxUhB15i9jdBXXh/qQ+9+IPcfVeZla5dJTKfDRAyW1adFRPdpwYd92Y
GTtM0/p7uSJSPzmiXD6q2f0QfqkLnk65d8254+uKVQZ6Z17R7L1yOc4ihSawqDu5x/m7XdCHPipi
1T7MSG1P1i6EpBgX5pDjNzNm6wz9IVS6FaPMHqK2LF6qrnophKHfj36fv/AqC8CNFhmZeXBSCqTu
XKPey1Gna2L0O61+J0epelSoO/k2/pzMJQ1rbRpy3UPT3YOhqcC/G+m7G6lHa/YgsR22J4HvfcpN
e5Ybjbp7L24AZvaaz/a8hRCWVP2iMZz2x7TxA6X8UafpAEAESSy1FO9QO7yjr9S/Dm3XjOu0SI3F
h4EPTbtu2G1BjpT9U1SgHeJhIZhNpncMW9LQiK+zaY0tdvhVNHzniQxB5kH8RPnwFUPx8JOXoRMM
r0ic43Swdg28HLgubnnOKAivkNm2t7Y5ektub7zt86GDYHCwNRcducHAXlx2FriiYiw9JlSmLZ/7
1xQtIjMwj6Jp/Gc/EPMXRW8xZqSZ9V69rjsLy4s5GJcAezsZJnIbczPsPHScMUO+LuWUXncfKt2L
nDqxK35E8GjpzKF224kljz7RJmU/AS8ymJJVmbLxLAxlMN66jJ+fZsW+YQgXQJIHnB8iRAesVZmM
4odaak85VcYvfm83C92xvVf8vMYlnrvZk9qp0Rrh6YOXOegEhiOarfFU3A0gcVA+0ZRi2db9nkcN
Fzw7o5pjplvFctNVkfj5UzYfRioLVBoeZI/qB0fPme5Uhk5haHsnXSusCd9u6NOq7WcrIEJCXcnx
eiQjXPToFTedf4rJyy8rc3AXeag+Jw7sKxtJhu1I+Wlj+3m9lDJCUjgongmwbVHO1vHAWtWpwREx
1V8dkz/PTfSzbKmk0EFeP+Op2lw0NIf3dZHXqyB3rPexL747mZU9lF6j3CMPTdHbEnyP8HmYs5EP
VJObr1nYfbd4z965uXR4XwILiI0uWqLYfMFtXtwXkJjWkeuCJPYcLDM10dzVAXRrH73JEe8c7HbU
6ci35bM28QOJDwj+b20fbGwPhCV6b9F3j3+MUSvaLtFiZUcC8OtYI2yemQiQV+ih/+KyoBCZ66Xz
ho+ov8XqJN/aVdk9hHZ5Sv1Rx5TLYOtfZ9/UFmUXks7hxYmrB6GE8d0wRPYBEW8UIeeDlZ6D8ktR
hW2wCAR80SLqfwp9oxrqdogq71NY+GLdGmp9cNlAnANe4jLueMgyUHDY4LptnuupC5aCXCRsoSpG
KdoLk0XbJQ60T/VsaN30RZstVhFPyRe+U5Z8osZNobpvIVq7X103QllFQDjjhhJv7RplFF+1xJtn
A9eqzbD/Fljjtg4qCned8dznpgdLT3kI7HzXmogtjA6iI2OiL9sWk2mRhe42QZP8UAzNsLNdZe9P
Rb7WRu8wpU2/UEl6kIjphk0fGfam8LtPoZO3OLy70aLJx+grukwX16qcHyVfHqSc8YBFBn3jKW27
R/p178FvvidgNjOHoXCfj+DSE2AgQxDGD/KAQJl2UBJU6eeuRFGQFctca01tRzsJZ9ROqig/DW55
qeycbHxRP0MfT88IO6svhaIh4KU593pcNqfRqi8iBspTZnF8iLwfsdrlRxXRCS8exrvAQQEFeH9h
HpV7v4OpGNrZuwCVsQWbjjTT3FRG+zxnth5tvRf3nd1CXFcAtZlKHK1qtQsPutedtLZz0ayfEYcz
MDH0OOMR4XtShmCkRuQLZL88QMYCTy9DZNsLm8889OeoaI8vA95C5yqNX1qtaO5JtPJNmgQVPtH0
r6qbxwtIFtm2jvrvLpWQB2yCjdMwOFAbzTBa8rRRHDl7kIOIxosHfBGAK0/JV9L6RAjNGu+8KCkX
13akO8NibPQUUF3er8vBrV4rI+7WmEKWW9m0DZvbj6ehLxtM8N+8clyKFhooWTYjP1xPHXatB9+E
6becQRWHJDAfKQUry1BgQhh6+7wZL9UYW2c3A9Uq2rXpGd/Z11ULNW6/CtPqL1ObUXYqkPmso/ep
5nsYK/py7OLmpzCfhOug8pOE3rGizLRAhapfDQnkmS7GijxSOn+HURwJJ77Olwwlz0s+n1GGvmR6
WkHipEsO9gVEKSH4rZRNVTeze0Wrvyagegp8v57rRO25ByELJZtOFEyn0SVZxn3uGcyneMy6YgkN
wn4uCzVbRMAEKJwPf3qrTXMzTQzuuqH95e+s1WSEHPC4PdwZI1f/7eDmoJQ9RunPyi/d/VCh/eh2
+NvAusl2kQnDCn4mzOQabTK23OPGKI3qPLm1A9lS7cjhBBevrYpdwaP6IXepy4V8/XfcQyjOFUgp
IHg4nRFlLtZ+FKmP3ZQ4y9QU6nOZPtQ1D6CzXe9D38fxrjdxhI8Drz2P0Vx88dL6Xffzk1rxTU/S
Abd14ExkuYyl7WC5bnSWuev8Sd2BlcbJvNDTtWY51Z1msxrg7vmWISoq0zyXwlpe62pt/3DL7Ekb
sQlqClXFtkZZCysuf7LLuw/5LXwPel6hCJMCiaao29Vje+/yVdomuiu2g+WOF9VxgxUa0PqbSoFS
t7P4Z26fqGQBHefLfLGH1nl3QnROq15rHikwdZsqbQuwLjXYaNJYPHM1l6Ixu2XeOMnXqhiWYVGn
P9SwxgQhj9IXG2jgpkf65DBNBiotFlje0BMaNf3xpLem++x6nsZP9oYsV/UlCi3ona5a7X1TOOAJ
xQ8tSPihdB2g+FZjA4Tv4gNSxPGazM14n3l2uegt62uslcEzVMRxpyGcukX01Hthj45UZB58Q8YC
AGGejY9jZgpoP7W6qfO+e0MXdS8jIrudYK2Rn9NFU2y7odmpTpDeoQlh32nUH478LxNKf619RnrC
W0UI+a+7gaT7qEfjMSftuxgiz3+2TJN0UD3sZ+yJMFAIrgbQgkObniKAejBq6nZdW9hUB7yXKxv/
yztuLsprF0/hwu1dyt/zaNO5OM5Y5rOqzlqkfsFDUcuNtAZSYZi9uOs6steTq+XvXur8ECBNL5UX
m5fCCL9j1p5DgPYWJTjqJTw+FBY81b7DRGrcDn2SPwb6nLkuuuabjXhWFnXaD3Y5Pyo1cl4qpJ/W
mpa8u2Ndrqh7epdsPoBZRkmV2tHOtxVdQfOj0VZTDWYp9GvvIgM9zwaaH1PEvvWVymCT/eWHZV5F
hqXklS7ude3rYqmNuU53HnpBslkJwrVblPlJCRoMCKYU4afeSI+gLj47ACZPkWGti7B5QoI6WuqT
fpwa72Bm5HEdz9VOJabuy2kMtZXVtsPOSxv9Dh+S8VzOh2iXj6RcQBlEuzLwopVpd/qbPaKnXw/D
T8hwUyjYsSNr9VKTb180rVesBQJJ/FymwbSngrAMTcXCKKo0duoIiC2tbI1cTeDs/ETJl3zk+b5q
6afQ05GBcTGBMdRyPE6QVZeZQTk6to1hJayEDL06OlDquq5fJG33hFhQtpN9twOssL9CGlcXa+EI
Y8HTyMmkVPDmNoI0jGNGr7Ma5arPLOOSeKG3CSFn+5m1pSI1HSEY5bvAwvFG6BWKP1F7ErWRPaGo
wHM1Lntgr8zhTvZpGdAX1GWBgyruha2A80PTSUNNsx2Z+xgYPCXjNvFFVZRxH5rFtAePzbvjU8GI
IPUfO7BHPAgmn5SGsoOAhLvuEWDeZdXgPqjYe6qO3rPpwWke3iu50og9Thh1yzTIoiOY4fwumkhY
uMA8VpUz6Ssj9HzEXcRjQDbcs2xK+FOs2KcWhKIPX+1BKYLigWfpme2MbcRk89QUgN59sTECwI48
5CEvbesXXL5IoifmM58fG4zOEoX3/OJ2s69w9+JARr6Q+cyuh4q69KpCIWw9zlFyIK4a/74tv8kG
RqfqmoJpsnKcerqgMOUtDK0dqLIY0+Xap1r2Vk9dE/wrIXKA3YJ5toBIzj2liJOlamHg3ipdfRw8
pzp2XfrrLEVqAYVuZBgRvQakLGOup/wS8blK1X6Tcic81RbuvopqlZg+ez6sSg58DLy7rnXI3+fT
yaptbgBZ/NBWSsLXn59FnmAdHGFR6MbYBApJbTkPsq91CxKNDbKlsauzTWp8inRkdUH9bSc1z1dF
Nd53yAFdVJQNloYfBg8hr3pLai6lWihQzQ+miwuY6MiXrhHaCl1Bk9u0bx68Us+2bWy+92GfnML+
O0nw+j7txnLjuT5qMREORI2P6KY8Q1MZmRx5eju0zv1QDSOpU+xHBlu1MZpw0KtW0ncfVZTPFvYW
C8tU2ld+77VlG/vBU+XWOLXFtX+2VT4UUYJoT5Qc7A5vXr2zuLXMTXkQiHrAgvSKoVjIIX0gb52L
lSJS/WI0j5E5izOpdoo9D2/wVbtJJR13ByuM8sUEqYRdrz6n+jBwkwJL8lCFGo8Fod1ttEA1rspL
ddthRjro6Av9VmMS+FqhF20fkwIdgTIO0lXnaOa+jeDre4C5nrXQbh7ZTi/UISueUX5cA5NUHuYH
db9rtDcj9apjnUX+tWmVWbaMRxFvEHDBYyXvB2WNeamyTYHpPjZm8Q3qBBixXIg937VoIahUPVhF
Al7OS6et5fkArmrlNcTb6lGM2dLs6uY5GMf6ucjcS4mY8H0ZKPWzZwhr2Y9jxy8sTdfV/C0linjl
t/69VZTi1Jejf59jto4+Z/wWZHF9F6lhCXEjSN7shNwkechoJ0cTeNRg5CmVyVFfwbgqT5Qn1TXV
R+4fO9k9OH1+TMMCZBMbTQCSU4h4AxVMy2jSFXwI+8VKEwS8dbTDYVTZL1lD7hugmbpy56Y1qtq2
LLi9K4ljvWSwlICEaulaztW9Ptii8N2tr3M7kMPc7Q0UfgnmCa/ZFJMfoJPGUkk/RIi2w/+STR2T
yjXK/OpGBucCTLqJ7Oh1VA2SnNRNWG6vc4fBXyH4o25lsAGZYlWHrn8dTe2mWznQ7HcyWI0EoKd+
LsPK606hsjTbNtmCG91Zjtef+2B0Nlk0lUc3ORRk6ODYLXtNFc8zk+Y5q4dX6nPeqUBZYIfCA+r6
xiDOXZveQWn3Do6hoMYi+1rtSzXBzLp29YZI7k2QCr5a6hHSpbl5oDqyd4UrzjI+r6N0xf45wr4c
dxMnFzziRdSJ1TjFoI7aRaYN3/LS6r+UZahjE25YZ3jp8S5CN6qlHHbprOSlU7EKs71c35NT75ex
NwRvNanjjYHOwUaOag22H22V4i4yjxYmkL6m6C9B5Bqv3ZemyoKdHhaIlgvSdnFm16tGqeotaGbu
W24wjXsPmwprHVvOX6fpfGpqWaUv/wj449TMtHKTzGyvwHr0RxG82vx5kJbHlYIM0KvBp+3BTzEi
mluKJcxzHIyPshVPeXFfgc6TLTBW1tHAoWcRzfLqU43IkzsM6J3Pq2LQaWxmda1VbCvGefTVXwdT
uXMUEZxv3Tzwl/vUB0w5B936UxPNxXCM7OWHgSKI1UXlZ+P2FixDyEew17HRmv99Ob9nw2jVmvaC
McEGfvf47k62v5paTxxHLVdPqk66q9MBDsbskcMRsYlodhSSh2q2FZJnqWHNOhgYw04OjkKyT/t9
lhZzkbnHnvbDgAyWo6j2Yvoxryyn4fkboKOAkMV6AkR9XbUhtwzsiaJUtwDJvErGKd8XTfTrADcw
35P5zvfy7DZwi7sNfIj7D0JuywM3Q/Bern+bJ5u3mNuV/oOQD0vd5v7jq/zHq91ewS3kw/JNoPz1
8v/xSrdlbiEflrmF/Hfvxz8u8++vJKfJ90PrR/wdw+hRdt1exq35j5f4x5DbwIe3/L9f6vZnfFjq
717ph5C/u9qHvv+Pr/Qfl/r3r9QNwpqnQ6PAtHfk0S6av4by8G/afwwlTcisnBrhdda13ZlJ8Wf7
OuGPaX97Bdkpl7qu8r/F3656e9WqwIVmfRv5c6X/bb3/7fpsZth6CzPm6fx2xeuqH9+HP3v/X697
veKff4m8ejtOF6sS/eb2195e1Ye+W/PjC/3HKXLgj5d+W0KOpPO//EOfHPgP+v6DkP9+Kderkc6t
jS+jYkWHTulnhUTAZof090GOJONY7XXjIrtljzxr5IRbrO3X8UEO1xSQ7rwUWzZDBI+F0ZnLoLHg
VrWW8lBEKQJq7fDMLhgh27mVljAJe/At87icM0Wmvaf6/lOOy34fnajNVKOIJfvkoRlQy7BNQGAt
YvtH5KLPiHqk58pV0jvhehg+C3i+rp1cDyhUpqcyR4F0jjKSBCc5ORo5CnC2QD1e++Swnpg/sKMj
IeJ0SMvIpcpwgOdc6ur6GuijKrlqrMhFJ9mCX1JMWOywsweHiZnqJkzwcnXRu7Hgz4vqbJI0oG4f
w+6Zm2PkVOdKS6uzpnXGNjAroOtydm80486vQDb8MdsZPIDJefeOuCAryomNXWJLZLUPt7Xk0qEw
GpKaweG6XpRV3THOU2R5/7qkDMsHMZx0HiyuYebEFs3Rd55aD5CY8QsKZgP7q1k98shQ1P8wru9U
+FfTKLYW/7cDoNzgGDazl700vJedcvptuAIn4imeuc9EB6rCLStIpzlKH4VzV1ZOeG14WuSBhpn7
S+C4CFyRvLrOkJ23aYozJUuKHu36jznXyGas1yLN8sPHiZM2hnddrDx8WEs2rcI+kem27rTGwqs+
xWhtUkVwH3VZcC/PAHsF+LbWwdYHMktdm9HbgIwT3pScJpilc+ht5nUho3903SQlbxqZe3mYSJ3t
cUY29/IMw7TxLlOyhRzMfofJpm+aQQ7hhBkF5GjMZpVF76nAy3AbCxEe6yr9vlcU7V729pjJrcHU
Gks5cB2dw+WZmFRS3npwlLG3CCpO9kYpkfQAr/Er9jaaaOETJkM6Cdt/GTSmwtyZuvvl1m+DJ9TR
08oLqjy+upUjt4t5eBiCqhNImMyv+vfrujZzqHpQDd21fBGWE+i8I3WGwpbr7+XBKgoc66/HW69I
bHoLOCFkC+fYDGQLxtcjzndTKpQ/FjCrkoRBKlLluuB10h8L1gNarwoKDSsdZfSDOR/iuOwOsinP
bocPffD0kI1lI7a8DfxXC9ymXa+hD96mQNouZ+NTD8eMLSIOyHp2CdUwv8RWzu4qxlBCDpBvS/Cg
xqS2QCMdXVp3DxVgyheyDfb0V6djhc8YLagb2Q96zNvfZtxia2lsKZeRc28xH5plMMDG8Nq7SU3e
lS6nklFaKLmZcfIUAVC7cx2SBiqfsLeqN3YyAgKXx57bCy/ODGPPC9h1pZ3WQKocJPxnOEk/w0m6
EVBPOZU2pcf5VHa284g8u8XIKc2wcQbsm26hsvvvmpGEqNxWStXp3u/b8WHyrIvZZuK5YsO9L029
Xo91mn8JTIuSEgArUmcjIm9zCUpN/E+VBXA1qZBfi9vWXyjteCfBxhKFLA9t4/pLy/Ky9a1PwpZz
WHXrDPzWUg5c4cm+58dbw+Wj/wfoOWj75A7lxa/XwA4WdxOhmIvBlb/3Ks/bs3M184U8lQe02C0g
BA2e9tfeGpr2UOnWxrhFInbqY8M5x1A3wiZ2PsjpbtVGACxJC5R2M6AYmiOork5Bi21O1NzXJbrP
8kweyjGDbZuboDr85tdA8vssDQA5oORsbmWwahjYQSchmqit05yHPH2Nfc9BfDgFcqqkI74hf/XF
lLLOciCcz/6pPxvy1/T3Gkn/TNqyPLZemZzQ/k9OXe2sGo/UJ6Jev7rk4FSJCTxJo5V3iNAe1ckd
xULGNAIENXVPnOFzL4EfOK+V9W0TbeVp2lk/3Egvtn/0yUvFP0t0wY/yXCFlOgxGhtCd6e2z+TDY
GoqUt7Y8wycYXxK72X3sV3pv/3d9gxX6ewXTJzzd55jrqrJXtuUceehHqCdLOVJVo7qjqtxbtnYx
zbB8bck3hypAdjsNzReyHq3dla9BkKs4qAtw/WrxqmEhf7aE/SRnxKWbnuqSh8bSJFtrd/zQmFCu
D2Ee+gd5lony8xi49ka2xFj5h6ABkszN/a+Q+PfZrU8AM8UNx8d9Yh69DVwny3Xkih8u18LWWeVt
Nmvi/8u8W/CvuZGKC4UTbdQwKrbVZAYPilqjQl956Seyd+/WYGo/Mdf2LJPSrxvET6mTtO9en1DS
ifv/Ie08lt3WtTT8RKxiDlPlvHOwJyzbx2bOmU/fHyDb2vY9t3vQHqCIhQVI1pZIhD+Ej2Hscs+0
YuVot3Z6/GucDtGvYzjU6N3wJT5pauPsB6Vk/wnZgUWLec4pwl5iOneoAm76GOglWAS7fosTxVun
qHUtHDbKOTDNkjW6Y92pEwWHdR+LW0ymaKq2TmpX2d/issOtKtNkLC8NezcnHl5tfwxplfPHV7j1
N2KOI9osu/ctCyJUirmDgyr5VlZTtcwuXpZeANgm5bLLcbMIQty2QqNF52vEgUszonGBqNbAwfkf
RYFfL36vFtreC9kUDxo61vKyDDJcYCu21T4E/aqw18YQg3Lzmm4TaYkmKAfhkyw6EwEJvO4fZC2o
EMC5ZQwibSAjcuZfGcyawD9q2HtrVd6sOHYMzrUUSaralGm7X4xrGUQ6MzxPUhApFUky+N9zbn1u
OY2QXZINcWwEOxWsHgpCpfGCVkjia+VL3+BE96vyq6VSKmWTw46CDCPue0ZQrGOkHJbyNni7KxYT
yrihaLjFrvdR0WBOPhvp4rYqi9tQt4Zbt9tQt+QCwyb2a7Oc+3o7P8H1HxcuJ+6HOcEvRs+cgLNW
KEWp43fVskGrJOz0x1E0IozhLjsNZLbMHRXbOkaN8LstjL7iWCU6urUe3cnWqOQvkmfImMuqw8n8
xQzGI8ZB6lM9rXv4MQ1IOiALwu7cLYyV39nhPsfo4pQ5qHCxJiqTlbxEWHxqFm4BshMaar1pp3xs
FpWh/ky9tt+6yqshEhoME2sVWWWXHTbTCAgvUYpHF7bxxW8N7Xni0HNpJI65BzWlPYe146J2H/g4
TpdIhanmsLTF6auF5eveMqpv1ay6LFdFDExjAAisq/ezOIeVhRlo5j5q22+y1okzW5kbQd3511wx
5q27vJLjaoVS71HpSo9jMlTw15lPaXwOd2YNYEbGeg22Zuv53nauCuVSwtNdT22P29wYlMuxybTD
LIu0AeBUCDvBhQx8aBLtBVofhyDrf17JlA/ZRhK954Va70Dv1AddRVjyt9ugtByU1SIqjhyLhEcZ
aqUrYZNxdGaruZDg/+VPKJNrG+acMupAj7Es/NBj1MqjZTvB8TqAbLmNMufIXa9+v42pbzgon4N0
aUXld45SyydOoKonRUk/c9bfn0xR01Rr3AGZxMpKZJSVXj0VUbdC+ny+l/laNWNEPEKRko2KZTcP
esvWveguO/l+qgE4wuv7+gJump2z3ILbb5TlcmCrZGEnXnGUyaAI5r0+wRSSr49DhLqfXI4lEa52
euOta2rj7CjAY2XVCRBVnltYObJaeU6zUM3EOeeBor797NP3mnFWMnTG/coz3m59mMTG97qO21+I
pmXkpF8zMDh3hSg4wtTuQj2z1qNwL73FZENmFvgkJLj8yKosZEpoRk8j6MTDLSSv4IyONpszt3E4
O3QPfo7k7++Xu2bqcM390QPrKt6CLEbHREE9D7eDr7RHi7VnidqA3h71sd7ZQzDtXK1tkacllOq2
AWtF1uWljF77yO52wyEiUNyqWYcz+OeuLf6lQ6HC+UwiZad1LCFkkfaBD+pK1BtV0a9B6C4/m2+J
f8Vm0aOzO+9nZ9lsGqm+1cDl/z20lXpuhrfnH8OWUF92xoR+I7og6SrBceZd67yBJ62JSacdFO+a
+4IosvOK0Fl9bmIsA50xzd9zfyrXbgC9nCU2Qs+1unAKVVt5ApmPFXR+tARyU17J2AwQHVixaJFF
8ftKVpFJo9mzUmR5BvHgLYa9ypz5hC51d6+FWX+va5a/GgYcb24xW62Cc1P6WxkaIF2iMiskXY3J
HfcyKIsYYYitDaBD6Fx397fCfopbv7gHnemwVLQgcRZN7QG45wWr2FbPmQWaDYrpKkZec1dyWv3a
NXxCTWxhOSycmOH/wq72u/ZoiurQgmCFIeyfZKvthl+GyZsusisI2Lus1qt72eaa5bYz7fRRtkVK
uwCBkz5rnua9DNgPo/Di2cpzhFLePYDN5lj4IFJFLUPa4HrVeSkmBFrf7GXDaAX1vVe73Q4lLeYj
IvnW0IXKXtXMDsML0mQuOLZg0wUAU265cnRM5KokDK+9r21hDRxDMbS1EgT+xhtCdAjSoLiThWph
DTW3GOjKKobGPxuaskGaRlWDzS05F61YTgyrMCmRnvs9SjJqxV0Q6t566EoMgn43yB7WwK5drDiI
MZnKxkZpe8/r2PtcwzVGiFOqwmoPWy68gqWs5a1+a8a4EMFLWZ/atto1JuTlMJm3Bef/qDwF/b1v
6HzfxJWRnGM8AO84U/4Zif1iELs+/IFkgmjoy7aGwQCYlN3ita+k8PRjD51ABGj3g9c695MoYOXi
AlyzO5ZqkXMfZpZzb2m+s23HxFncYqamaCcYTkcZkl1lLjI2izbXQzCKjCYbtSCIri9zi91exuth
HPdo0xy90On3ELMhp6fl/GYz5V5lZsd+pKi6qFFB2zcfxl5pnhLT2QaqPoM16YNjCsJ0Gcmq6STr
tAuanWyNqvFL7IujetA5LxXfXpmFtgrC9ywIMa1g6KrRcly16mgrq3NcgaLUQu8sq1oN4lPJ33Ij
7C48qdJrJ/xZUB5GqWEts0rDUhZ1DZ5fVnMHwU4dw22z4mtrlwVOC8gB7ZvSybfcdI0nDhu4kyMk
8E9kI7+NIP5XNALHpYPV991fuSY6AXixkJunuLwzfVxB3vVWrTobx14U8koWEVZUR6cK/QoNdFoU
4FaL3khaBDepJnXzaHht/DYkrRc/l3nXvpVq913roo3rVNVDOaj6M7R04JF1w0wxCo3nEbTHKrAG
fytbI5P1Pq4lBgAMkiecv4+JD0wqEck1e4j3UMAPslH2j6tvqctqSEbCMv4U1AoK1yJbKRH2nxGW
Vy1LXaX81B5lAflKtcLHwerLR8icM3tJKmKXs5+kSzdluZqbJsKov/PbvtgaoWVddEf/7mcYko2D
lt4NBXdKppOo44NGvOtEIRvGPLf3wZi9tHb1KyQ65Llbnms7Xl7zOzs4xOF87qREqRCfl1e3ov2X
2JRZ/1ferVsc8/0vlHZcmWmQgJX2UdyZTBjDgnOqN6GOYhCFvOpLzkkWsv5XM1jQaBdG/knGryPI
Ln/l3WIfckq0Ojb8Hr5raqUzyeCFP7zSrYu8+vvd5CZ7QyPTusV/TZQj3saWeUaoWOuKuwpK3XgE
LAcXVWm+tUm5sYS2tKwjbRIBHgbQeIsNo4GH0Ye66NjJoOxzK2rXiQ9lOSgPAAetp77JvymFNZxk
jS1XfcPazFr1fG+eMA7ZRUkxnvLO1XDJgakx2bGOv2mu38mYLPrcQuTS1Yu1rJbKDHa36uc9e7Z8
/7s6fAUNHcFQ0zq8Aot8Y3pTd06SxoOnEgUHRSi/Migb1wCEwrkOwKAH4Z28snSeNoXWoY78ZwMu
Y+we+9abjNtzFiNDIVK09EczcJAkx8gKN0QcYtS5zSk2DrJwQ68Dy9x64sDA/5ZiTHLM2rQ4OmP8
EJlWto1/h2S8suuwXPx9OcJoJ8oHfe0t2z8k/R5Nxv77kKXv/Rq9LYMtICd3rQ1efm7SqEdoAaZB
CcdkEdl9+D0H5gmJ6Ad/mXcDbay3WSvala+56V1RoCSIuJ++m+xKu7OZo63sviuXUPc9Dh/a+RSa
wLM3dQiVyGmccfUhKC9lYQQA1PvW8IFrgdkG263Pp1vzhMR9t+h8PiZ8k7/cGiLkYfFYw/NSzYpH
nrbcjpEjlTWYEuaxKeZPsiaLoTTFl2ao13ozFY8ypkYIwdSzy4+bkI9pNke10Vq2mSKE/Im+nRWj
W95iWda6i6kHrH4baEy++hre5ddRoYMdoMnFCzmGjOUe2rJ+OsYbGWNyFC0rPWp36IzcFeWExQc2
S4+9Z49ndDPPsahBk68eJ1T4N4imzStZlQV7+N8BysfsTpKWNpZ353PiLTvJUAvbeouyQb+sEYaG
JzxOIMl8rBnHUr9LQceb5RxdWlGTcT20zSNzh4OsuepsglLUp2rrYLm1kMFr0aj6na9jFWZ0KM3J
WDioxsWc4kWT1fHa9pTqEpUWp7NI8+5SRzMu/L9dAM+O9tLbHKCovRn+M5XaMkMMBTJ3bx5yMyq+
hBXEVRdVKsSOFGWdzJVzMlEoOXiNam4dNkXue/iQKyRY1DeriL5ywlX/cOItjhrBhvtMvXVgz913
nm4viyogZnedtyiYm5+61jvIVltJULxPJ77ieI3aOxUs5D7F4mZl6LV9gjb/HUmFEAKFhqW3CN2K
W8xGo31XqB18czJkXBmnskfL+lc3uJv/n+H+7VVlTLxD1l36OgApX4vjy1YUnTh5lQVko1UM4Pd0
C8mMQJ+0Taer/EFFrozJ/rIKEfQRvLu1l7XbuLBkcrRAtgV0qUMHrFzYLGfPVZ9CFnU+I2Xv3TWc
sE1NXu0KXY0u+dDC/rUM+4HdIJynPB9xJXxIF9hiWJ9Hq3saEr7BytgsrYEzTlb5x6u+6gepVXk5
eZm+risTqoxQVtUNi0JeiUKmzEKdtRO71tGc/Zj1crrjjobM9Rj2XyGrHCpolW8B4kZb+OX9ror8
GBsb9avFd2yXuw7yO4VTvI4QkLaeO09rWW3Gtl9j1JRvZdWfh3ilWka8l1VPF+JXGF0cJ26VrwFK
VtCNkN6qVFU54/8MrjlHfq1SXf1l1PKf1Vrst8qql3g+UmT9z1ZZze5Lcz0F6vd+nj2UX20V16HU
BOvb5gno6IEVjK3hWMJ/ZpUpvXqWNVlkYSaELPTv8WDk2Xp09rrNRj/bBgZ0GNW4XonJOsSYauAQ
CKKZbDCxcri28lMzoSiJ7LS29HWpD2jP/m72KssoV3LE67AwaxdT7ivrFquYZZ/2xcFKMnwCsYtd
zeDPv6oWIgy691mZB2s9a2F06Go3fzIS4ysmntm2DAJwOl1QnGXh+mN7Gtw7WZmaqupWt0ZDCbSl
VWOxNHbVsEPQ8NXPK8iEXq0vPN1RLq0wDOE0ILjLU9SWLM34EC+rPDAXg4v4ZNR27BuQJnuhQNvv
5x6nS44v4k+djkalbblf2iHgQZeU6MT38DK6oe3RjCi8L8gEfdHKvn4yjSk5MFXS1kg8D18Spsep
4X0x2anjpLZUwcLq2qM5u99lP9YBPL6hnTyMMB45j+hMnruRdZUkU8cnU7O1zzBK8e4EIrKXS0dZ
ZCyFQqfkMSVWk7KIKmifalthEJ47LkrD5eycS89eyUWoGwu7tjxYan6r3jVJrN4Vjf+pjgJtL2uy
kI1x4i8GuHHnW9zQdfPUlcZcYVWpNt6rPRvz2fajadGrmArOiMytPX10t7KaKdYLrs5L3FjxxBCy
NaYWh3xqeniSV8kcZs1CXgaBmzSLW5Pqtixaag1kOF0+JP68xPZvYba2h5rjPJ5iUQTswuSr2hje
ncLutrIB9y0f65OoeLPNHMZhWYcNf+sB9JC8DIXsTixMLcQD53QthJLPtX5N6jhy0/D6QhBLYKYl
KrpBz01j+Rk6eIyiS62wVYyf66zvWuHd0wCX56keG7s20/UXtfd/tiJ9Fx+mAWc45gnuAi5d8HV2
km0dm+YPFPb3TdyxyYdIA8tHf283TnEvN/JTvZoXapCHR1kNtDBcVyrSZG7ivDTjjD9SMn+2fbfc
pO3I5qPn1O8iXlT69BnKLLKsfIU53llWIKQOhTpG76abIGbsNc/dhApkFvXfZdjNhnBbGuPCynY2
a7QDyt0oNYsr88/qpIyDsC+k+Xp5TQ+BW5kVD85bn7/GuWZr2Avki9uYgec8OPAgtnXuDCclKAYM
77GysgbtrsPL3MTMl5hsTdRxOMmiqPNnZQycbdLEtn+WMaRBwNDoZb2QPQCZRGxPi1GrfE52Guc/
JeaveH3DSSrTYZP8JnPxB3TmhWy1ovhT0ajdbm41HVaD6BGFLSdBpR3B0vudKFlgSPrYJ6v9wjI2
SZC27JnQlExC6pZDjK1SJ/amRM8MtWtdU1dB0P4oS7bylbTCJxDeC8yKX2bv/F+xfe+Gnw3SAP4a
EwoZfzW4uQP59TaMzJYu8Vfj+D/H/7dhbrGrffzvHrmFsgq/Xd5NJN5NJOyhZfbtvVqh/hiYubHQ
lKZascdQ3OMwlt874gp8AQQm+05GZDGHuMjVg+18SPXSdmI9tLt2+T3CWE0ZtzG/W8uecmjTVfvL
xF6WDJlZH+J4YZlsI0dhvJljK/AWGs/Vc+kOa01WZb+sTAuOM1VzowbQxqH59d0pAhF6e2fy1eH7
Otzw5357a/Darj82bDpe34apChMwZYWRs/OQse3UeWyU6lblPqSNZ57BvRxkmypCxeAg1GFMzI5E
VTa0ZTesa83zVnrMPHzJCs5fNLQLN2jnmsMf9c5GvOckR+Gu0D3gZnNrB/vX7lF1OTtusnOjzrq0
VpHyfM04AtUaFYgOygaXeDati7xyg9rYB237dM2TXYIh/Sf383mX8c9g45seDj+JXdsY0cIWo8q8
21ACFzo5ZXG4vqSGVkYEK2s1iNPGoe8CKHhluZNVvM4xAragIsmqmyH1UXdPGAa4R/wlnGvxV1U2
yFjvxdGmnMIY5UGwf0Y8pAv8beoHPObqhyjmzMssdRhfw1TzMVPAM/kYk8k8BdtVOqDWIasyT/Zt
Y+YeJhvM175/jdc0YbstG7jYGq7nR7PofxZe5xwHJg1Q4FFagkz1q0FYllcYISDHacVNUW/QLkdz
ApnBSquClRzhw6UcVmbLFh8FEX5oWCPNKuZRmG9iiVlmeMK3sXeCMs0m22Dhll4Ombq61mGhuqdr
1uQFKFjY4dcPLZbsVIj+qJ6z/IYnyDQ8Zb5i1r5ynGEVMr+isJJSwYaZUz8EfXTtkIxldIrguaI+
bxziLN0E7HHuYgda1VxW1oEzW3sXmMOjYgywrFFFXhhz325YQE2fE3YR4J9O73qAJgLfkHZTp/01
ntv1fI0Pmf4hLvNn4CTXfDPtlDOuikiyjMgnDVV1qYW7bpqwPG7LKTrMwnt3cLAW0DDQ2zTCbNdg
4bLjFxWuZGuANOvJtxMeUKJvlU/2vapEu07k4nHgHtzAf0XCdH5o7N5YNDWqPWjBYeNgGV8MrcMe
I+gj5MxNKK56oy/S2EsufVSmTzgu3VWoiX8CZpVv7KBREFjzyk8eTGb2j0rIfni0c+CPa2J2hqJZ
n5GuxkCowgRocOtrKLBDBIo4ya/PWq2wl5YBz5bJMkc2yKosSgceux/gyBOEQvPlliivFCHpXAzf
bsPLsBzkFhvC6HPnfErHYt7URhNom2q2IS0qLNdWGJFWS+6jDdMo0WTFSXUaO4O7eObF6YYNpGzx
H73AUsUHwzNW10HkeNckM+nfNMWod7ERR5dbYRegqIdpeYsgjxRd0LHEK2GOrGe2JIO9jN1S5FVT
uvPS1zRldWvQJpdu7JoGW6vP4B2KF7sG5WVRg+xAvWllpObHd2E4bMV1ZffFrZPhEPhTf/BU52ch
Y7IqG27VDylxpaSLD/Xfwyizby59bLWWsvXW+b+O5YgXVtoy3OHZvEfaY95GoxMuaiGh1aLsjxSA
W65KxTOOeeghvSWlthJEo84J5zvLyYrY7PXrScXlkj5qwR9lmvWjTEF+IEJZCQOmICit3Zg6DrPH
Wvk0DNoe5hxq3Go4cvgltMtFvJqr70aCUkcUh/qlbM1DE3abQekPcWMVX8PMbXhKGspLFJvVamyU
4d5WrWjroK1xdLGeWHbpVGJtpyN+37ZfssaJX4xSce4LiMQ5cm8vPucxz0VwkE2yQPoBSLPa4BtI
NvOKh6YxF3jufqvwCn5ODJ3np6EsZc3CzOjZGfmRuUm3mphrrxxjYStR8hSEXf+UjFm8cjO/3aaZ
3T+pRRGfuQO+ykZZjIH/2WW2eJI15DicbWPC3YxVtoWWDOaKwTwn/DnY3KTdlo3g89S1HPjNBXMY
IeLTo5AN5kRUUT5ZO62+rVLUgKJIGXgI/3LikcY4Wtog7GyBL701VE35BZsXB4lldgGULOSUaUzu
JdIKlOFd1WbJvQRhibZG1GRbEMd3jZqqi6ll1uFYbclxYaIuwOqXj05hFo/MpSFL5HO+lVXZYBTw
hOPYuchQY/X1SW+d52u+6BQowi41YNGTTn2cLgez/Rp7QXeUKZxkuHftbC9vHTS1XarcJE+NZi4S
h0lwUka9hVRw6u+9TLmL60BhsQTw84JlWX/JhobzfzWFtOIj5bk1HDgLeBTVW9/XDD5Ev1lWVsgR
mXiYpnqCtnGM7Y+oyUI2FiLjlva/x6YeF76xgdybKOvCdlEnZE3tIjeynuLMPY5jWN3hUVItcWnN
vv3fGRljjH+O0WkVniRGEeyqJG2fmkl593mPp0LU6rwLd/MwaktFMZsnoxjbpyR91800eZQRC48R
nAytYSPboslzLuaITlLQtA9prANrrswLa1OcubO+/zrwyA4tJX5vHc/YNJ4R7YtEtS8dNwN7cP1j
zWOuhq7L5Th7ytotAUDi+u4ihzljtjS3+suE9NK1qve2/tL1vvOhemuVyf/WN2fvb4fmbTbr7UkW
noryAQ/dAinHXzF5pXYoXrAV7HMKkguA55Rhq6uiLLm6BjuBJo07Z5fZxnyYS9SxpSh7hwMSzyTn
uddmZTf1HVD9XI8+qZWxRPQz/ApwEjhY5L7oToxFYgkGJ+kRdjWiizUo+iVBQQZyEz+TUxaU62uj
HbfO3g7UtxBKA0c9/mvRcIvw7Lnb9hjYrApvNp6r0GyOHH/0C1nVEQe/j5oEk55a6ZaG8abpZfck
22oEFhKlCi+yppVTuXQvc8St/B4NHPc4JUqyBACAvchkT+e+mo0ldkvhV8dwNsyUrLe+LVEV0VHI
siclfC2FIZhIkD0TYUxSjyg6yZ5MraOvc2Vt8smx3oZhKLd9sg4DpL9nEMP1P1GFz+HUasqr3Q9f
a6tO7mRN1V+brlVfgNR1DxyundO0wPm78znJ1NNgKat6PmRboMD2GpzeewY/fl/Vdj6DslfmXQnq
Wk/ZGlJFYYUjmlO/r8YMpQwWA8NGNshCK1P7mucg+HFENGx56582HKJgf9Q1KED44cbJcdEa3Y6V
cT0lF69Tde6YqfaIUvOwTMrG5UOfg0Xj1CZyXMa4LN2gONpdVbnXy8wvi6PmWmxBOyWKjMq3zkCd
mw23AquhERj4xFOqMAZscbp2eNJ94RmemfG31PeXbD12P7K4vzcRo/o0T/xgTKMq71svKXf9YLNH
qGX6xYgrdRVqHNij2f1FdprcfYkK0XfHGrJFqOb1S95jtF47fr+oAxzAOR/sURTlN9dMZr1rE7t7
Zk9CeI2BbZetdREGHPKY32SjUwTeEx+MbJIFduev+Hd7Z1kz7MZdGu4A4kwMjXTxv44lGytldv8c
K8LwxDQ072yKznKsWH8O0sxcyW233upS3I2i9ud+3Yd6PyruMutQHGrE3LrV0f6Y0YPZoRVhPada
7GyqPk/WrZhr93GN9K3CHbgXVXU05gu71pz7UlO0Un8akwfZUQ7mWOUeB4+BZx7tGARVsLUy7yjH
Uo3x318peCmDiEePEfjXItBbC+homESbrm+6hWzx+upns6xec9Ss0fbgPPa3znHJyiJAP2ihTQa3
0RqM21G38TYDxspZYMr9VYR8IXuuhtoUYcvE5TU7iwDXKlp8mJHIU13tk6WGwIzbzt8MQTF9Nma0
p36FuwqlXRlWnX8N/5EtB8nFnt4f2TIcxvE/XoG28ai6/Y6Vk7VNUKN/NqfgW2/X0zdEQh4VBIhe
TT22IFdZKszNmuVPN88LmYHM4mboPdicflgCaO/ejFgblwYn8GdmkyivqkpbnGW9Azc+CF0ob/jG
1BrbrsL8kQflBV8Z99Og17gdVexqO+ynbmt0dg5O0ymnvvf09VwMzTPC5gO6cs34ragNceMxf7Ax
tEV1eNHl3vzcA2xBn0QF4yU+NasG7vEvcTzUzq1Zqs+BixbsYFk/8yOMom75t7jI70W+75Avx5cf
6J/5t9cNGOevfPl+/sz/l/Hl+6/F+3emYj1ygPJseNb30OiGbx0q0HOS4g/jLmDSRQj+W/mOLQP9
G/7p/4yx6RwQue2ZcFrWDvWgeOO7/vQZvTak2GrlzdHRPK5EHPPi6TOKPEvzdzyHaHeNi/zZNfsd
uyftIsNw5diYSV0v0kyxj9VgOBh49PpKtshCNtyq8qpuDLr81VzE3aELx3F3i0/aYLFTFqpP2Dqj
y5Ql+qeyb15cTlV/oLebKQ56Y9087EY8apYjMiybtPRqpP0o8NOqT7Iqr2ShDByXB2bboITCI0mB
olXO7VkWSem150gUsupbo7VE4qVd3WK12bGPLeuBMscbwwzmhewnu8iGqURVFk5njby/o37qZwOr
tzp4KVwrOvWDo13jU4zEyZja2GmqOJKwNjAv/YD8S5Jmh8rpcFFPQXNtvRzjbrTblRMbvfDmHKjI
syH07/L5aYxY3ngFyy1nesIdZH5y8S6AUtpjvihi0G4mjF2ZcEQ2ND9bv4fcNj21o4cELrAMlI+9
uloGowujINUvstWOBM8KlNhaM8L5qUOIS6yGmUy2S0M1vPc4nN40dAl/pMm9g5JhsLBt8BGz4Aki
q7/uUuYtegHsoFe7zzoMt2GL81x4QQJKLDGNAStflLjGneqEIAM0hN3UqjzI2sjWyJ28qu6avhqv
1wrP2JWlp3xmI0AgOPywhrIA6nkFM/Fc5+VYbOt+YsqMoN6Sw8nxbEHbytGCQunH6L/6TbEcy8lE
77ZU1oGaRYdEG+bHxoqRnEVYbjeqlrd227DZuCOOsZoSjK9tIgQf2zzc63E3vk5urC1YAOb4MNA6
VwlPFAzwzCwacSmpeGL8LjCB/FllfRQfFK9Cjx4toAs0qP6lcbolcxFOTWKN20YS4IkjqvDsEb3r
81U8GvyXDEeoaxZgidmCX9tlo7+XivAQbxLvjgO3+miCLsEbSunhS4bhhsHbRdXCjshdV3+QBZP7
O0PVkDIM0C67xpEdMJXyvgG5/VCkEFMifUZ2+1cXM6oG9g3D91toRqRzpxpsaN+G4ZwUYxuejNeu
DcKUy3Tu8pXmY4RcA8Y5J7NuvCHFXwVq+1ZYenBxEfNcyLCa6DhomPa7hqol5/3uBgt2cFMJG4or
RRdwZTXf10ntKasurlkjFbm5mXstu3OTIL8WGVYnGEMjgW0DRbkUICu3qoEPm9V0010W9DbsG835
jETzpjSD4nsxtO9FrY2vpqMOa0WPmxMOb8OpaItqNehd+9xXmb/iiDzaNVo0v7K/AIwmqCFfDNr0
GrrdZwWsCTRBampgMb/Jhiczb81nFewUf975NceZ5z6cvUeZVImvDJwHbeFEKC3rebdV1DHZVCb6
fXBfxhej904Kz90vtosOpjECzokiXCehZKJLNw7tl2qCQlc4qfswoix2HDRwABNI7S8Vm2+G55Rv
KO+nu8AJom3TWu0ncWQkE3DpRQN3yvtD3ev6kx5Vrx37rtuAvYBdLYRfW0/TngXiaJPUTnTA9BcS
JGJWS8y+9K+j8qPSlekfAKXc/eCLP4aeE+2MMjJ2buOrD22AtjfCY/M/4IcQ0FK+1YGbgrtp9PvA
wba66R0sZ4E65EUTHz2hIC0Lf5rVE9ifbDMJaMUtdr1yEZl2W75Q1xZLJIYaH7FjmASd3+Pw2dgY
oWKvVpX5eAhmh63Fvy9lXRa6aY4HFRrJfyapraJy7BwM48GKK0YBwBiCEUIqQQVkZkRafwnqyHoo
67G/j70vsWlgq55mYX4KJv9Rtjleaz2EZa/u6hxM6gClIF4mVmiu+8LWOMMS9QCV2SW35gLZN9I9
E43H0t1mFSp/U6lru7nmSBoyu8M8WOPEp5nBf2Ng2Xf3TRMB+1eHi6wheNvdl7bLDnOe6GsZk4XQ
U8CrQLtgZMJQMtb6+numKe3hmmG961lwYIdiRku0h7tVgLXAO0bgHyvdeeD0Pr5LVQ+TmdB9yIzK
ecgzqz3gqR0tZDVwRv0ON0W28Hp3/tJow2HUQbooXjLvWsU0N0w61E8AEJE/VfbNqDyw89Q/jE6V
HFxL9xaBH/wwy0RM+YSHtfVkV8xNWs7NFiMKyi96Eqerxq8aXj/FCACU4NlpmLA4DpR1NavdYxeq
DSe2RX/nC7sCJGKnp64DJTiZSvYeBNg2Ow5CdbaNugA874fSb5KvuPgFiz4zMfYYkFRL3EbHDCIG
muH02TNysXhhdbHz0LHxt55G4IfQxrVNWzWwMQAe7OxcN449k9590PMxuqq4R6h2uzPnITlD/+ZW
ZI/JHVaLPBZZBTxMwsykCsr5CXszle0RDNlGx7XQXhm1d/wTEhiH/KgdhGzb0Kn+MdVpX+ZChN+3
YAx3MxYHWTgt7F5zXmYbe9yoq1lUBzUMaT1ZeU1Qv4NAwhnCKBAfNpz6vUwXrIWC90m1ixNSIulS
ZqUOnG8jdbEdEZ2QfFm5aY4sqt70F6vxa37Tdo0VaqW8uqEHKdJjd6LQ+ycrUJbqdAqtS5+WEZ41
Y37QsVD6ZpT5P5ZqxZ9UDfhiFLv4ymo2565pOgOUtZG6yIL6Iu16dET7HdutSmOhDk1/5woamWTS
SsYtWMweOfz+fwg7jyXJcazNvkpbr4c2VKAYm38WrlW4h1YbWmZlFLXWfPo5hGdnZEW3VdeCRVwA
9AwXJHDvJ+6dmY4rQ33so86SdPrBdZLiYYK7eMBkuluUVdztBjBxG+yR1EvchCH6FdpZtkDKAkyZ
DygXNtsYfWKekL4ZrUuj1xdKkVr3yLHoi3GwvPeuLS+4QDj+gketNQva8qo3YRbDHCmzcJMZOU/K
3ogVwFEJnq56ZEPMaOwb0lTGtPIhXLFObE/XZtl5+qYRCDI5lKX5GKJo48Saqh7UuMZnC5nRRaJ7
5Y08pHPxpuKdH67BONuhXmOeZKeamqiPkCNblwIzj8QBFdKYfnROjHRjKUjfj+DA+Bnn5m3UucZt
kHflGYIhqq7/CtXzWYPCpDeM9vEzPsSKubTqrthoYeyjE41h5+56Oe6IYHdGcb2UvDCWo+2prvo/
tXpCW38I8o/0XPdO86HEol2YTjk+ONXk8pea/YGdrbvqm/w7KwALFw1KyJ2aBVTCoNjJ5mfHtUnx
Knbr7OZLfDBbdRWhq72Swz4PeU4Kw8xuZcR00sJZDaPWLnXTzdaDd1B1v7uXh8DhrfX0Tt3LJkrl
Goq/KPEMdXev8C28R+Yy2/qOg7v8PEvGUNOEva5F7kGO6xuIL/Hkba4T5mG5HmSbevLGlZzVV2Z3
X1XqM5ak+UmGBgev2a6OznIS2L0ct5FgV1ChOGs9ibhRw7nSqHqSscjyc/fU3xQ/9TemZfgH0sra
vTYh7ypHDHb9neyW+lCrTrWvRN1vvAavYDWP9nVeCAOTF907lw18/9YVJ1RJkHDFS2AlzFmkCmvC
FTKw1Z68pfNq8XAJC9t8DkItOvVg0JaFZzmvRlBzK1SriF12Lp6Fh/1J6gTLJgcxr2lOvK9TQzuB
Twu3URT1l7xpijVqo+o92XpradZ19FyWoYa+TIouvTW+KxhC/FF30b6IDYNnmzNuQ2/y4JVwaANu
zm426uxuyMZbHsL6yfjmicRZNpM7Hcu4s5/CxFoHxUQc/ZWtNqGbKjJjeMt0stIdsq4emQhcyA1K
IPP0MQcWFhRDcWmLqbrzgv6bnF44urVKBbLsOtXrOExvSDYbe9cFat4WQ3c2bDtbB7jtPopSE1BY
s/BbbeEeLbc8Vb8Pu976E5GDJ2HF+VuY5+VSrTX9PhtGfyOv2LP1uF7RRrf1rKQ95lODlT+WwyCA
9mvhNxF0N3qss4niihmoih8aFa/xj9l7xtAD580KDT6P3jJORhqYD0EPDKNP7LfeAMqioD6wN1GR
flD9hF0kAgVToWYYemVXFJ2fme2RO0e7lCg6UK3tcsy+e04ZYkDlOctKq/Sd79LsuwSxpL7HNZl8
DRjqxtyGChbhsneI2aEFQLKXstcoIbXbUAvx9hNHxdWdFZrF/vckWPPw176XrdZg2pWqJxHWyWVU
zGymqg2PM8KsyPV9VVvjE3v94uDrUbCWwLK/xsM5LoFof40XrBf+U1yOV4aioiKZip2aRP4mdbUA
C3ojego6Q9m2MfoHthfFT72uFAdLx/xS9uZaorDvGHkizb2uq+OmPiQ3kzYXcZr6u4R7mEqXHPoe
mYJP9IeMUe+kHP8L/aEMZnKQMQkQkR21oC5QAw61DYSOXRzabpzJoIysRPpb6XBnr3ULy5PircHx
+rmaBfRJAqJwNg9NPkS8aXNQjTJTYI6teZZn+nyGoP9lUKbkIEOf8Tyzmm3/a5bsoCD+c6rXiN9m
6cH0o5pqc6drWnRp09he5dB9VqJAZV3G5MGH2rDTCxdXK0g8l7rqWha4cP/geZnLboo7/sJfU3AH
27pl6xyv4+S1PA/SZDMTV34LKqpnrewJvEMr6lBZdWZe7SqEbheJWwcYbs6vEPMK8tryOtfZ8yuY
RWevUk8j72S07p01aTDttKH64RofRR4N30WRGUvehvRCaVkcAgzCNjp2u5dAiwUeabW9VlKXnaXW
Zc+W2sHOKfV2N8zNTFRIL8dOdZC9iDl0QJmC/jSqYfYs2vTdjXrrDKc7ezYjtvL8qg5NwNdGTXjV
elKLNzB8yBsFZnSOFDd9gDl0kXHh5DkIDUjDE45Kb3ZfrEbXyp6xfTePRR/+nO6lSIyFqKifDSv5
j9N9QC1v1pRfpyPCbh5929WXdmqAxjBCbxm7ZHtiY2Qv4LTRS92+uogaPTVVrdz6CYX01IleWiNw
DqR4GjxtivhlYNe6Ue0atBSfycJVrHqrjx4Oc0YVnIcGd/YBfehdPWKRpPhjt2qCQjxPofVnkeBO
USZ3UJNZYs8kDPgai8jKz45hDifptCv9eOcQ33fsOMS/LHp/haoSz8I+jTwgrFW7r5LyPkKdWt3C
CWh+a+Id0+6xirovWzU/B3EFw9Bz05Vhmiggzoc0bd8T5FL2Y1diHDg2UXrRUBxfRrbdbmRTjlPn
jnTUKSJWRna9QDVUK9dIQOF1xvg4eGQRIqN+xYGwpEI+ihVopDmhgOA2mtzJzcBD7Vk0ySIWcfNq
GpZ68AZHWcpZvq+3y1RgEy171dcReb9XEi3hKU1wUoPj3bB6j9LVWHvFoQ5Va0VaM9h0CU9wNAY6
Cx4jOzDbvJ7mCHXXAHJP4IfIknRU/+OgTvfGLJOzYu3tLJq+4vmORtmS7GP05DQxyCy8Uj/SGqSe
Z/2IgCGQNranByPDhnYYTP9oCvhsSEWEa8WGcy+qHL+iiXQz1XT0EcX3nrswpUEfaUtsE7aDV9h7
uNvWuQ7dcuWOif5a6eIiX8gMg10MFxJrOB6khToBNci96CLPrLr8oSiBTSHwL/GyalwM7HEXT0l9
7gaFDWeniu7UWXV/kmdtFv08s3uhHNUQqDgDPsNfhuKO3l97227WVbEKEpMxZbO4DdKdi5XVtWzW
8wHdlHr0KjuLGS6Sh4sxcZJHWfyyFfMbS6XsRnbhH5CtdPwttrKTJUhyvVYZusohHSgnB7Hu32Ji
J1YYNQFtCmGzy5g3n5F3XyuqTrkYl8JrvPT0etdRvV3IEZ8TkhBpKdceSlCa/7pImPJPcUJEfuaX
kXE5K+4cc+XG2JHLjt+uzgualzBSizu2Eu1TnTk34diBBJlbjpY+KWronmXLrvMfXjprcoxp92Tj
6I7XZDGdxNwswDMvStPpgU4wU0W0Zqn7bndo66l7irtgXKb45O3lXDLeWEtG5rSTcweVG/bYB+b2
+m/QUBjxOlwT5FyHItemNdRkI3v72BNAH2d/vRILziq1sFDs+uLZs6LdpOr2u2Uq1ioB/AB5KCge
4Q/eXuOocqxi9vMndciae8fUv8m4vE441qhzus10a2Vwr7tmct6H1tS42zbVJQhj92zpwiINoaEh
2KTDqh6wlSydoL+FhdnfKjM9v+IxOakukLNfcaGLYEXhUrBCY4Ts8IWGWUWGAssc8gtVcRF2HS8Z
ZiVHGUvNOFpwxxSrct9EgL81VvHr0tXHfUxh87HPp7um6vEJasgFjnbdPVo2ZEQcAk793LqGAtRM
KjRnZSuCr4aXedIfZXP0omztJ8G48WIwiE7bWptMMnfUwGsXxXyKefzGrLpgXsIQa2d2jwaut1g1
UQAIZ8bhalO8Td3pkBW28tZwSxUpK3K21jtERvl2gYh8a1J3h4la/sRDoj6iEDs77BJHI+iPEdcb
VXsQfZYHq/E2KEvtGLLMPhrwZJyWDLnOTXsh+qG6z5TM3QVjNGyHKBkfU334g9S/9UdkcR9BL+El
L8xk44C8OJBMD2+RwEVOxoqtP5zs3lKH9nujY/Fre1ZydjVAAXUN6lWxU/OINkK98Fj3cJujKQ9e
3JvHOTED3H8O/nbqyqjRlumG+jCaj3N/I7R46c5bTZb3SwwJvBP5a9NZ9bYarkJFsVdt2thnHLxb
9jwRv5agKHedYdjga+jwRQ1gtBMDJEVu1jsZpKLlXLtFEEA2ca1uMaDUtWo19E5Uw5ru8c4V29lY
CguvsUm5Gw8fmLtU2DRE073vsuFEZOUsW3IC1UN1NcxbVVUp2pSFbbssk7q6lUM8nmH7KdeshYEa
8L2YD76O+Iafxe5eNo3OT86BuoPxfAvlnrR+9SxQX/AXEOfvVf7Jb4Efx9glhfmDCndlraZYDBSo
suxtbwr27Jb8c+KG+CGRe3kI/FJZ8MNv3rsy+XlFnRrIv65Yo5u1dadMXWMVqu9MLUbToqq8V4SY
PyrLqG4DmATYPbrPMjwaKumVdHK3zjyqsI2t0EPtkd32hOm7LvisiXfo464GsNwHnKnq1yxdyf+H
yakfLIMtL3Q6Oy/gYifD703cLZUFRShrmY4TRku9WZ0iBcLpZpxPu9kKSB5qrbTxDmFMgQBKs5DB
zzEGyr1bUaTqMsxIO0pnYE0fd1lDoSriN7kQYDSfRjvRqQNN8ID93F/3VeM8N9b8DcpfMBZzz34f
/nltAdrc1az2VoHZ5i9jmTbcWr1s73tKuHI8r9soJbhr3cWpK+14Unl9t+Urm79miJ60c+LWhAKz
iosY+0+EaO+Eb8cLrM2mby1IUp5gaXKnx3FC+dSHrfhLqlGeScHFqyrjtYeNNqtcb/M5rov6dBla
qbHM8Obr26y/HedDUjrk0f3io03RAJEtGTf8EBZpObIWRX/5OsxNqvJSiFc56jPcjCxwhJ6nu8+O
siCBFdkAGOXV5OvVaqeBdzWy+FvR+2uTW8M5qQd8rtoxvM/A8ix1CxTqWAFg6IO8fNe05hnTy/Aj
M6iG6i13XVfbZq1WsAU0/YPu1JhKKeLDGAPj1S3HgAxOOjzqfTyssqI0bzskYDZ6HdU3rQ6jRO/N
mdDZd6tPvHwXDO3SKVwoehTMqLD0QX0ju2v4oDjD9B81G8RtSToYKZ48xiYuv5taCx8dDRhXphTk
3mMd8zeMJvm0w+bQgsd7hZknh0fkWfZxVwfLqu7zHXcpZBfryFwF8w1XHpomKoJrOxZVVi2MGib5
P//xv//f//1j+D/+R35LKsXPs39kbXqbh1lT/88/TfWf/yiu4f0PmrbGatNBTtJxTE13bFun/49v
9yGgw//5p/a/xgLVDVKAzfcGhRawW/ldMVbdXa/kT9J83MjArmSTsDbSyjzq1Gc5ilVrwqaNlaev
ZR/FzM2QB9FpLd4x8QcQsOqunw9FFLeHX6PEvCP/FVJ9y0T9VW2XhR8Nzwn6CJNHWlq2wKBCegif
gyZp77PJgTTKGF/x6nMkTHbft3//Zlj2v70Ztuboums4mq45hur89c3QAddNHVuS71NVNxvNbNON
yRpkT7oseYr6/OKYkfotc1IS+a0IyZsG0SVwE2UhOwrHfELD1XuA1hodutQd1/FQYudWNQ+YXGKN
OCXBfddEyf7aDOYUtcxTqyT+tq0SYXASJC1cv189Mpc9ohse91hifWa25ZmuGPbN51w56/Oivw1m
vnxdOeIz7g3AJpGog7IGZOBYZKN/tGE059d2YGCXyLu1lb3WPORzHEJswXWGK2d8didRmllLzM39
//ZtNb5+QIahq5rpaqphahDyzL9+QEPlpY3f2+Lb4HlrY5bF1uYDG6mWVRxnAq0iD6jBv4KlMwSr
imrHbzE5uqXYf4xzxYQ8Ps+WbXkWDKgEq1NKLnEyUIpq2g3JjIQVgRWfqyBJroduyCLkz2UAlqyq
oqvAKNn2KxeQuN8d5RwZvw6hIvyEPImPQEKtqYtcZNATDHxL//6LLH+1f/lVG5ZtuI6wHFfTTcf6
8kUWZYRZpWIV3xQzypY2i/xtXhZYxVGXfusEgkTIFD3njtMeSQ9AR53jToTwlVqI6ZJMinfrC/NH
X1gjtoM8jvjV1gehD+pLVBYLGQ88I9yxuS02sqllOL5RkHtkE2aczGCorpcttYL7a6Om50kE6SbR
tR4d7STc6I7v7LIstl961CriGeP0JZ76S7No83d/jJ11j8/DPkFG6yVU8yteLEJ67hrHnLZ9SUgP
SNzWl/EZcYn/ckMlgpZ7DCsnf5jTzKsiC82NbCpjk18gGe1iti8FOpo6hL2gy/dRmxcP+J2SMGvq
j3FUtPXff1rOv912DDLN5DUFn5fQyUr99VtdlTVa28IIvnVBi7Gnlr9MVu3dRWlpn/u86heNaPu3
oQ0oB+HoDfnM0Z6QPNjgcNq/iW5Itk6rh1thps26DihcGpQLj9p8cEiUHmVTnslYIHRSbxg0R3qc
3XJbgaGv8rMpsba8RfsJ978hFYu+VIuTp439qUD7/KkZxSWooumCxkT+5Orig/RVcyNbwbznbIqg
Pspm2ob9snLtfl/NM0ufJ68/GfZW9obAANdGWtUb39XTQzAjCIC0tKduhodbsxRwu2zqvj4BwgA5
IyOy73NU2euowjrFq5/VCIe0Uf/DA/I0p2tT3SLdyVb1vkFhchdHNWvjRGVFGqsMNeJuHlo3/s72
4NrU7mjf2CjzTJgc5vZNXpnnKseuupw7ZK+Ma41l/5cPXn6wv/9MdbacQlNtQzVtoWlfnzc9yqJd
7/rG+6j71Sq3CgBSQumvh5gvPORy9zmvImvDkzu6sUrHuksndBRt9LJki7JGchGdCbqHFc3sEdKt
c88MF1lNmXTsUaaRB6Q/srNj+5ThG1Phno+FrIOICCvn4dzx5Nn//Zfa/Hqr1oWh8nU2VIhNhmFo
1l+/1LEpSsfQIu3d1rwXzJXzm4a7zG+HoUdsCfqKtowh5ixStEJvKAL2KzPz3Nsy1fNNzGoNXwwk
5USWe4fSCa2DSkV01yXTdON1Q7UpcNq8hU3QL3pjbI5FqJFaMYt6B4aOom8yrR0v9fYmcIyDPCvU
qLueZb/O/lPvZ+xzHHnSePn379O//fh14Vq6o5mOIVzWYl8faU3kTLnD8uk9StOPLLuQbfFuhiiy
zuFcmpXlVqGn8QoBC7H6jMmzuHX0k4ZfynVCieTAQp5G04wJM8pxIy8gB8sOhAnmxax3HKlBjD+R
ex2E0TIYA6jzTo+x+4zmk6fqUM/KG2OCmVLXU0aC/6NTnwXqr9cXW9LS55iN8fHNdQhF/GvTmIf4
UOgXSAeOqPrV2W1Vp4+6I8yD9I7AWDK79VXR7ASaiODpacqDHJun8XVsCnzTWYgyaHe+Mmz6SK9h
bzmttmiH8gbgo/MeqAluww7YCha8NmtF8Wo2vvtu9XazBIgKWVzrndsqQVtPnzvQjmB3nwfZhUKp
fykmDw21uSMb8YxqvBFvVxHkN+2gzqt9OqKpeDHBt/z9x2/L38Ff7gEWaxoXnJJtO2BKjK8LcBTI
Eg1pwndrAAhY1iF7GcSi15HS28+l6fUrOMHWLpibSg8kTzWa7Eb28ujGjJFN/lgI8ZjBE5Ph0aIU
zsPtO+Ju9nOrUc5zclNdyk5XR1Xf46fCYe518rug7x8xmyjPohT2jfBDfdkilPkd1CIAeWN8neoC
EAci+Pss9IvHSqle5IBOyeqF1Y7NHepd8THwp2SdeIPyrQkXckCuZ+6qcIPx6BWZi+2vx6N/vjT2
SI+5O1qPrGKM3WAomMtIHo2TWuzi/J7PF9WKrapF9R1+2fUdaO6fsSozqzt5gPn+e0wO/pyrRF19
HfcZ0yOEL1hT/OVaX69f2hR5s2ahUwx5sG31HADxfUsM3CLiEkflvFbs1z5CBri237oGSkTSqRXi
G571Zpe4u8JAeQL2RJkQvXg0a4jDlgFpWmfWbZcNSJgmMH1ct9x3BXlceN8JPxPDx/0T9mYEG6Ia
+yMLjz54dvPmwdEpZep5/eyC97yZzMZ5AJ1grHsXrZ4Qc8mH0a86XIuwsYhgIi9ZuAAYHNqLHItp
M9WXSvEgITHW18htVvmULGTv9ZA3S9ONprtE9M5JDJqx1X/x3iV9/Qub/ZMzjy/qtMVZ8/YzJCd8
mf+l+eVyLQSNVSl0ayHnStb85/VSHGQOaoFDRW43667PjVtRaA35Kl7WmM+GOSZ71cLVr2d/Py5H
AnbjqqRMvRmyaEn0ojz1c+/JaPFfly1SDdrJlYBH2Xbm0fKsGHxqjYyLSflNBpjWibUYoDg1upOH
3GvgpnphupyLo9dYI8xpb2cz+mse184HtWmBK8f65XNqZLfKWZ/aZR+N+hqxiifTccc7W53qpdZ3
9VY25WHItHbRd06675piupMxLQXtpYBhly0ZL0YXD5BivPkMYdSMHHIb3WaGaG5F9uFpZP7rBIMK
syjGV1xaPkgf+7euopn3gxacm9EeXkVpGRRHEeNA8P73UX3MnQamzHlMC2CWEEBwSTbSEjfys4dS
zb2rKsMDbs/xqiMDvPW7aXjQy9E4zXQSx+2ykjQAlh6ULQF+MLbLFQdsMQ8nLX7QeUYgszzeeTPQ
DKvmdm1pvb6WzdGNw7tsLJeydR0xltrS9HVsmet5J+8jqI5Oi11tDM80jqHesfrrsx2uX/ZOmFZf
72WHPCQ9KJ6NK4xZmqSvFnK07Gls9SZIivJec9FCLcGR3cS2o529lvoymKDye4KeTIpK10ueptk2
Qx5rJ9S8eMLJ5U4OeA913z4Edq2EiAsB03Ub82ZwnOGSR+NwgdGUnsF2Lq4jNFYyRyU2T58j5DC/
yDDFsRqAZqbqsFiuHEDTAU6zgxjm9yypjhoePk2Q0kysxttnWW+sId+WCKXVkBMHL/1uoIdQxtbw
A98JcGI4pN13k4/aQdpYOy9SR+69jn0dkvCbcy37D4sagQTL3mZZOu55HqcQkF9agPt4Lg3oOdX5
z4M7Nz9jRWryMc68mQ2ABXcRkJp/xXlpKYmgaWUjo6SCq4nK3L4EKo9lSQCdxuTeTkv9VPS8y1PR
I+CJCNf75MwIdE0ZzqkKH9lEG1432aQC5FsWjVa+AwOnmBy4OdDotn2DaWUlWfk+gdncevVUbGUz
0Q/F4FHtH8ZyN41mvZGTUfha5tAWXnoF8H7pxeNaxgMMtZtIE0/FpHaHpDfFSl5Gq+yzmlTxo5f1
MEFbZMQSYZmQP7zhzcSVclHa0m9iGu/w5X2XcQ2v+xVwPalTPbzGwzGYh+uAnncu/ktrOapQxcWs
LTL4ANpuDKtQEGDrh7dRNDA6y0WMfc6yjx3xZKmtvRiaenpt/DrGvCMcv4nIh4ZY6T+MKNsBAPTB
1Ch/5lBdokUfXUp27MGCqsWmz9PqI/bTO2XojLvJDzMIcGK4zUBBLsG/eps41mepRqX1dqPe5Kz1
hqBee1GyqJDDurhCybyFoUH4qHhLN3HmI3ocvemB6rLDKivlxus15WawkXWJ9fIoQ59xeab2Xs8f
xYLzS4cZGMp64sW2FabOFBDii5OEqDCYivc0ZkYCQM1Vbt288O/Y4TgLA0QuiXVilt9nZ6EHd2Sc
T5Fq9Edj0MyL2vjigvx7PKvsrGVIHlLqpqjuD+2BzLK5N1qWDK6qBU99DH6KSmZMUbANnyBe25e4
K7lf0Wl58fDgGx95GYZPhapXK1wUsLBwh+ZmmA+FHsHWzaqd6mXNjerYHOYz2SmHlaZRLAWcjLWM
fRlXJgMuZtYjGGztVOnqdOzdtMQPoY4ep4Gqhk8t7SNEBr0xvY9OBLiKoyRC+tyf1j4AgOsk+Bjl
Jkq0hQD5drRnoT8NgkGH/pjR7RSzub02EQk2T2MN2X9hr03oE09Nhh51VfAziURaPZXwPtb4vARb
x7fKp8xAnYy7uo34P029NPGFc3I0zOZmaNv2LkAadCmbTtuVBxaY0bWJQJZ7hGZCOXkenE6WeqMX
/o9Ef/TiSf0Gsu+PCMTN21CX3sKvhP2YVHq9yh0ruIPMkW+iflBvBqUcdtE0qodk5ENKrALGPPYM
S0vV21sIUyD3+W9vaWNzhmMhVn41amyyux+aFvR/8tNQqiT5M2Jlt4hRun4uMcheVwWIrz+dTE9X
sZXwC1Ajyz31pb7DNYsfQGFaz1mZGYfCG8fbuVU2Be+UH2RPgLqShaIZE5p0avpk+yYIN1+pDrLX
1TIktJApBuFIr94NPaJF7rSRTYoA0bYnobeexix9Ql7EXKStEp/cvA4uuq79yc2wewmDNN8VwKbX
FjpjL37uaqT9ChWSPb1uF5z0oMnvm4w7iPDRKZjDdmlWR8hp8obavTTIF66LoVa3spcvC6LFSZVQ
bueSfb+qqDo/m6giXeze/O114XikaznHaIeNjtsWeK36HgOZHKRZiQNLbIVnH+WslVOl9Qvqty8A
zfl+Rv2SAob73Zk86u7zJAGUeDsEAufXeVLgUHg3cKl8mYLkOsly+qVTFc53v0/hG9tRfe/Pr5Tq
we+vBKahfskq/8VSfOUjLbvfXgmS1m5SrAX3UgHoZ66tyIqLPFRps/kvm7w515HL2su1yKLbpm6q
Fokz6sn/nudpM68IFBV4rB0FBjpubXzUq0x/TvXobfKj+oKOk/4cGDGApLp6HEqWPv3oreQgNuO4
VIKcu04JmvEQmRSJZXPGv2wRFTL44LiEMyj9Cqq5sZNXRPGLolkRdyfZO4bRJcZR4FZjV34g+xOe
89zLdkGCbDarNXjcYgpPvpvkiyBiS5mHA2ShdMDoJLEe5Qh/eEHCp3uQ/QEq8rx2c5atUONRlI5q
chjd4NmpXQv+u8FuXLW2XmUoMy7EOUEVAu09N2sli3ZxHEWUj2m6STmglubaO9k0GwuiT9Hox8AZ
H7gRP+uOld3bcZfdx2w5ANZoPslcfgtLP+LHG2bpUfZSAGxv/v4T1Ix/S2fZpuG6qiBXYwH6Fl/S
WZHN3aSsnZ4d3jBuSRBOBkWSiRujl6J10uCNGt20QjWPVpXxpeJvhTeB43ZujeLWy77rqhPdF1Ue
35d4ku6dWDQLbYjgCbpIw6noTG5rNVTWY150r2rHg7lNjebi1w7k+WLaJ4revU5dP+0mASonQOvn
tTQgUk+kwM6WieEBcL/rdNC+zd6p+en089WKFsKT61jlTY/a/PMI2k5Or4spPxQUq/BTYVg5aQna
/ml1SgETvTg/X9N16/jouJm5lKN8gT6Txt3xKK+BxIVnA7FXnGhYDmQCb3UEg24LtLR9bm/nz5A7
O4UaAxo8MiYPHs4KGxOxxOtU1Dm1k1laLyqeiCcfu6xdbqTI98xnn7H/dPb34+zI/Xk999fZl6vE
oSu2IOGazlfv6k7xtlEQhks2aNO8S5vutDRINqLt8tVnzNfaadW1mrGW02RHZ+rl0kztbvsZs4WD
/s2olxvRTz+A9aF2VmuCX56v7oVBGmsSPcKjdejcI+ebL60saN/0TjwCBwjgQylrAuDRVac8G2VX
v//991v/WgY2DPYIlNUsSIWkbWX/b2XgzGKTE+pN8IbuQBgfLHtXG9kjeP3mw3LarRhr7V31HbEM
dNu4lEgk76tgsrZwN/NTjpjxIgcHsqBgzpd8PiioNK+sGGCPbOp1c/77f7LxtWpi2K6wDZKbluGY
jim+JM4sTfXDgKrU+zQOq8idaiqxHMykwMLTtpsd2+R40avez5g62Di2Yk+00FOze7Oz+ghTA/Sg
BmKeMgJY+DTt33zgl4tUpOpNjwTMgzKmFytV+7ei4gPScQjYpcEKFlzhZ/rN2FSkNgcTu9Q84SFv
uY6GCxY98kwe5EAja3psSML8v1REDefLjYk/3LEtNDEt26QqSp3xr3l2SJFqkmSzmrTFDVMkZX6i
PuPPvqyc2vMh1f385BVQCElg77/EZVOO+BwrY4nIkd5LTKyb5ot8GffZ/Jybu+CwAalHSPyZ/b2B
Vu0xEO4bOFByILU5ordt+2LjmDW98xCIPcsBIuStDJleMey5k05IDdIpL9KruHLUTmjuUBca7tWi
7OFG34oo55JKx3fTr1pI+PMEeRHFK4NFWmj+UV4EwsB4jnECkp2ibuO1V/SmLJRgOB91LDmb7hjP
B3nW1Ga+QDWzXX/pyFKkdxdyoMVPZalr6AJWbWGjjhRPy8AIu0c7scYzb8h9m3aItcyHcngDAB8/
XPstUqMskuuT7EM6Wc+y5pQnWBhYZYM0nx9oSHAb6inRyp9nMiYP8dz7ZbCMyd66Me298BEb6Ce/
OKpuS/JhTO6EVhTkxf91kJ2Tg37xJjfH4ijbn91qhEIlRYOBIq2LfaIyKRtjfvJq80H1pn2ktenZ
mZ/Dai1wHG+yS399DIN53OC91yJZPPfO5gwoqmVUEt3sIC/Slal6J9qN7JOjwnSq9ojojSxU5mf5
f3pVrcPQ2DN/vmqUDurSGUR2yNNpQhARv60EBaW32k0ARWmFe4GH41xks9dH5U3vyeIb8GlP3aBn
lzRrvmEXaZwRCTbP8szyTHaAiJ5bZWGyTZx8YyE7ov/P3Jk1t40sWfivdNx3aLAvETM3YriKlKjF
ki27XxCyTGPfd/76+QBSbZFyu+9cdMyQoVAQBFgECoWsrMyT57DOhxW8yObD5o9/wzdyaPp+fCSS
fJhUUkDVe9kIG1Uq4daRY3PhirqwGT778c/VHXfqpF64JnocXEHJgqBT/274Vwh2l0yGt2StwgVU
d7d+5YbXvhNDaGKm8dzkNsxyP83nEVXTFAlD70mQq6WOofruZAnl0E0dPxRlr3LcyeJ8v1lU1b2F
CoSsqHYy1eKc0EuW1sgLcbBrNdVN7O+uCf6EG4ccHix2mjmxS1V5altZn1dasVsOmwlaTxN11wW3
mVs4n3I8FskK1adw19XUnx19S6/vIjDPuJulT1xALr7yNK87MDRPtp7ky6Rh+ZMkbgpBmfdhOADi
nm5iuLZ+13pWfaWlCYyQrZV+jfcNmKlgzmKVCjR4IuS7qlN3k+GLtp3eEykpP9a2k0IWAD9gEANG
9Ex5PRygZVCMCgRdahN5vHQaRLZaPzYWi1Ybyh1Wzvmix1Q/tzN4sILnLqAeAZdZubQ9Wf2kFtJy
2O2bAeA8nfVK1OT63HS1dt1jxYDxwyQkuMJVNhAIteIsNuBCGXC2Thqs3CKNKLOyyqs2cQ74W7mt
v5FPSO+RtOlu8iwjPQXS6Uuh7uaSVwq3lM92Hzr0t4lrCeVlEMvtBxnSrPtKvR72DZ/kkpEuw9LV
p8MmsYt7VVX1NRJZ7qrwFGURiFLyuYuLxdAXelvVU7fcFTdRmJHC6zRt373was7iOIm/SAoPNSIL
4qp12+xBQ79j+GYsBTDapBoQ08KCSkN1rLnVdu7vQG/3N0K24UxqTCjXFKjXb8Uwi6d6Tp2rUMNg
FqtQ1RUZZQ/UKmXW/k03vEEYYv/mj12d+O8c8/4naCcuqrx3C378hODI2l9My/L7WRmhEUUES6Ya
im6dzsqa5pRWpFftR5S8zdsgrG5hY8++SBVyZzUl98thM6YKW89lAmY5mcFpUxGC7JqZnThCHdA9
RjqN4Tei5kPwQTi+vhNUw8LL6Pzl8G6/N9P/IjVJ1fnxsrX3rEhL6gZ6h0CIlNM1D2uHIkslFSW1
vIFHDRJFMVekS0OFW2149+Mz6yefDcdZyS0icJNOiMhKQQEQrjyC0+t6lxF5DC17Xcvpqot3vrJE
f9lYdBUzz34bsQE0qkNK3NvwS12V4UwpcmOdWfDDacWDbwghXpkerzzXizDPbPpd/Q0xLekOZLpC
DYf3bTiKCEA0V0yEaYbN3H40gLQ8pTXOSF2YuY5MTZxBHeSlT3KF/1G4JXJe/aaXJjNHsfNHJ9qp
9zx/+Hw9QKczENJILATUXFZ6ZmCHSxdijtuGLO+1YbeLYasLKut2eJdXpghpDPJIgQGbKErkHCzo
0RcIUezVj4OH7xOlWoj9V/fHDt8NK2bj4cO6RUTWcxSKnhTJXjqemOGrNOkTIWADJEAarocr8S3r
A5lLleCtV3+sy5gIL1ekQz89pUSwhUAlNrQvaeQ9u/4uevF2/hc1T1Tc/tZmgJrBpYrW12N/gMc8
8dHTMkxdYwGZ692l/dvBh5K7gDsrdVUxVRVO4odjlUtVak9/uFIQzkGhTbHDclep0cL0dtkKf9x8
JE18ryie8pxqdgABlqPcKIqb3jhZwSTU76jc3U3Kg/XREmNnZXh5vcgaDE7hvwz7ST27812IwrBa
ij3Vtt3MFdz/mzDEr2gkK32WLf8J0H4NS5OsrUnkCrPhc3p96qP2+Lmnxls2lVEsjdQSPrtwEQwH
hMiBzOVGydfQ5fqPsUeApm9QdNR8anY7c0MxmHJbpDUpmX5HZZPwhZhEuJftwr7aRVE20yPNuvMb
AMvQzH0q8qSAjSZ1PmqsDVJH6p5qw0ivu1yFDqOLuycLys9F6SkxwFf2eik8eQJKHjfD3hwIu6HG
T5BmtDc5LNgsSTgq8Ha7ZecIcFtU3u6p9KtgKqJmcDV8ybCceQUTz6NQNMKdESMMOPwwMOaVYbn1
bPgSGlrhrLRNfQVDTbHJfUrtd90OYEfRr5o8X/n4YxPZj8Nmltr5FaGlt5vDXi8n5DB8t+zFMrzM
IaQbkXu0VBL/mmuvPafWDm+Z+upebjSz1xJVecL83b7hG4KtzZVAF8GErILYtrXPWVvkVGDDHxS6
ISH7gARNLeurMOmZhuxURCbE8K/SztYegp35Yf95aOlE3fwOUpvWvseb3g6fF7gk06igvhMMengX
lWk5cXuoidDBvh+5pnqr77LmJkbFKhF9WBLrCmANXItzIy6N9f4t8gPGeti2ScYsUVGD8oBJFm4D
dRN3sJIVGcoL+8+yTN944k5YvwHX9J850n1XoGyAscB9BeVW+97XvHE+GL7tbesmWyI8mbiTNPoa
offqT9LqlpWxhs554FOg7Oy2RWff6rnZfEVM4dsuT6Qv8k5tIXmBr6gl7D2B9BfWRNswYIgKWUFQ
j2AxD4k29Gi1SZCrfzscNLwrlBLpD9OMpsNnQp7wRcGljWhogwyCt4SO7fuw+8f3zAYlGRcB5Hlt
R+3EgrWW0qHAmQt6pt6wxhUpTpKkVWz51QbcFqw/mls8CC6+somU6u8Q/9zaDmjFiTBz4rretDEV
NV6Stxun/zdsOk4kXbk7kD/9zrKDaVxXomRS560BAI1/BPtAY6dIEFmOjyNCbZJM83cQ4tRrxy0+
S73czvDP6gvDKifaoPcrXA0fDYfqLhxfNrR1sx/HGi5CUpLmXoZ+rs1kuXNu5ajcIUaidwgNheqm
9MV6jtRx/IjMiUwpleJ8VVogMAU+9KQO0lkAS8NL0gY9oZKkfrQ8uKyGlnJHOrSU9Hp7ii7IS13I
tQ2hrUTz3I3Zb4S4oZuo2YXw9DSZtygMoae5Zo8Rqj5lJcitTUFCEjXxy0veRNdt/86XsujaSfPy
MkFQav/O/eOzk72JUzRzkcpM0AHi2iI2Csi9f+vqorgWNP4Nm8M/TTFjfb4/CKIqTYY3nUPNQJem
iZR6dzVMaqGphE9AfuS1qVbFTNapXKP8GaIXl+iApqjRnRkqyOr1O6C3SWeNVZnrzHGtT3lYTUNd
baG8p/A8bupuMWyC+1ohDKQ9ItXgky6u+BnIVCvk+ehqvO/EK+zf0eD1plHS880ISr6IQy++hmUR
LDMsists59T3krXrpq5LMaIYknxQ+giT08eaysZTV2acP/34aHhnZo0683pxKhH9BimIzGsEZk0W
/ZCoQhykTeV+c/hs+LdL8VwmlJCg+GXCtQQBxH1OAGwqkQ+DFzGlMnbY3vXbbeGAYhq2mcVft50o
f1LFGAqXWPwsgh+OcjH+zgIRDrZY+2qmAA3cQNU/gBXWF66Zele6ETmbyuwTTkKZf6ySmGJmiBq3
1dcwDJLvsQyGNM9l86OA2QM4EJYbp8nldWJEwTLMquwDq04qtqMs/FqjnzZ8S6rTW6fDWgHcs6eY
1uWvI3+ydhytJEuoWoYsEha2NE0RGU7HMS9ilG5tiqn9oiV9NetOca4iYn2OmH2XC6f4GgW7+WcN
pfIXH73caeBtOhmlI6mgSkzQJA/hw3aFsAUKTpmt4JElN56fF6vKmilG6i2jNHE/uPGHMChvE8VR
16KgobeuU22ZJmk49eoKBIwqOnNWTeosETtIXNpQxHTQHAVRULYtqidJFdRZ2UHHQ9yuXFIHSzhZ
yVdEVV1YyqW13oNvDBEFNfhBP8sSXCmx8tnfgpxV7nbJR7SFLJA+EFLK5DcRAjHja1GypWWUVx8F
a4fuhEMCk9JJ7ZJsajRtClQ/DP+BoAckrXJT3Godwip2TdWbBynolSAapNwhvJvEyO4tIpCps8ZG
bsR0w6mtScmCihJx0dihsthpL5Uqx6uaUMvcID4+1eClWxABRyo5T/G9tWpl77zwktIqsDI7cEOB
hrq5fm1aNpI4gscpFwk5nkCDkjPKJq3o7R4aOEB9ATGuzmXOp1qLEnE5MObgmIQ5wLt00SlwJgVu
Q+o+KLOZCL8ORN5QAwiN/BwkMDDVepzNY8eOJ4KQoVXtyOkHHzQgkAJ5AyepvClLbKnkVRBso0Me
+e0awLF1hSAVPLZFVs/JGboPAbVJ07CVCTki0wMIMctX0CrNoDcjme+Xqx20xNTephO9JWLg76qX
SMyUa+AzXx1XWRouPpOeJX48sesuWxMNd0onuo4U9VPr68raKUVjFmiwMeK1OFNfskqkwPSCHMsj
q7romtrM6DrDSHcuHH4VFRm5b6cPrpo+aloZrTWPVLWtXhG+voXlRP+M7V25Jlq9yMiabrxJFN1/
yoVwKRlNg0aJV0wT0pH3KmC6OlcnoWuAfkhd9HwQRBKD2p/UdV1uKn29AwYx78nZFmg0bqrQ3G3c
BICKYJAVV7lNqY1ooIhox8JoVW2dZv6nJLKbjd0RlA0ogTal3L6sOvneZD06wSSbK1jo4PiU2wfJ
z6ub4Z9sQITVZjGKSm4O6IqC5iulK4DKKcZ1Sjb2tgGJMut0FzZmA1VBwLbTxt4ho71xMlP7RDXU
xHTdK2Tu7bUQCe2qs+ovEeWAG1VuwUYr3EakjOEjVtCJZEUPuBH85KzOqXe1d6a8bPFkZ5FsTD1B
eRGbbC57MtNL17YbMY7uyoLrjivwtdQ8Uu3cKeUsiCt0bSN3TsDCWoaOkczgxJzprfOsy0r9F2ZN
Oo4ZYNUoBVA0SQMMTomCqZykGImsWUmg5tG3CLaUNYRO+hX4kRkitT6KDyFkGzDB25OYYrAJwUMb
WdUQvVTZRJhLM6e/NrKWdLT4H84G0Vf49yxLIvU5FA6+yQi1QM7lmuH9zcInpqi6ylEHTba16fYl
NF0526lWMNF9ysDN1vyuCMFLVZbtddVYu1WimstMNPCgCWJd4qm0a7QTgT+VnrGQ3AzS2h1UVVXt
fgaRJN4UO/cGfQwJqEHtbaJKDpcVNN/afFiMo4P1JCSePZFT/9GrsgdsqjV30iZCLiXUlrmoPHkh
KlK+CiWMqgdQ0vThbr+yKroLhoMq08W55NSrKCrkqauJ9bRzpBwhEIOiln4z1/VwXjTGlUMhEqTS
0SRqkZqCBey7VXruUvPKL3K8g7cpTT4kpmqtZUdaN57wAPGI/ylgDE0k0/oaJTARKV0lXoESUS9j
B3OWCKG/1Gw5v/Kded6jbKvqO0Ljt4xOarLycN41kNPldlBdy2JZgvC0YIQW06syq8pNGKH1qDtJ
NYUMMZgEoukRtZDuYGYWyCZ4yKAV3e77r++/9G6OZST24xF0uiobhnkyxybQsBmZ5sTfYkNs7+rc
StHusNVmSpbhoXBlnPSUGK/cj840S9x7zfT/oj5GOg5ADWNQM2CbRHbSQuPiFBsP1VJsWLkVfwOI
Jz8lHQhDxDGMWqBErTQEwhAuKw5+N7XpWbXW0u8IAxhLFx8PIYgAfeggWAfgTiqv7ihXZbb7dTfJ
7x6TPlkKqINnRSEHeZo4lQSjaFUCAN+kJHxB1aa8Bu4Qwq4TOcA6qZQfsrlykG9ARixZsjgrt5Pa
OTFg8MJNYi48Tf4KMXO1aRELpDS+E65Cal39LhZnTVPL17sGWbRfn7Z0Etuja2FeFamkNGXJ6pOH
J8ZGClh/AQQyvqGxjbxtoD1bVSMj7y1RJG072So2dDAlu/KT5s4Jhq8gj1V+T8x2xVyHhCk6TMza
aXMj1OmEcKW1LowunPgm3MyQOU8lhhW+oyk9epkkzjs3uYQfQ5yVhYNwQz3DQfBu9CKawR+vr1pn
V8wINZrLxiQ41pQhdeYRemmIU/Q0p+GTLbTxwmhgo3RJ7l5l4C3nmW1Tie549bWhdyRAyLsuBAFJ
tirxi0nmd19jlWSgSwnhNBC6at45rbFINNNl4ZbUs8KvM8oHO2vhVMrCTbT8XmnKiNrX0Ji36JYs
bFX1mcIt3DvNaQiH7UoKxJRslqtOObVTPD3Lf6aSzi2yr4KqapssxCETBOQLJRPhtCxsUC/0vY7g
kf1IbZm1alTve4WjRJnP4Gy23QoKwvQyLVBAJwUqLplipTUcgh6kiS+igqyh7SMQV6MrkpTuSu+T
UyrrU9S/PBS2XHVVNE47b6BwmVq6Fj9YsNJeWnW11aCSivACYK6VqCC7Swtcu1sQOyyIRICma7u7
tuQ0uHSzRkLZXPV2hBfiqZaF0w7p1zvFEJDVy+DyakTLjSeE+oV7L/4cq2T8YeKWoiv0xnCmYmnm
NN8hW40eikTVL9W62E1LYraiJt1B8NvLPFB+l+zK4i9mqpMKmv1QVinbNohXW9AOnRQFV6Jt8Vwa
9jc991zcjzqeBIZgLQIgOwtJ9CqytHV9o+tafaM6EvpmvnOVhLD9YlsWrVo/1L3gEqV+jxE35ddP
mtw/SD+wX8PZEUCnwkeSSd4b6klxpyTKYR5lqb9t0caC1BzVxUZM7hknCaq9XXMpG+jIpKROpinh
1kUoFROlAZw8ECmnO3hJ/A5adSVcKJJeLMAoEOnzyug+EWNrLu5cebHrlydx0Hjc/lCZq5GGClLi
PpWYnL+4nHf2ziC5oFkADiRdNqRTt0CRm90uaJtg23jVLbBh6UGygLvnIIynNjPlrKvy8K6E3Aac
RD2V5I6KNMmUpqWGwRYURFqLQkp+b80KBG1gKIAg/frBaB6txPzaOV366JDz/yuwiPX+LpiKTCZG
UUxLxZAcrxh1ySuiAgbqreA0M2kHQ1aTGB/L0MdVgI1uobdyO3EFO1lRs0N6CFjsA+SRd0ZorWNJ
11bDYqoWlY1QtOD14pXcIH6SVKx3JOjGJw7oSqNsio0ipSufwOFSMp2eF4DCGghwrHXe7MSJYhdL
lB5eOpBiX5TABLhS5hs/svMlseHgMapzwmYY07Jqn359504QbMNANFUWb6aoyWBdrRO8zC6qGlZu
gb81I7mYW4HuMIPblH0X5r3ipcGV3kr6nFqpbSeg+1G1a6ErtKuozedUL8En2bgbpRXzay1yU+hK
pc8GOsR3iimsEKCqhVL9RLEv4l4Ua8xAL3qTrAjrKUEVKAZ8J7vZxfbvlVhho20WVdS5frSp67nK
K6hlf32tjJ939xv8D06LbDJIdUk/sQl5E2mF6cTxNtQ0cQaStrmhGthCN7V2jJWHm4kYcjADJxNv
rJ3zoJbudzvbydNAlLVFqFrOZviXWIR2IciQJ4UGspJyK7+qgnssr71KzeILiprttUC41yyjuSfk
N+hjtnOqlEyINt0blXO7UzNz6TG2Li3VQaI4FFQEnzXlJoi/eMaKeTpEnAxablgNYkuZaKlJuauo
fMx0tOPJ0SuBKl2hMQuWv6wRr8dLCCpwMzHl8anB1Ejc69J2fHdawQE/KZy4T36wxNp90KJ40qm6
AEd9VBIQDNJbIYb2vkSgEmCnlaFIDL8rWBpOTKuET0IXZjNSFLfgF5MbuX0sy513yZLTIU6vU9Qd
xSmikXU4BQguT3fKR1xCIJ5Fs6306srKcqQZmHzgdp2QVAxuQ9zoyQ5A69yHwH4S9bTKupajPJnF
N/js1pWpJ94VSSwUxANVu5Rcu113Zve99SqZrEMsre1eoM+W461bZdlVQRxzAgd0e51Cum5nyIyV
UDW1WPaFhtdFiRwBDxEOjT4Uqmp9BK6ujQlKAldtncMR44efdDVHoqwXVJRNYm5ghqiNka4Ktys2
av2dBH15G+IMTUpWtFD3NMteR/oTQP+1nRMjTrqvZig411hwZLcdSFpzoHUTv4M7gti4eKX1/6iQ
niC4l147dvoVKpBtTh34pZRoN/B0qh/UqmovDcjxGmgGb2UPSGWrRS9xlW9UHZLh0nTuGmRT7uC+
mxZS9AEi8OS74TC16zfE9o2nWNrpk47Uw1UsyjetJskPneQuOzMN7hrWmFDYdOUlZon4duM2KEK4
VNKC17vUPUL/sM3hW6RInvt4Jlcg3ruNUxGq2plWcecgZ/MXHr3xblVh6JKmaEyGhiWBNzyxwzVC
Y4w6tdrqqAFMA7fDi4uoyzKtChuKB3RrmhkDsljISPOmE9+RzGtEkmcuOltL3du9RK2nLcMA/mBf
g0f2d6IexgQ2GmsV+H2EipUT0/k1gl8Ug8BshIlzNtRmTAI9biDzt/WJrFAm7TSdOZOcDjbmqOmu
xeL3IIwvFUCfH6AISNCDQmIaDhJt4SfSd1VrzDVVI0uo6JWV1pIDktsy+BIVdTijdIxZpHJZhvBb
TeRpC2pi5CXFA9SGOl5y1cBdE/TybXGRVw+VL0vTXf0YkflatXHrz8XYdOBUiretCdJIb+ty6dgk
lIJ+CNu5d1P7dbfp9WLKXZrv1zD/cUQCVAykQC8J7D2AwcqTzX8+JhF//9l/549jjr/xz433QkYy
+V7+8qjlNrl5jrbF6UFHLfPrh7ObPZfPRxvzuPTK7r7a5t2HbVGF5a/37q8DrqO+oYHk6DF518S/
dNAradLPG/ptO5zXY5du/+sfz98iL555RZl7L+U/Drt6pD9Lqd4h+oOA6Y+2huv5VRvhM5ddfaNx
VbtQVF1XeUqs4cWiOExi57Bb0K0LmVlDFQmCDy+mNn7wTX/+WTf8+gpfe3s/av4486PuPLqCl6SK
y/4uMYDjt72AUse/1gcnLfzoA8W60PqKeOD2xxdvWRcixEyyZor7iyeG9v9y8X86BAy9j9uNGgGK
eWHB3UOtgEwhEi+cm7cjQBK1C001CBCe3dVLorg/p5NR9L8Y/4p8YTD8cVFBTfUvGnx79aZ+wUNG
LAgXdv86tyFAvEwZbQXEC1UiuUWi6+e9QC+JlqL14Zvz7AXJUrWxD4J6McT+CIjvr/HEFEqSdNFb
SmIa5JV58aCclzVQdMp6xvaCecHjQO2YdBjwJ71gihc68T2FCMMfQ+W8egGitp7WZpxRlOkFUzaJ
7/x0LJjKBUBW4iusb4fX+dlGS9uPzxG2Ub0wmRpERTr4Boytt7bRki9I1WA3mB+H1/4J/L/3Df50
eiTRLY82CxozAKNAhd1ueJ30AjOEouIjUNC07wUiHef1QDA/KKN7wboAkavChUjNT/869RIk/UJn
BgEisbcLZ2ccNQbxWKtgXHCfdZbWh1v9rhMsjCMUGpJ6mCfPbSgQkpQx6KNsoyrjMMIixtL6pw8E
kbALRgHpB/HgNp9bL0ho0Yx2HMULqutEkdDZiVWUsJo9r+vrouH/a8X0p1bRMKyxXoIqXZAqJbZC
cOVn5sDAYQQ1gxNxdnOCCQ/gyCeABSM3Hg7N10UzhuXtxGhoF8wWukq56P4JObtOoOy2T2+PsgOy
eaH15l5WTi7fxC8w0d/kIdsPjrNzjvpZbOTV98tmeDSB0fzcQzQMYgeU71O8f65jADrusVZQVS/I
cIlkQQ8T3olzJEkqboFFHkg9P7dIZJT+DaNAG2BLJxZAZ8HMCgok0/7un90jQFJy9FpRFS8k7jxJ
jcNEf3L3TeuCn9GJGxyegb0DdkYLBE7PHGsHmQ1wCEEMHTqhdzPfzgYsEJgIQb1Yh7ny7BwCQkjW
WEugECWknl/VDxd5ukCwcArFfkLA+9i/hkfvrMYCcI6R9gDfmEg51DvAnYYX3fp2LFgKvSCKZIsP
+/fR23PqBR0xgpG9wNwIRQahE+hKh9fJOskymTWIrLMs3Q+FfbefVS9gHsf2AiOeqUHGFTweBKaG
QaBreFj2l392BkHRdXNsCA3XAIAUlJWE1l8f+LePApMDnYMDaZ2rlyiLWs8zPspJxiAQECBQaPw8
bmIQU6akBJzQ2T0DiHlaY5NLDAKzh3ARTt6PgfePAh3D3NnPoP3r7OwhfOLSWA9B7UOEA679ECg9
tYfqBblconTy+TnJkiaOvfw+x0ZiArrx/T1+5yARNdNIXQBq3k8XZzgIWOaOtARMisikECqHOGl4
0eBbe9hH0w3YG/CW9910fr2g6NJo1wA3EZJ1g0K6/VVi9t72gsGSwdRUycA7eO2lM4umS/AqjhwL
KsEBQmeSRQJpeJ24iZQakn9izOnK2fkGBDb10ddP+JAoOfLp+0xqb2LejgKAF8RW+9zb2WaWMItj
LQKTIwU/vSrLye0neqoTX4cHBQeqf51d/JCUkjV6raRcoNiiS+AKfvoQ4BqhUgHb6xkn1pD3GGsK
iKGQTMdP/vm0YOBGM3OiQ7YfCtb5GQSF6pqRvaCoF/BuKiTODgbh5ImAJfIC+CYd1WOvz2xCoBBi
7LTY59QUS1Z7oNHPJgQyCjhIANResSnn6Bz0pTDjFksGqAp4rEyeiP3reFrgCSGx0tfnvT4MZzcW
8GNHLxlFEogkmQ9T37tUO5kFUzHNPriy7yTWVGf2RKgM1LFjQeGJgAcMgOPPx4IskmU2JemQzTuj
4JHcIwrHXj5xAapJrNfFQJ+xfesh9ZOjZBJUBo82vPaj7ox6gSLVvsp3lEFQGAQiORRCET81i4DR
qK/CXhCqGF5nZxb7Xtg/n/8+Dgs/UWXppeIN7a/yZM3Um0UcMiIMh2F3TqOADhiNPZKw+j3r8uso
wLa8fRZYLShMnBjEQyr27AwiEPu+UnPcs8BVEkhkVvgRNH/bCwM81QB3Iuvn9xQQBR5rERXC6WRU
xf6B/6mLBHDVYrmAsdjvPztHkciOOnpaxEVizgOf+ye2YJgWwa6+hpn+F73wL5iNP2pbYFoLvw2l
L962eFM/85cHvJaFvG/gTWVLX9NxdGBfCbNv+kdlzD+PAE5DScqbna8lKsPvHL5+uMD3P330W69X
9frhpbfNn/MXtxt2dIfT7MuO/usf/x0+f32Ont/WozD6mIt/nMm7Ap4/rMBfNFwEJ+32xT6j2829
XRIfNzxA58c3HDzHxXPxeor7AqUegzy25elz6H1P8tg7Ous9nHN029CX58/fktez7M96X1MzvmXK
fV9KDxqao8YH7N3Yxmfb8Ll5zrdvW97j2ka3fKgz+y35/tsUTu3o63G375FTY38Fsqjc+3Z0Pw+I
tLEtUxCYO8enfKgHGNvyJT3ueW97XFJIW7x+8NNavX/pUV99e3aPBqC0B2aNPeFVCHkgpIKvZzg8
kXvUz+im4cB5PrEieyTN6JaT5nhYwBmDuzu22av3tmmPcxjdMA1UL0H3eopDJ/fT7+sH//64uE4q
r3jXzXvo8tjT3kChfGQ9DrWk49tFnfk5/vZ69X13kNj7O27h5rkonl/cqtiW5dGYPqTpR5+69+J6
zvNxbek+BT6+aeYCyHKORvYhsTy+7aLw+EvTI9uEHEifVPk7Wk+q/LTpPhk6uukE3YtjGyLvU2tj
W77Zfs2fT7ynQ9ZqfNP18/G8dSiuGd9w89vlc5QWrnc8rR8yLX9H++ttXmyPLFUvD/c3WNebbfPb
Ztt6L0fTGI33eYG/48y/JHnw2tJgUvYh99FNJ3np/jZ9zhNmyuOHc5/q/nt+YAZJ6MmzT6Um6+Gx
zd+63nGP70uBRzcbhHgkx6uaA0R0dNP5FoXF1ysfbuU+Vjy24bttHBddWD+fLBPkfUB+bPMf3OTb
9rdV8W5u24d6xzb/kFR/MhAPUdS/5wfeD8RDeHJs84/0/rYotkcuxaH4cnzb7fGqUtmHFMe2+7F8
dt8OxEOMbmyzn7Z5xMx21PIeKzC6ZY+VzcnwhjCzD6yNbfrpmXkHctDjR/MQrxrd+LYof/v0s5Pf
l6uPbt8rXpK48I7MygHBOrrtLoF8xXnt4d5gHUoof93yzyJNf7CmvI8/vbKh/Oxrx8G1/oiXcPuc
//N/AAAA//8=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plotSurface>
          <cx:spPr>
            <a:noFill/>
          </cx:spPr>
        </cx:plotSurface>
        <cx:series layoutId="waterfall" uniqueId="{7CAC815C-0ED0-4F09-9EA2-05D6754C762A}">
          <cx:tx>
            <cx:txData>
              <cx:f>_xlchart.v1.17</cx:f>
              <cx:v>Sum of Profit</cx:v>
            </cx:txData>
          </cx:tx>
          <cx:spPr>
            <a:gradFill>
              <a:gsLst>
                <a:gs pos="0">
                  <a:srgbClr val="5B9BD5">
                    <a:lumMod val="5000"/>
                    <a:lumOff val="95000"/>
                  </a:srgbClr>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E92DC5AF-63B3-4252-96E3-74C4D3F08F3C}">
          <cx:tx>
            <cx:txData>
              <cx:f>_xlchart.v5.10</cx:f>
              <cx:v>Sum of sales</cx:v>
            </cx:txData>
          </cx:tx>
          <cx:dataId val="0"/>
          <cx:layoutPr>
            <cx:geography cultureLanguage="en-US" cultureRegion="IN" attribution="Powered by Bing">
              <cx:geoCache provider="{E9337A44-BEBE-4D9F-B70C-5C5E7DAFC167}">
                <cx:binary>1H1pc5vI9vdXSeX1g4de6G5u3blV04B2yY7txEneUIqtsO87n/5/hOSNq0x8a/y8kGeKAM2BQ/84
e3fr3/ftv+7D3Tb/0EZhXPzrvv3zo1uW6b/++KO4d3fRtriIvPs8KZKf5cV9Ev2R/Pzp3e/+eMi3
jRc7f2AV0T/u3W1e7tqP//k33M3ZJavkflt6Sfyp2uXd9a6owrL4m7aTTR+2D5EXm15R5t59if78
aCRxvLsvvfuq/PhhF5de2d126e7Pj68u/Pjhj/Ht/uvRH0LgrqwegJaiC41rSCNEU4c/9PFDmMTO
sVnh+IITgQXC2uNDN9sICN/IzcDL9uEh3xUFvNHw74j4FfvQdvvxw31SxeW+5xzoxD8/fo69cvfw
4abclrvi4wevSIzDBUayf4fPN8NL//G67//z79EJ6IbRmRfwjPvsd03/hc46icttvH3spHdAhl+o
gArSOT0gQ14jg1T9glENYUbo41MP0LyBldOwPBGOIFmfJyR/hdsf2+gdISEgDIxRzFT9JCSCXQgK
oGEV64e/18C8gaHTwDwRjoD5a3WWsrLZNR8Wu7zYdY/98w7iol4goqu6RtABG/xaXDi9YFxooK6P
0IyE5m08nYbnJe0Ioc3iLBGah6EXJx4o23czNIAPpohqmnoAQLzGR+gXiApGNKGdlJ23cHQanWfK
ETbz85Se6S7JHe991RqjYOMFP6otPoKGXFBKCdgh8aT2Dp/Fwd68gaHTyDwRjoCZ/nWWQvNX7vXJ
e7oAhF5gnWDwvuhBJkbAIIQuwB5pOtPYgAx6lNcDMG9g6DQwT4QjYP76fpbAmLtw22zz3WPv/HNr
Q/QLVRWcYfKsrV65zdoFZYJRgsQBuZH3/BaOTkPzTDnCxrTOEpu/8mAbF9t3tDQgNdDpQiXoiM3I
0uj4ghIdaZp2VGcjbN7C0WlsnilH2Px1fZbYGEmY5NuH5B3lRlwANOADUHwwJaCxXsoNUrULjXJB
GEQ7L23MW1g5Dcoz5QgU4/I8QdmG3s8kj9/VA+AXWKOM6egY2IxhQRBrIo45okf3eYTOm3j6BT4v
aMcInacfsPaKYv9/mnqP3fQOFgdiTwwm58k91l9LDvjP4AVgEKyjZLHHZx+TAm9j6jRGr95oBNL6
5izF6DGx9iH5+QFURBX9eFeBAj2nUs65dtql5pDcQWzvch9t1MgG/a/cnYbt9F1G+JnGWeJ37ULu
78O8CLfxw+OX/s+lDNKhgArWtaPbpo98Bw7pUiSEune6h7+RmXorV6fxek09wul6fpY47XMjs22U
Fq73ng44JRdMaAzpj3lrAOKlI7EHioN/Dhmhp3TQS3/izWydRmpEPoJqMztLqPZaPqny9zRa4oIw
Dn42PZ2U27vinIOz9yhvJ4zW7zg6DdDzu4ywWZ+n1zcBT9x72L6fpsPiQtM1KB+QsSMBmAhOKBbk
ZLbnDZychuSJcITI5DzTcPOkeUc4KL5QOWUap6erPTq52BfoGFKP7SNJ+R03pyE5UI3wmJ+n1z1/
2LrvGKlSekGErnLIWR8s/cgTQAgKCppOOHjcj1J58LR/y8gvsDjwPwbDPE9Tss279/XMCHjUGuaQ
bxsZenbBVQRpUv2YIx15ZOs3cHIakGfKESbr88RkHj9471qhhiQoJAx0Dj7W8e81NFAOhdQ1OMv6
cWzBqOT2BoZOI/NEOAJmvjlLYVm+dwJUgAWnUMzh/GSSTQevTKgAzGPyGsoKL33j3/NzGpZHuhEq
y5vzRAW6pLoPuse++efBJeEXew2GoTIwEhQNBAXAopQdBGkkKMs3sPILSJ4ox6B8O0tQVknlFe+s
xdQLXUB4IrRRCKkjqCMgAeW3o34bofImXk7D8oJ0hMvqPJ2v9daLd+8nKVS7IJCOptoLDfUyumf6
BUYMUXCZTwrMb9k5DcuRbATJ+jwLazdJVbofzG2QlO8Zp1AonkHPQ3Ll0PPjkrSqXmCiUh2xkbi8
lZ/T0LymHiF0Y56lMltvi2J771bFriyLdxQefAGlGhiuwY8BPHptbSA1xlQNhqmJkd1/Mz+nIRqR
jzBan6di2+x+5NsieE8JgswkFNIIZCefMpMvdZuuX4A52g/FOV2efgtHpwF6phxhszlPDbf2YEB0
8b7qjYHh0RGMDzh2/kh2dHqBdEiMwaCcR4F9LK+9gZfTsLx4jREu6/OMZ9beves52/ixh/655wzJ
GAH6TOfidDJGaDBKXYVIdB+P7v9G2bG3cPQrcB7fZYzN/CxtzmZXb98zjQw5AKIxCjJz2tggxCBN
ppF9qnlQdyBQL2PN3/NzGpdHuhEqmy9nikrzYb1rvft3TGDCMCiKwcwgerQzo/AGqewCqQLGTIv/
wuQt3PwKl2faMTbrs8XmW5IHj9/tO2gzfAHpSkz3EwWGvxEyXIMitKpCdfMY3Yy02b74+DuOfo3O
gXKMzXmmA+66BOZIOe8LDVgPzH4xdhAcswvQZJRCRvNgaR6ffXAD3sDQaWSeCEfA3J0nMLe79l2H
dCIYTksEFehYRx67ZWCFQJog4XkcbgMJtpdW5rfsnAblSDaC5PbreeqxJId8gLHNE5jasX3sn3+u
zQiM2CRQB9PAARv+RhkBDhM7hEYRh4Tz8DfynDdv5us0SGP6EVob44zRevfsDYeZHIyAxScHrPTX
qQGQLhC0/ZSDox8N7S/l6NDXv+fq75B6pB7jdJ45nEvXe0efjUL3w8B0CEGPlZuRZyBgEKgKQ57E
L/D5HTencTlQjfC4nJ2l3HzZ5RHMxH38bP+5eoPQU4VRnPDfCAuYGc3AUdAZuNDD32gI5xs4OQ3H
E+EIkS+3Z4nIZRDCwIx3nYYLFkcQUGTHsrI69gbAR4PARlUfc9QjLfYWjk5D80w5wuZyeZ7Y5Dsn
ec88DYHIRsDEJ3IsZI7tC1bBfQYvjoxCzsvfMvILQI50YzjOc77N3RZGycZO+a6QgMmH/ta4+EXB
ZoAE5n8+jtEcIfM2nk6j85J2hNDdX2cpMFe7OC66sN6+6/QbMPtCh9k3RwdZHSs0mC0giBD78RwH
UzMKb97K1WmUXlOPcLo6T5wO5cL/D8EOKDgVhprhx0B05BSIPZIwTxpm5h6QGqVu3s7XaazG9CO0
bs4z2LkFqYL1YXbvOIIAolJBIRkAY22eROZllQ3GphFKYNLbL+YHvIml0xi9IB3Bc3ue9ZzP5dZ9
P4d6XzGA6jTouuMUmlG+YJjUzmHYDWYj4fkdH6fhOFCNkPh8nr70Fw9WfnhX07MfkwajZ9W91jqZ
ixYXTId5NKDxDu0j9+AtHJ3G5ZlyhM2X8zQ5d7ui/PD8Uoe0yT+PP2HcM6w4BO4boDT8jcQFLA6D
Kg+UcY4AgUV6mbJ5M1unURqRj6C6O49y2/3fLif2EqlXV/6PS6mBYoNRNRqHws3rrBqM6IDRtmBs
HgcSjiAaLW/2a35OQzQif/UK57F22p1X3Cdx4b1nJAqzMyAvoxFYq+vw9xoTmC4NI3GhKq2fnuX0
JpZO4/GCdCwu87MMeqY5zLH9cAsDbcJH3fIrvfZ3C+z9uu1pgUJzW26tYWXDF+vv/X3rgAEsuTgi
PerAk3weBGz+8OdHUJkgi08LJu7v8Up5Pq27NibZbYvyz4+K2C81Aku+Qei2t5Awm/vjhwbswL4J
BuFzmF0HZQ+oJsIWYrZ4X+r48yP4ppCb0vh+jRIY5QrDWj5+KPajNaEJRk9CYRg+XMYgvQXLlDyt
KXmVhB0ka55643j8Ia6iq8SLywJeB4xzerhs/3YahdtAogzYUDHUmiGEhPb77TXkGPZX/z8fpZgW
hCqzMir1CRatb5BeXypek8xSZ4KiNJ4VmaNKp4gi2YbcM/raDiBV/9Rnb2WDQ4lonytV9wOqX7PR
oyLv6r5WZlmapLILsViWdvWDF+qDHpemk/lYekWqWFUguFGqim+6uCWz37ABYIx7Q4dUCExtJODS
wODi12wIivxCr4k9U3OamnZIQ6tDCp4rtkFqPm+a5GvA7Cvm6V/DLlekm5RGiiIs+zhWpgWp6w0s
CZpZv2ELEpf/xRjYbyg5w1KiUJmB6UyvGWuDQssQz+0Zr7tYRmqVTKmfXaLEFasIVhCQbUtbM3Fd
ZZH3WJW8a5HZ+pimMiuqQNY1SywYpcOmduUs6jTRV6gN8xXn06C1xarAcT/T9OiqSTBddU+bMOW5
6WpNYKad6Ky4STSj0t32ss+8buEp3Z2dRemytfNWEk9J1k6nBJIl6k7JBFvQT5pznWlOZehtM+1Y
GUulb5S5g+Kfui1ag5JCNTLbt4qymPEsXNsoLCymEteo86Bcq1HxULe61PomNeC147Xq9zciye2J
0t3bTmmQwk8mbWlxZ2HXTTkVPEzMoKuXTjBHwkq8ujZKFpFJpmQb7j/oXXBF/cZdhkGoT/Ws7CXJ
wm4Z4+bWdmp/IqqKWYW+VJXI8DGOV6FK2QTpfiU1PoPUZrNKvMCf525ssroIZdAJOsHcTOxwLlw0
C31gK4h+dpkazZWUZZK4+q7cAxK77brx7iKNddO2rCKzd+pCMt8xgz4LjaagCxhbWJpeKaZNjexp
1nm7OFIc2XJmRXr2k8f9VaI7Vxkhhk9tLNs6++TfxGH2o+FRbhR1nBt+ops5qJPLoOhkn3oNXKWb
haN1hkbS0uB5vXIiOi0UV5Gs6jupUDohOb7q7XzG48CRSNduEGFsipE/ryvXnzp13sjU7Uwtaj5D
+amXSpdVltI64SJtsx8wMXVi8yvU8+8O75VJqhEsFde+01svNFPUJoZC1E9lW254EO4Q7agsI+LL
POq5UZC2kWpTu2bMv6H0xkNRK/W48y599YdTp8QINJOLXqpuFIAAtOqUBM2uTQJDS8tQFoWOpnHE
A+mnYTjhojIiO27XVYeKiXAqckWjuDfD3IWvonOnbZ6n0o/Yfecgzeh8VBpJ1/wMIc4xAtTZMqwU
IRFjtllUWTRFoVNOiOdw06epto7tfKUFjW16WaGBCsD5TA/JIqmIZrqMVgtFgw1VuBbKYVf1m2rx
vIlKVzMz30vlcE7Rsh+dF/ZWhNsSetO9ZE6hTXInLRfDqdrJcSiH42FTVvFnpOPwxSXD+WBPP1A8
0w7nng+HvVxr+6mvaLMKfK5FjGuvN5qW3jm2y6zhXNX18WLYo7jnFu3CO+zGqLdKJYsXjUeTYvl8
IWr8UCY5Z+bQPGwSHbm9MezCJ6MH+y7NjVhBsTEQHk4etsNVnh4I2TeEHojy/YOeb9ezSpBGDqQv
OOlU1Z3ZHbLKQnUkzZB/4PCZN+EoIpCH5wxnu4H54fZ8YGzYzQZ2QYXEhm97krJQlZqv7ypC4fNS
4PNUHPSjCToiMQXhcbSyM3InW5auIya1b18VtjptGtW2Oic38zZvFm5b33q0eIiqy9ru/C9QLlzF
EVvETVx/4ln/hZLqZ9k2izRMIkPXlFDaqVtaYVdFM9IXvQS5UOcKKHaJHEdswjyf2apzTRWGLc1z
fVlz/9ontvQZubQDVZ91WfkJO0Kf1nH1PQx1i1cukazIqenqYSw1J2VTJOjGjTt7FcffYQjguk1F
YJZ+l0jQ34209XRX1jyUMctnMfEaw8Z5a3iaHxquim70WPWmSZ1ulNZ2F70bzmnd9beYJFNbKe4L
3lm9R7GVx01rRFoSgHrOPsV9KWRrF62ZurSSHkl1Gem+Zqq8U6TXpY7Z9aHJMZrbpeeDOlALq3B1
1UrCqJJBWxi51wmLexEG9dtfKhraZSC/37LqkrlVYnoK6SflQ8AdtmIeS82cxb6J3bayqnJvtPTE
qBjtrVw4E1FU1SSTSauWk0jvuNRTrzODpP3cMQTmLMb5pAYHT4KBK1pXu+K9M2twZ5sY1jCdeNVD
3kQ72vc/ajX/rCl5fK3UPJthRZ/pAZg6p/HSyzhUI0mcghtq5SdL+nO/yJa0y04mZRbL2u1CIwvq
bdEyX/K8QgbhXmIxBnZUzfHSDSpQxuqiLUDCci0w6tJJZN0jsKQRkhHzM5nVuJZ2ZRbhlVCTWGLE
E5mm7k8vqRdRhpZanj0gkTaTzhFWml1mrfvV0zExMffdOc+qRcQrizceuWPVNq49vIQRO5H0wqyd
KYlygyqST2saTQnymIwR+4GjbMfaFhupl2VW19PYUPSwNJN0iVi7DgXtDZr0m14hruy1QmpYiWXT
5qmh+raEtZEqiTMyKTiZI1+bdRpeBWE3BRdjpvYqNeHDvmTY7SaqA/4mZU46w8kEYbzMqrq1nM7l
ZlEGylUC3sy8bnc9h88rsJ1+4tv9xCmb716i9iZ1wk467qfQi+5BxOe1xj55AY8snmqrPo/MgMef
7TL2wZvLb5m2SeprQTVLtOV1ZFe+VHK8zet0Rtw4spRUuNIT7lfipQZTRWCocd9aenrp92ELSCRL
gsFAtbYR6JkwagWHK8jZXakuB9nrr2tGrruo/trYRBhctO3Stf2JUjvcwOwKPL95oDmF0bfJTPHc
UDKnvc4RjSYsq8Dk9uSnLgL4tvCyTUgN1jLSrTpNpyJSv7dZEUlXT+9pHJSy4Vkpo0o4MvPAigXe
TaNjR+p1TcxqGvM1I+ll6xcULFTmyqrVLeRUimznalQucCSuBM+uCoY82SpUguP0rbWbNSxq9SUP
QDXpEXyHyiITdQpau7tqPQc6uhOf7LywNFTfJqJ24PNwKajJsDWEol9zW4B2cV1iuE5ltVwDI5x3
hakleJby+s5Xa80Qji99kucgHKErg2xSxjSRGfFWjEUL7pgOq72Z23YrVraO1BR1FYfEbPu6Wub9
Ne5dbAncONKx0+8pCTJZUfTFL51INpTc8n4pPAQo2u5aVcPbzmc70arbrjUCxf6suGwR0HyjgUvr
+smNo0e5tP1uRXXxEDfRXZKSUKreTF92VVKbLOKuSRw93PAwpKqMuzbahBkjlhd3EE3tW4Zzh2YU
MvClWGcFSXqbgZGZhTX+Olxlp1FupVVbGh2Y/40CTswUq/DZlFiU8DJImfhBFG/6WO9WuKWyd6Nu
g1PNKrESWWEWZjJgetSbPQull6cgjbh3TJ7pRKqZXUga5IYt1J98VidZtyJOxi2oN1/n1J7DAk18
TUrM1w0CTy/pUTvhVS69NMQG68Gk2WrarpFy63EOb7jnhKplb7HCjkCrcui+Wg0snQSyyfvaTCtN
g3766ZR9fNmSBDZt7kta19vGzWsDB3oIwHepGYjWXle8I+sa8O7h3yTh8NZltNZTvMN64xqK0n5X
UmKG2JYQItkrv2zFPFKTq8Lz2DSO6TrWAjPDfbURUeBZKkl/Kgq7DDhpF33pXDaYEDB6Jdkgp5bc
DsP1D9X3JJAkczVhc5zU1aLR8jVtULFxWvWTFmJ1zqMiWqVdZLpCKYCWF9Ldg5hGkT9xQteWKk4S
oytQZ4msto1Uq+ddzi0n8hKptGxZ0Uyfl1labYKiiTetK5vYDjaF72Yz1GU/vMRZEGqXS91vgoXe
9td21XQb2gq6QDxbOFHw02XAox5MSVHDYyL4soJeSzaNFqxR3e1dcO0ui0Hva4U6Qzgzk5J/Exqg
EuZtCrFfV29wrs7rQJ2BXeoWrogvwwDZ8xh8YYNqsW32faaB7VesDHWdGRVJttQ7dx6XotmE+42O
m10jCjqJVPjQWf8l1LtIajO/cSAYKsFzoTzoDNW2y40g3g/daZuZZ4tgxfPEjEI1ndu4fxBJe6Xp
P5hnwmfRLIZNvd9TEt4hY9gtKtQjY2giTiXASEFE52aLlKbQIfs932VJKJ+Ph5M0zdNQDrvu0A6B
/PH6kycLqpsB6RMZV0ljlC70Niu6bDHsedjPf304XJLvKYa9Z9qB7Plw2Hu+laAd6KowS8AngwcN
NwD9rSmlmNuKmi8UVc8Xw97z5pfnREwrcBpP0GWg+D2WBKZN+/RwxXAZx36mGs+3jrKoODzucK/n
R3lYf7ySusvIruk8I7JUuX+4/kW7QysdWcNNA8HqI0fPbFVV9T0XHbbAVSpVI9k/M8g0UNTDblgX
89DBn8NeBa/A9i9dJQ7B8SThHdOiaZk46LJRCl2WQVcYGEK8ue8UpREHdS1jLmwzgx9YsQInunJ9
55PXckfmPXzVVVhJl0WJmdMkWncVzyUto2KSCTtci6jIJ4pbFHI4rB0Urj3FjSBq1dpJkzZ0hQry
xVc1Ou0JhNKhZmOLho2WmoxVMy/O0VwIQVY8zGWv5je8k41L/VlV5+HKd71wlbq5a6gEbBhymdE3
RT0XuXrpc70swS3q8lUH7ElHxe6k02e87JNVVy8+QyDer+pY6VfDnsgxOAmJDpZ234D2m5iIRQHO
w7zIvONlTo/6FWFdPgkQcmRMplkKnPTaNy9i8dr3kkD2HcQERaBmMiW2KcoeWWrpGDlheFGHtrMq
9xsEuYvCd7S5n2VIug1lZrihirLGEKksnDgjS+xchWDYoI/ghhDOg3npk3YF2rRdaU50m0HNCvQy
XJE7SrMKlKaRXeBgqwgZ5IF4GkGYHkKGofW+cJyn616IEHw3O5A6je9dWOxnYlepLPQimwmXLqNe
1ZZKXc7sDCLDPmSBTHQ/mrLW29pZm0xK3/ua68ybOiJRV2oo1NWwN2xI06krWIemN3AYQ7ykeRPI
/SgEIKj7ACfmcFXa6fEEMjOhhHW7tWUWxWwJPygxi3PBzQ7xex3C+RXX8nwBw7QsZX9U7b8UiC8g
T0lZDZbq8ZzLIbXSFrKom+s0Bq/X7yO6Gj6sYU/UjTPxNZzICuEOHMdyVTUVm2lRT1Z6U5Jp4Pt3
PQw2SU3HaAMNrfi+aWhnTUpWopzlbghOH4ZX8ZrGctSkn2spRJRdUi4Vtc0l1xQOrpawV1iNlNWw
FzpCQADmxZYepWsvWvHSK2ZepSmZSTQltsIwu+srvMhZ01s4azqpBXWwYjgMVoSX33Iy1WmLJsNZ
R+lyk5EIMjyJ8Ff86crh8mHDxdJn1S3ko4NJ1QXlgtSRbtIOLLG3B8uNaGmIfR+W+49+2KDKS4we
oRRsawqBoOYve7c5bhTPqRPwgOD4sKsofreP2mNZKf2XoaHakyR+Vb26cGga7ja0D4dc9VxJAoIO
j3lueH7qcO75UC8zYtIKXN7nc88PTUkRLbrqjviiTGTuesEL1lOHQQhA9ckL/p6f+MxeNnAe1pA5
s6EWYAwtDXxcOvXV6fN1z499ZmXE7XDJiI3h4uG6Gn5SKqyyde7b0dShoQp214GoIA1ugoqvRONW
ZpSXpUlhrtVVAgnnGUnJ1ySkysbPcWw4kPmxwEv3jEC42lp3g0nDi35jJ/qSqO29miup0Qc6SEOu
VWashWiRhBivIPl45Wg9m4FX73Zlf+n4dwVXpyHkLCycB/cY/FxLwFhSUFIQ6dJE2JKAdFIH8rGp
StR9bOl+F/HUS0IuRV8Iq2nafkE9rE6jMoUvGKMprcQ3O+7UNavCry7ENVPIbkA4SlrPgEM8ByZK
yQtwBzXdFxMFXTl956x7O/4eqZ24q91tWrqTNG/RJfdklNf5TMnrT3ENerYsvcroIHgyelHnVhAH
31wFzHLf9M2KZpBIaipyX9HiPqhCOt9nOqzaLz1Ztv6mpPW3whZXkaayiUINxw2KpY/uIE7TlmEX
Wj1gZIE+ty07QZBSFU2yzERjKJWr39iaio3E70ATRQIKAG1m2p2zBL/flg5LJ71dQOik0x9aqpdG
pjbzGETwGieBBhl0NzJKJw+muppoZtoUl20Op+KkbCAb3BqIFt60r1hg4EL90WTF91LV0IR2EFj0
lEy89Gvva85NVARToWM2gY9k3TRg/hPqX9UZ9iY8by+V2t7UHSR0QJTpIpz1LQ0gBFNkVbL8k6qX
Vh54qVXVSjyzQ7tZan0vG+9SKVkx9VV7kcAgrlUrut5MEuxCArpKN+V332Zi1dRdelvq3qKE9OU8
qX0qq9guDEh+aRNXQb6B0oRd0grCpSSisaRFP6nrVLtGvjOJ85LJOmHrRmnQ2lbtqZ9GZBHGcWuG
tiuWmdfscOx0U9gQC/zsbtaWTWVB7iyQXO/7qR1hRRZ2Vchac5Q5OCSJZbuKFUBIbKmRWho+V9DE
pXUmIUemfEo7d1OJppqzOIIsR8ViQ6tSPEs6/yd1RXCp0kSXAr4oyLQRSPI1Uyj7VRNdqZuJGyqa
VYXND4j6pN+y3grgF43mWSTmAWLloSx3LLMe63KHcuF9kna557jHX6F7OvzPbRLB/8Pvoj2f3P+I
3fMRzJ0//Prd314FP+WynwFZjC/ac/N0L2DmyN2+0vrq4L+qvr+o6x5+TO8Xja+Kvq/GQTzWrfdl
UUzpiwrdf9V8R8Mpniu/A92x8MvYBUzRgTIirDr4qu4LK69cUB2WKoBlb7GOdQYj4I9lX1h3hcBv
G8Bqt8ef0zvWfBGsbAiDQ2DAKIJ1QXRYZf9/qfkSBG/zoswJAx5hqJAK5USCOUzlEuNqa4j8PEZN
oO0ykqy1WCWf2yzEkJXt9SmqGf7c0AybUZ/r06FVFQo6tOI8JofWMAyOradoh1sNF5+iRfrWcxLX
hLoORHX7jQB/I5XPx3rbZUu+34zO+U6fPl6oFCsWl+3MoX2+et6Eqf7y0KORskyCmQ5ZkDsnDSNw
kHXHUPaHWRerYC5cPsUso3eYQ+44LptLp+0lcl0r4bk/2Uvydy3NjLhE+l3ttBMwEWUJYT/vKaiJ
3l52XWYvhz2W6vYyth2Wy+fjwEZkUdc+lApVB0Jku5NlTqDqJ5oeLdsQYvzJvvC7HI5dVl0qia3+
SAPPn3U+jVd+7yarcL9x7ZYbEEdTqFm9ahgOhw3z8mQVpIEClcX9bjrTnSZYDW1h2yqW47a+5Thd
PWlJLzZ+kdcTJ7XFxt3v9W3bylzXEqjZTZOCFF90NVOuyjAJpoHiJrJN62RT7ze2EsCGZ+AcpnED
ZrBxwF+nEYvMNHP0KSlLyJeU/cZJFXqD4NfELFzbzgRqI9qN66TN2kmLz1kU2abqqlp9HQR+sWhd
gzOtuK7UsLyG96hnsed5h3NDw15WpO75znw4ZD12rv+OaLhRqNUzkifJvIGcQiY1r+qWjQheboZz
Kebti4bhXE3Tz0fMBdl0fj2jqAkvc+K5N7ataNOCMmTklLk3bdEhWTdQ4/AxVKOzoCRLhHC1SHlT
zwTKvI3W+syKRZ9c41YQQ1MC9y4IIc3XtHq9TONMhbRdGxp+U/hfhr3waa9oFO9w7nkPRjHhmR9C
4Q6FuWcgHmtT3bUr1xiOodSkTZ1Id2Y16iqz7t1MKkXj3vA2iGd9XmczSHWJ67SoIeOqRP6D2zZW
+X+UfdlypDjX7RMRwSQEt+Q82+lylcs3ihq6kMQgZgRP/y+U1U6Xu+Prc24U2oOUaScIae+1NhXP
X1vk1Zbct8SJtC47Jl7qL5G5YGvV+QRpEZY4McBTJMZFr9aIE6ozH7k624j2nMe5qehAYh3V5doY
EALgDu4bWCzekjisyh+006eKZa+uzBHmK6MKIWWIRdH3fKGQSd57nXrF7Yk/6E2sC79+bKad4035
YSKth61h6jsHWWRpsmxR8WzlDRMO+7PyZpeN8z0oc76lORErxa1ggR2HDBF5+WG1uT6llHnnXEeL
UNJs+txnA8K8lUjCIg4TpJgdUiK+TdLxIZqIvjWFv8QI8V6T6DBWVY2dgQ9XjcC39t1xk9FEPCqm
3Ngd6/yHGJKtlp3+Qpr6TItqk87riGmw6rEDtmu/xdwsJncZP+CFTYVAssiRx7Z38hOvfbrE42Z6
SZh9DBo3+MnF9ORPBFiDMBpWNmHyqJDsOAlUa7259sV0lH6uvrx7FP4rlGcGydwhRSAH26hcAVyR
PxNW8KCZnz7vIEXUyUXHAx7+lQYi2yGpi8SVG4lyDyyE2repC9l0P8ofXd/J/+h+HNuMU7qwWhwW
fG+yn7tqxp2M+pILIZ8R2WMI4i6YGtkqm39m0zjB5GMNy1OkD5BzNT+/q5AsNV1Eh/KFtmq2Mn73
YW8j7nqCMLsXmxH//RlVUZ8qZICfxrBOERtQw6Nw6/rIAi6XJGjLb0na7xMcwT7nkSV2fsjydVKH
5bf+0Iok/dbkqlnj5cLhNsjS5jN2/rtcIug+tU86mYoHK2jJNecdwDi0exkJ4dsJpRRXDm27l6Kv
chxfGn7JSZNs64Q6C6d28jiqR/7as2ZcILirEXsKx6c8rR7orG9CzbGbndiuEqRAZMAGiAT6LpJ0
PbbSxT445a9OexlGTV/YWFjbvqv9lVEniBy2shTPSRS2h9afEJQcEvHqufK2Y729t/ffrr4QtQL+
vPrwtoC5gqoH0i0gJ9Fsf3f1TdILm8AOxE/ppF4qFnh0STudXn17ChbD6GLPUDLv2k040yVqfLWz
KFhYSdscp2b0rjyxvoy4YdfOoORyzFh6rD07PeZl/btndFaYP6QF8sEf9MZXdwGCPsbvbpZB9VB7
Nf7j/zKd0dkNcgq8e6TEVyvddcPRbnNyTOtQrnI1JS9tIC90vrkJIw9V4NtfjKvL/d+u/eS+c1U0
oz+V5T3gTON8CdioVk7p8GXN28TngPxYU1k8hN2wwy25HqQvk3ju2ZkPAFDS8d+9P60f/Swt1jpV
GPGnnwobZ+/Wnb8Ii8g+WuP0volKZye9oN590N99U1baRyMGRB1bnbOtSMexi+8u97FGR5BhcodM
b81QYzT6j8PyyL5aqTssAR5asykbP+HhiXNi6NQvwYhTOdBXw3dAb05TmvAklsilCmF1OPUDr9OS
qL46AlAriwCDI7W8uNx2n9+kKUq8ZyGqZ7fP5cWZpdlmJBdPqrvn/9O4af6Et1nun5fgE4z0Zrt/
3my7S2/fjBQZ3aWl6GLpCH4Ky8RfaILIZ0795GR0pndvUmNIMn8BRMRvv39z5pqx/8BizpD49zcy
zk4ocoAa1S4iGAC90Q83ctmNiuLqDX9aSeYQKyZO5SIkhPOHchAfcq1PRkjTLeLx1qcSuY4nMX7r
c3pgiFyfgqDGfuJNLJmN/YQc2M0aCVo/Rsm4tLFSkalyj4D5JNumtN0jmXverDM9o7tbVckA9Xzz
M71BDFenmMRxoBF2r76r121VN5d0Sn43xqC6SOM48bfOuExYnhfGUJJMk7iex6ECxO9pjLdxjNIx
iv/3s5oCRvzxf+zhlbrRXK8VhfE+/o81F5bLa8/6KaT91E51+BhSKU9NyvqFWTWx7frRIdHwiO2l
OFVv+hD65k3fT0AIqcod523aD01F9M7f6L2E/sjYN1FH16jNpg5RrNw5sreV4dabdfbUVCspAgAO
eINskLmPjdk05o42PeOIHYgf4/XnmNEob5OHDisW1cTtJbAr/lOVpWVc9FFxqOaDR648e8NtTyyN
aBdh9tg68iap2cNjSRkLnauDIK9Tmy1CNiIWV7UNksgAorYizX8gewWgWKBfcxxFVnePgPxkZN/0
YbCjHnLhrRPgwrvLpfcfO67gn78ixeEQ7+eNfNT9wJn+z0deQnqBQD/3fpICiRykw51j99YEjcB/
0cht62N3iNijh2D//q6qCtxemeg9gLaIf7ZE6iNRnQGDwZuTP3b+2Z0boxcSmOhodPzFB4Ox6ijD
ydYVq7aLrHanJkGzs42o3FK4+UulhbMjijSXRnfNxZt7s175wbi9+abSTxGsSw+937vPk6uiB0rF
oUau49kD0PZhtlVAkN9tzSz5/vBJqWxcKdeqds1QIu4/9+Qw/u5lb7279d5LBioPqdvUm/99h4X/
WMWIC+Y8KhrMr95DhZAPq1gbCFuOacFQRr5YOg4NkOuZKpxZbBxcAifMD0asCHNiUktEOCfskpFM
hPmDoww5pYubu3HSs5PxvLubKY1opgxLcslcL18L2Y5n4XulG7cs687lwWiAthzPqVHTUrJ1Mtg6
znALAm4/jzB2xLG6mNIs3UyOGM838+9ZHJyr47rOyUolq7IOuxZnyK4+OhKJ3aXpmqaxMnbIEfae
jfbg18d3zne3cbZwcBEPVrbC6xMxnVHduqwTWFipx9asydSpQXJxXWIXE1NEI05GZxqCs5aOTTcc
6LG0x3oX8Jb/1t0dedT+nsHoopJEeFv7/2Q2eP+4AlBFGe/5DWZu10wMt/+8OznlLJOjXf8EJHBq
fMDOonXNRwsQueqhtHQPKCOkm4o6bIrrohuXCd49s8hu8ptdpkDdD7TejUVonbyck34zRurdNMZg
5hKAMi9bNbSAlNYSmPDJ+krc4qrKGikLRMjGds6SJ96DdovqdWBlssjawn6yOQBthbLYqSptuXNB
aNiFAfdOKXZNKyB96ycvLySScjx5nWfkKQX0tj76LEmvocfrjQ+kTtwOVf4DnNJNpYfxRfQ5W00W
HfZAQLEH45Ehu3jOpJRxa9areX3SfmcfqVm0hmosY+Il2bp7s9wdldtlwF31xaIYvOYx0ioGWpE/
AWvDn9yhc5ciCpu10b15tLpKl45m12oOIJCJF2uXMbFsZtHoREbzNXCiErCpOeSQvMkFjuqPxtHo
rEjK5QTCyKMx3OfKTeSicP3Yaax271d8VbVhce4SjYDI3KNurs4lKcjBqZLVB73xMMZ5pHG9DyLz
yHoe+Tat8TB64+YKfZvWqD4M/3PaJlL/sWlDGeSPOwoC5CaOXzj/4wLFS0T+vNqTCAmhqGyt72mT
rlrELjzgJ8Nq6ahOL80z4v4sCftIn8NXoxBFCVfzTBlzrwIfYvrtb3Rm5CQmfe5/4EKaZ52fUre5
/pz/9qFC0l8UC1iq8+Yxn5ueXrntVw+3nd+8/cMR/K5JABp7KOXR79yFxir0mLYZeULSJVk2vgLc
m4ERUUyBPASVC5zdbNWOJk/zAJ/hMjAqRFwxYJjirGmKjdmhWlHaLfGEUFsjJnnVLd3MAcx13sxy
9rfVRN7vVhN5N1Z7dv4w1knt4lnlQ76bSv2LjS6QLzYvbo2V9D+nMnV2RmWMXZj1O+nWv3KnKR4y
252WGgBg/CUoltWtpZcs+3lXI/smXYzuSC7VaHcH2hBgxxqWvDbUWtSMey/TxJZJUgHprTu+xNrC
n/rK409OChhs0loXo9JCK2yySr4ciMQS1w3uKgJrATk50S+Io6JLBUDlhc69kiRgnARTtrsbdBr5
p8qaFsbtrjeTdG3RvzMgVggWj21hsyGAdjr0dYXoRoo9uSzVg20FP9qR6pexV8WaOmTcBGU5vrBO
XcApGK4p5/9xH1DkcP7YWINEhne12D5xKNI23vymg/dRiG5gQPlUk/6ua0T6gZXTAD8HviYn7NMe
FclZuaCt/8vreXSYgHp9Qti22QKWPCyMaJq+/BQUU3U1gitw3eBdiWxtRO4U5JRI8mikjhX9Uy/Y
rzSruoPbW+UZsVX/FucaR2ulhsE6mBjWLVaVhRFf8z5LF3c/z0Sxoo6tqogsrWxvNmF5hPNOWmb2
0uy71J9iNEb5sqXlGmkvcvIy9WSC+6Yp0/wBrKHybCSGn2CVeQAK3LIBsg7u/soZPSDbW3/vS+0t
TS8PdPipAjxnmOM0Ru+PKRhSLQs/tWH5Ue8NNp6GUtSLwQFm/D92cg4J//GbBnQujQgqp+/5iG/+
+ZuGldu0YxOo7804hMuCsXrX5t1Z6jEFrmGmdiWq1ifTU2nR7IK6OeOs0ZC9cZ7FfACSOI68a2Zn
9BQpkW/LKOKguQz5icopWNEi10/YR0VxLUT+jeb6kHZlg+drFsa0T92fdBxlXNgEcM6wPCGIXyDC
BXKej6PbsppsIHuCbCweCpChIjptuhw0Md67qUAqW7TLYk77T/NG694EXDTHcG7uur4AO8kBwBol
VZ1VhKd7e1V9sAP3aQuKkQdwC1fLsfTJjmSW96VFOp65UXntsnG4ypYdsASmn0t6oXRKj/gqgIG+
NeEE3Hcs+/agmszZGkMd9cgQuYm9uR3pkHj6lJUN29wPgebceBfvZ8I3X6MyHoFVrhjp211TJuPh
3kx9OR7yLN/meetuPS8pq/huvcmUI2EVMGCp5OBfpmBYdkVenbxZMqoWT52D3eqTkbDG/Nb3yhbr
UdrD4q4zLsjhvDrd2GwGxHjr79Kzi9XQ6mDnFQGOX+WYfM29wlsgdjke1JgXXxygpY1eMaZ2I5dy
hcgc/+qpBrEovPn2Ak5b8Oj47XMw6wkO7+s00mxTWLRAEmnkE9D2lXbGQ6+H4KnwlHhu1doEnvzG
MYKJHwF4wGeLEbLZLenfuSViXcmI/wev1bP/5NuCdjyvjdQNUMxlLoowv/Xq/TKpvaEoo2Lyvucc
9wtF2aSjaaxwkutqzADJedP5vB372EUg/OZTZJl9xJ1H3jyM7wfR+BMbpNksx58ESsQTt6ZxL/sI
gdG5GYm9QPV6fb6rAtHY8Vi5xbZylX9z416QrgO7CRdG5w2psyRVVK3tCDzWUjf5ztFVBEi/Za/A
rEBGdxbLya+3aRty7DohyrFAPlCVbWzELiTOpbf9k5FSPqlPCbkNNJo86LdMSvqQROKHtPPikAOJ
v+18zWKTAhvn/ecHnT3r0j/97jqLIHN9y7V9GNd54XggA9grk5V87dI8/dz0vbVyXI5HypiwUzDZ
/TIjqf3VnpKd7XTBzz9dU1CJDgD1sROp+n4pNFi/IRDOyLz0/BzOTWUjnAvO3gLoWH4OSJXbsbEa
eQg1AFG2vwPpBrApo4t6ws+1lYLry8cCfIW3cZXl0k0GVP6x4jy7eFP7OuFdhJ9lgG2anyNwY8S6
HPwNTXmxMmLjZmLlhQPb3JwB9AEktK8PRkys6oUSDkJZUjufgcVahB75q2NgQswvo3oaSSVOZeC8
mKeYUSE3d8DxRlyoiugxSf2rPyrkOc1+3AFqNQZBFGSKee/+YVdurG6FsOAHg8VstdOOCPfRxLD6
tN0o95Xwd1yDTybdECn3sTl4c5OAuoGEIXqTShVWu2h5V5mecTMeRjSN3dLmwJjTbJB1F7EEyH7j
MuqtlBLiJVBqjMU0Tqd0SNjnaLxw2osXmxF2ACiuWBjRjQBhwlts8p0RVVsc+sJhV1nLr6wJvoFJ
S8HWYXofoQDoc8uzQ53146vRi1nv+va/6ili6uCXe1Ns0qE6iNKVEU2K1GRDjeGeNr3ruqndlhNo
k43tAdTF1RoPPxtJb4j3JnoTmQ2qG6l8sTHWBEdfMKJnc1258jSJHSsr7yQjWa0S7Rcrb/JAmcQp
DBS/ofqKc+O0EDxghx7x5eeyY7jZRfXVTy1/I92sXTeTXX6tXP8k8GR/Cn0e3YZPs9uH4XlnLY0e
WyUf8C95FFVovYM/eKoEPyqn3t7AH7ATcC7N5OB3AGhiLGi7IBN2iWGXpBfaPQvNaAjgNbYJHMnG
pRZWDfQhElhGh3cMIINBn6NO/eFWkJd0wMkn5qUVPfrjdUJwTy2cqLCWqeuJNfE6/mRHFZuN1Yx9
YH2AV2v/z+gJmeNjiNOhjMUMxEL4HwErQKQCQN1IgNdRf4ht0twqqr7oweNifr/Isf862D2A96g2
4KC99QNGyKGnpb1wQb5eEGO6ORjTralJuZGDAIuy4cB/5kV2SyfgxfTVJsS1uTJHLqaCcqOsJluZ
A1kAptTNKvtcPUa4VQ1+weAZTK9ruueadmJ319+hEMPfRuNvMBF3t8genuXUXJVboIJEKp5TqVe0
z6cX18lwT4ncQoSjHl+iYQIbHjHecxoNNzdrov0p15a7MBse7C5Avyfg6t0j5Ped0Ido+935w3bq
g3ifGc8pcYuw3yd1dX9sAXC+RDOlf85L5mJ4dMAf/uLXpFr5MmuPkZVGRwtkTQBUZf7SePUZr28c
v3UmQAwIfXJleJbGTtlWF59g7zu49h5P7fHFa0i+bcYaWZ9ZNG4uoEzH0umLWLERvD4E6R/u13Iy
5s99qe397WL2glJvvRxnXONimna+8EEMeu4GZe/v+ruvmfN201hE3eaTahSLZuI1iHBZekUkGsUc
GhKtyojIq2ncXLwC3T8ejMQGJ3xg6YsRzBhOmbvz2qgBWAZj/m0eXaT2f2yxUIT6HzcQihihkB5A
Rqi7+49TS4rSITnjqnxtuZvvEYXmp8yPkpNuxnyR4vCxJA0pmqVR/pvZGNqSfG0avzyYg2YbXbog
6a9GSOu6Wbos5BsjWrpzTjbT19shN03tvypFk2NfhyD5OkQsmNZkWMqoS5Yeyr0sh3oMtsC6fxE4
+qBgBweAZ5qiCwENjyJa7n0BMUnujS6YwwVytJAnYtXGSNMIJjGwdsA2DX2JFVApUFoLFvmPIZ9W
5kvlLiIPdhrwlTktM9XxRySyF4FKhifjUfsZ0nBFpnZGrGgQ7oc50GNEx8v8uEpnKK4/FccStVZa
7JbOQTkiRl61iKo73Ab7orNa4Mm7IlgaU2PZr1EZ+tsxSqZFkiQcMN+iXyZaO1dOm345IbhzTVCv
ZKnnnpx1ioXuyTLbdpo6EZ6RAqn0jD+AL4W0ydw0FbKERo9D34ORJmGvkMeODmGQ0ofJ6r+apaNR
IET3pYUSFvWQHLpWBjtesMc2083JQNZat0h3PKoZEmlY0k1j5ewxTWkDjjBUdw8DeTOj3uYwHiLR
Y+zhjo/v66JZ7Fyn4aeW/fygNiLtXX5CqMoI9yXTrI/Gxrqf98XS9Cr/1DdhHZznh1UZypmMguMz
zo0Aw0gCdrKjAJYJM414Hwe/0CbycwfwdZy3lfpW5e1DlPnsV9B+74sxAArCKVcKCMKfTeu8FkFU
fE3SIFkUiHfvSxcHatfy6Gl0JT1J2tKTII3aFU76CBK2Ny35rDOGInwKOPaAvY3CT3GgE7koejfZ
3ENzusjWKupPuAoew4T7P946WSJvGvl3Zza1Dr1YvE8PAZhMJ/DUwP8eaoQWwdKpcRSBMnKA4FxW
LSvXxUDFo5CE7Etbi5h3rZ0tGp8kS8tOo7XZHGD1qR/leMmscFMBxHa8r38U/4019nv54rb09c21
Bd91RQGT3w0izT7B/8Vhfve9E0Eeg/aQXokfNXtql96qqpFCAFE2Nh6qc8Syrev0lHcdPQfMLxdp
BZaFFSo8dGdiVTkTq+q5MeK9qSsU0fAyvrurQEAYNuBpiemzUzfdBumdFYJv/OwiG/mgkWV9CC0Z
4Eg1UfA6fIvFoCH1a14FYLLMZn92FJpLnDwSJDIruQlFFsVe70UbmdXT3skLVPpJW2fdOTUuHt/3
Fw1h9EtFyQ89keKvMvWA+AeML56ScWtVtf6eWsBSuF3DliOC4nHYq/pJWTyOULn0MWvC6gnkI7Gy
uzRdG6MnWnphVrQ2RqNCKSQrbhGQ3BnRsjPwHxKCA/6QtiDNDNlzJr3sNFVlsSwJ8LjrqrHzlciR
/OMZUokoT4SMoekapWnS2Xzr2S5BNYgCqca7jxGx3Aab0NfWPmXcpbH2a7HnQr5opaMLCjtFl37u
gcdhLey0HFfGMKBExpaB0xfj9EIXKRNYVkI9vrguEieafil7lx0SXTaLAiGeKvcl+FgFGMMdceXV
NIn13LGKPVgIOl9bUuiDM9avd7tX++DxlNpdGp1rN99AGgY7OqYAmIEQIZAXTMpvLcmDJd7WpI5i
sOnZccZhgSsl//EvHmViO2B1+i8ejmfXBPFPD4eMZyOBxfJOmm3YaSDlPHsqx1rdpdk2BkH6V44g
7iFTnXzogJm73W9VhqC/RiT0tl03wOOi6Q/MB2AP9P7z2DrWZxKikAkY8p9QK6W/2k6xyzJlffYL
oo+VlznxMHvJcqAbWfESXDxYM8mbJW9KoIvBUYzN1K7Ksgen7d4dDvqhV5uayd/fQCYe6LNJKuMm
BU9VT+61y+mU4ZcR2aoPkOlzQOi+mgbpsrMuFcoJsOZCDKiibpAP5qJF8H7GatyU2UjUpneRSWOJ
xCMMpUpWwk2Lh9LrC0BhreGCqiJGc1ffXblD8gdjyHJHz642tVCupgQ3YouSHe4KMfImBro0+6sB
uMxR7C+ahwIZgrZ9JhnqwQxONx116TgHinoV4F7VrrW8AU0ysY+CqX+2E1rv+yR8p/e1J09qUt/z
JPeuePgs7MyLPplIC3hli0gM5dVIktEXp2fsFpdxEQRd9F2l9sbYJ220RNo52xhReEG7kYK6SzMb
yLfjnroWjUnImnXvKImQZoRUIavJ0faRWampE8QDa/l33HuPvZMmz6iDFm5LF2XKbKGq0zhnuHCa
3jS1JX7SzEMpljTrntiUWJuOj+MWCJn+mk1hFxsXmSLaAhTIazZY+EV6DvCam/f/EQP3/2UzSW1K
nRAlAwPQXj+cxjzgOhMnKrNXIVDlra+6B8ezmmvauum+bFBoA4ia9mp0JW0cLPpZtzGiMUwe/ThK
W852VFFrPZEAVO5pEeoIBb787t5Baj1/9GwQhxGNQkaYem1zMA3LSbVWxP42WVZzKBKqy9ilbnPA
y3N/uxjRL1qMM9374HdjzDx6rL/+x+nV5PbV+9MrxXMI7B/goOeXJn38fzW13fAh94avbl/k6zxx
ZOzN+wlnbkyv5Bke68Jur7Wgcmd0Yt5UDBWBAXmAZkMtVEkzyi4V4SlHSclj2lMcgVSCw2jgXD70
ejdzbzr91vv/9xtQ/6glybQxeUoCQHDMfQTWzLHYiIkv04NJTBox9bV8Jxrr3fk+tlU9CvX86XwX
k6bGB2UouWhrB+RTpdQlHNNtPif3TYN4vbfII8/bIADLn7IpKi4B9Ra+a1ff63SuJQUk1CN4Gigq
k+IQyUM/xbnA80CZ64OfKYsb/No/gxTVbvJMy33pYEkOyqaMQ50VLwmKPq4srp2NEQtNP6EyRfFY
uEjGATl2xtvO8heRqWYLnieoBkaUYC0GAxtPg+zHz17xl8yn4mUAmfDg+eF8ZWNqMA3EUoV2szfW
0bcWES9qAEZtjeMEvoGZzM5FgtIE+AY30Y8+oZpO8dhFRXVtenLOE5BCCZFi1wEeiWpjlCClUbIH
IWeMbFqJ77g5voJb7T15tvR2AUrerBsi69eQfrdayr9/GMg658t/XP+ol//nikGA3QR7NgIjx8br
xkNUR/wzwm/bVaGo4A0Qm0jddTp3F/kgrL09kORF5BGw50hkh7QG7MvHvtXowe2la4R2nLUlCv4C
diq4tJIEZ0BHxue8zhbGrVCkOCQ80jcRCwFKYMnB3gWhkAtwycv9ZA/fVd7JX3l5johfoyYCAC+0
Y+HXPG/KBapYdVefIUSX21WF0gc93TtNNWza2p8eVOUkS3d03C/zPH3LxK9p+j2Pa2FHGaAmXFmC
48QDPJeV7M/Mm05hkioc2hzoqtDvAPdIutNkPddD152Nl1Ebceyqaev39jejNypjNM3YVwgltiRY
3D7BKJt5ysbRfdwVRbIxuncfFtJ2g1hxc3iny7H6HFu7WpKhor+/lPkoUnT2xs3q/PZFbzrjYxEU
bOlJ1i+N8sO3roceEWMAnjZFk1S7xG4evEzTYi19RyyGMEP2KcW+8yhLtz9UqDKDOqSd1R+MrEKV
gHfsiFXojasMgWIFtCbqxgxRKLY0aPMn2nF6mnx2CXwOaVZ1GSByDQjIOxGR/MnWiX+w/PzX3WMg
9q+qkHQFehIeT/NIN8jprgVTJjZzRPNEGWJGXdCRk/Hwsyrdor6BxiYKRqMDz2nVFBZ/uH0SisOt
8xHs49scotoxOQGKX29Ek+qr0bpNWKycyKGr2wyKVY8esFz3Sakz4c4Xfrkxs6IoCzuLLNmHBBmR
RUtbuYhKNm6RaDeD2oT5R93mX4y7UekJ/8c27OfIL74rCMr+3nLw0DOiaaoEJEdUsTyaUQlqH27r
Er+J+VZG57ko+Ejt8Gz8hS/qDcCHHLtoTDlq9jqnF48hCAiXupqTgD7yGXPjTRqRabw3cNUGhBfg
xmA3Lmj+aFyaiXp4Us2RcNdVK1f67Sbq1yNpsm9gUmVrPfngslhu+Tmb2NYBO+GbX7MGZYOUe/CG
XqN6Xv/dqVj6LSkGYNFAtzyHSZReXDbhcDcbikD/6itqPQqmUhA22mxpPqAn+QFoopdR9SPKcFnd
juLZsTIfkrFPqoy8r7rV2SYrh2jTAHz2AhTcAqg8tnazRq4RB/OvVnsYZDVVi06jziFWF7lzAG17
skb8y8qhQB5HC7sClwhBVycpHo3VCQSKgAkr2RiRW5F/bFT2epsKlbUuFSBk5zDq7CfXHsUaFZDU
yohgAqEUjCDbm2+rUe+tciYFeKP3w8xGS2qh0MZAFngIO0+upf1rjgzi/LVuGmT5F3nFUex21oVW
W+wRmbdRzAKil01YJiKcbz3sxrRo/v7Opd8tUSWPg7aPr9Up2wf+vfj9nYcgvLRdVty+83w5gL1H
wB6Zp8xINV0mSrdGMp9ivrfvDsPte/2v72wG6cb6x3dO0toGt0LxS1ug9o6Vkk1XR7syBZh8ZXVl
sLcswHdi0x0zUIsWXQvKskAtCoC0YAktFOHKisxZ3GSrRfJCkhAAuynB8HmOwW6LNRPhl9Tj5e/J
7KJp+dGYb1ocX+0YWVBWWOkSMSR39NIn2VQIDdSVXta2zJ4AjMyeqvxLiOvp0Th01PVWNioTr4xY
2ql7xWDjaIbk2RguBz4Ua6NrAKlE/HoBRsiIugXZ4vcwzNvwNl0Gc9VZ4fbZk41Ko5fRQaGc+YuY
wXk1oqSy1aFG9/xFkPCKEMtDwGlRlSVytfAzQ+tE0xjY8GZndIW2h+Poy69TNXW7EHWPl44dyo3f
arK30yI/JbpuFolesgLxiFTVz5Nd5HHGy/EvPq2zgja/xmz6Mdi5+zlUA6rh1gwF6To73AHbSjeO
2yaPqAk6zsGv/BVb40MxD0IYZIMVwf0miQcsajvlV/PJelRkL1HIYAc69qYMg3qTotzsoZX8L29w
qxVHdb9tH4TkhK1MsvbLxFn9H2Xnsew2srXZJ0IEvJmCnofk8U4ThFQlwbuEx9P/C8lTRbX69u3u
CQJpQYtM7P0ZpQis9ZTWHkJjrvuqNJvaNBsQ7IP23Q3VS5lXLYrJ6kPkjnzIyVhvo1gv/1a68K9a
7e0Pe1TTlTlMwXMThgrR5lS9d43569phoVfHP64bd6H7GFizt3KiaHjrYgIbuhb8cb2hjp3IL5tq
602VtrV5cNuKlmA3qhZoqfaas7amXvuudJof9Hrz6TWFs43ENO7VtCzfkLk41vkyq/C0FQzh7myM
vXZfxKnlX0cuuLWonp4DT6uOjpn2GzkgL3Zwv9xvph5lW60dmsMCQXuZPftBtoNbLFZCq4dLRHjw
4igE+q4DvfBx1kznhb9dexhVlFtqXQTfArG9DjTcfqN3M8++ajc/I9z3cX0h+Wz5CgmL+3Qa+rPu
1NqqXF56PCjHMu6Kt9mNpr3uElbM2677JHyEAAcdFEO48DK0fGG71k+eC+1MXqqxmtZv2DU8hOHQ
nexezdayQbGarcdd8x0BYHPnVmLaRemovJcm3/wyZVWX9XqO3OwUhnPyaCtobchXyZafQBHbvidb
cbu7QBPGdUqR5Pzhmuizne1wN86V2NuDO73NpX6QI9PcsNip5jmgB8W7L1IE6GeWpFcrL17raSiQ
LarzfRmm7ZXNICkNVovsKxLK+f5Gc0Aw8FkZXRRrWU2FklhP1XJwM/Z2tZEQW1oW1xiUw1Pl/hVB
HbwuqFUezztSvcZKDpK9+ix6nthOnmXJHjvvOLpLUAxdlB3bXO3oZEgbZlX0ijaP8piGqLEGffg+
OiUfTprbfqzH4bsQ2rjrVNItstXOw2ytmFNP0IbWfjB/ZZWrXmRpmVEf3PC1WGbsZyQZlk5WzXXn
XFjkSEBkpBvT7d0TmSj31Fk9u9O+HvX94HT3+tIgAhdpqd+albHac9O3wa8m4Hq0NAc9Zun/nE4R
sdt2Hv8OtW8DYj/7oOvzlVV6Rgr0IEIrijVyV4PChPYbZju9h5nfWGX+NAs1Ahqv3n91LhTAFSNa
69eyXhgjwrN1ewCtwWRN8RzaaoI8rJc9DZYV3lkRos92RpveuflGbxt+ZvJCpMP/6qpWIxwIyCfu
YjCLpZ28Z6GCOrviERVbivUQIKMYpdVJFkdD38fwd57MMlggxCQcpiJ9DyPi40al9stGOn13Ldfd
CTX4ak2yMYWbFkwH2dqrznezjMS9HKqEm9lQxzeBaMYDwJFXeZ28MOujfFH5Mj9Unv/8omRrLrTr
i1KUFK3jNK3JVEDRDBYOloz1yWIxxJMf8CRzjf/JOjdaeFmupHHJnqESwKxYOjlXJta/E107yTnj
pZOVI05atyF6weOqy73kOUTL7BUY2IZgd/ckS+pQskWLrUdZQuvzAKM7vZaAw6FaWg6IRjEuIBGZ
TaV7L0vgBp+Bi5bXUmAY793oaBfZVoT5Dy2y4oszz/OrGoA3bjIT/YllGlcVqPjndnCSrVoeCh+J
1fZ0vUhXjn6sZe6dbC1Y5wl8m+Lu2mpbAf+pzDmCt1BfsfLI4E+fETZKD3DCypfZdhJ0M1RtLYth
prZnVwQfDjg/fsV1imRuoD7JRrXlUqXReMeiUcqXMe3LbZGMzcIuK19QDM5PcJRh/sux7dpJ3exF
diV7kfoEqdm4L12jbug3BnzPrWxFQK88govNxNBcMsOM1qi3amtS9s3FqksUK7rlNInc3gdAG2yv
lXUE0Qv/CO0hyWFw62ExoXeyzKHWoZ8TAoFheSDpMu+KNCieNW/IL3UcXVRFU8qVyBCpbjTDOchW
K27au2Aijhvkdfks6whgf7NIzp5kVewNwV4+CJHgZQKk+/eNXjbcfZl91Cp7G0Qz8mFLUY7Q0ZVI
e/VJ1mgRe73JyiD1LheIpnR46Prp2l32GEbkULvKSvey6EZtf06Qe56d8VsR9O1JVreEdHx+oP1R
FsOmNo8BK4wvi/IwCP3FaBGQlVfy5qzZkxhc9Ch5ZfKgWutxyNf8ULKHwRzVjaF2/YY7Tb0t2tJZ
y4E9qYWn4ef13TZk5NbTImAuJ4DIrmM2nOx0QG/Xd2sVc7HS1Vn/evluaPIMZL3DLwjJFM32Fpb4
Sua6ZNYrBQsHAMNFC+2fPJk8S0c4+zqKF7J0rRp6Bf3zcdxFdfeVU0MxGnnueepXI14aUTU6m8wM
uyuU6JY5DBr3SY2L4At0kTcQHcax+OpneN2w7RzUxb2oitdDGmpnzcras5VGSG+PWfRXcJBMoVu7
avb/tV2OZ2nOefjLym3eAzKr49IkuW3OvgS33oqSjn0rSoBruXRubZXOCyH71irHNp2LXihom4M7
Vt59Y2i/6siYPmw3iraKEPbOqtiGsWs7TyLznlp2obJXkDiv06CBCsNVYAuUkTG69tp3cfuISlT9
mBnZW5Sl00eVYBngVDDBOpbOj4gPi8ihHzlqCWCMTEq9ZFIyReSniMeWNI1JA926xEsGJR2jej1G
SKFPQwkO1vGKh0DRk4NFXu98rasLdzjbYwtAwxNRd6hGoW50EDK7Hu1yPrQEAspsqju36N11G/TG
q2xNHWRQKlf3M9B/2xH1mFWlDGXga3qpnqMUvU/RTg/GcpjyeHoAUfhj0kV6lCVZ73b611BZJw+q
rYwgxmOH9FKK8uMIJ3cC8vBipV2zaM40i25g/2IqmnPAFiVeyVbU5MhCChPqG42yqgJeinGX9ihL
mCb0CJRD2E2a8PfZyPjFobAfZfpBSc+dXgBRWnIWA/JWBy9o1d9yFnaoFCu4zASE/s1jeOm5FZ1O
qjy/3Aba06j6sigPt4FGYZF3Z9CwXCkO5q8ryQFJXgT7Ukfm9FKwTygGEliKGTp7RSl0VKMG+387
Y4cPtSJ4m9WW6BGRNKIUpvpkw1Ie6t46yVI3KtZdpBnfZUkeHFObVomKAqyRD9pT37vhU088dRks
pwniVln+3fEaxs+cr5YZMSWxThBFoic72mJGUZzIIL/p8i0lk26vzch2Edbm45OHRIi7zDCUsyzB
ishP46C9yZJA7+gkSnfeZRBgTkjPadcDSPWvMyv2ul2b1p+yR6bVX/WyOGXZyjKr5AzruUUUHA2u
GZC972WKcxnqzLtXl4Z8aSjNwPSxE3UuUTmQtB61rxFJ4v2a0dbrAys7oHLZPhnabD6a6S6Y9eYp
L7r2yeHWDu+fMIrsIOuGEaFjxay+BjWwyB8db7to5lvjyk71+GQhd3mRh8EbIUfPyAn2AjMHWYeO
Hzoy09Ji9tpmNAipyX6yVRmal74I+LatdDwXno2skO3eDTZSSJ6GwhDamzTI8tKqBOFfrhX2j1EE
5arwBv35dhYi47iuljolpNVMvd9bb/3G0jqRaPsRLZBVgrOjP/D1Xzwt1p/qynuU9QLCPGGzptoD
Iqk/Ix6T8rGy3/qODQ95Oh65l/rb8KLqQ+jZTvrQ6uRtZrh57zxIYJ2znImlTp7JOtkq+w29iP5s
Rajoayz2TmKF6Lu+U2YjPIPNBLQWifE4gUGQVbd6eVbabXjuXLPZIW45v5hZcFaqevx7OUmBT8uT
qP6qcYTh+l4S9spzwDfRJV10VIT2kAU8Q8Tym5OnjTcjkuxOAwESvmzcqyBULX2MWQdz9M8Il3d6
sfMcwjtye2LvOmBy9HJsd4Nbay98lcpuyBBIl8WssdqTRdjGl8VmTHlMY6cQiljvVoaib4chSR5l
o6eUwq/5590praG9yIlFUhNYXYqRzcReQaw9IML7os/Q4y3oehXOaBfJcpTkRxUIUI/HQ4ahWWsa
72qSzHdNmldgeTPzXbELorWgbPdtUBvvomo+J8vIHkLiny//YZCiTeq6KHX7XHRrBVBnyl4JQmDP
iWKuUeWVUkRrVix7bxu2tc0VvdhNeZATHwdTIYtGY/JktSy+sti2Xr2a86h+nKbMBOvmKSsJ+lRx
OiP1buUoGkz9u6adC9OcPmSvqCJ5Jipv/PDciQj60svoFdlLDv5PvQyl1tb4l0REQ9L+3YR4vcxQ
td3XZWXxj8vSq8mGEguxQVtPug6O499DYuxKYipAxP6pzjXWcR/OGyAPqzrJBmgSxaXpyu6kVj0i
TDn/ZdaZ17jN7H0+1dY2NVXrowdKmTUi/pE4IKiQoHFPiePo92NvOj46ffGPZWQgkvQVNYqvkRrp
azlSdoAy/jWy1nPjOrLU3OhHnZESLVvk+JP6+wJTsYLoF1A+oi9Vb79ayGxvyn6IAb0r6Z1QRn0L
HLt8JtJCbsvpEQJBZUOOSsvps4vm+L0lGI+a7xBdIjOojppF/C5wQIYlDaSKMMeVLIYrR+w+/pUG
IAOUqvmYY69eJ6j23peds8ihl59s+vN1PZrEoiAyrsJ2cr+x4dzHUxf/0iztlCZC/yxybWGSWDGY
l0Dfu25q70tDI0kUEwu09GH8NO3y7HmsrZoSfHYsCJ1meZeg1sqX3omxZpjSbK95Zfmikqras1rM
q8qMqpdhGtT7FrAdf9nyRfawRnePCDCeOkuVLbxmlbhudJD9MW6zdnWuZWvZShAfqcPReZSXklVu
NK6RzeseZamNDM9PYzU8yrnjWChbu8T7SBbtECHOPqy+yb5jmYtLHluqj0iuAbYqzl8IXV36rCi/
GTFwMxMS71G4bv2mzcW2abTy2xSgbcavmB9FVagflfpDdlc0N96NLht7WXS1rYO672dpdPUeQUkA
KsukU5+tWzPJ3wuR6wc0duuNnLRXLHSaPQUaauttEsM8VKJMn9LSdFaxWbCBcPo+XZUI/FptzVpN
NPmpasvsPpr6DVH5IV3Bo+n2KJ0rJEiX8v/j4OtUy9X+4wRYeLR+0pYHAh6ERNsBr77ee020ojl3
GuK4sr4AEriuwsG4dhPF+Fu31s1+72azWTogRSTOU2yw3/BJIv4dp63nN47Wnbp2Nt9B4BMZaOI3
VfXwaLOxzZmXmyj7g37nJQUKB0vRrnE+SQkUnGQxMF770G7fIlBtlzEPEX1bJutty3cgf6dV0vt2
PnV/NY1YqygNhwATCzSgPe+baTjJolOoPlW2g2Bn2ip3gQfLShCTw5CuUgB0agL8WZp8s/ruosvx
M05q3RCLv6sC8N/otMPraIh4UwUe8gPV1B2UOAZFFDTtfT4p3bpKo+CNBNHPPOmjX6G6t3SD11Fr
+qubueOHs/z3lKo0HpKkBpVg2h22F3N0bvrC2sSImb6oy42CNOb4Q7GbrVITEzNDr9+nhhrsJwVe
fNvoxiKu6+6rmiCELE4Gd0CUJZJrUdEDY697DW5kS+ch5F+aF0q2VsvEfM3UkWy5URSsrxRbKxkp
2uW1s0O6el9jiHVttUXY7hEn5TNdOkcl3lxNFrXX1some4JYZ3cdawRjvg9MwFNy5txq033nquC8
l5fheVW8DzVlurZmCwc67DX12jpnSYDbWg4CbLmQcEiExLVhXFvhh1s7VLasazGKVWOntjZOecvM
rG0aEtuNex1bjMO8063Au7ZqvT6i3VmbfjY1h8at8D6YUB1rRzRa6z5vzvLA1/t1lhgoxM14MvzR
Q3aLIsTNSORlO1lsKrw3i8jK1uUYePe5qQMonttV1lfBPYwLwFoRyc1tHWLjJytlP3kIy+SHE1va
QZZko63gI9rlwzZZxt+6JhmxKNCLPL4sl7kdWl190YtsON7mbuZYuUNB/tjA4wfgtAwIksJb1yJA
UXWZWMu5+QDwKS85Pll3t4sFZRvf1Ur5kPJA/ttlhpRFFdR+spF9bxdz9PQAFLM63eq7UMmPdqC8
ySvf5o4L3V0RGNOuczjPgaNVxLTT7npQYrM7Rcjen6YKlYR/qrMsslpflvVKvZ1apNJKFl4ENJR8
rQILOV1PZde2ynCWbRvv2vJfpmuzGMpeSGphueS0zGOHHU9FsmxOirsKCw/NlsRlb5bO8Ig071CH
/Mpl0bZSJPMhyJ0hkIRvuHqtZL2GLu2hFpin6cM0f2hNi8hW43bnqOrM15xogKxPc288zBF8/evk
aFeTI8FtlBgIG1oY9id5qNrEO4nlIIttC2pPDZDtkXVDXZOkJscP2xwxUSJT/2Dt06xZd54x37EI
m8TGlgY7cPoNgS/WFQnAl9h72aJBbZe9b5j821ReoH0NkwOuY0VoHZH2GDP2Rs1umnTlBKQB57p8
sa/DLsaMi/OwHOSZrItJGK1DR0Vk4H9tiFiSfxuWKGgRqFV5/KNeTiKHkiYPsO9EFfr/eDE5VhMe
OFF1icwR+s0AmG3VhbwvdZFuyklXOaXMdr2DHaobIaWYbn0GI1RXqqcMO71xEt+CiPOs6CI8OFWe
7YYozN7iIH00oFD9NTdBws+i/b2HF7X/lx6BUrf4N7Zofnp6fvK6luBVGxYnXXUQZU3Mw63KyRIb
hO+/XW4jhJ52ewSaz/gJ5CdZf+3sTKqz7nMMiayuax+mihUa8CWxRmInHuk+4exLZKD8erLah2tl
VcC216FwyrpyaWgE5F+esdW1nObaoDngUuEub246WqMyqassC7B0WFS2pOrWVYBLlv9U6fpT2eu3
dtm/aVBM/WO6PyeS5f+u6SVfhpT44l/Hwi6HuEU9rvot0lCAeMi4jD5yBwhDTBoWunyU6l2N9Yxq
RBRlSxc0ercOWwF5nm95KyttYRuERSYjWaci9itjaJ5qcKk+cm7OwfVSwiWDSB9190O2yZraCxKk
G7xidauzrdj04yJbwDOWeIrACjyVT7K7PAC5Ztuuus71GrLOjFT8zJyoweLRHfYatm4E8XNYD/GQ
nRtiH/uom97roNQGfrsuR9ki+8Ayb1eNhquhtvSWDQ4UlG3ZGxNJ6Uw/ltjUNC9BnuQbq1ZhDLiY
Vljx+KnlOOIJK2/JQ9diO2bQC6eimY5Tndo7No7hA4KZAiEzHARTHp39AY7f30aCfItnDSGetgNY
I8MDs2RqfprF3YsSkMTrDZFdBkfNDmqGWbSy7LvUsi43xjiNL1WDJkxsA8LU3PRwnQkNSYIrQft3
3/H3y3DXC+Z8XRptdWdYOnlcZ8oqskP/lOWZPDRxU+5xcb+YdRie7X8PhNbCMxwK5ZTHrr5T3eZT
Nt7q/+g7j3W0YNv+4xy3oVHq9sc21zdy7lu9PLvVzZUbn2L3+VZz63qrky8mnc+64kKsW16s7AXl
L97VduGQfLCasxt5WOk5obEd3bzZIJRXruf80XNa61kpW/elKvSHyplwzyCR+rKYx/mz02Z3/ZB7
L3PQNWviLg6fAa1mM9hbg+0/VCSK3jR5B/hyGe5FzJT0QsPBJvouGy1YZE8Bfxf23CeRWtUhn0Lo
Nqk8BnEOqybtwTLIsjzN+REdQbS2d9Y4eq954HzjTzmg+05J77TnvFCH+2spMglsuePDtWQ7+3wu
sR1cenopERI7M58Kw3lX9RJz6AGDHHmAHoyEfGCoQBSoK2rzq0GAqETy2HU3rWp1tp/JFk1Efoj2
4P42Q50mQM/CaFcg/Hi61XdD5W0KA/SlN9TFGvyhuWnRxHloAd08mKWDI4Hp6MhWV0BLloNBVOSM
FSI7EZ5G2JVS1xnhzhAzwu5LSfZNYlP3hR2ne7tL+oeuW9uJMp7UeBrWOZGtH8maZ2f7h+jabq2m
OYKsSuVcpp60mmyoLe5MRqN+9oNlkEBuf3o5PLapacsj3nQYOfx2mlhAcEnrNvMqCXVUxzW72vCA
EhwWyYgWLsWDbYnqBQWkkoxZgZRPYVYvORucnWgwUpGtuTNaZzHkbwSjs3bVwb1zu7hBKp/s7BBH
M47wA2pFWITihoziLi6ChXpsEPG7HtJi+L34Q5lt7HU0JbwjKhTeybNgLqPfirLhj7psGVG5RYJN
4XKqze2Ge4u1F+Shxigi4zHlaMVFqrjrwzh51CzR+1Hd1D+a3n7xRtV4SXHAQV/KDLZZ1QfvqJ4T
FqjEj3rOO8BaU3tBX8Q4j2Q7V3DbivsxjtRmB2d12hSgvB7sYQgOWoPQs9nowYO+HHhqqi8Ydq/r
hHD/Bgwsm/RmuMhG2Y0l+ifh6+Qo55AHlGQBgWO+ky+4tMic38Rcb0PTmL4ZVTVsOhLph9Hpkl3c
gwgPFvmPxEjiS1lH4QoxMptIBMVbQ7QUMRAD+mRMQC/+HaGgL3JWAG46dYGQR9E4H0YYDDz1COcO
zl31PnQ/7KUaxVf70C3BQbIEtQ+COdxri12a2w7KqUKi59SAvN4MIXolskHWyVZL4zEXhh19gMPW
Kw/lEgVq3L3XghB3HTP+oU7ZU1PXyBQD7do3MwLjWV0oHyivrmQH1GbSdVen5kmODHAJR4KbBUJR
i6dcU8nvXrE2XmvB60Tb/D6xLf2eiOSwDXMl/61OtgrMRVdLOANbwalPNylPRv00Yhm4jJUHS2T6
xStfZMEouUH4OaC/w1g6fzti6tIN++5sY7Zuvr6NqpfxoVH1fjMFzk42yJcSgH3ANjaMfSkHhYgK
aM0mepuqNr3vK0QnSegTcBbztHPqxtnIbm5AigAvAdbdpfX/exTit/Vr1zW+Yuj9A04w/QNshP4B
CZ6DRybpdKvv4oJE8Ty7PA7STTakmYrcJNRUOUjW836n/dQOS4jLMe4RziDCPrj2u2qpH3lWmr8S
b4ckmfNTCRtshDW3enMaxV73Hvg6I4zaQ1O4/R5klnFvVc3XaD7RD9DDv3Az/cl04Rklu2Tw3eXU
qfPoHFnCXcVBlmILQ92toe1HbMRTdVENBAzcuGcp+yM1feC47EIVVpAsyfqlSvby5ijYXRO/eoG/
vBTpqCY9eFTyJ0DC0bM8QJ9R1gnivFtZBC5KRCCop12dwFGEzX5qtHa6t+a8f+nIuq9ckIAH2Rhj
0bOdI5R1ZKvqZONdXhhL0oKhIu+ipwkcl2yUVTAtgNqa070sWQExhqA5BTzeFBgODflRqg30AErX
6PITi1ikCm6qBKj18ZHJ8rj0aWr49nOArZfquOMBc7bp2XVRjtQV3d2y5Z2fFRXZLtfD1H0pySpV
19+KuszOsn/DT3aHSA+rztLDBUb02EcmAXwm8yBTCH0NUkxfRaMeX2ykcoZ85O5TZY+TarN7NOMz
eSl1zQsaHvHk1dnY+tw3H0fRV4ArdQQV8wm5RKX/AG79ESIh/5AebW42jw6KQtk0kW3NcmeHPiC6
LThHbc0yAyRQKYD0bWUVkZ7ck449KI6IH72Amzv2BMM3l0C32aoTEk2mgTeaOV7kmWIBN6orXdvq
eGNuE8Tl8PeEP5yR1if+xCpNKJbIGUvyoAblamgCc+2WOlHcdEGS753xcfKWHZGHCFzI9f0CqO7R
0MW8etXj4M5NkuzI/x92KC59i0DZU6Ua4QEZzU+vD79jw+rtgljzUONXiG3xOMwqGfMrml+teMp2
9gJ4cJvxkGDY+1F59tqNL8DbLX/Kq+gBipe3jboHHXoxRG7tpTO0b7iNuL4KImxtdgHRTkiWAnOY
lToB/MF7aNUP/HuIEhTRem4brNurTn3wPBUjF/KEPs7gEIBIRGwAPTvKsUK2a02mAwuojnVZzZK7
EdgiRvDtuSMcj6dB/HdqFdriVN9uwlKrt2ibLjbiAEzRjFrpFRaVIv7UMDL83tbdLrDiQzNb90Yl
1DsPHXqfxanfeLEofMSTfwXdd1Hk8Ypn35/JqPFZNJ8F9i+JV7z3OWASveq2BqxjHbSaP4iq9HXl
PSzSlQUz3ucZ+yzKyPwOlcyu0q3BJ1N4gryM0/xU2RusLfMNNkB9BHLM04mIVd+EjrZVFWVY6TOu
uq1jfdNjfQbwzZ7Si0tkzPvpE22rTVWwwGJO3xzqKr3ENsjqOSRvZ6XNVowlVM6g/64MRfHSBb9q
LyWQKJpXhego+4T5UqE1soK4hobdmLF4zM5a1fQLeEzeyVwne7R8JyCSw88sCcVFm4xh3WcvXd9r
r4Zz7EFQrpQgetHghaxLpLWQKLWXiCfGfgKz8Xk8liiaPs1pfhnQn8auPjA3c8qXQaK33+GNIo5x
ePDqduPolXkISmHAfBke0SMQbD7behfbUeX3ffcA9GNtimkAhYzJdukqWJXHOUi77tmZSxKWUzmv
Ef8QxygZDqIDm6tiNYBY8SpROjy0BzhmpVkAfAXXhdEl2f7YeQ1LaO9J27nHvLc6buf2xXXm+skx
N1FX27u2g59cxCpCMuMqKlx7P8/wGEx0WdBOKLQjj+XuaoCYCD4Y1WoYa2bdTqA41GOCIv6RXUSs
b+qpRsE9tUeBTiunNby3zP+tbdZVKorS7negNQ9lRaALdCRd5SyabL5OEBYCIXvdz8d52EH2KI6D
MAVuXqicjEhWHyMv1rdWp96relUfAZLP/MNiV9xnPB+vGyTtdp0+/WQRs6HJzN5jg8HYSmFn4LP6
hUdb36ZKEa6Cytm4Ueb+/VSM3Wfi8gA3OXXsF/oPJAKfsazydXJ6h9BANMFJ+r+qhq8n8uaHyrTj
o1oh8k8GHpWWFbBZ715k+Lu07hb0a/RSxHO9wTY03YjuZ+6khDAQ0EAzrKo2sxK7973A4352l5y/
HwVTfKcZ3WthIXqYVNVnW2SIXQQNX16ugXkI+rNqRz0pfBLVWlM+N3H/LRRmu80s7OZTm4RKNXTb
oBfFiteb3uX5uPNiPpC8yj1fz63+XJd8WFoWveQDeX295tEliPD0zbczAeW9HTWnPC/xoE7L1wH1
qgj/1ePsklzLQq8io5lu2zI4iUo8T9i5bVStf6gC7SPWHUI1jbhTed5YdXPfb2AuWkdFR3wi0lLz
kEXqsBZt/SvSytLHWtdQxS8dox5EHpJxVTfZ2gvCx7bA2jjJjyLsrLWo/dJpntUseqtNNUaldOTR
180vsWPj2WYMCFqHYFOFlx+gxGfr1E0/WuEhSJK608ppThUuWa492X7kFbrv5JW7LUn3XDogiwK/
7ksBp/luzqttMLKHgnej+p6CQhYx/QSJUuvDKEMYWYSc7iPV2w/ZqiVCfyyV6SdmizombJ/WkD+l
ljEc0FUAhB+RLmZxHlcTzs5+iZPIijA0HjAFP39nYaRneX2XDC33YHc0t3Zg636njMMaoYW3LKtG
sKtIl0+ut04qnEuHFHJqhKuwPPSLgzDZ0bssF/YRCFQOjLd/dlMIFkSWUOFcXEzFr8Sw3qxh+kvo
LTmw2DwBxr6rYCEi1oq8pI0CthGI9wapYRResxfsPa0LOkgBdgmZ2Fdhkz/kEzg8FEUeI4jfJhbU
m5xN3VqHmLVGMgrbLm0AS5vjW6Y1+abWF4ma0k33IndD3MbJsjWDEd/NXm4dAnZqaHmk2jEZDBia
cTHjhJwO+2JMJnxNbGOHweF07uM8ZDMLrRV4TL3th0EHUt1omypBRShvw3gTYlfVQesxI5tk6tRZ
T17FlhgL8AILdE9FfSHzVm2qkjc3gcRbUWS92IY3rAa85l6bZt8rdrwqisR9bUnar4RjdW8iwQAW
VcXo3Zh6vExB1L/Pi1WuVvflh1KTE/XSdjxUlmmtobw2fsvt8mO0YPrE8Fo+oBW3gJPBPoBTRU8T
x+APFrDOb6FqfYx216GZEKkfZWx1aDEA4AytHHxzOQ8fxNN5YEvr/kPzArSBQEl9eFZDbHF2xUdY
cosYg6z+gEI2+lpviodQMY7xxA5JtXqPgIQTrGUxiWb9UiiwiMb4Y27TRegGS5JwCtttbY4ssqZ5
jG2eiYPQ7C84BQ+Xhvd6N7piC+CMZ2UWoHXl5VAtM8c6s9cmouQ9KLNQXtqUj2wwV73Nq6yCJF11
6Tj4laKlyMYbSxS0A6QZCWC/YcMvZDS1lQ1kfKuqSrPF1eq722ekmBuEdWsVcWZ1nrZ9ErYIklf2
qiZEipSPkd3X1uD4U5Qam5QQsG9gLKCXqfeIZs6wnatLn9bTvmuS4DLzXlDbOYFZfM3iIMK4GBWc
jIcIthuKeo8NsuBvPz/Y5sSCXQrEUVRExfto2VQHPMmqfdKtIDO0W8O1VmGHl4CpGum9PXTlwZs1
96jFs7Eeqvlb2eHqLsp5VzcDO4rKewMcvO7EkEB84f8fzCB+p9qNeCs22BBskdsZtDYq00Eah36Q
EWjF1XLilg8ZK0mgDEUBlBX8Gx/QLbnoy607zAhc2XknFpHftVIJi4U7gvhAQGBVdIG16rzc8dW8
JBHJ8tDi+/L0P3S913Ljura2fUWsYg6npKhs2bJs9+w+YXWazAnMvPrvIbz29q5V/3+CEkCKliUS
GBjjDVPjkVS3yn03GI0/1SQ1ai92d3kd235HZTns0sbeYfI2ntE2tJ+yBPmHJsdnOutIl2kmE2pF
CI1saHatjBaQrnFdlN4KRwvXErgdLT5DjsUnw0J5bo/akt8SpYsuPY+q78TNb9NZh8CiyngcVeOa
phkp5MXRQtxJ60MdJ0VgZu+drbUv8TLrPhm1H8zeVJinZDkjXzkuI0Y3Xaw8Iz0w3GZ7VvyKcv0T
shWIouK6OXiqd057+Hw1aZ68Fy9kuwE3DAB/auGZx8pqooOjaegwIIzhN9DfVS2/QW/cc0vMt76j
2piDSjzHkVsFZek+FSpRYKwU/uiqaP51UWjYy+JrvXLuvfo9SWznWvXKXzHzQ82WZjyZTVuF3ZL/
6QzwOwLXhV0+vNSDyK7FOM0+1u/IF3nTc8+670A9RyzRLs+lakbhgg/jLhlhSg9RdK6mpkS1S/lr
zuZ0QbffOMxNGqTDbAVdwn0yNMjkIbsFBdQgMbrM9cldxgmSTt1eUaS7qYItlQFUxEAiSlcytPxg
F4ZJaV/E7M1nPAiFr4mxO0CyDdMZDVC3TdZjaRUd0Mrmre/qu4JwZuAOlB2drvuuJYUeGEIzecIK
Hj4PxelhhiWHyq4btzd7y4kOSCWF04Zfgjq/IDYzBo2XJmc4SirVq/VH1xlg5QgLdjwU2HMszMrr
PCc7e/C+F1Fl+r0zkuvo99NciMvc2Wi69vNtBmRYMcHuCzf+cJBJDmdPb4IMQcx1jm02wyNfEG6c
ext7yTBxio+6nOddS8osLASI8iIFTVgr8W0t9eZazekadhFLVGmjiuVEXrFXstEJ+jJDHS9KD+Tg
inO+Vidb1e0LMT7mtFZ/NJGyMzRNOTQ8SH60vBQAOKYyS+4d+9nYotCM4QRrPrySvu3YsaqIQzo6
O7vGiOdD2djaLgNg4ydu4FjZM0a3FuFNh3AoCMmd5eT31EsuWLWIsPd6pNHMUt1jAmodV0f1YPy2
WKZgOevrY17ukZ7CfN2u9ymVZz9W+OaiRQ07xxU+dOVijyUEM0mUxGGf9d+1TV+wHbrpoZWkhdAX
hUqpJ77qeVHQGza5pyjDV1wXD34qzNoj9yfpzwJLhGYXL8bOKcDIxCTlQOs7IpwKke1mHfNHA+my
j5T8DDzXQAEbCKi9F8FISLFvLRRNW5QgQIfX/WtbQOEyKAR61PzFDIK+mM3FV4mkzUErtvnnFzIL
0yXJirsStWswqlr0lHTGd9ukDr+OzTkb8uSESrzpmwpwrppqRuNcHHaZUE8vo6HutJV0eNtqGNvX
EdS5CJxS3p17dExRDCt8oPutH9mWelDRrTuPrSU+G2sFBWHW5bhDQ+Aeefm6h6M5BxjxlgSyCjv1
ucwAAnjtScum4TxPyXiWr76a2DaHM46XZGwGnszZId0Ovv2wVIV74MdtzkahNmebfNe+X3GinfP1
nLQsDFnJps2DlxTIq7k9xYChmA8tBUbT9S5kL1yfVP8t0TxxztvqQ7glCZTKnMRxTXE5YqH+obvF
ckZsZDlPxlCFI241fm1rJSLCVuXzJZinUSlG0guHeVmrM6tIxSZojkJrqD/sFFRAj/ck1yfV0lno
N5t1oKQ1NjSLG51lQ/hKHJrmN4u0+z5SVHFeB4x1isk6CKbDs0DVD60FwlK/FfUbJoW/u74aPr8r
+Up+TelqaUQq0er6JB6TQ4TQHTta9hnylbt1Z3Yc/N470VQzH5rGnqPpbMfvkJoaJrpQG2qD3QVV
Wc/JkLaJKy3o1DY/9f1KwX3d4SZ+1xQvC6uZf4zim6U1mxIEEXzXRVHAJLV9gBZBue6WK0wXScbx
fIlQtlIjpLiL9jh17aZmG7k+sjZTDy9RIVgDBjsbZ/kJEPOgLuys75TtmjMLw6aqs71Eyr5h+xsZ
eDcCokQqBPr3W115bK0mk3xN52pngA76OYFjHjQOPLb2l7sWv8i7uHyz0cydq1suu2P6lT76eOMl
iObwWzX6XJ/F1siubEzEPLjN//8ORw1Ot19nY/7X7Rcsl12Q0FozBe1of2dzMiDQWOh2aCsmAiNV
fsSb1aOowwlx059XVAx9XGx94QnwmYnTArmjGUH87Zc/SYReFAKHmtJfsfRKT4VSpr79PDSo0g/p
eK+i5pozD5yr0iiCoil/LiV2DgpaYz7CjMp51Z+70sNVZFXc0MkFin52QjkhztZX5P8q5u61xAk1
vjtUxaLykTrju1Bd4zBuaQLVssrzHHv+LIR+WbR1B4Xfm5zHIHiGvdEFL1nWb56kQTqkEGOIlON0
Umo759FBPzVZUkRpHKUjaiLP6CHe0I7FGc1u9YiVDGEVZKwLX80JLRjF8leqzr4yA9JyDd3Pvdh8
zJZfNU1+9ur1Dz+2EyyAVk/mhFqVq2f9LqVEpk+9d5uS1TiQVG5gjQUZW4idJbr6WS0hNY5so4Kk
QFd7KOL62cqoONc1foFDdYBov6KhCQhtrNPIN+ZEC9SO0vGa/wPqX1yiCiXZCG2NXaes7TVHOMPQ
UOxrmGb3zizcU9HD3fAUdsqrtfa/5zw5OGt/GAHLPBwnqQ88AtUxIo/+UVfYx1eZ8nPYRDNNVxtB
jCbFTVHZ93TeGDZFmvyM8dIlkxTUzmx+H9EKtaPU+Vsm5NNYF/RKsZ+LiPClirPWF+pybM3O/kVm
3iUXwBzlqP1wJFnySmkQjsvQQrQiW7Kr4y4/6Qo1Tac01+MQeethpXSwA6Vp7Fal70LCx13dTNlB
bbd8BwKgXUWmtU8G+wbQH2HMZHzF1eFuZHX6PcKnGSY4xQT9kTdqvZFXEMQ07PW1m9Tvfaf9U019
e4lGCJNU+6nD1CWU58xDB2iqdnEO8zfJ8hJya74wSYX9UhaXtmxQydyydwtQ38kQ7dEbhfKuLlmY
eAYpVRh7u2goQnRY43eQgr+S3l2fTIFtqKFid7iMyPW6Qwmy0arTfSFm97sgfy08F2x9Fy0XEp8x
qsjIKY1UkI/GQoa6YkPVeZMROLmjPbMDME6iSbtDB/fskZo9rHcq4X+FejQtL/sjFm4YUizG3auL
BsWU0jx6WP7cDRzOg15Jqt9F8xdZgZQaadr4q7C9B2hjfPhSB8Jwu1YE1Pn6TIrhz6L3p3VJ+sfU
9e59QNgircAzLyPLQpEKpiNZ/y74sGdZ886ppRX+V//zsDxTDsq+bOTpX+/+Gvv/vIQ8bK+RnOcj
vVROuFM4sD9SVpXPl/WkEURvfflKrjdjqnKS7P+fl1/Hv06XY7L5rzF5HTm2aH21M9Rm9tnbFYUP
JLhhUd1eqg4hDOnU/xk1RpOAYDteKEB2Q307Lvufb/1sk4UyoGIp+zhP2rNsmm2ZnUxsJX3ZN7vl
f/pK4hFFjniqL3r8amkqj4NbGgEgovhVjjWlzeyemdNBjslGhZuuplN0/Rwq7fwlZhr7elM/ed7J
1IH5fL2p6lZBfYcN//8ZyxSUdrVRPX2NsePEVss2nmuz0MLUbeKD1cRoWiutdVMbU71FGJWy9M39
T+FqHyVA5IeuKvN5jZIytKvEvtfLyvYpXnwk+uvvKYiLQ2Y0+ZHCCKxl2IkTUnOa7o27URTkUqLq
ya7H7oru88Fljb0IeyZEWvPiBHPskLPlv1TC6Q6Iu7xXonA2bw81VNh2Ma3E9tPUzxkRvvqUz/0Z
MZTy4k3Eni2bmyMoqhVlPaQyF6VEP65efyaOEQd80d6DhP5T1Qv1O3pr1S6Z7CpUVw0l1mRgizk0
gV3nM1aobXUwRU2lR0WQSdMhyhF67/JxVN9bZwIw2ucbm4JMUlFa4OHN2Pgna/4Y3dCxUwbQOMTW
xzqZza6EO/dapIgUNHP9i1w+FkLbkIj14eah1i97soEoHO87qN87eb4c6wf93bNGcZW9Ma1XKkzz
U98vHji1PtnVZT69VklUQYNNp1DBWeJVjqU1wS7gqJvseUPbXtK2/IsMzX9OWGfLQQ5jBIOyXUM2
pf5vOlnJXV7Ga9b0pGJh63+dMA7NFt6L4iTHWp7ba69ENw/f13rBJQL27ou2llhlo6i4d9x4S08w
bcsx9InvZUUFVQ5Z9biiLVz/lvO6HEqndQnURtMPspstXf2Kau1/rlDle0UHqCRhtRLkChz0JWsy
55h1zK9ItvwP6PbzlA7TG1OLvn2N//d5pPjxUFANfS+v93XiqKWPmWocOxu81VBwqp+QDDRPxrzp
57T4hMox2Yy1Wj/1WxNnCkat+rLu/+vA18lavjpItqovX0PyFb7v9dPXmJuVf1VPEP2I1PNd0SFB
q1MyTub0P6++xmylB0QgvLM8Q6HC9HlaFbfFUdEBw/R6hHR+Y0abekv/HpMICiNihr3sagni5+xJ
4F07Voe1YLSBfLZc4XZyOiXlMUuQEZbdKRma05yCM0Gqib1XYr8bXgG+DTvez65JUf2odyD3+2mw
3+dKTEfs+9qdPBn9+PzYi2bZxSZc+bG3nXMkCErsnOycqmgJImmF/eaMFVswL/mQPavU0LCiTiB7
qRvZb3itoZLUl3c5VA8x0UTZrFfZBTFlBvlsfW/RedjpMx5KVoopkTKkSmh5nvumERod1YqgTnZr
pF7QXyPIkScbTBcvMBgu8mAEouPtm85tPQbTYvBcNc2Lul007wl3e8+rrvLEFkHXIFoGjwfLLnw5
NrHyhAl6+nuP/b2XNiMkGpa4WS5scm1ydSci3bltr/oRukhg2Pp6dIpujz9OAfYzTg8VaiFv8XRv
GlHuPaXN98W06V5O9oMkgUXxVxvCGlTWu5KPZKcK9RtOLqzuS1W+W9q8EOczy3mOXRCLG85lTaE7
O1t3VHDiGLzoA9nd4h2IMH4lg3mQvbaZxJtjnJgd09Be24MDKgihYt2DvpVrx7mKkvduJpNVtJSk
oNHoRw1J3SChJrBl+ZxgBOkSpoU57Eljbbkxl3AezcDBqNBeLeOjp+/sjYVqq6O4y0YvjoapPBuV
+DboSooyf7s886GR4ahn8tUFexfFgBaZUTwOYruBaqijIYhqVv2zr8aXKGrVtyxGaRLEjS9ML3qU
5LXyllhdVVq+n0UDXbQ18lWyxRh2bT7FVVx8DmlzlJ4VY3zNuuJ3Y7vGsTMMqOIW+nALIe6lbMt/
iL27366Z3Ma51P4K9Btyr7PYLD13y+oTkFfUsPseuISFq56O+lS84a+RbvVjV7Pezaw7pQB5f2sl
wnDKS+FZ1qtu1xehqdW+1sjTVkpWhQBYGore6TeCPkxoEKYNkt5L/Ahm14uJgDyJADv9LZKfarza
B6/TNnR+5aIwT46wwnEPw1qXpK0KMhbfAuwfp+ptGrKNXVgkZ9nFA/KJ0ot2hXlvv0TDQh1qmFq4
Gsb8kgpz45dl3R5UcHbsWjRCLKU6GmNeBVlhiyNJPxGaG62cnbnxSujPn1+pQVKg2AGCCjOFQj9F
LSzC9T4leWP7pn6flP41XpmBDKbafRzpNUq4FagvPBbedafvntH7v1vs1t7H1dXufafv5THERb3L
gJ2uP9t/BibndzNxvAeuVr5t69b7aBnLY0XVXx6bEYIj16wGsqeit/jajmTut/fhprm+VnoVyh46
8M1r5+X7JGos3O1a5U5+/yCPDZ6l3h2cDD97jdne+2k9mWquImuhH/O2WG/l1vTqhENnr5OuodcM
3bgfXcVGy0i3b7OuOex5l9Ino4NmgBzEcsa+ZRZrzLKUl1LHrkKdNI5GS7+GZooB6mdfHpINBUyz
q8eb7Hxeqmw7RNy7mjRqOSXHaUQWm8m4xmfAEgmEIZTDZLfe/gBFAJt3b7BnqhbAiejOvc7Zq6uu
JzTD3z678ogmmvGcWvmtLMZ/zDqrTyUZr9s4tv9pUMB0wia32+C/DkyqNz/pfJSvc3vD0QwUlbXW
B0COtMh2lbQnGTTrGYIBGEc+G7k775MRMqVWqPEzTxIkAXtcl2sKvEqOyfPcpYmfZddtzRcYd2QZ
tvd/ja9th3yRsBV0GWNBKBdpu2SJEhinNFXWVwCMoVhORUMReRtLTWZPhIBi4Bx2/1Za1XsTtclN
9jxviTZoZcVml4NTnykHZbIzNtLV8Kbalf5kN843ECM9oBfOwDoCkKeJawydRFBjKkW+XmVX64Fy
QMYrsMLhaLNU2SmaPJDDWxcZz/J5ndLPPyyHbGsJUlHEOOlwglVOpFgnNFFkN51wg7LNLREt/5Zt
NWe4GDaWNJxc6I71IqDgyp78fH2sHwu7FC/ys5cbzmu2MgVHG85vN2DRomN3IrtNoq7cmtVmcLN9
NrtEBilDCGrryaul0fhSNKR4KSxTWrO0Sg2UthNnm2IBieSlZa42kcBWbSpDsa0V787MHJ3FsfMT
APFF8CqBYfKCkdP6L3mLj4VM6PcGDeuAonzyqNB187FUrf2R/coNBEdxbGo7OvfGmmBNp6RH6pDV
sUbE81kvs48CebY/WPnir5fMH47b/KnK2vZrM5/PWpPaz24G+obcT/rnRCG+I4PPxkCL3exWzFUG
EieOL5RID9m8vtlrZfjIcQLfaAr7qV+HevXLVuP25kkdi/JZNgo2BM9kQw0AVT8dFB6DMYeB7k4t
9bS4HQFcAT2HQ6eisTnAYvH6+QJYfj2Jrv3VdIWCqXG5vFlDy203v2iR0D/sNfldrS4eiPnTuDTR
PrGTv+1Q5s8pTgKhVjjKHpq++tFYmUbQ2u81V7ffE/tASaz4ZqzrtDeUNAtdpbjEivebcF09Y9/x
10zrX8OcmJR3WueogRilyuaGWYPQ2CyyAgUmyA9eYuQ/JopEWDm4QJFaipUOD3bezt5OTygvtQAB
Xuv6QEY+o+SH50VfZY+iR52YKoH2rV1j72h5VD4BvhdhmyCPaTqAlSaw8F03Rlfrhwvr+zZV2quB
3DlE9BabpgrF+pqMmIXcJYmXmXyvSmwuHON5nn/oPUHSve5t97iUA/KHMwBlEZBnVI6aQl0NTlO7
hzuvIw8SGeffQD3UW0EGbIe+kr2r7Mo3UKs8sTwisWnH39vSFY9VZ9FmSH92KNwD7nYSMqY0ijkn
19nLfi+Vkj7NE9q569r8u0KDaXrd+xEPcRdYuCncKd5qyM1byTm2KrLyaePu4ko1PkB+/sLiuvnX
RAWTWtDfdBiwB3cSkvV1gzjE1A++ikgdvrnx9KrWWvrSglKRPdm0Fq4zEOdJjm1nyCZqdJAus7c5
h0yvyKhowP6yI9iIMLMnAh7NVB8LpdXQ06l1y66FkOKtzLwn2RtBFz4mAzL2bI9XOWTAPjg4qd3u
OjfXHt5o9KA8ARBtPTmECR+Cb32Rn+UbttXnZLAyE7ukx1qLNrXPZngsEZBWM23usleXWhwWblTt
ZXdmZ0O9usdrjFM9XRseqVKAEHDG5XNMXzztNHqVDZKXU2RDULLn0Shf5BtiV1nCvMUOTR4kqsZl
Raf6sF1N2Zp5IvGnQBo4yTNIdU/nqEYF6uuSuECdEV/NPz8z3nR1kHrLY8lIdyyWpj+6yEFbTiTn
okxY6eo++9fubXSliZ1encR+LaY/jbcab+Q0g8Ww5lfWCeOtmZvfSY7QhDxGilYNEKf0jiBGzTdb
68Fzjd4UynMrQ4/PLY6agTw6qVR61C61DpH5wnrfAIYRS3n2EiIIqGjpq2wQR6nDNo/qMP/fMX1J
Sz9uPcS7bT19XeIZlFfkof1tHookNR5uPRiPfFWY9MG0nGQ3U7zhpK3AQ+Qp2mQbDxawxSnTz/Or
jjLyjErr0d7e3sZiD9w9QhAdblurDM6rbPKsY7brpvnkxJnz2qONfpszBZo5xmqgIGPY0eVKnmd7
BxnB5I6WHHuaqK8CUL9dyBc0hwCb/3M9Mfxbl0oUwuwHGKUvyitcOn2vaN3w2ZVjvSl2QmM9kz01
7urD2gKw++zqEe9ay0MEcONZDuGFRTlvyNQAX/v4IceWNTprFQ+G7IleGY+9JWrO4I/KZrSX5wZw
yNPnECzI00T87xtOlb44Lo95j3aWveimT22XSrExxa+y8dTkoNbGepO9OcI+JxXuodaLNA/WbssC
i9bx5dE6ZZUvLJ3UWZdn+68xw8v/eqrKojc23V1L4Zb9dYa9NXfqq2y4j1DwGKlWf41F5vQucIy4
ouijvo5xlF2FZv/zdULOPgXlja47fI25O9L+8+dFu3FCsAIZocCa7eWKkdZLj/HKjTWwxNG8PI+Q
IM6yZ2MvhXXTdsArkletN/vT/xmTb7O6+pfoo3inNW0JyKdy7rJxBVlCB0IADHXGGlUBpEstRky7
HI7qQ2RR84jyhvSal6UHOVamFbnKDIh5UtVNsLQRXsxpGZ3kyabh/ohrVIoNE/hPo9p9WDDN4ryX
iodYm9eeROETeq84ceWI3JrJZiQCHRSvh+niDObIF8DBBPjUjkIqSCnNFg91Edlzl7kneVAOYYKj
kbzvvJO2TM1tMeeLLRJsV9bJeO/MqTl7sxhABS1x+STiJqyaUFGnZtd1jthpGKcAPMIByNy8XsbN
uCUbo/xammpo2e23zohq+PDjNWrGJ2uMUWxPqEnBS/gVDdneShA8yC12OjURgNdo7XFOsVt2KxBs
4qSOMcwJJQHTrY76ricGCTqij8r70WV66a+ghAOcXiGSRqzmstoHPgZ2vQkGXVWmM4iJd0046SFm
QSDBrQJJB6Q8jvpFXdGaw4LKoLgAO8lVDsWsf7DvYrIBvbBrDPVWDsVpURzl2g4N9Nhxck/lCAHO
MN6zbsrY/rnsk0F7lmPiPtbS0s4LFW3yHT3JRKP2y2rp4Uz56mwMaNKQrYdO1O28Zsz9fmWNZDP8
pI53Lem8l02Eb4HEYC+tCe8xNq5mh9+pMiEXXKcfaLq+URHapb3W7Gu7dy9jiQsYiQBefjXLhAK8
bbQXRMu+gbCYT5Haj/vGSSIfpEZ0G6s/XCY5I7di+Og+T4GDMdN+qRXtWhKrltas3o2CK09tuWLT
pj6wYdHDUlnDOtfh5OFT02mTOIshEqFqutOuczC/LFyx7tRe/xbP+AeAmBrCGMfeVl2buwX8497q
5ruSpe2xRK3xikwiuBLWlLDonP7a1DVZEn2Cv7VGQdwu4xUgwXEQCDL2Ig8q0Ry8cvZOlbG0+HMD
iLJHM8EiF26EGIej1W6IwHjQQnPCxRyA8C+kmn4yy5VHkyp5wLc1BsDhhgB1NjJ43Dd2pwDXy/v+
otGikwBcCy0JduyDwWpv2LBt1F9tri/w6kxxmQAanJQt4WF0dxlRa1tYTYjCbTRQB8GbskWLFcmI
dOrVd738OdrKrSjg+SKOEhTZHfTyv6trtGfqbyorYS7QXFPPS91qryYMD5PbnnKvLaYc/I3TBkaV
pNehauNzPBNhlBrP75LUAfTOBrm9abt7G6zyCD3QpHDS9wV/gNDIyaHarRCHxF5+uZt9/OziLk4q
sE9IhX6CHToIbmK0nVM8JjhCxJBpNHQ5tVpsmZJvEAGqYMrSP13ZnEkjm0fW8jEHsYK8ldjzhf4r
CixiZtLwVB8w5ehb64XEiO5noMt2UdY98FuDY+Z2Bg+xUZ8SwTyYKSaef2MXNAM5AVG9oGmqXsc0
1a791jjmYlGqh9pR+YkeR6E5gNRLNJ0diuIMzL1WF8Z57gaAsvZpHf9RqDygxJCiKEQq4/doTc1H
j6w5i/ZxqCJ8T1w4TXpMDUSdoad6hMdPcQeQZ72zI+kD6p5tY97EXJS+Sg6yyNSEP+9YG4R6t0Au
fp49EuxCHxaqwvErwiosn30LQilCKbpBWeo6g7zEShpsFslYAOMqHB6zJ3m9FvHe9jb12Xb8E7tR
iUCZAbzR1QtADGYF8DA6JKuD3j6EeX/QoDL1fydIgymw37DzgPMJ2yHr7Pj4fKkBQtN1qNYDCOVB
wYBFUxXkI9GLieOIwkLjPpZ2eZ0Tu7uSaiyDdVgQRSv7Z9jLr2SaO99CT/7kLbj4pXpknTYrWCUa
vbOSR+7Z2nA6uNX+7Fzv2qRMs2anMI0VbXtcUVjqteTHBBD10A7DD7wPDDjBdhwqTb48TXgVXR2S
x/VGII4L/VE47gX8w0KUPUd8g9OPmV072Y0Y+FKGc5wxYFZVQ6Ios5ZERR+bVN0a69i6be1bOdZz
QNdrQHGeBeiGxWAPmfnsVBSl9BrNLaRjH401uGR5am2XZ9mhWXrzMIrW+6fw3uAyDWof/V5tsYPz
zlrqbRAZ5XdqjEFllfFZn+M50Fu127FT944jwLODBQ4U3AklKSVi8zZAuHewBBwi1dwRAT55GPy+
FBMaRQ49xGTysDfjt6pU7MtX006189m1ifxPtoAiJlbrZkXEjt5kgWN0S4CereftozjygsRDfU1j
6gvYMvu6GvMoRqZxWUVG2ZTo409R6WGFm+5ZXZFvQijqjn3pX2tziIKqc8UCXd6M7M5YiLdmE88x
qxk7YVP092nsl1ufbTM3Pa+J+7tICXVbURya2FGToHD4GcGEnZSe/ccwFkQeVvqRFzo6h2b9Yhmz
vZ+rlP331kTu0+oN8NB6LQu74V44XX5O2B6ci8hJd0YNAQA2dnqxbPOuxwbsDW/mjsLCfQJxRX4v
CydF3Fc9IrlGDob7H4EzrTxKDJi9VaShCgNLNK3N6woE5v82ykC9CPPyY+1hl2EkSGpFDUiNufR6
0iz4NTjInm+FAGXFYjs6Ky2GW3AkhjD34FjHI2isJZ4WdpwR7yU1ckVQ+sSNWl86c3lRk3WG2hHZ
uxlVmmDZusgULMFo8mOZhQvQzEkKeCUD0pOrBrrIM+sLiIzjtMBIAa50G8zhrvT4P+HwnO/0ocUB
UGLmko3Ab4E/C51pqeAUrO5tLjSNUHAonz1Kc+esaz9W4EbveG2ANqx/Jpi7v6sVXjBe/8etI25u
mSVwtlSBWHV2OgU3lOO52pNsFpYwAFaesovk2WiAxwSVslUAe0YgBRZRmWd5mXrV3lIRV6cya5iy
58HZCSsDHkJJARBcvQY1immpU+NOrNgB/nbm06RB6RUABZQBYFXe8feQHImeMhKsx3xNPhKk4BAf
3S9x1OwcB6PJDTm3A6C9yzV+XfR/CwX1LfEv+5r+0k/lQcyCZRJUYO7k0UHFW5a0I1RBcXKS73XV
GN+QkEeRc37V89g6FpPyupIE2Oit6qE1N+OB7Ic6GMfMmxOq9TsvWz3M5q1bRiktKHTkS3u1QvjP
ADFuX1xTX65akb3NKrvUpI2RUUygDG8mTW2Erk3e8feAAn18KkDEpRj2NgVvsFyN/SkcUSz/DpOj
PYDtukhjKwsbAZN5Wttw9VUxdru6sL0XWADOs7q8rSD4XgzACHYV43eb5d8aAgPkK1OglQ3FVNld
C70k5mtKAJqKcsgHNyF+MgrgL9auigcjwF58PMKOqN8GU3THGbZIILs63tbgjYXlJ53SYa7b8v/0
g73Tm/jPYivLoc6K9YLwx8u4AvY2MdV+jpFyeY47TVAZRgrTGZ0itITdHhpo4EYMO0PJkZgr+Xgb
U8OdkAp2EoqMdew761yG7KKfDfIczOK7snweEsBieFq9YVrWn8oNM9NsuLoEhMXJdJ7TDTcqjEU9
AYxINiSpbBY9/VAUIwqz/x2S4/L0cnvsxLmJ+V69HjqdX9YFrQR6djrIaU208S7aL6pBYJi8ZR1I
gegxd3Gxj6Hz2r0Bt2iaHwiVo26I592nrobECEncUGmyYXAzByXvTXtDHhiiApLk/Gtxu/gMLsta
Q4JVPol8KZ9oq4VLdpQv85UMEiws/r1J1KB93V5HQahRDssGKSSWBTg0AreOO7weIj9XtC2PwGgM
FiukqvLdUapdjsfrffljjhMo5u2L67Yryldf+ERby9U1lFBFOTiv5VIe5ZlYavLNIIuIN7s81m8X
ka9wc1982ymLnfyUOVrTFGARPttc/Q5xpx6kwojjBZDcpxMYzt/D9vvNZuocK9SoZQ1YNrn8/uXL
jC0yJS2M72S3LNtD0ig6/jPbZ6rAfcY4bBzln5Qfw4ufk7SdECcZ29Brmj/yfcUcwzHffsbPX1gO
SrwUrvcZu0tIo19jc6MPB6RW8GQC9PGJ/ZV3A7RbKtTzUsyhqoufEg8smwkY9SDg15FPRXKkbCcb
M6LWKZjj3S6URe9PnFeixj9GmIuh1yX8ojYSovs+7x7yt7dz93ki77NfhcG0buEifiIdt1XK6nPh
sP3r/x9j59UcKRJt619EBN68llWpZFtqtXkhenq68d7z68/HZmbQ0Z25cV4y0gFVkCSZe++1FsrC
BE3+/dCIHdYJoW6CgzwueRqSQ54Tt65kZRRYoe7jV+52XtHnt+g6ekSfSXZJACIwNpRzpbGLgl8w
mQlEIMw5ZUczH99l5WgHRQoikV0jv12zc9oTDWVHN3K9sWmwUTeHuE2+zKN+K3duvUtAS3eFlU4H
uddyV5K2YP/fapCvLDEA8kzkCMlJ3TocpCyJkaIY0nQhIZqQPg7dJ3nw69CUW7ONBmmpsXzuKmLY
D3Ir5Efqfc39aYNC32NBZ5VrVX+0i2wIdJfr/TVzp58JvDJOGasBRt2LVuUtSNvwlM8AnVt9+qQv
U4d8trPYds5zMBMJjOreTgXOCRNuA5+QleTF/3Phd79BssheAXbXQ33tuT492GRyIk0M/SBTgHzf
O+jGb2wCssZPKVje9eau4RTv3pp3QRUf76CBG6+IQE3ODfLduTYfYzf8rnSZetzuMJPgre64QLq3
yUXtnzJELE/yW3q/ekztWT3B0djP+yYL79pBVwjzWOah5bWWIyX3n3VeV84QB4TJQUZCH6cnljBs
XZaBoI9QO5lgrLfhs3Swq5kOpr4foGC7kRE8dtZwM+UW25LqmDsDwkfuElz5n9e1i/Tih8QKe7lB
uMISkLKNvTm+d/UlgNEo7Hqht2F6W6ZlGUlS3OoKrD/LjGTps3P0nWogZiV9cgKFOVL6S7K9re+G
6JqV9rnyhhuvMfcyEtZDkBU4K29tg4NA5kI27M0Zhu7L9oZvY1nqpBgso1Dt+1NDkN45dKKTtJky
2KXHdvzHIShleWqSW4+R8pr90C7FD3XrsC0rtN7XqQdZORz8qXkJwMrtUsJjipQgt94mwnn5cOge
QNNAZ6M66Sd0KPDTsy6QJz7YOsKgzmM+t88OawP2h3c6FotZLXYt0ImcoJSh7q7WEqs6j+VzPrjd
yTRnlhKNrh7UoMB200Mws8PBexJkwZQvcpHmPNSHICofnax69+DlqjIO1tdpK0vlNky2sSJdiiFt
b3rkB2UwSlIv07Xk9AT4khmDeZK7LycpiGeciFlh2PU+sPq9vCWg2qmV7LvawTW+5hYkSrJvmVAN
PgKq+2YLliLkhnWxkl6wgwMNiZf4hjHRP0c94e7QmBzlHksijz1elicQ5bJHntI/8km/9WIjO6nz
eE3MEoIyr7uRSUZj1m7B7Jaw5x7CIli/AEb7J6D87CInlCcvOWb6dkHD2NHw5zx4T8jLuWvMsp/Y
Lz6aZ6dcRsQ2Gaia6lw4bvt9ejtqh34CeL/dxTJzmEmT5TOTuZl18C3gQgIqARfwlbhkg5W4B/2o
dMG3BuTEgBdl1KzjymMmiy3idavz5DqXicAc/Lln4JFwFEf2PkMxbF1drbuoSAsKfG66tk7CYKkf
aiMxTnJ++V2+HY2XVn+cjbw9qabxLE91e7SSy7vuZ2xM0W4sCpj+gZD/tUHbJg5Fvv1SXhd2bE9L
FGnYPhDjf9QyOwed3+bDPYTs5g2hadWtoHaGqKtuGQu/yzDL1ucrT2KbY7YHwwf6Vwo805y8+mAB
kIYWA8nvWC14CVxm8AMMgceSWyZPRoZ1oGJ7tAgP9gt0Q/6ZzKXDNqNvT3Id0Mt8v92ErVVy0uX/
fyrWaiPopXt5n2SlID9GiutafCtLbq2cI2Q/WNBCzCALXaWzb1Q0FqWLXHZdckkWhU1etTWLX/uv
sPr1Qym/890qYz22zN09YQF3OASRx+BDL+tXnCOYruU1mQvoYPbBZH6HawV7ctgnN0UThupRuq9Z
f/mCRgSDoB2+ruNkpMqKbku2umnOcDloMEVqhIktizD5O1uyRklK+d1adv315TyCxLkfC3jdevIN
4eknGy/VvIevt8AJ9YcrP8Ssb3VXVy9ys2VRJ7nt3m91OILgvA4AgGyd5epbcTtWcttj3Bq28304
Nso/dxB1MIcxZ8rECYUbsUVSljePO56wjV/a1x8/l1qxi5RBfbeMlEe4jrz5RwDQ/iLDNdJVh6Dp
5RmEXQflhoyUf8/K0etURVBOc+OW6eEjFCQAKbJt4T5gQgTgIa1bw7YHlAZJtn5SHPyfg1bnl/XX
LyN5BXts78y6nlkHs9R6et7hP/nnvZPc2kuyH8ty0HrWd70+XuDjUYqGY6O1X7UZqlmZV7bVgxz7
b3VbF2ld19mS3RJ5HltRcnLcf5713XZGekvHD5f6t7oPZ/1wpWCZ8BGaq7sQRN/yiqPhjK+imte9
qrzwkmBKAZwJjIjN+2Jm25Ktbs7QBAV+R5+qNciunWS6lZNvXd+1SNY3AyKEcMGvI1pelu2N//BS
bS/Q9qJJ3XaYHPGfdR8O+7fTr6/rnC/g/iIm2m88uCi0saxd1sLy4dqSdSe7ld/ZKv6t+4e6dT+x
nHa9gpznQ5/1CkPi3WnK8FvtvHAvU4PsQSW3faNlDtmKktsWZFvnD3UfitLP7yEM6H9qNZQISWED
5OPlxPfO8laG8JqVWinPmLLZVmdVdtK94mWb3gmmAja+lZV5gZFLWWZ+1kIBFiUrs9zVdOQHVjvv
ZXrA+g8lawMz8F9wtXXSsFVsCDK7FOUMCBPyt4M8SUm26VaKMhQc2fRvfbZhsNV9GELbacagSTFZ
uCC9BnU2D52jp/Ne9r8JAQaYi5LxNWiH6LS+8XJTtmSdVrey3K7/LErD9upKMcCQ8tf0LeUPZ5C6
OUuIndASXqNtsl8X1mu7PJ/tyAatEjZv2cXCMGIsFpJ3O8etmxwriSwMtqLkPvSTSXSre/fHpeXD
IYNXKcfZuCcq8KkGSoFqgPTAUm5oRHIsH64SRbz2RaYuP0uy7EbuTJn0eXYzq86uyRzrRp7w9kTX
d/+dMfPdUmHrKjl5+FHRY9FbO61GrtyB9MSII2hSdLiyh9krccfA5qJND/KKrnZKGQHjrMfNV3mR
/7Jq1WpwRDob10mDczDPs0sCRTAocUBrktQN3srdVvatQIH/LLR25cI77MwWAmRMyJvlw9K14Gzq
/lUw2xYOgEiFu0buqjyXOgPKpFfFaxmDMxE8ub484LmFdKdd7Zkfbr/c1HePaN26rndd9iySXV/z
COfk7JnTUe6yXHZL5AdsRbmxH+rWXZ20fARzbj2leftLehjqextpvR0yhkjFBbn/1hXxeDYgAjzq
IGYpAj2DgLS4oDNJq6XjOzMcaHqWVs8jzFNPErSb6uAl0rKztpxDTersvgzqdie95i4bb5S5NA9q
nxGkNwzFrol41SXxMtfc2x4BnhoxRXdp4p7UKLTyI5RBCC6zsz9ilSRqeHIujR40j2Cy8DVDGgvw
PHNQL4rVu9QfX5eI9k8BoJRP4G/qA6xxI6wcFKUug/AoS3BP1CMsELFdpZ9iz4FZ0OzupxguBIew
hZOOb//sWf78lFbNT/CON72plW9jbqKqlfrf85IleY0O/K0fqESKZ81r783WDw9rPZ5dP8DhoLWw
4wzDLmjq+ks9E9PLlrz8rKupvYdRh/CqCNoutVhkAUxMyXNuVfA3qSpURjFOpqYkjhshxuphXFow
JSEmMKAoECbauSns8mGekupBcpJkReHAe5bnEAtjhLeKODiUFfRD/jR8M3GenVt1ofLL1MpAjgQm
jsNiAN65Pju3uIhhvVYBfBo+QqIqDIaHNiuICfLagf1wU7i3RGrgXvMwtrewfk39FD0NSwLQJXry
1eQ7tJrKRarKDJFueBdh5SogPjMsvDVO8NTAhv2k4gl9ShVN20/jGLCDoCG2PUKrUpt7mSMpiobs
bhqG7kFLOu9xXpI6I2zPZmyBrqbH1hDqWbrXSgdVtAHvjDkhNjeOOrww/q8pieaHtUQ0B8y/DmNu
O76KLO8RlploX4XtDt5T4+holnmYpiaH441g+sLQzFvbIdSZsFbtoNt60u6QgocGAwXw0gvLuwqo
3V2zJFuR8XlOCmyoA9RGNti0Ur/NZzM19pppaLeSFFPwd2XRV8p+8kC5e2GKsRlSg9feJ2DUtcf+
WzLkXw1c6cSFA/fn3TLBMxOZSLRCUcES08+/cHd+CfNE/zY1CdEKEOK8BmNG2DU8WI+zhi/ZmhLr
Wrl5f6v3cXuTpnHxwCPQgPy36qdmVBhcWWreq0b/WsMadO9GyeNgVw3QV6X+FPc4jhzIHo9SlAZc
oZ+hX8+P9bjrEe7YTUv3WEsR5YuJ5VqOw4NNlaMAu2XOOLw72Mq/O+lsXuVUdWNqD44X3gAOQ6kz
gxbtxAenOmy/oA2S32E4J+t5a2NuH5uuPeYqtDZ7H4nlPsheECqcMdoXDXtl27wCtGg+gT3vHzAd
X6SE0G77CdE6wFDZCFnT0kPqHKP8eFDivqoufFyoBhKoDewHi8WSVUDQ3cGf1t/VA2blMoXtRBoc
mCwu0GAmRLNxK3RTac+QbWp7KcrtyVJ1+VQ5xIQt98ceRwJdqmWhF5/t8ff6d9Ik9892UYM5W+4f
hNNE5GWThz49Y2YcTJhTJCtJFcwg3LeyjLaxhULyXaU0S0sHuOMwPBI4QwReAM81tvof8IcyKen1
17oOwpveHgI43sPqe1mepD0ewvqU6rA2VbPiYLBWXNTCsQdemiAK7rolGRJ4T1zDP79r6PsUOZm3
wLfjIxCG+FqOGRqGSyI5qTPZZReAAmBUi7WoQW/wPzrKIWvv7ehuRBzw/3JI6g7EV6ja+eNp2q6A
5PZ5fChVrIH7D79OestFpqLUm7u0XXAUuB1NqwUBCyPlfbQkOQQT91KcfB/GwsgfAK+rMcb1pblU
YS7fbZ0kh4LelQ9fhx+Zg2MXq0pYVh6aGJOi3DpvFqH4MEtJ64dDpSgXbmEdvXEgAl8Plau9OyLT
zWNXEqDxsWH5VVMZA3Z8ngv7a4o8KZFLs5te26lKr+4YEXCiwbzZZfgZVbwVx6QItRe1DIc7V6//
yENNfRnsQn3Rw/qhY4J9wDcN0gXSQb5+vQH/l1O3+tUmtOTNzTgVzpzyPoXN4C2qlC/gkYNHaTTL
4N4vYvtJ2ogUPqYA6j7lS8+xfksGzXzV/Kj4rCUX6cI3J3tRmwb45UNYp9NdH2jp/bgkkPvpw85M
arJ2M++Ys4nGW4rSB6Apjhzf/aUmA+qlLrZLkEvpW+bV8GhrRruXotE3w42BauqhNC0Y8Xe21fWf
EL2Cusga9WMEoPKt6ZFFUMHrnRd85RuhYOXBznzzZkQy86m0x1dCaLpvVvljdhv3i6W47W1WRlAn
2Xr3rZkJpFAdK3+CRAcu3bD/HTh2+42QLf0wx6iI243/qhF8BodtOxDvSS4O2+OMNCx44b+rgEX+
1fihTrccomKz+a4cvPqIXlsJw5xTvGaKZd82aTfBud0XrzqI6U9Iv++kUSGM7ZUIjC8gedV7qbL9
Bv+CO5RnKY6wSVw0b0r2Uqxj13ya8dJJSc7YDeq9CtebDiL6GkwzcQmFFRrXGq4YYNG1Dwubnd9j
dI+7A7F40HpCLXus/MG5lZa+9b2jqQ0W4w61k9ln5oEwJnrr1arfg/GJbqXoRKpNmELUX6VoI0SE
DqTu30lxVqYfLt/8BylNffbEfJ0/GTHxPf4Y3ITRoDynWaveRz4w4tBHrmrIqycCfY7QTvTPpdd+
TuJWvRKsMDzresurEsMqXyXunXSQengRT6VSZw9SJYkJy1FkA2CoOx3B1QL12MwOnqV7DBztKTef
m6Y4uZ1bIVhYH6ExL6/25BTXqAMst5AFl1dFJWm6yoVmVp0OsYeKlm5HzWOoOUiBT9YrDGHpN9Wq
vCO8meWNFMHoEFKvF2+lOUJJafTEEizdtH7yd3D6EVWTj6grqy2B4lX6jSjq7Awc3znp+D6+2ZZx
zV3FejHDzLkvE4sAi6VbO6m/JqIlL3zatHuWdRpqROTcJZm11N9jwWuI3/27busiOUtpf1W9rp3/
7Xi9JQCms+PHepybh1GpCJcuXKjviOoy+RL9ylX/szkO9lvjjPAD5Xpxl4WGDbNxlRIRN8xf+sp9
lq6jkd7VkeF9rZtcPbh1bN2npYcAS13DlgIv7GfgSD8VyK+OcbF3CRu6U0teKneMf3QaAWKW4TaP
ntkFt4rtJOcoDdUXWFXqnZzemb+qpdf87PAbEUZkxvAwTsYNNtsS1t3SevZsOMd53R2ILbV8l2R1
ATMuHFV3JXPqnV2Gh97X49sacvK/GtY+0lxuteBICH6Gxv+gzoEaH6Q9JO7xTs4WOy6VdgWcsHLM
y1qUZt3TkvHEqx2tPQNNf7bMxDqr9gB2ezuF5ZhXm/DyWye0lGOqFTqyVINzYxHve0HrprnTDNM5
2Uk2PU3ouBz6Vm0+8zaqhP64znfWzs9w8yi/G+/VHRKWpGNhnZ5f7LYwf4JJhCzSZJ5n9PHSZokD
SCWYj3VV1Q+x3tY3plENt5HbWqj7+iWyBJ0DPxbBqkx8IDP1Elosv/e/xcH4OYlM5ZdCpOV6oSzX
oIorrD+ndPgRKorzVbObDLZjbX4JbbjBWaIEj0Co3XO2kIqrip9e+zS2zpgD0kcXKBAxzo2F/YyJ
zPbn8BsT8HfAh8qfeoAOMtFJrLBZhCeBa/7KYEbWu/41QJqjaT/1HTHL8BQ3r17LnrDrK+2RuI2O
8BwUlsBdOQeMa75/o+sGGlSjs1AaqGl2nbUuu0rOcWpcgFAg3HcJtC7o13zSnMF7zVPvqzbFyr3Z
ex73APreOkzrWyl2BsxzuRN3Fz3uIabSWJddupJQt6Jxvc8BgPRdNYTqfV+V/ueonr/pVqA/SGle
IsAd3XqUrp7mXCPN8p+kFPbBuU3L9JNZ6P5nf8aXWFjNS2k4zmf/PPqZ8y3mU3luR7U9O+0QfC/0
cz3U9veSiCwkc6r6ZgiG4isyd/veitxP7CPvEHkoHmpfgTw/ALzR9aG2W+uWhqjA44yy7oJkGc+Q
HU28RBCvGZHxS+QOLcjUQifoPm8dGqM2DpXdWacBScGHbkkYGNOhQRv5IEVpwGFbPDQzaltIVl8J
duLKQVcR3YDg6A7bXfFgLIkNFe/VVYz73KnmT1gBvnZlNH2foiXQowXPAQ8UlHup/jWeh+n7WEfW
flzqo6X+f/d3oVza+vuuz3kIT9s3gQvh29/n3+r/6/z/u79cV68GkNueeTRzK94PbNify2Gqn3XH
1M/2UgddRv0sDTmb37VOukAU2TyXS92HY/lyQmeleOdY55soibWgLb2qUU+MjOyvOhX5aC83T1s3
aRxjz9vVNXiDoHxUstYCMAnma9TqITg6vOuHHh6bQzZqxaMko8nzKvo3fac11VEPE/UuqADiMUlJ
AYZ29a5dEinahgLofi1n1aFnuwbX49+tUr8V5Qipg9vumkcEtG1V65m2csqkN4/uY8nt+tEj/wEj
mfctAc/EoCrzi+eDJdVH59Nk994PAwI6rIXe8Gi5LoKjCXwrRapGeF9BEwM8vjSlcjJ0b/4CI8Nw
7jirEJ6+Acu6yDXCjHC+vmqte5SwvQe/03B0LedGvOJR5659Jm7EQnXAME560463eh3C2f2Pws4q
rmOFBeBcNl/SIEkPV/fRJcgKJHrvXMzULCHXaf3nzEmUZwiiu4N+4yEjlswznC4G3DGQkDvmjiUI
uJh4rM9KlfVnNn/Q4hu/K7P9DsXI8CWKUYJPurZ/jJpeu1HjNrv4Y2o+hIGOJoZSzm9pmP4m6DD7
zcEhcvC3imnCjoX07zN6Mmdj7IKHqmia52JJDJXlYVhAl7h0MPQFitQQsmG15YOWgouHMlk9Dl7R
PUh/6YbA0xHRyAkBNMhpkkWTnZB5tGT75DmArOOILmX6BOkQAhEWwmhGp44ndNDqByvoknMFtOY+
yQBVGKM53zkukcWg4+2rkw3RpYDK+OqZkXXB7FHcetM83GbVOF4UNSqvmVEg7OP30V3S+FA8DY57
l5QTWq81RpKoS/xT3LYqCgxqfXK9YgToCukyBFD9E/6J8pjGTvfsw/YEbzCxg8w4RANVff8yd0j9
IO48vkYW9Midueu7EKNUUKifG3zQ+3BUjbfRdeHyhvf0C9oz/a6KpvHeR4cKCuo8PVRTGMGEBX8c
3yYAH346/5E07tFHj+wr3usGXptowdrP0QuxpL8jW53/UBLjDwy/wMutAEN54OqnrOXj7A/muV/O
4MbodxAHViLxMLKhsidIOgkx+aMgLlHvzB8esQZsAbPhCjfq+FQnjr6w8c+QrtX3njV1UCHzBrAz
Km+yRoNIBvK+8SGGrYVF+XiTm0r06iue8+BooGlFCD40eyB3lj/c9OkwfTVt9k6aFry6BW+KNuUF
tAHq+DUiAPAYlEN/I0fpcXKpjUG7zR1tOGBLLG5BBMVsVZfIYMtDkMNvd2uVOUGIKF0k967SXlqk
8mPL1n3MhJ+QC2znkbqqcsGh4cDbZygGPlhli5Rjq3RvHQKWt6OvZtBXcEsy+LaxWw4gPZYijHbe
cWoLdC6Xom5OgJZMq7hI0U9rbQc6Md4h8gBIznbYFCyJnofoPZXmVF5HL6lQsCAnydZHclKH0ji9
G50QpSEnGuv/cNwMYVQJQP1/nVuK7y7toCNwYSW0e1e3HSLXH6Nyvs3Sr80Uhq/Muf6uiB3rovtg
K/rceFE9xz8bQ6js55zH7HhF/GRXxY2U5CDT8F7aLvPuLUu5gbpofvC6Bkhhm7df+tGpdsbgBD/a
QHkFUOT9aWraKXeZDuAB3wdarkd0gJS3y+LfGDMeYQeJ/6iiOuaz07RfF7n7fWJ15T127qsKifs9
QIHqPteq8ASd6bxLTLW63xqklQXWX/1MJHmK1tmr3RshMig3L2eQQ6TjVuzt0dk5Q43P8p+LfDi1
MibghXT/LSVGFcLM5SLbCaSYDuoNzq/49uAOinPXjQECREiHovii9CEQEt15MmFyfErtZfbVCiIM
zNBd60D6IqmUujcOpoJ7R0W4JFah+l+LSx1K3cN9tCRSRwimdkQXDS/I0ro1SD+pq2o1O5kDqgBS
bG0jP0bQwhy6eMK8X9V/RAAXvEKtv2nBBPytL6c3p2TTXk+N/5LPeX8gVKx/1rsYNkxnzB5dA1KV
GBK3+8nqh5uCqFoYHCNi9pGtulipByfIMosPjho95KlanTL2uk8qXLtYDLBep1atYFgvss/8unCP
zdv9ktgwoFizaX5HU/Sr36T2z9Lyb1UMmQFMOOCakjphKf25KFsb+j6MDDg0ut/j5N35eV78NJr4
h2JipWa2JICeqCHL6lHDMqFasKD0zOZs+OzXQwOnORsIaR2dsLyGGVBAac2R8Lzz+7nZSWuchhma
l3DKSevU2ulDrZjfk+VMeDzyx7SuXqQtNl1sThAtsSaPHstWVR5ilITIB9YcPUpOEjULvs26Wl22
KsmhhhoeYnR81qO2VtXJnHOMI2ondU4TQjfpNuBOIQfdb/2266hDdt+YhX3rzzp95xhVKpBIL2Pi
lbiIfJwnWqpdPbfTrio4KjDrkXZOZ6hipEGS0YU1aK8sfWpFmarTdozmKz/LuYTZ7p/TvOtiOTEY
Mjn5drYemY5970zlYT2vNPtpzCXe9ZxtRdkjh2UeDNsDCLacXhlqIIIgWN8dKA3rJeUHhpnqnzzT
fFvrDPkF28UnL2EI+k6nXpqwPfzrf9p6/3Ve7c8sgLdh/Q3LXZDcux+7/Lj1N0nLetGuzB5jiF2B
ip+t1lWvxdJNOvhmjZlHstIiySS3X7Km20HdMPzh4RG6V7rhxGoDObWxuW+SqNrXCFgEEVCzoMl/
WEUzwaFHTGOvXuzQn8+O1/0iLHc6pBArqtHPXk+QjjRt9Cg8+MG8obuEaftnnfneiTXT1YXCNKr0
6KDZ00Jl6/20FSSy426n1EzkEM2a0OG7HjbGBnUrt07e2GfeAML7bDa9t+t57eD1mF5rvyK4uPus
BSMnA+YHI3by0KvNnRODv6yIesKgc0yxbhWm/iMshjsFr+dUIIk4QcFQLg6/QsHpkID3vQFHzDbV
S66Roj3XbaI8qTFb3hI9o6fKv5qsRZCXW6qGsQcmlSb3a52GiMtuLobssh0VYMk7ZDWUS+imKk/S
AAbtRzuDuKraHijn/NJUL01qDk8DC6HWqeFCz9mSDzMhI5CXxfyQ4LNSIrKCQg6yB1XnwOzQjrsR
qKnpEW9opQ+9NqIAtiRT6j/XAzj+rLg6wWAR9U9SYC3egzEbT3oB15jU5TAwnGdU1jCY/l3XzSwk
oDTVzxUqeoVr+Y/ZkkBH4ZVO9dTa0DWlLbw4I2uYp3lJotQob9zJmXZSZAYxnmLYKAAMNWvVVt/Y
5pfIao1bqXKVSoeXbJyRC22Ko9RJYui+jpsIzkbp8q4BxjxjatYLS7WlF/h3pyK/yIWlzg+Hne21
xqGdajzWy4+UxihR86tlQ0C4VFmY1R8cRzkMQRg/F+WxABD81Gpa9IzP/PcYVf5l0Ix7iMjTuxGx
qidJ3Bmuf2itrNNWl059jogbzPyJqsQKkEbfQPO6u02sxHrC2G+tx3aRfZwLH/WjsG32ee6yafNT
NIZmq3TPaxmFpOpUF6m5J86X9rC09OuyeI4b93H2WB30c4WvqOrMJ89LlEcrugZLwYjiv5LRqr91
WC1vJzNdtoXgfVD/IzBj6zcmsBylM1OvnMhRCxvtiugJwbvuoSymwzqi5jIKiDVud7AiN49FnQXP
JkayZz0uXko/GK/STRKWZPoOWaDyRorSV4Nl/WBVRI7LUVIHoiIFkpDcs4cb954aeE9pbnhP8HLP
t4bRfQ/8GpaQpV53sh4lqXjnxy7If+kGA+YFz314Lz1Y+T2pkWZco5nxV0xRe6MEnv0EWNR5QkGs
Omqhi5bBODtP0qC1kHuqJc4ZKUoDhCnmQ5WyYER5Q4E5NmxxJRvGvo+Yf5Peutv6hthOETNrnHOq
V/HJnYiYgM4yfC5BQxyQZ0mOhgMz2t5pK/9keAbM4fC3PEP1HD2bbQM21EiwH4zYQ10jRVRo0TKR
hLXLjFoWap76PLLaKAPk8BTEQvyFqc+HePiv3FKEX+9L3qLlh7aGR/zdIq3iIw59KznkmjP817ft
ghLqlhBGyUkySKDkkrCpJXBSKqGu7c6ejsd7jCF8KabXcA28WuK8VZbd9VdVnzGztOxiF+DDlrBG
Buog5UxQD72ZfTEX4FG3IGnq5SegTQTyyBb8kVVB7AYbJEYBeHdvJdGrdpwROKoX/o1/snrq/YwS
HQ6MJof2UZr7fgYhKtkY2hko/5MYNwfE+TjtYNlb75g7IUGSwDMSuzYuRLmLazNkL9fFKnOG+wS5
AxBmwBfMozIZChC77tfUmX/6sEWkRXUekf86WNpLgK7jbdH1Xx1u6zVCDuzUaub3cDK947hE1Sac
pvCuzDjZUf7vdrclJ08AH1Z4NAPulYJK2lXt9EOdBOZNi1DbrW0U5cVmk5BUcb1T1O48mPbnlH9t
WSMIfUAdKk+YIaDVrMldCOlnxTrENSDmBZSWLxHXzvKwJJdB2nCsoAXhu9trtw3MFkFl4+gySpj4
knS8e3djgChz32yvgULR0faKkvnY+zG4VaH108xC5WhYd8VQj7dNaA9rYpjReOvry53Lpu+Zple3
QH6rWy+vIB2XbO56vXaUrEivSk6SxPErop082DCW2PlikWMpjQqADouOfx1YpefklyiDCGDBiC5/
UxL5w1uxywyYZTR0M/0FwzQvMYpyOwrBnEq2nTF45ZkzHbYnI+N0K0rO0wbkrQDwMnkX8ASSGEvY
35ZYnRmeO9O6JkvsvYwDSaKlOODiOM1RcydVpW8h7hC4rEZE1qAXRQNb6Xm+fVF8SrWmRn3UyMGA
LaixNet0+nBJIPkCJM89XfghKhMZA0mkGEewEGuR8rtmSTlcEYZsd3Pj9KiiKPF4ddziYCDT1Rbj
tAsypHVD9KkPqluxi9FV/4zt508vHV+1ciHWZT2CbmyB4BxQ+gnX+VHPenCjyX1WVOEOjjIcpXMZ
3tnEwtwHfrfH397shil7yDQ+EblXWQcPltWrWrV7powSFzqWxbLqLtANLFvbWX0Gfa/fzAMKQraL
Jq3zpa3b/GTihCGKvevRYmmCU9QiRIkSuNJn+EcIEzzwwWXSiB9NXbP3kzYpR19pkYXp9RPc/9DT
zZ8NM73kZYn9DkmiqDG/VUOFZuGUnqBfio4WQL+i7e7CoFZ3fBxBJodFcWgAZITdHcSvxJPEuHQV
FddrEGNUAUu1h5QtOg3VohHdGkThYqLAOb2fS31A39htDiUUFY2LrbEffzcON8btPaRSOH7uvbtg
SuJ9hMCWn8cqvKZIlEYa5upehfjWQP98QjSz6n/HPohslUiq/Thb7tmH60Yp25tWD7kJ8NBFps2d
NkOw4s1gEhczvHnuYrpECJL1WPOnw6d7mVs0De4Yx77kydlQJoDACvH+3aCcWVHMe/yP31k8h0d3
Ar9fKnYCNxFhOu7M2tMEm+NCj0b4Jn88yL3pJnGfRyiQbvB4qncE06Ke4aLAoOY86BKULpj5LoAw
2A1cFa2tzoRzCtRTqPxufbRl6vF+GUF6bLf3aTj/smjc5w0fyopNtuL4D4Xe/awy2JF0XtG9NvSI
NU0D/sbQQTFHjc0DBtG7ImlQwLXBiYHgPqSYEwwTUPicqOnebhdKEbiWd6PefvH5Xhxged2hy4w+
aIYLx+VaduVFcELM/Z6onAlGL+u+q5RTFjT+8wTj+ly5f5QpqnqBGvyYeuXUumwEB60/LAvA3jbC
K7FyJ8sL/1TgYd0VI9rE2jh/9SoMFhggNeWXg0QivEZGdDE0LHlerD7DuODujSk9+GH/OmnuCSFc
wkdCQrEUU8Xbyg5JSX4mldad5mrsDlOYlifFfQuVPN9ZceYf6zTHPtPnJ8tWirs55IRDi2Uw0rTH
YIxbqCmnS6f+YOcf7r3J6Y9d/dIkSLXW6HVhzz/aXvlNa3voWSBIcg1Ej9v+jYhcA7KjONyj4pnt
WA1q+xn+1Z2HYOquncZsFzvhjWUq6q6HssuOzTeIxCqTIElovlLWR5V6yGPUV1wYQ1Wtu9GMwKJt
+hJ4/Q8/qGpInYo/4/nrrCeQr6XhT4Jzs0Ojf0ZC8XNPvCReF9hSh6sHZeri22jHzj1gaxunzsFk
9j9cnddy6sy2hZ9IVQqtdIsAgU1wTjcqR+UcuqWnPx/8e++/6tysWsYy2CC1Zo855jcwATuR+Yd8
A8LEec+kfaoVTfvCPwiTw0pDHi2d6p81PdtMpA4PTX+IlpEA2WoOied1SJetkt38RXI2evVTXo0f
xkigvD7MdyKj8h+XC663RggkGp1Gn2CFroBMjniGARvGnBNBV48AwbLPiTdp1TWEAmuWtm8URVYi
jDYYQt57fV24CP5ECtxazbYr7eiebMNhQ2snC1TrPjuqXFvVyEKggaEtijcy7ou14dPw7rshXfV9
+YpflCHHgT20ylPyknBvOh1BwpecWJzRatNrxQsw/3vQad6qf50cCHRtmjN3L/deav7UWv5TpuZ3
31qEBXaQ+XX2UCjcYSXHeeuVNAtSAy+7V+AjSub4zUAFVSWwPznXj3rWntqLUFXNl0bsr9W7RC9I
fuEEq2w/iRXcu26jNOcy7tycpyRbpbWDWnIx6rax2tcGN4USj5ADvA/WC6umEweZse/K9OxixFg1
RX0q8/qvtNx92zqffcrGS4m7xCvKtdCLHUYV9KBoIK9FRszVe/JmIM0sBlW9bnGgb0Yrg8gjp3zt
aKTRm9owrzS7UuvI0r49yEZJNGFET62NIFTKHFwnnFX3RMwbbehShKgAob2gZCbVc6X0rSDVe+sl
Dv5hPCupzWmm1W++Xmc3UxAn3oUh9jBZCbTx4mVehmINfwZc+PJdK+fVrOf7yQnM0mm3TqyOC2jO
3IE815M/aTjOsQZj7dU9nMHapKMm+n0eRdi0nVCm2tpLybp/n9Pmw4+LJ6cZD8rB06jLl2Qodj0e
nFxxTmRDvwXJBppmOiSAAzG0AUbrCnudN+zAtW5tdVyfUOXtYtf2tUTEnWHGwYcGGkB2RWx/zIP6
IJu6XLmF9tx7gGyG1Hzvy/xbgtOzWvXOfNkvtl18sVa4TOl+FOXTzBh5UOj1QzMCL0/hME05jmre
j0dBiFhY0wbA82ehHfVLSAMSmFq/j8fxnkwjMgQ99HE5uL+96EFTcIclY5uo90qA/AWgvNKEJPJS
r8A2FQdzqO5z0DwrY5H2Rvh+qBx//172APqgDe1rZQ/w9nPM8jP2iIQcTdLYbwnFqE/MDWPhc8Gm
m1yRTYSygyo82N96ORxyXb6N/FJs/V5TTBiQPosXv9NuWfkeMZc1q3F0eevjk0EyfW2b4ZDJnaqj
bb/rZbXteVtYJNj50ztUK3p7KfW/BAXsNqcUlWo3kKem9wSLKf+Q17A+Ryunn1JtZcrVK73otyiI
UM7xp1Wqe3XG4WD6w93oFQF5DvfNEH/YJftGRsiIbpDFu8tMPXzSegpozZDyIIj+XDg36AiAja8o
GzpDUtGojWfpGIzHULDP2PvsluvyRPRoRx2Q6mhVXC7jqzMgKi+Fp1ZweM5FpvpV60IE1AWGI6uM
n2qn+G0G1a3KoZDr1h9JjGTosEv0/aT7D65FETknkLOreLq1eqrsZow+xoHrbhnNrQPM2+2no4V6
BzklX4O4c7SCbmgbgRLFOwVy9xUGIUanGAnNQjvsJos32eVtJPJkYUE3yvVouj4D/563mjJZrsvH
voQRNeWavjUtmA19lz4QAD9EsO25wVFJ3vs/uhrHgwGIjN2YvfOi4UkTM9hNf/wQA6TxWUvxvYwf
Xe9v4wmkaJ+SUezn/rpAIuhocBQY49eVrnHxUIS1IgvaGEVg1PUSxTrflcvk7QmZfHVT4D3cwcep
+TEGauNZcnnW8HWy9CC0moQ5CUMx43Rp0weD5WfNdBKuJvJ7lrQ9xGn9R8hoshLGSFvJeo56j6CS
6suAXOctHVMSBolgUeqRz1kdx7i9dSgW46E6TT5NQ/JFQF0dGSB6odZ+8WhaBHZ8yYow1fdsswPI
vUmdPJ9bjTOvc2+8JAxyN3cIkMp6OKrta262XB0ycLpFP9tTqSjGi3wlPGowp8C3Ead/E3r2cGvX
F0KWreC9Kfls13JjmLaisCI0I3VhOzjjnSZVs0+1/M6KKcjJpK1MuwotlKm2XSQFbTKFDGlbvVOu
EYSenST+gm8FOzXHs5cYLVcAJ432h+j3mdb5PnIsRTLwQLfyVDZgzEDci1WB23a32HG37iFi+jIL
ssU+dqOPN3X8tbUbopYPKcGsFSI0wEe8d3mzYZTxLpuE2OpV+w5k4WasFojP9QXR/NEKgquVbzCs
XyfPjXCphPBAeYgEq1aPqTvrFMwkFvTKCzEt2URDujLIHIZ7nJmpEPszG0FATnIms90xt8Kan0zd
ObQZV2DCO5wLQiXoSv7abjStiwHicLlJDCdMHfWxqBucM88FjtQVuSDtpjR4n4gSPzGJgW1kYb/u
MKs0zBcJ3n7VIPNdvG0B9JA3s7/VjK1D4NHKt7VHUYvtBOD2skjVKziojELNGKjDC12O9I+chU2z
bkEHvk+J9WU62ryNzAlYMiOkEA3ZnhYFeDsqQtvn7K81ZgcoTIhNTJhfocYf0gRGUm79Wc5QrRyF
3G9DTWLdREK0wQua+n3q6SZUOXedk3K60nzOEtc2PxFcfslQbm6nnK61SeN+JqooN40HgH3lGqsM
A5SWsdbz2r78wCZFI16bJo19Lw+FDZfWUGrnGpNHHZA1Aai5HnrK8JYZLTjq4VZLOdvqTqz6onnO
iopxJOcGMOZ6qamf5eCT6otIsXKKJJQkjkPtXE4OFvZG/MyG/92US7bGyNZwmo73biXf3V5+QxLd
LfMcOKbxUavUhpYsQfQyfBGpzoZPIquAPojeiMcpd+/H3mMsIyuPkzfSQGl1Gtn+e2YPJNqX1lM0
PIxCB9UNQ5QEMRJ3dDdaq6Q6FrY4CMPh0o0H8pzoY3S6e27YdUx1JddJqt8ROPJsTqRi+mO1jZP5
IYnsCS+ge09DhQCXLILZvLx5/oPnaJhEzAuLrxxUMAwZBTYFJvi6eJ2Z9XqGYkvM+WrqRvoNSag1
1bEqnsHm+TQ7ox3nZNA1ibVRmcFObDI41EyrjWY6VuDd9DHATkQ/vAtkg/sjnpPK3chWf9OKglbL
aIaRgrmnIsLwCjBorTsG8TR8Jy3We9vaU1/0VUGBId2VTVXJ7kue9XxPJW1DHS5IqUr9wKgnh5ch
D6HwtSDCm1u1lhF4XvYzu8lbQp9ynscy0CbYgJlvznt3fq1FWmwiMywEDemKOVRmUOONQw5MLca3
vIovCjU7/yjjU/OdLuCGQK+kM1BayavTwowh0tnJn5Xi7m2T6r1tJCXH5Ay0CXvawwkh0b7rw1D+
aSIyMvKkOQ1xsrUIEtn6s7ptcvOr0BjYTTLI7xfeUDt840h6piFebzU8KquWK37jay57Q59LScr+
VM1bHwrwPCO34+dq11EeQ2erGQtsmUQo6GplPbN/RYQWkqY/dVQcdFcDap41JAtFNq2ntN8lADZW
mJbcVVebP9ICO1U8G45bkbhlfLiGtnMXhX7i4+axmp+6BnUKr/sH3swnFbXctmZyWkAOQ/bN84A0
WCgEy7lLiHC9U9xNuRQZOKw+scRg/Z7+yLc8RT4RyylrlEHQeTm5L76hbucOGAmcObLkre48deKz
4sMCiXKf5r4ZapfI5aSZD4WtQ31Pq3GbpuzTdGr/ppEvXKPYQDDVX5ZDZ9PFc8jP0QUfY8C3yZ5Y
oefcMLU1CVjhC4Ok0Uq2Ee6hH1+9tp71irb95JYj1SbGVHvBcUZ0NaMTt0Xus01liYosCl6uTUy2
aL1th73mXXfMj9bAS1XimUCwfah581aVtO61IkcyFNbbRN/SiOW0Jv3nwlPx40Nii6d4cXZGQYEu
YkL5WJ2oACDtsYf1TNit7WhhNIYkjGB15yfxffPLwhvR+ZFMVqpkui8EOzWnY54mk8SiCP0t6Qhq
mM2aPCj5BIC02OLhusvc6UBbgUE/rTiJIh7WbAIP8kJuna1H4zOuvE937F96nRMzt1/Ivng0nWot
YnIKiQCGAk6Q7HzTd1wtjHXhEN/1lv42DvaX5k7oyjjdeovsukxHjMm4/7tLajExMe3b8ZS3cMBZ
ALDBXeDNxnt02bx6WnxYIBWC1D7kprMg3PXfTau2rau9FEQSr9zEkoGsKbx1GzdDxNlCFTNWtc+o
uNBXtihu6mj4qgQjFMm4AKXE/tSNj24hbq3S6QNTG6mpKuz3OoBqlWnaWlzyeUff2DAKThR9Vn8n
ZbIDXHHTpclWz+2fxOvQqTq6gCSpEqWYhubcnHKHQNGuLfbNRGTqqDcbXOGfudFjFzVJ6LbTTZbT
eM4G/G9RBTjY3vAr3I7J2U0rTMLyUGkGfCfHSFYMPUbSeogGRiii6G+ptCeTKCHl1MmTln/ATKzs
xQy0WMeNJc3TDHtsbQ3GtzsOe9NPH2tJZ50JwJ8hurzZSfExG9NrXjFXTdoC9KuavzmVpzmXxzrD
nhfFn5QQnwSrJiu3nrZ2M3+MzWUuT+dGrpU+jsClhj1u4rajNr8olSqki5esrRlpVk9NAuBN1ITk
w7dJpMj76lAWxCnV9kPpSUEHXXtfYnnQWxDSfnU0WcKF64VDXXtBKYHcVcMmlelbWnQi+Gvt5tu2
iq+oafBamvV9Ca1xcEsWF6cjbckewOPdLpXcROTH43JiVttobpkzejS1CXM6k79MWexmCZYwIRs0
y3REvbGaOBvxnC/CWuv0VGFwxcyCVDLQg2FRGUmJab5dYveWCcpPR7QfxbKcJzhftNWcI1fIq5ND
a9PGtV/VeDC9ODS7LHDliOFYIy0qW04ML91ArV3C1rY2NngD7j8GeZRF4JlcXdOiTzsyHaDoYwNX
3ghknT+qsfwH5SLeuOgpK4uKjrO4OlrFyyjyNQGqd10yvCUTLfDLKbjMRExhLNG3scOJwvzEaSmi
EEX8LXKHE8rtOQKUzy6BObSiNTakEN0WonwcEvO9VI5go5dQ1jJP5flQnsTAjbFKH69WgVhHlEE8
bnbsxh4J1X5rhuyb3e8TU6DDHmw+mcpLtGbu5c1uDl0TvVMe4MdIKFEihPqDRiOnMwhbGWc733il
ucNlhKyXzRYlQxuTD6kdarfRTuw1X1WJtruM7pa87Gpd245kT6/8bbmAollEke+q7ljVGg0CnmDj
5do3+97VzCyESCNvpxaNuckSZCUhWbHy4psplWwaISfQ29eCJrOJLZ7tcO5L40Yr6GC1TCLQiXDZ
qHmJzniGEc6z3+4Zj0tX3UwGkzKs8kGbe6Dxbt6H1y//eQwMfcZ12RfR2mWEAxB/Y3KvGggbd8ua
LINL+pN680QKjJsAC8dVc9D68752GUlnyOnDQUc2BP5T1xq1HX/PdjEoVEcRofQBsWdr87IUXR9O
VOid5B42dQiQ6fBIvvDnOBSXyS7uPosm98KY/NCN/lwyO4O5MD7xkXGv6bG7ZbqIyTku3rURoGpt
Udo70viNKo+Lhgq7jKIvKxNjgETkrcEGCN8C4qxX/E0Oy5LX3qTyUrIl2m3i4uGL3O/EN7+nHvv2
zCIcjdEeEjOAdBSrwTdf/Rzot71tZu3YXl4uvXRgLAf7lIR873sv8PPAHlYkSyxVMM3ZYdGdh7I5
N5mYVlkhH6uY7nPhefuuEUia7jk3mSZ3vZ9O2UD84/Zutov77NI68LUS2VB1t0KPZdB3FleETwo8
U2U35GNU6zZuFT38YU1xLbmsrX01CQJ1bHZvOytOBLAJnB26A5HAcBuYqLnlQmiMu01mN+cum95U
eQlaVNkURlb5J9OlPw6QNmLkbd1mp2zFPjfY2aI/YFkbP9Hf0tk9+vGf2Vv0ZDvy0Dw2nE3qVSyP
2WMpXyIrhS7ksUdLYiteMWK9UgMsB1WrwPMz9s6uLVf0VMMs1Y3X3Ge1hh3L7haJRZXkQxnprRhR
X5xJnNhjPzl6+dqXXrHROpFitIjfYIwwwu6ZIdNMeoDRg2XwYjp0iR1COUSkGoOL7LmZTIbVTT5j
89JtXTSCIe08Dwky5afMW4te2Fb3nM+FSf5SIlVGE80VECqMuNNxl4NiD6eRu+RVhRfkjmMw0TQ9
GQVAQN0C+TLVDbYqBCu7+cmzFvZLJXfFjM5sFLa/N8V+KIdxNcc0pvoF8cl1888RkY+7Ta2tKkwP
fVEn+zibLgW0+W4z4rJCrYzBnajuTi9LGium/VVfWk/RR4vCEhi5Ru06HHo0S2yy3U3MaOBIMXIf
OZyVVY3YOerMnUynifm6AI9Ks/ErG0r6TNvDuSTWjC2KX7qMkn4ZJwxkhDzsEigVlHcr1eXjfUtm
+ron3ugC5L9Flz/GdhsUI7qNgqhhSGRNaqlmn00txA/uCEkroqAdU/04SH1bUlOuZpfJ6XQhsVzo
Z78RVij0sd1CiNwvbeaunLzaJCaBLUvMzSGORX8r0dtzD4N7lqsXp8Jkqg/PdM34/KsF6w+KbJT2
2U1RI6uzb4VTmzlEr0xbWAxQJNoqPQwu/dO2Q7RvLKUxFAsPsvDLzTJY3Ixl/waiZ1PZl/qzZjRu
mfZ2zkpapPVL5SzWzjVr3Myinm9Ef+kJddhpiN/Aw+fmHXVtQZ44sxsbkXBaaFIwgN0jBHKhsc1y
7Jey6MrANaooALlS4eVk6rXJAiLbKgBQl0vyXCheIp+5hK2iswMhxCVPoT3YInsdHN7byBicXZbm
GJi47Bnzeekc/uLW5iWZJ0KJiR2WNVoyjje92r6NsTgvD6A+1W1c3+tIKJxR1SriU9kkeQ/uu+/Y
7vHaRjNvCRqZ6DpTZbn0ejaO19RBFk87wcadeOGSiNVRVCHNYgtGzNafjnVCeAuzsp+6I4aH0ow2
Uza/WpKpy8mdnvuIWU9sQF1YEUTDEj2cVbpwkPYnSAlC1om/GssZ16433sT0UBEOfRMwSjwjmzvN
D/xm3qI5u5v0USN82mMCZvKI3agYTGgb/LQmCp1J2MhIwmbFmWxH4Na4kJj6b45iHlhuVGXuAZXU
C2WFzTknGuNHxfanbv5NavkBPUO4BaBwu71bekeHjBOhQ0efwLf4aWE6W71ggoKWIfSaniETdA9N
TidJj9khxSdLpk2faO9+J7zNaHQErqV5faTz526KxSMdT9DToe0V6AaVDvschnupWNnXhoB9RAAT
I19z295nVjTfOJFOb4Otj6iw5LhxrbYaLHh8yI+DVujbzruDcUFhqM8vkzJ2S6+jCqvueZjoiDhy
CMy46gMlfYNCsVj47eNj0g/vhUOLzPozp/TOY7fPJpi74jQprEZsB0ZFAzrxNWr2Xcfc+Dkmj0Sr
CbMm3Gkte+2nq6d3KybXq4iO+Yi3Uow/0kPQbzIkeNyVTwOiAHlvPtzfykH8sJ6niO1hBr1hw4DO
p3aZXkvc+Va5RBeUWXaviQZ6vj1zyi1NvaqxoqyNiT2fe2Hi9031q1vya5h0KhZH7gzWnvAC3ZZ1
8YV3g/RK6Kf0e9kZm273wF+UcVYlGfKLXYQJCFzMhutcy3alTqBzF1l3be9nN3XPuW2165g3eTU3
PvZAmuBG69ubZJDy1HgbC/fs2lOCtI3xc57rM3fYjCrYWomG8bmurvCBNNs5uwzsDuw7CG3DIL80
PxlDVmwVskdT96MgaZFek9pO+R/CSRHX47lymMzVvtHa5YcW7+i+6qCdxGnqabMtqvp23QubRbA1
6nqMdROfiqEvYewv/Tm9/GOjvpU4aW+uDzlFS5QRykOTO/y1/SWCJlK7EvsjnlyTtZRgdU/zofh3
07xuWtbhqDGesjHNOA/01x68xNowTTeIrZ3nOPZaLP5rnCaCKTc07bov5aaL2MiUkjmIbNWput23
qn+a3GYJzcxKN1NXnBSWMXrHdOesrmhDLh6Cjb0xhyOs6NXSiaOEY41lSh9MBerwxur68TQ13kNR
8YZWS7EqG6M7Df7QkOG99bjpew1MloH2BtSxcxfNiPzIjEOivuRoQBF3actno/FiOTgLm/6jaSG5
MNFFKVRu/M49l3TE1s0i+oCidRMxOjjRYoWZcwnakL9ZN68jZxqIL7zJu1FtAX/jXIxO/hIfY4e9
CtuybW42SSC1HD3GkDcG+QMUOeqXJRd4lOvdGVZ33445MowTvxQz/U/BfSmGIN1p858iPziLLOOU
2ta0Hqoy3moFyQit4f25Nh7NcnhRwxStBBjkwJ31wO1n1mdr+RHK23UWMdnZn+twgi5l8d0qZmt1
d6D20wgxqub4VlrNc5djphg4ucz+iTmOW7/D4RNHySZKOygeo7lyffF9mTihEIdO0vumFUSmezBx
Xhf0XzZT7Ox9LD83DCo+G5eY8bjR6LbXvAGu+OkLhi2ZI6oRX7cq8oDaZAV5yfSpTZeMIlggN049
nyeL7oEtovfkDgcKq0oQyWUzmlj3p+44j3kRYsvYz1N0Ji6E0Re0iNxQWHVcnjOe59eysn+7RR2F
GM9UqWCLk9s84gjOTg1DUL/NxcjZfanO6KOcnSwRlLN9iXJi7Vp72BuKHPRSPWrzYhxHvEAmPuBt
ne7KjhJ38K1fM7fGVeX0r1o9LOhcOTcD3jeTycwW01PnJbcDvTQ0t09TDMPBICw2S7x5qw2Dv+6X
OvBFwtmS3heQGYKYtb7uQrBKezyT3Mpz3WS+v/koHOLEImWROK39xvb4mYv8a+iShbPfDGXL5yJS
wgvJW986S/8RW4iQWXYZp8/ooFlkPJm1FwcCRBkKAx1bm7d56qYtxidW2JtsyJ75/B/cr67p/HWM
XoBMi+jf+/pKk2yr7PhX9eqhN93fphhevbl/pAsRBWamwcl3Cc7yIUq1EdsBYVzcO/RRNVKDHYEl
m8gDbzWWS8uWX6fr7EbWLaC0LyOSXtBW+MQu3axqYDyfnVqxJnZnPykH+MPNbM2hyxVUxXVYsnBH
jvZmjekfcLMK5blVYa1ja2P8Pel+K7d/JWcKNbqqz63YGhF3TtZ06Mr+rhQT9OPqy8w9vOlqM3op
ljpdNOQyMHfaXOJntBmDXWT8uOYvDU1vkyz+UWFJW1cGaASs12mr4+n1kxtlL8YqS5NjU2ukVlrl
wWFaLa/aMhxmW99gm7OpLmQwVk5oSBVDG2taIljaB5MnhrDG5Z+Lm45NacxEJ+mOCYPXfjuwwodz
k/0mdXuBTg17q9L4u0nlFA4qDuUtm7BLBtosX4wl8W9RNgLVkz3u2amxUW71lDTdnTUSBAGmml8j
XcsSr6uHWs68t310crZCLe3yIJ11gqus/ABT7x77N9A/1dCxUjQxFOFOOKfCdtCajWzOw6Ibt1U5
bWWlxes2pyhr+l1dGdStaMJplfLpqWrjJcsxLVmAoqStNnoz3MQewe2xTuwCjiPD1/qNX2iMK09v
heo23dRTAgzxnWZQ9Muq/olp6LUZYZR+rKVrbTY/naE9C33YlX4xbwaDercYcgc9yGJYqIDIEsm7
Iba+GnEbW6ya5AS6tMP+fDwOtbAZc5/8XzJSPhG/ROu90EEJFTFwzLTcWmxKk5gyQsXmmYGVcyL1
cypH3B7GvomLcmsgDzilc6dM/2LloRxtWoIUZ7yuTWe+9ip9wmFJOQqHyh4mBjUq51Qt1mNkZQ+C
NWXruWOYd0voN8ZNxJ2cYdFgrGmQEU25yTLUSBI7s7Rbma2y1tgo+cqLKXYafDF9iWrOLHdaJ+E8
GVt3GKhKEBt9MgtWjVYchOp+omz6yXt6FdmyMtqHoh1HLhpG/qL6zUycn1TZv+NUw+s315ZeNCHw
e/plM2CFll27k3whydKwb6oO8Uw7W/XylNjuS+aqnW5a+zahVNUG8wB+h3EPgUdn5IZo9964OvwZ
Qtu0esMNAzTE5Iut3XKH1eVXV4ENzL+EJchhy/eIuveOixJXDPXrEvnrbl5EmAzGs08Oa9v678l4
ccSnyUGTGCkw2pECUaqDXZJ7WpsI3KX3rENxG6P6DPBownk1PbYTWswQMwxbu86RwTEC7aLmoWSQ
YeUv86Ea/XW62KQocQgdk4MFJ4U2q7e1ve7BssvPrierTNNdWPsY0vTpyRfIy5bPWIHtPcrBoGCz
1yy5dKBhJGDDFc85AZ2Mm4AXs63us9LHtYZLtSU1VKXm2TFcMkPhBmZo7mMT7S63PPoCr0uV2yuR
VMymM+oTtfZ9a/Unu1NeQK+RbTehdSutte6K0ek3FZ4e6eF8VMOtOdINjmmndNo3JAeiHtFWV7KD
IIkv1XT5aCX98qIw2Je6eyR41sbUaLivLeFojC+ljgQGFekykR5qDHb3vkNRQqEomVa5tAHhSaVg
J/R4Rhyg+o36j9YztmMnDqPrwkNpSIbMWbMBWrg1guY4HGUjhqNRp+MRAWKhrSe1HfYRueq1Ru3L
XjQPmdDyB7bVl/9fH6h75h/hFHHbdCJYkFESG0Fn6334n29zoKamDbGG7fn6EHYA+hC2eP/3STIZ
Z6zjntrYS988oMO0D9jFHhsdeMf1IYt411Pr67t/DrgcVRBguuW3Tdb/PhFCOlP60tT21+MwW6t7
1RJff3nW6z/MluwSBippW/ObXR/rnX4IcNjZYFz++1iReoEB1Od8PQJ214zbJUPQtnN5Fmr6zz/s
7e49Ucmb//e4oDYApSNpaP33eKN1oFiIA31S8/TvwwXRaqcYh9H1Sa+PF/VM9FRi37EX2TZmG91l
ZHo+tRHGqbqRw831S8ev80sG3LJJVTY++V1c3JotWmIVy5E7x+Ddk4EQFIzfDEHlqqPUWXyvPzp3
fh/EmPX21y+zws9CBhvE+p8njiN5IKsQ0ezysl0BdS43/jn0+lKe37zSdRHH6yvJlMjGJfJiBAkO
l2Nb7thOa8H1y5TJ06P0zeey1fg9dP1stUb/eH0eg59Eyujaw/WJ7ApTX1v50fb63SGzgxlPL1M1
RX1//ccu2m6bd1xaoLKSJBidGtaFLPvg+m0czfU9L5juOjKYWcUvx5TpkuC6oqn17/Pk/azYD1Qh
IoW5HQYrPSOxJ9taquKOFvzFOdA09yDq3HUdp9NDDlJz3UNVeJy71gkipm+eqL26IJZO8TKgvnHd
2fI1WeDZuYXtvlXKrlaFNtYfomt+CZVlXLKrXr0pK79VUzE2mFk/1YKRvfDqv0FRUZT0VOhw1MGk
Nywci34XKSqaVXdArcKSW0KhEU6G/YBoYsqdiaOXOkzohfzSiLi1hqX9KTr33sXh/5XK7N2rku5T
Z09A9db77ya921WeFfM2bWKiUXyjvSdMHq5m4bIEXQKXr4/FecNI5aJR/Exte3/9hhEbLotE1Gyu
X16/0aWIQ1lcaJQ7PNU/xzWx2jhYzNbXL4fLE9Su6W0m5UHU+99rkPVcY5+mj2bLtk6CpXP1rWYZ
UIgvx1yf36cnGKrWnv75Va/fqPpoDKuentb1kOvzK03H5z8l9PvrFj8bE+m7ZcqJi6QFeiYtqNyN
rZ0RCdokRy4zbTNoKnsEYpAGnWEPH2WhnUy7kTE94vvFi5K/trQ/MXj7r9IxPSKQB8ZmpVugqvjt
rVbV1q1rSm/L5nXi+i9N+uLW9Caj6c2uQbkk9obpAT6gJV/uK7dx3pVj1kEcy+XBN9J66zsluJ2y
n25w93shqc3RmVjTfm21uf6CozADmJTctXr+UC2mebKaEtCC5UhaE/QCxzxpT5w4NIriOj/lbJ1C
C9bCMc9FEY4tlJSiosFV5nI+5rY1hFaFq6ASNP9HYZRHY5zNELJNfDR80wm5UNxDnjMIULPgcpXd
VJhOwobR/p1lZ8k91QglneE633FxA1fC+RnYh6/6IZ4froem9qKhyvz3UDX1/+9QizHnB52M73Aa
bFbfMX/EPZUdyD4LZQTbFNoycsb1MQTPcGobmWwkcaHrptPp+kXyvjR7kpWzaNmY6SLvr/8QL+sG
FjiJ7fVL43KcMTGJG1uNHTYsbQR3Z2jZUH3ivZm26p+fSzJEZc+Muhua4D8LaX6AqlD68frfDY0P
9oY5JXaD3q4mRQWPpWQYmLmEewuq8BrTjtpcH5O1F91T3ePRh7hJT4jjro+50lrLGTzT9SuZROUJ
RNnu+tX1iZhP83cZ6XnYmXmO6z+2sCOCm7mG/n0MP2dHK9cx9+P/jqP/sTZB252vD/0fYee13LaW
retX6errgzrIYdfucyHmKEoURck3KAcZOWc8/fkw6TZtr95rXxiFMQNI0SQw5xh/yB07RdKtXGcl
Fup9HNdzWe1AV5BAqZdSqPN/hx2kv4CNCB9TGiNyWWr1aPFYAAgwNZKbjGa3uCpKBPjI495GihDh
fFJN0+F+CdGRGV79aFJSR3PaRgamqx4Vd5DXInGfSjFvgi/m/9DoGaa8lhRS/GKiGCgOogMeKuXg
afI45sDHI8fceNMGtPBL7diS/3n0kgJYC6qBn8gaVhR5jOyk5ghVGCN8nKyh4KhZ6UeqZs5T4EG8
cQry6aI9sZwzch/y2ZmWu0UBLUbyG8an2S7LUYUyBtym3SEtFqK98dkRdU1+pYpjIU7UY68aUrpM
DCxnFb+TdpXFt+lBnNYDzqVp3yJlbkg70VSGEb0ivp2K1nt/60BcixPp+x/tIvyjzVBtZZMU0aKz
yaHiezXsfHX4cZDl6ilo+FtHHbx44lvGmxJCPpDzKP9E0e6boefmZ8lKX2tFqTe6qekrWwn9hZNo
qH6gAf+qZwrlMxgeqWpzP/UUdJnKOLjieImpMTdMUBnSotKGnY3KljuE2hxUOPe/tD8ORZF8DDmi
nk2lvnlGJYMgzWx27J207a5rVWmRFZUp3T/Ineat3SRla11D7bLV5HPuKO/4k0vPCGZnu1RFZjCw
RgAJfbMskjy+tjJFtEGKlaUEheuT6c64QLJorm3p5VulKOOlDEFskzVe8moPw4ZkZPpZ6bQM1pPr
7hK/DZ9d3fsuXm5Ubf4Hiz57tLKkPboeVYZ+mjC9DxCU1LRCsIGp6ekr5CS/hEiSHsRBS/vmUOgN
8FrDRuJAYpdeAJA8aGqg9w9iDFzO6RSYNhw4ffcj/HkJMTzJ82uSxNn6fulYAxasS229aAqoAX0/
btBtcY4iSiMIaFaL7L0IwxIUC/DUTWdXR4uCYL2pyICADpODWVZI5XVoqauGqV68WyN166CPq89Z
nFyBeXRfsWg+NKxHP6rWhJKVejjYZ+NDZkMTeJDYyE/paMeD35L0IGRsT5/o9gk88Rqe8iQul1kF
CnOqkj8EWEuvRHjviGIpwQcZnGVLuvsxeJVabMQ1BKn3tukXzrLKgfh2vVltfK3ZikgcxBBjGifC
YmIX6Z1Hvqy2noJeljapDa8rgaXOLr1FREGFfDUPpm4xppRceRbH5ERLw2AMj9WvbOml7W2KqsSz
UvWMx9tg/p+OCs4SRmlYTxCGuMjP17jN79yk5JvFa1RACnZ9XnfLWQ0O+9mLkvTZnbYcgVyC1fnZ
ZldNPY9IgQHdQRIO5op6KmXb3hdqWO7hslzZExsvMrQq9MbMU15ZSMqG4Mktvoh70Wmgaj8HB5Kv
5RycYN1q+Sq1wLvGteZdAjezFnmLOIIa9vCooHdintNCdesT82WMQdk4mSd9LKmvuR9py5JUK2vj
JeFaCwCy0b43NH+ehzEEIpACZ7KZi55rnTRDM85j6ZI4tVR2mJDs2Jsj6q7pdfggei2NSudQW+6e
8jwCo0EQH/PKLI8WiDVK6GXwpbCSbZmGxmup5RacCg85kDEJrrlEAmEaYP0+k1pqRVLd9r+AF7nN
NLljzfKhUk/Ulsi4W0X80sUwlBDwDJ5C10U3SqkzSiSxteoGU92FPCOAwyQNFe0w23N/q1dDIltH
nc9nYUWR9pTF2N8FsmS99JNkEXq8D0Wh26uqccfhIZk8GBprUA6UOmMSl6huTU0pCP5DPh1u4+pS
z/C2kH7MED31MOCQ3OkuFoSQ26lxL0AkNs+m1vjn3ESzIkDobSFCcWCAbpnNMyv7iQWE8NB9gGhj
gKKTDiQD0m1cp9Fxpm29nZnG5aHzu2QRJXH9qgbhV/FfrWjfA6Pzv4V8V0mmDxhdTHNspIp2+jQn
tsgplKFevY7aVD7o3A89vc1JnVh5UO3kx5zCBJcSxekOSpWzU+rB2VHypL7VqRQkijD1lhHPhhI3
bLpS0fXnKYtgbS41wTLui6TBpECHx4er7kPFX4/KMz7qg4cIw4Mh2xzTqeF+qOMAA2BQry8jRNpF
0+O4XgW9ts9SNVoERihdIck/dnwLvxlBe9KrTrvCW0gpi1d/GeomzaNYuup+f8qd4MfQP66qjzIe
61kRkUb8rJapdpHdMn/x2l+CoP2stKZ661GcX3r+nJM7ebeqShcQyli0OItXcs8zFsY/BVFZX4jT
SEEQIJgOuROiMGk/yuh27cpo2q+J0xQNWglP1d9bRYwyfLkdNVLWziBtU8PbQRnRVzGl4i1VeWkr
2iG+kzwVjUrS2+giT6Mp+jnpgxjVmEpjrMWASrSKU3EobINamdWEDznKGT/Gi55B8T41TunvBu7z
J4+fxjruScwpSZGe3FRJT+KMVehrTTF1e2/vXU9Z2xqFezH197GgTX+MrdHufUDjoEF22PYO4mAg
9Mn3KNEXVpGgXVI3cL/F6X1MNVDu+HOM6DZlA7GWFmOZAJih9yIh/r5L01omPz2dqhKIL3EmDpXH
swt4kv9wb2tVeygO9zgyx2gZJuiYiclQHFFq+uM6pCsp0lSVye3Kpkb2yzVYOFmzdOhl8DU5XC3k
+lonOCFkkJ482U9PRTxYcMRdbe4MavJrx7puEfC7t+aaZs2ptGpzMVEckFZOT9W6nEaKhqoDH2ay
5FjB00hwmrmOlBsPmCEUDyKEypStKg2lJRGqOpRRCa7mXoSBGcx5QKovuaOqpyjRX0RzF6DdWut4
yIVDOlwrhVIvWwhrI3olQ37ESXN8wihbP1fpeLu0E+vNrgubHD0lJlHxGBboCrEfnd6WEqMmmBmS
duzwVbqqLs4kf323+vRuWYb5SypJ/fX+bsUlI95tUiHQXMDSXwkl9ITHxbLOPHDRk1j6TR190lO/
h0Xlw0RzgNCIXtEx9jF3dhHHcvoeK3G6FtGQFDtulVB8YmXhhKx1oQUGwQltt35ekc9e9JU1AGXy
k5mLUMExYymEdZJrUH4okc8So28TLc0HO13Yk69HcDKkKjiBN/PYWnRPEf4XewTkd43U21dZ5eUH
p4d15Dinoo0u1dScOvBsyohyet1E9rWvtXBGIj7Yi97aDPHEGKJXTwE9XetY7PSdZF9LSGPLtAz7
pZilqh3pyCYMj44UO69juBcvaUutvEfplQrg9FJuGFLILVNpJcIhGt5HfGfRsKryl8pzF+IlnZra
mDLifN20sfqqwxqLAvtQxxoVD1mGXIyR1QGnbOvQFQa1l1AxXXCh+nkYYh25oZ/dvQSG4T5lHMeB
mygS+waPVs2AdeK3Z89v2jNGS6QOY8ChrkeI5A0GMt3w+T5CadxLF2rxQYzH9aRaaS1ESxGW0wWn
Ku50LTGnKxNjhqaIs3I0Y1U3Q/nYp/DtWQAAtS8lfq0yIpmNZnrf/KfGb7NveDgl4AS9yWtAh207
1jZE/y68GGb1xdGk9FvkqsBfzOJNU41iUaNMuCcbaR7yUSnwQHKsT6FUzMXQwqbOp3ay/TzGeMMN
csCTxCi75zF32gfxeiYkxbg1i89uDlRRKnoWY1Jk7CpIlYssMO0rwIGDGFqH6ntry3AQVVPhTZHR
EX9D5nbFzGIf9e+/IWIPdfsbsoQ1lfgbSlhDlyAtvgDfbZduEenLWI7GNeCAZK4i7HERYVtG6Vz1
ZfWi19WP3tHxtF9COVKLNUWjZAnbmTqJJoWvMj7pc3mQyyNg+G5TKFG1RjYZHVEpiOcWunlvw9Be
gUDr3+1qV8XS+FEX3CYQIQ8hlDN7dNzyWJHPzBoEFzot/dwlhb9CLytB/i7u8j2ZOSyjprM/wgaR
Z2yG9XrGPoDRRdENsCOwgXbrxDzGirZweynYUzayZzF514VoL2wVLBBE53SvGdkiqzssI7yGGZoT
YPzi9PbtAt1Gs3RctZTJXs+y5L2ugwWdoiL0QPFk5XDrbEtfWZRliyLB1CGGiF6nVbMdBQRU9EMK
VCiBLePSMw46+c2DOR1E6MeduRsxlxSRaBcjlIT6EUUfC2XqNIT6Ps3tMjyOfCNZ+rjezIQAO0zX
S47Q/znwAExWCjgLIYRujdXFdOzoTDndv7XnsTVrFLX6hNoGbPP2G2rjPMOAvzx5ue6uPaSDVrYf
p+eoo8hRS3L7TevkGQLQzWcZ1aY5Mo7KEelUHNCaOFj2hVS9lrJy8cqoQ1IHo6whda5GiIdKqFjR
vsmLDg8QbUC1f/BO7DEgY6feE7Tybq+ptflkTAddBbdoZE9DGJiTolhzAIK5g/8H1rLUo3Kjjiwr
7uObqgqWcs2WTbSJaa0PCn8ImmQlQtEhB+UHsvXG9j7MAkllVVnyCHnTfIoLt3q0W2l2H4CyDEuz
cPh6v0ylWcWqHiH1iUmio2mCfh7FvgvlgguJNqVOe8yug2QjwjZzzWUa5KAhZLxxHM+42mzpdp0D
CECE1TD4C5Rq5LUIrSi71JS7TpCp3DMM9WVVN8Y1HzwIbM6z0of6gdIFEvye/B0YlrwKy5wtjWgT
hyBIqz2cK2jLjJXHTFu6Y5lv6jZ9BwsM9dxx1bki2+FzN6TGSVe/NOQWIM5gV7FBxgzK69SZlVn0
LOuBPJepDi1E263Dzd+1QVV2IkJK0Tg56RcxXLQEhiJvWLT+ep0wzmRQEbW0KK22hUhaV+8eHKrb
NdhcANcuxnfIL/asdKhMh5T+lekGFKD3er5HrnuLxL2qR+Xi3tf+Fv2cJ25yP0eKedScurPaUaue
boA/R95eb+qbBHf+wzyn90A/et3G64boALMxOhiR+9wkQ7tGjiU63NvF2a2t6CmYdSAbGH5vTkvu
9A8irsb2a+wBzMef4eAmRnYQZ+JQFQOaKmrcYCD27w5XkYP+l1i3gnUme8k27PChvF3mfoW2koaF
Ek7afdP1xUFci0VB+/DPf/zf//ffX/v/8j6yUxYPXpb+A7biKUNPq/rXP03ln//Ib82bb//6pwW6
0TEd3VY1WYZEaigm/V8/Pwepx2jl/6Ry7bthnztf5VA1zE+928NXmLZe7bwsavligOu+DBDQOBeb
NfJiTv+omhFMcaAX7+60ZPanZXQyLaihmb04pP62kVhrp2rb8oABXiuGiIOdFPYsLcH7Fg9S0Dks
VDAJiJdeGOnHcjS02yEZlaPOrXVLbZjPGrUk/QgqP19Jitc83MeJDmpuGGhmAZLJeUBS1EjXRWp3
ByNN+oM4036eTSNQTklZxoE79dmaHFxV2dRBkz3lAVBaVx9+iZxU3hi+Myz//pM3nD8/eUvXTFO3
HUOzLVWz7d8/+cAYwPF5gfWtxMb1YKpJduwaOT7ibjGdw96uqG9MLcXCGHAmA7bRIx0yHX40h6WD
bGBRuQeJ4uY80WUDwZu+enICq0RCgbbeNQ3gpHLrw+r7d5w35dciLhvcZ/zXArj+Y0A1/FVWX+Oo
bi4apKnnCCy3aLWbOjwoLhRDEcYKRZVekxDPn+YYcA8WXlyVkPcb4xWsRTwbrTTeid40i365fp//
cn1JkzddU0K0dBVcT123Rqyjag9kn//+g3a0v3zQpiLzPbd0W4Hypeu/f9CNndosWL30g4xIh14M
n5/4hL3E4UM1kLKA2IdanviM791dhixqlabb2zi/amAKoyO69fWx3JPWgQ8b8YVLzKHBNHNqbO0J
PyxOXVefTi31x6jcMD/agnVX4eXOBs0qbdHa9fi5rh+Ginz4iEHMUk7UZtMkuv1iuMpJ9CfscsiY
qzlMTtc8lsgbz6rWHj+7VfTSk2N+4R7wxwVj4AfPsqMBNJz1Mbqlo9GfWsvy902XH0SESOBw+tHe
nvB5RoGvzVP3odVQfgTmos1d/T6EqbWe3qaqkl7OR9Yn6ywE5eEjHYKEfdA/y27xMvSKgsFbSy7J
rqe/xZPeLGsxNIb8LqP+vwYsZN5CcwiOKRzWs2ZjEhRkRoJhKrP/01Wn6aWGFsLffzVUU/7tu6Fb
mmWa/MxM1VBlVbe1P25/1JTRVqNW/IrnaTK+6oqtLys/BBbixfOmbdydZGruzm+LJx+CzEpEor1O
Ggv1y6lXxCHlamDTubbuOp3FBCpkDyk4GKgowOPIOI/VRmuN/rkozPwEfWaG7M3wLJoo8LbLVkJ/
VoSiQ1eds1k26l40WVbX7iu8vUQkDr2r5HDsQ3lJvddZhKrrLVk/WquMJCuUgFy7ZvYkmiaTWTC4
e157qNGSnQyXoMWLtQgttq4ttPKVjuMJmFjLphbEPjH3Y/aJYhsZ1NlK18ud1yCWYSResgqnIjL5
8h8HkJlAamMoAPcOqNuUMacZ1jRDDE5z84uiuSZrqJykVOs1xU6e7Bjqn2el6BEx7kO2jX6CBZQD
51wxUOrlI9pqJ2ENEw2pfxBn94NoQytnZDO8F82ZC6z8PrTG+GoHIRySAMANdCVs6RVF0k86qflH
ETX1I24p9gV+TfIkW/4jZgMSxlh+v5NZWQG7aqRXZWiCFXSURdUpZvtcsIZ/HsEPP1X8h+D7Y5yx
OTbOhY/rJ3SXYifaktxZZXUyrFyMtXeSKzVwPoZ258SqnT/cY3F2H2NPo0XoRebRd6KFimQxfuIS
mSwf3PPWd/PL/fkrznS/AaSZ4Ulyewp7TvXLOCMjbw5hcFwh46M/KjwLUdep1YU2heIg11RuUj1/
yihabIfSCKyHusXjogQ3/8ewsEDTTEZwpn2WR1ffRVXpP4oD2lHR0R5OIhihyLlzW/dfs0YdN+nY
JfqD6LEC258rFJkxhWaqw5dpZ/PMgS0RPpPaoWIGZEBEOVZtey8KLiIShyR2iiXUsmJiV4TP4qDn
wPmaHPp31PqHtBy+VW6rXRB6s0UknvKhNP4S+f+OKuS2L3hc/9LXuhhWshBK5l5ujltIL/JWnNVd
P97ORFs0dmgPdDG75SYutpZhIzmYKa68MK0GztjtHGZbtErQfYE+36obu6CGioYDgmJoQa0KaXCP
TZeMuF043jP8+2Cup359SQ0WhG5Xhu99G3yEthR+NVKFr3MP8wqCDmqswYA0H5RPK/ISkDYxSqGF
ZH8x/eo7ClT2W+pkyFLmSnLJuP/PXSg3i7+/oQIX+v2GamsasjnqdFPlZkr3dMP9ZT0Zma6fdkVl
XVBflh/EirHLG8q8sBe2YjHZSwhckGaKt2KdKXqToPrRKysoWYne+1zRi5TTBrp+/vSf5t8n+Grt
kV0o1WGXFmhEpjXkz8TSvUOogEEXZ2aD7RJyrC3W6kWvUGQPHQB5alDNpKDpLjlluRnK3N1FD5Ev
a4a5JKmPuh7k19EOxi0eozKcQUIXaeyF7YG8F6HpWSz7i7o4jLWSXQ0jm4FxBS9kUPbzat9ca3aF
WXWrmhe4zM/aUCZfhxojPrsOqjOqkca68iCreXVoXWBXPAeSWa89w9fXUJ63cpWl74aEgCPrd+Wg
a+jXQpo2Fk5mtq+kYV+tSjW//RyaTA6RYig0Q+U21EZ0JOtyaW7UqnXQqTiPc0QF4c9nzQ68/nTn
R/73oKphctDqzv6iJuOzyY/yC6TbD8vvzXfAUs2Dk7jj1WV9MstNs70gMAC/zlGbcxzCmCyasn+S
JWiaKGjqj2lKMquzSv9IrUde9Y1e781Ot9aq1Dtbx6YaqUkZ3iNdJ2OWiGPOYKJP6wRZsGr63DrC
s5fINwzjCZUyb5FluE6lYRaDqLTrl4rU9AwwQ/fKjUuDQNErb4GFYFaVdxLQlfGNv6T8ygLgQJHe
+jA6XF6azN96LNPWRcef01K8exyyoXhK8+ILjDoFhxddhrquFFsq7FO6vCNZRXvS1xYatUm37IEB
vPuesYaK6r90zSMucBFb8iFck94Zn7BSgYxWtdFXvYCeinD5x1AAQmzMJqe4HHtLlfT7Dlo9tRfP
SBbYv3j4BpuvnTM2H1IULpsGhrCZhep6wPcNhZqoeU4yV1tqjdzurHCIuCF6ObhjP0d/DlpvDBnv
i1GMSyUncYEsGJplAKjJoUvW7SBCqGdgVEvDx3CQDsVSSEqLUzkJORWDbqfONB30Y7qLgl8uIwbb
QY1iqpzFG1XC2bnvWOO6k2pHg7oyhBE7ecFFBQK2pKcfmv/ejf74NeXBzKo2lZ/UYkzXAKjstS55
6klCBGVSYSq+VF5JapQ5qW1/b1Q5u+SJHi0bvno7Q8u7g6Sk1hyaZz/P3FLmsRgm4Bv6s0C5Ca6e
Nq1SRHvZjOd70729GpWziG4AuTiobtf4H9vERcQr9G38lmgUt83ANuaWrHkvTVtUxzqBNSqF/oto
Mo16W0XK8IjVgv9iO2UyNxA6XInO0LCTrR6ieCBCmKLFOTNXuiWH1awC0g2X4ajFI/ivWqqR18A8
AWmfNxA+CGcqSIC0dj+8sT8JqXc51WOBJcFZbbxfhjVDC/bOuWqRNaxzEvK4prBdUQubPYwx/DiI
MIkG/v/YGM8H09ROrpIhRxdsZcOFmyaaYOZ+0mSn/tGGTzN0PhSJoF0zgVVGvvv754mq/r5L1m3d
sElOkHow+HEqpKN+f54UbNvHLEwR4q19rSAFqg35thvtldkY6lMxbddHpDcdu/4RTX33aOoTI+vp
sd7/NvKv88RIqrPa5ecr/JwXRFK56sp0fEDVLkebq8G5z3T2ctUah942B4wPaRGHIc6HlUQK7eGP
jsqM2QUMZTC+2nYiz4FIA/Y03AN02PCZHzgCSqW7FpE46BWaDNwoypli+KT82tpuYI3YA6hkVJBN
y8bYqHEerSFwt4EWPgVp6DyKJnEmYXA4b7wR8amfHYoB0gZaJAhMp1qAYVPxs2DBSp0Ne+9IwmjF
So2zDzZpx/ohQkFR/VKOXfwSKPbHCMn1Uirobw3wv7aKGxlH6PP+XI29apNnnYPYtLextNp4Rs0l
P0d5uooSM7uaaRfujQYrHBECV1a5a6G3U/Zpfh1GNZhhpWpmeXOU4pRiByW7OXIKJj/zzsiQCcW8
q9KPcSXBPiBzBXVM6bLVMI6fDRUe+hAB6fKMwL40ufosPFaT1pxMe8PyjDW7uaYoxsP1ryNiVHQR
fFWAz3S5shxxwNmRI0gOIToxC3Qdk1eeZd8EmENV35u6qU4AXy197VqoO6t6bkAqiY1TF2fKNiwD
C4GDyniTIcD6vZF8VSSwPGIE717eNgO4Isu00ErMoQb5ScQSPM+Ht478C1UDy9ipeRC8DdoskOxu
54plius33h6rxH0vewVSzGDYa6ma9JhR8IyGTv3uKfqxk63oS4n4GnL9jnu14ejOWJRGL0MbKHOX
P+YUB069TB2pPRh+Mqz7Wla3AzbUO7c3snVmgyYECBsvw9ILnvgfa+atNgAM9hKzWrIGHw9aMYzz
TM20jSdLwxuizzMr751L47rloaeahzo57bqLkK7m9wybblx9AeH25zA5KiD+TXcwChBcrUZvTwyL
ImSdI+c7j/boqvMRKtpYvntxFy9i0yYVEWKwHCuRO/PiRv2CjlfsyebXQEZffsRi5NH0HHVb1WXA
m1WLK56Ox8SMzK9JHH+kUle+WEWR/29LX+P3PNN0q3IUTVcV5N+ReVH0P25VdR8pFuK+w0U2Ege8
0autNdx4UxhwRjsZjsZR8Z4EYf5gSnXz2KKm9tSrylW0R2ME5wr9xLxEai/vo43YiIgwqIxfQ9Fr
ZvWuCPInZ7TjvasE3dIveyg75DRnPdmOdy0ZQanmsL0ce5MbVvG9MvPP0BTtq2QrlPo7JdnASv9e
15W8k+QqnecN4ly+lT5XuqOey6ndJ6cLdV8bPrUIhUIk62SKL2JHD9oA01PEUmZivy+2/8jM94cA
9u/GxIa2Bg8gw8E0tHBlxS0rSwMs+QEjq3LV5hCU1laHR3TttthfpSR1Mebs9iJ2vazbe73RLGsX
7aw/OsQQMzeZIgbWMGoXid1TiDFP6IpVT2Wql08NogzkrcyTFLbVkw9vdZ8hMTrPZVU+2FYNyVae
NkOyPFlDBv23GsvpANDid8sunkPXlt4SUASzKCyV02hN+DeEp7b36cADf0znk7tNNw1P/17CaBm1
wXtEdalbWwHmrchWgLVAGPytLANYiSAWVxIO7m++Zb43LpZaQYGdqYMTlmgenNRexxGOpGJSOrD7
09XS3SPfXl+DbK1rbvLmAKTeDaZfom5C2EvDWRrzR1FLTEv3aIVG8eKhrbPrFMjwot1LvUdXqYoX
DfH21IGcC8dxqdc1S3BW8vtq6H493NsgwXcLPSu1BzHk3iHCxsbGJccbYp52FaVDNYmfHMhGC5Yb
Mg/KSTscq1RMkZGfwZ412SZYrew0fqBrLWyag1/CwJC9FkZYiPDskIT9M7ox7iy30+qCSpH7QHqw
eZN91FQSdJE+q271XPt5BjmnWg4olcPLoxZqeCioaoNLBstD0Rbh7h3qUvXXxgvOWjum4XckHlmu
TsWqvoq2MGWiJ3mKMjtAgMCMnkRfQiT6tKno9LNPm4ruf53nRCXG912q4uMKlhPNQWhMGVlSfUJ6
ThWYbZb7eKoKGCiq0sBt47x2H/hGNmcMojYs473vFie+mwXv5ELghOOheYydWNvKGkCAJFSts11S
j50IXB9oZfPrp4CgoI02qqn0bCtgddDfCba959pHr2C9Wajx8J4V3i5w4vpQyZG2ssjkPZD49L6D
uU8ma2QMPN6zqFauVhPl88JuxkfNyof1qKn5RnMBOEZSjCxASAE59itlp5VKcIDvFi9k/CWueJJC
quE9jUMDeUb3Pw+RpbAzHHzMC3ruNAUoXK9stSfLj9CYRfT4i9V9YsmMkglmWdhxos2CakafdzsL
U6Mu9Xs4NnSQ6vtxpitD/1AbAKjlwTBPbVe/l7nTv7Xg0JdWqpNr9MrhrVb0OSo2zssQd2j62Fkw
k2s9eGsybBQ0vh5rETpjCTbb654R5a1hh0Rn7NkDflNavE5qUB1iFMk7Mp+S/zU1uuaoU6NaRjmi
VPm0YjPHOHoekeUCkReoFIRpEwf04+Zo1XaPIoL2AWUOOV87g9gUR72xTT3LWel5xZ1Bht8FnKt5
AXxlPsDY7T7VXv4U8u3wIC0voA1l/gPiqbtBa70v9ajgO+gF+kUej7eFAb4c3KhfXTQ/r3mtjOsm
SVGimELHQY5LQjdwd+vlz+pSzzz+/Trd/Muzz9Q0EsQ4NluKI6vWH3l0BakSczAL6QXsG0KvLoZk
QzG2j3KXRNuqKycnLj97cfGT4zaWWN9yvPm8mh/xfexgUP0YIFsVBsOBu8EV9+OHPNPM+/BExpJY
XDqWUJe5jZ0ubaDMiPtirc5Q+bdiWOUIqsZxvKvJ+H5Qud72TRZ9qqtWn4FpT09AFNR1xr5jjd4s
0D17SoMi2vgpGcKdx6JcTEL4NyILasp4WPm3EnNuJMEL9MIHUZr2cXZ9iXA9FcVo0fczQhb7z75p
Xu1U1v9SydD+ulGCRqIZPLlMjX+6/EeVi/SNq5t5b71oqoSmdTNE+TU2kO3xx2jVFUhwg0gaczRc
OS0bqdrV0+HWk+JZOxONXVwhETQO9sxLjB6vk/GgUsLc5Ulq7sRZ+fPsP4VdZyBIONb4zNT8mjZ6
M9nkZK19hnPNotNum50iFdYeVQLEnExFvwQJaqzTLugjyRFuzIxvYlIiBUyyUCZGM+LHJNzP+Vn6
tnax4pylfvyoohXzrem6ha1W/EoKrG/BN6QfAWKGFgy6N/SkActrsvEMLs9YZFFgHmpI1usxj+RN
JEf+wRiMbKmP0GccX3/1sVRbxKhL7UnRYZQ2JWGkZOxe0gTrBRkb7w+kj8Ja5wuSkdWlMoMkCEq9
C9yHfkwiER7cJrFtLX5OGpTM/bBKRG1LoJe3ScjplPtp23R7JVeVuhfZNSmR2EG8anWE0yC2+8Hr
WHufFcNW9p0WhdsxDx0Wu2QZK5e1bNX33lrkIAswDA9GMTi3HGSCZ8q037zk+G90ciSjdKIgJd5+
r+J2+AQcp1+W5FPWthFaU3OhhdnJ06M3JOTcI8XhclNV6jWte/comsRBhE4SL0m8h/s/2vVKVWdN
0pWLdHiOGlhMoiRKBaTci7P7QbRFXpuvo3TPHcpu2bfJ5xSdbgwgXGOvTABxy2zxdrFTEzMqoAmi
d2hkY186Z6/sq42aRNo1Gp0lRTrzLGNU/FT63TlWe4pgMHPXCshW8MeqtpCaPlhmeZmuO/Lvc/Gr
VewhXTsDnrIiFL2JCfFKGVZGXn83pq0ZnudUaKXQpIlQCpVDAWHz2c2+aYMl7SscjQ5igesry8CS
i8Ntzava2FmQnVfbOclpljOoby86xMuplPgXsSRjl+khS+b7+zz0k7Mxhr+2oyO971MjOU/jDazD
33V1Hw+afUhqOb1EDVZ94h0FSb5h6W/PO62V1+Zo8B+Q+FDU6hpAaORnF6lGYXwaO6RNvknID8+6
SG3OQ+/nq9zWwqUoFLpRogFV1nEH4SO7puEpl5VhKt6/3NbtY5Fr81HD54K1sbVN3EbCS6xmexnW
xZtRR6f/T9t5NTeOJFv4FyEC3rzSG1EkJXWr1S+ItvDe49ffD0WNoNHO7M7GvfelAlWZVYAoEkBl
njzHm2KdbZgfTOiFXrqIKlMKTYJzgdzdHmKTaht4jv4QpzG0Urk0/qxRJIiq36krGy9p9kAwGIq+
twMK1j6MvDeBMkkpp3rnkxa19QLZ6GeRcgBNPeWIwCyKpEJakTJSAziWhbUt93WRDd9t2LMH9uou
/84luLj6Poae9a4BhLyO4Sl/aZISDDJsyElGpYWjALeOeUna8x8GJgiS5VNSt0/CAwkhNqxB/KnO
IecCghBAA94UD80UfBMeFkRrudEOp5x72go5qepcTk0nmx1qb4myshWf4s7IDBm0TA32Ryv8lPTB
vabGxUU8fCD6Z79PPll8byfb3KN+6V3vbR6sve1/ePg4svWvz3/LNDQyPwqJOsWx1D+H6TRDAoor
98PT6KCiqSCgHCS9t3QcvV0BjDePyVDBUjQdeY3LBkhX42AVVq606ADHb5rUNQ6IqBQrhdjEsYCJ
i+y5/BRZEQyQ3Kq2FLaEG9NFnXuulw1Hrzoj4AKVZw48RR6ro8md9TNgkM+pHcEsMvVkD5rHNHyK
KJi8KGbqHrhvw3yYWsbLAJLYSozkmjuVdB+NbT/Vm0J87UhQU0X91a/b6nviNz8NGMFeSiJryIa0
w3MItRISFPElGrzuPoPTlboiO7svHcvdhUpX7Ut2p7A7S6AdivaxV+XxLg7Q9BpRshiKVF2G6H1s
TIesQs6z7qcDi6XGZ7eLlBBpF7f+PkCi95DoCdWzugcWSHHKbwq/9lTNrWd90OFk1s10axZ5c/XN
/BSDxXqJE2hxprySXHf+cugy/2KFxbWT/HDf94F5dFPDuDU8Pr38GxQevGd6PEKzLGh/dyrPWzI0
QeF88UEsr2tNLo9UwNZnUmI8SptgWFNAie5v5OrnkrsTEJ7C3qBEQvLBdnwIJZrIerBdqCiUZvym
eBQeZZP2oGtBus3LxSaT7WeILdvvth1ki6Irq3U4NuGW+jRlyR2ge3ZMyj1K3W9/eMawLb2i8xeN
9tSmuvPbaKUrO+ldTXZ+NVgOMjSRuqxrBUqWxLe3lBw6xwwSrp1pS+i6ZwhPUkA1xug3yJREwCsD
9VwbaOYmcxt24Gl9VnObOFo6BN+bqLvYJFt/kXIiZmM5S2jdELiBiewACv3gtIZ/j0MCH3XW+sgh
jC1oN2SXJ2lm0RQFBFBSpD2001AkSSUkhFSeiQq2ThS+dfmX3s4v6MvmT21WPimlE58BMMmfMkn5
nHmKda+GeXUajPLShXp6l0PiyBbuVyg36Z0ceA/Q+Q57z0oQLC+DTL+TiD076xFtsJfOJGqMKFq5
EV1pMM92zvbQVNvuvjHR4/YQ7XvRpXBS72j8o+o0J6Vu7D3wEOXOTR35znc4KnztZ5T73hbo4+u4
MEYEMQnXTC6i7/jVV8mCp7F1h09kRtJzEYefeDup7gcKLpe8PikHqF/bz7LNndqU42RLkOQnz93u
mtitdup7a2fEug+XgFkS0NP9qzCi+dJd296yDvkYfSfHiEenGMPeCSKoLEU/UNFqo4IxhvkNutKc
yPJnXmOatWY5PNamrqmZUHo4SrNPvTHfBE4+LLu6kjJScVp6vB2CHWebxBsXuoXTKIq3D7GtSkuf
6vvOdw5pNVyKITTOdlJv2X2i+qX9ROaNN7yw/t7pRnsZawQ9KVEpN2XwMpb8DkN2OkMTVr87/ZFy
8u5TFfnOXeGOUG/CN7nqI1RpmpBbeiA17k7ugmSR83O+IBWUX9LpyNKVS8JN/yiGhLGFJ3LbUd+9
FF3ATcm9pJTfge0ds6nOtYzkdt9RLgqjJF0r8EYib9G3UErNp6AZuocEsrt46uUZsoqB18JsIPcS
tNk0mZW+HsWRhiKhb36bh2a32dfR8oLUBmd/m2khQzAE8W9ITexDX1Th3m5c50j8MtkFuuKduiCo
tn6pRfekEmHFzbXiPNqlRaW8TN1S510cnsy7LMmSY2qP9cHn579rgsy+07IBVY8BwY++qOHqAvfx
AK0gdDx6Jz/l8RX6NlAH9phAdRKGu1Yvy33oOfUZuDksdU5cvqhuepLRyP4FIfa+UdLqa1gi0GJa
WgIpHBtDgFTyrs2baIleeLxWiKLuFWTud50hTY8Myjls2B2/AYZdq3Jp/rLz5FHhHWJZEVS8dOg0
d5Dj/9a18t7nXvjitVxh50fZBSmDZlcO9b3NT2kbqXa3RSdxuMiWTWzB9NVn2ai+q2YS/k7Nkwxz
CVwnvnkxyT2/WD5MbEWrVA8jzBubAoqwOxuycnQ8qKDwpOoCz1KDeimZgALqb7gS418yrBcQofFO
YkKotGnhCDyOo2acKGdUVr7TKV90yEyIgdgkKh2FW/amkil4CXxjhAhBLg6EKa2HtOp+KWBwvkP+
kLAjrsxrUjXhUQugmLKTdrhPnGn7YhjfQyX3nhxKVndo7jZb0+MVSQmGazOk3g8HmBwEpsnwMCSU
osQxJCRl2jbPhCdIkOARTC/OdpElV1gvqEHrq51sefHeGiGqUEZqj/lfRttBrs2zo1OaEnSFRxEr
ANVBDeAyyzuKTAPHfTJ0vbpY1H9GeUjJCqxexcTL0dfxKRgLdUsGuV4LcBcsotnK7IJiL6BfTTiB
M0Bi3gtr1VCbZRn6kyy3KYBHhJZzKKyNso2Xmt52+6ZBYXS0lfTFia1fZF36S+GE+iXT/J/BdM81
UIbJWwnRX5U4LFWU5r4N2mHbt1H64KmdQ7yyqX6YDiy3kEz8QqfoVyEH1qdC1kc4b6IXe0AhJJtU
6JOpGRSqM9WQLyqEj6oEjwkULmNp5Wt/0qYXjo5jQkER6s5iHsslaCNLgxvLtIpwi43evNi3tW+L
xaay9UA1tN34DFsHWrxZngI2JgBI6Iv351aL75zQ+WpFmnMKNPbXfvU4aih6qqN6N1bOUU9K92A5
NpXdeaQtR2T5gJ7U/c6JKxXS/Hg451MT7NIhSTdsjoNdzk5hBfZbfTZhItTKvv9Nfm6kGJsXFXbb
pRSjllQ72boj9s3tMvZGtBe4UeuSce25j+zkQQpXcWEqn8zQs3ZuhIIGX3l+r0r8BcxMvBrtihcu
GV2f0QU9kmiGtQlRc1t1CGhTzz2g5Vs0TbsgJfdoUC+/E2Nzo1T2Hy6VrRJXg5AG1tcKMuyqerYr
pIFTSw8+tyXSzW1iaJfI8dmigoUAzr8NtXG867U2Bd8Te7tOLTpkfOCIKzW2gESoHhPyTIsC6oS9
GEPwwVy0I0Q4gP8u8ABbv8hFraCzr13PfvA03pIDVf4mS9IASDkbD7rEiyAEYNzdhyk0UUgdL4LR
F8oe45dO9lUABIAE4eewCYD7B9lS22MzauYy6u1ybSImYPgBCUkvQYgh79E1R6OW/ZosQcQ7Qo/o
O+7DYHUPnumdHMP04JkKJQIsUbOFdyy7Ek/LrrxLwxio1NJqNHlr8mqv/AR1bXhCbo+XvLguP0V5
Zt87kf7E9wdihWEJh3R6sRsvOlsNwZ4hvbShndyagl3cqmhJAA+TlzCEoODv6/yH6Ji+L68zq4sm
EoPxEnkuOgFK3W8bXxsvtzHZMLdqbIO9mFyEgd2CfjakOzGSdxAyyQY6MLXUAJNwrOKuaeLXo1jL
o3XWknelgqGaqM/wuR1yJ+J7FcvtJuZJeCoNRCfgcoUrSnHck2j4Gjj7prbOkAuOJ6M0eQAk4RVy
U5QNMm6LgjRDGXu4o/lk9sbEmiHGajs7qBEFf1loq0g/VmjYxCZZ+B7FRhle56yg9E13tYs8DMZS
gyzw6nPV28Ea4p3E1rJQvfFiQxVKCOEMgnXVGrLOYxrkppOrcLKGOqp7bXTy25+DlpFobShocWwC
t3kQWYfKrXgXm46oHayQZpwO56a27snyDpu2Ceo1YVNSFLllLzopfnEjP/pqSAT5IfWrP3O/V5Z1
6HqPYFGCNQyV7tmU+VIE0Tc2VyTgGzhH1cbg0TJ1RQPRHahawyE6sBAmtbfMA7pzUherF616CPTK
C5eyGcuEk6xz6IRQlMso/KHUiFxNOipwkuUj8QA9MmKoLiXtKprCV3gt8M1mAy//61hZN1Sa9Gqx
7+NSv/l1CszSPaEo2GucTQ47Gwwein6AiHNcOO6QPSm+WT10FeIffZI96chcO5EsXacXdbeplGcN
xOodAQL31jXyBFLtoQs3iZqHUDS0vbTOMx8iejmOycVmP+Baz45hSoE/v7WAHbPeXw1qyRBHi8et
4bj2MSqlz35IAViHLIXelNUTjKblUwYaKYdK8D73pPLJ0VB0bZGi4w5L1yYPvFVaQjNu7d7Ds9ud
2hz4aRqaP5VxDJ+9JCz3gQzdbuF4EfpEpHv0rgp2whrpPdzHvp6DXsHqSsaKiIsE6ZMuP/D8AMbC
cG+16V3sUylgstE8WtIIYLA1tJ2hVdTRurL5ySDPuUsAMKE9npmfEkIJO5D48oq4PlaYd7d5xuNd
iiyDEItfomOhxGsxV3Vab5srebO+zW0AnfG0J843OfOGVyFHADJeWNG9DzY6Vay3LjAtHlgQA2yE
c9rF5Dd7hHKEs+whj1HCNby9ze17NHlIaG+Fs9bWKiSntnuzxmaFtgK6smjpcc1ygBxs0ZISEn9C
NELkTYY12kIKvjMspz233mBtoE7M7+zoCPokeEK5ulXk7klSrPYpKfvPPjXKp0xP+13R6iD3tb47
o8+zh4jDOVqaFJi3sVr5Bpdgfn8baikcutdJNrsQ2qANxo4ZoLl/gJyhO4s10pJSX/bPwdZO+2WC
gCSveIEFX0sYHz2vVx4Spf+REpz6lue+ugDlYZwT1wh3QW8f6npMLo0RfWrkyHs2nZRSLx1NwpBa
u+cygnGXWPuwEVbAAzBHFrFzENZMLx+TKmsvXmBrn5tvVZF4O9Wn0DDvIDGH4QG9VKmA1zskyQkZ
0jgcnBxWHSRzrD8O4X4cDjpEF+ryncO7Qz1RYFAfCB94xoM7dN5nkz+PhCww3t7xPmt8265unB1E
TzI6/RxCsid64Zhm92h2/RC9kj/6TrMCtIZ6SLvGsmiOdk+OTqwa1iOFmiBTViEqlufBlV8bXdpb
Uued52Fe+PND7HqfhNM8DjuDsvYHMsUfDJkXylCEUy0wOwsX4hHsdUwbEb0/Tue2bBiNUlE+RZG1
Cbp6eLFH012NNaDmQUnlk6wS7gI7vbJD9sj+UPrQWfvZvWiKGNU+cQQtls3PO+UZbpWvY8gk/mHN
EqiLWgpKhPNsEM7xZO0ayXtnjSmWIoXdVUQliL3eVq0qGKkriLLCBvp8AizDmEJ2G7w2VOSnh3hq
xNFsmP1mwwe/f+AyLz8CiI+gqOXE8zzRnX3mM/0Dlw9LzXP/9ir/9mzzFcwuH5avIEh9vfy/PdO8
zOzyYZnZ5b/7PP52mX9/JjFNfB5KOxSbxg8exNB8GXP3b0/xty6z4cNH/t8vNf8ZH5b6qyv94PJX
Z/sw9n94pX+71L+/UtsDM6S5WrbMh0n/JZh+hqL5N/13JlJRzEKX63XWrY+cYHZb5da/TXg37S/P
IAbFUu9n/f0VzWedfWTyziMCsn++nv+b87OZYevd6SFv5/MZb2t//Bzej/5v/+7bGf/lM6mpgTCK
DsWtt792vqoPY3P344X+7RRheHfp8xLCEk8n/TAmDP9g7B+4/PdLgalvYHOBNE8Ph+q+6X1rXYKI
R8KDLhpW1X2vpxXIHbpgtODGLGx3JdlVhvYyXI6UTDm8UU5m4dgPHpg4wCvQkNTlQc3qXl8Js4fm
GCK6JzC/VNCJoXZ04mPh8BaYq7mKYCv8UDpJJZSaiiVpBqCXBKePBgHXY9fDeraAoZ58ODI3r4dG
P0aozE2jolGt14nz0G325OGikyAtyyr+hgqbtIdD3FimSRJtyUkRj5KT7AFU5k4v0vpes830QSL6
cmc49UXYhFfBLxd65LJfKZOHcFPhDln4BFsOwgWqR16RUl5NWVU4xHkGhksPAQtOJxGGf3h2GE4v
lqG6BFH/4szO4N21qvvdSzUicFPJ/ggSCxzYVK4v+ojY+ZQxO6/m2aC/uZi6hEvW4wLD+G2amCsa
4ee8rWIgzLjJdIp3kWwGgFiGZAHEoWiIElohpTOY5ubmFNk2Wu31sH03B+TpH+7vRqnWRyiu12QU
/io/Za+pm/eIk8OROB3FVbxoW7hMP4zzQhSseD/lO/RhQl/7d23kbeY1hIdocra3iwZZpe08Jo78
2Gp3lEH++jAuFskr+1jmo3kQRjFkxd0mkYeJFqgzwEySJzSmRivhTzNL5zYujGJcHM0N8DrzKLpj
G6TUEk2r2CRT3DJ8nSumVQirrgKtRKkoSfoNEADILcNRdRYmEusX5hEkgRhR4lsLhJqwndlvQier
L50n15dSya2D1dpPYmger8fxCVIhm70GrqJJgCNvTN1DvHSaKcZu5xArzYPiPLblDbfzCIOcj1/g
BKrg5qRMVxz5g399rdf9ULprgrXPFzfb7VjU7IrqXb8eQDvUK6dA1Zoc7kGuNS2GC65IqoNUoCJf
LFxJLv90XCNyJS+Fu1uXbX+sFagEIEiAHzXUXmunI6lBTVaeyqjnRsurfmMQzRdD71w+Vl4Luxfa
lGO/c9UktxPTRSF24UAd7TbBV6J3OSBjCqWr2DaP/gSKgBxf/ppkEtojBSUObx6+qSho8XQoxe0/
gH6iBPD5Rgxao5/dUf9qEABZoeT5ig2qDOgCTY/M0RTb45fyEJBFPc7RP0vJkp0Z1+1CjOUjjK9s
KeKHmmzYzQ+oRYc0bF2tjCqvrkiQJ5ugLsOVb4QQYYAUTIGDoNrTuU55zbuhhEOeMWUaayjq9pcV
MdpbX5g/rNPL4RmOUm/fmlV311L7fOd0ExGP6Ieurx1tFdkXFBFXNwPBJ/AAvdV897U6IHGvtktZ
8vLVvEKThq9rfRhDkEs7uur9h2FTDqStpKJN8/bwePdcuT1tqCYal8QQlHdPGPFg+TdPpNtDpnMD
eekBekLPu7aWrkTGNIGiGrqODD2jMiK9QhO/HQ3A7avF3BfmtotuMz6Miy476HYL8v9L1TU2pMg6
+12U85Bc1wPpNDepW712da9eNMBE7oRRjN/mtlTjLL2xHNfzNKLq7qrNC2WpC2oPtH8gpQWdvlJ1
LQgAAStQj1vVizbAU3GoUwup9DBlYxpUxT4c42IfabEtP3QGsQMZUs+l8Cknx0iUKgwT9WtD1u2o
9vdiyPaRIeBltJPcZaXIydKBKmcx9ta44zGnnClmVc/iCKm8lToiBTOPqwa/gkQ1tmLIkQHVLpQ+
N7YouXeU+DF/bgjr8ZeA+l4FkjNlBiZzoKMJpLydTYxV0yn7DMn36WzzBfglvFPoLd/O9m48jZFr
RLeGClZ1P8ZBsSVODY97kyAWLSFNoMJm5DdJ992GVW9ZUtR/QXTu1TfQrPGDb2d9KTlNXPj3pqeQ
Amgq2QfXXhFOSr2dBol9dzMXZkBEEqTD61hGYVXWF/FGzLhNFutA909Qr/DhgpzWKjNwlCuxotn7
O+Hyccq0NqW1wVHMEFYIyFexalm9CU/1xD9fof7Bv878aaLSmCtR8c03Q3g9jCo+F2VUHXrVR7KJ
Opcn4Rv27UdfuR0N0jRAHyQVYk9L4ZEkagYqtZUohonoTgUFMmplN6uoNhBWywboIKxibtaQh3wl
cnFZZ6mTJ0eJzVYpHtaJwBfgp+ausBZQkNysSZYfg1IH0FQp2xCIB3Q/cP1DVEIFz3Q0G+Yxf7KC
4FC2yPwhPDr5iaarrVcDtRs/RzJ8Y9eRRJ0niFN8WEmcYpjEgoVBOM/njqeLAn1VnQpgTZqlI34y
AMcLzD58oQ7KqQf5xeMDIFkY6GsA+MpLYSiArPLhccg66vOkKCYT7kE6k8oWyU/ZPXnxKD8oAV/Y
abpYNa3Tct8T7/1nq7roOim9JFkW0rDJ3uhshLHdlsps8FnIZEntXaAG3jPsdXuvINpf2+H4lBXZ
sq8V6TP1c9m9Cr0n6qx4UbTIu7OJOouwOtAy8qewpLCKJanK6+6ENdDld0umSKWKM9l19pOUAsLk
LnLKumo1D7IU1fvG9s1NQsD+szQG9+I5PHvEAD/3eWAZG78y4FzUWwkGM5iziq14Tx4REDrq6NR/
eFemqJI38FGWtaMRvlpfx4QlqMp3lqHn8bO4vaqT8NmhQ4KaEVwLKLXBoqNXB9TNpO7+rUtS1DuJ
ZkytPcXR+cmUHLBqvZ3tKsUOHkTjAPDII7B4oge3hYocQH3UWr1C8XpI+m3SdC03WSaM/P4fLHi6
l3UQKNsspEZoOdTyIa8b6yRcBtXt7k173M4TVHiFd9xBqaoXEyhlRq3SKIKbz+28Y3TOs8y/LaIp
ZXX2BxKf4iosYPg7p3CNhfAVDajpeAW2qdvo0/KjZMPfpEfeoxSv5FBuH7Om6h7RgVeXQWf4OzHW
g7i9AxX1E4rx7lEMFZkOVVAin6xpqAOdjjCTyVvk1M3Z9CHG9kXYhLsO4fjSSSjZqWVXPwyJ+wJ3
SHd0kMQ5Dm4PCl0ciobbuyTVx9nhoxdKEK9ThY/oulntFQvRl/nmrlUDAXoxcfZJsnBAhfxttjAb
5fC62G0J0c8T60nuSm/7wcWsZJ6onvPJN0r94DSOfrBbKQA7OMocimbuC7vwFGYrhkz05in65ux5
MwlXEhID4tvwjAgnsYY4mk9pjp6kLf/ybMKTPaq/8KFw26Jp158tU4pWiDJEa9FtHZ+xVuvPEHWh
OgcHxeaDwe1iGGzDeP9xPOsPfp4oSGyXqEiLRXr7UR3y7t5TvRpwUmJtHHaWV1NOyoVbjt1edEUT
NTYMkG14J3oF+inXxuhXaeT752zqObrnXSnMnKcUsHCcGqjJ3QGW2KXT1LAMOMk3hfLvYAnHy8hP
RIV+VUyfTtzrfrepggScUlFCLlZ319KS/UcKAcBVuo+i0UKzBkFkuId4GrMrgKrjCGucsJKtb86p
px4K3XmdoLZAGJCE4UfOEKVoydoa23wj/MHepndtZv2e/SkNBN5lVlfhULTFsPRaf9iJ7ljnDWA0
M1iKrmTH2kOaf06i+PVs8IAXhC9Na6+hjwnqJtMI2tgT36IagBzJ4YVdSVWcncRYgApPz1b+j76+
1yiUO4kBd5okvERXNFpghuBoMm/1wTB3YWHWN76B9FD5WVPs/NSjknmlqphkE7xuSwPg46ruqnFD
Ft5/dNFgvcqBvYDDPPkXq5irN85C+Maa7T2K+RT3f5wvPHyd/9eHM7ydXxjnNQAFb8jLV2fHCKgP
8OHwiiAfdhcmxTsnW6rXVGZ4EAkY3Y+yDr1DOGGsF8K7MQPURX2tv4im1kr9lLvVWi3r4ZKaFHkk
oQv56/QXRkP74lZGeXfr2aTRKgmhlkh8HG9WcXXJX1hjQmLv5jbTXFRp/McUuvsduWokXRvkQsso
Lw/ABeGWAgD70PvLOJgS/tNIJofOwezT38J0c5oUn+LCDtbzHA9R9MXQeq/rCIMc/3+uM5+7/8/X
07SjvERVrFgXsYGWQ6VuW9g997Wr8b4Vt612NxQsw6tXrN3FphYeekqA08kghjphvfkI94KinLVS
O9SSTFOEp1hbdKV+lIEIeBA+1VExrMWgMN/OKNx7ipDWFF8h42UHKPOK+2g+gPNZ5Lo27JqxXss6
GolLghr6IUAgDug29/za45F3J/qOuL8LO7GcwV7nRV3vXt9r3D7YE+WT7vmBeGe7iW10BWpIWt/G
5MlgBiWVOaV6G09h3tFvh0k2fmlVI9+L+WKWmKDw9VnxTYEWZZovDF2b2HemOkjIEvTUc0B1DVai
uBvfmK8/dIVBjA2jgQDySGntf/YVC8eB980yYUQrzcccEu+lONIBrdyO0mksjyXjURz9Az/bstEV
h3TUt+P1B24s0VWB8UppAGD2jTNLjJd+673j0YqBFsSoJkRQnJ8Uy8ufqTVe6HoCxrnXNQDM4aM2
DSMMEiHzQkhUdI2C0ns4kiQAzGP2rCoE4YkCWSdh5Y3+tgaSjPoltPxHj2KlZ5qIny2ysY5DUA+p
Knmb5dZD5Zrl/l0XbbV9i6ojOI3KuVk9yMquoakbd4LxEi2PqzFozVGQYLoTzWUVSMFaLgJ1dWPB
7EMzukMr5jZBzBKNrcW3qaIn5vdGFK4toDSr3C5QZy2bYZspgXbNKbRaNzlxMt0wkMSZxlwJ7vM8
M6ubizAMLICKkJMecnX41XgIjhMa1q5ymR7k0JdPSlPbaE09D9SKXevJNDS1dFLMfldrlhMsuYUO
h0hSf988dYq1QKfr2VKcc76Y2GsAhACLycGwH8V4XDuTMutYbW9LzRcjzOICQyu+Xci8XPasOJG1
T0NkhoNpxyhU5OxAandA/anbmnXpxKAyjOBuxX5RuIP5xnNQUTqaNpjzErNhHpvXHqdlRn6nCN70
nwmhPVNQKT3V2YCybKPnuzopYxRH4CwD+Pjjzw59YF/c0iMsI6iABpk6GQ0iL0EGKPumtjKL5H1X
n7rCWViF89wV1g9zMxN4eg3GeimIvZMIPFDv2l/AtyruwVPqnNoFCjrjMocBXNB9E9vVTsK76hGz
KrXumNW/48zQDz4UT0cqSflXFVIOwY7UZfAoT6O2RlKJkJCwDpOLOBJNWVEkdbN87JtBrR3M9keO
7DZ10ZOfWE70CSI1lELDtzx4ZrbwojahDJpGGxVf2vUFAfuR58iyNSBU/h3HeoKOX5oT+gyS5FiB
iFqiJIOswzSpsmNnHTRNwLtVakn6qchlqta7gQrAiYx46sIaNZwd3238pYWcjLAacltex1qOTxTg
PbPrzL40ySTUnQXuc9MAR1LabHh2i8BYQMmePrtWbC+yzHM+N36FjopBzW6jUdFE2sA5KNYkcD0x
Nuhh6N66iqB6yOGdE1bRna3C+Z/OjWMvWFodW/J6qv7UGuAxWomYVBA41smc2E5In4FiH8gZHjuv
WIuxHsjliHrLZJ6mJG2GHMG0gk5B19pR1HJtl1K+gz7FXkeU7b6oUfi5osTgKreFekZxIV6IcWTm
9VWC3N/emUC9lD/zaqZ8cceiPvABVCvgWtEL1W3VovIc9x4s4PiQS/VVjHtqUiCjrBsExjhJUNWb
RgdOVMOz+Rx81fyw/9mNnrvIuK1d27wedwGEvztZT7wHtoNg6M0UxfSvag3/ifCE3my4miG0MK9v
1vBNUvmUDv4KCouYGqiYqFE5SWCKQUoN4vUwWPEJNJ51Tgs0EiTP4Gn2duSlhErFWPB2NFtvR2Gf
nZoUcqzAM68+b697vovavWgoYtfvjdCVt2asZZPc0XuD6KJ5es3zxN4L39nD14idmQaYU/T1HiD3
Sx+VMg7XrgzsP6soHAulPF8arRX/qPtwOepD/9VDNHA9loiDzB7VlCL5tx6CJypGTDUJ/OGr7kkU
fKRQbW5ht0n4FUmyf3anHUjlO9bKgE0ZJd/aJxIrNifWtA0RdhfBe9CBxtGBM7RB2AiDsDqxzY8G
ibJBykuKQqY9zbtp09rkgPtjVZ7qIEp+qC0BX61w8ocBYCIKiJK66cdc+kwE6+ahUfSzSAaIh8yQ
kqiU/LCiSdUDBObfSD0rR5h16wd4FId7z+p3WsplL+VsyDawn3cr4SsaTY6/QWGHvMA0vWiCkZpK
OPrZlF7YXC7bEXE2AHH6qh6s/ktdEYfLNKIjY1UPn1DQW4kSaOhR2Q43vr4SVc62aikL2zQheIdy
HpntVnoM3GFYe7aUmVTKQIsrGt+U5YNkTA1Y84S7CIdga3WVkoLme8K9kUzBZBHuU0373x2m3gDJ
C+Ww1L0WQ38Npvs1ZF8GORx0k7nlVnX6a3TrFG1Gb4DAlWYEd3scEayI7cHaiSFN8/hsP7ikodYf
48HXFyMsHKt57uwnjryo2oZvS31wi+yz5CgJ+lxQrqjhqk6MFWLD6cXIYzaaeoSko4rGTaUG7DTl
mML5Rh73hl5+7/LE2aitPC4Fw3zUJ9VVjNVOOy5n6vm/HZOnuVT4UZo6+4i14rLqlg0M4CuReJwJ
om9py3d5TL9JzY3bdZ9E1vJmvnFH/+vxLb2paxpFwmLJJmvMTZs1n+xgBfnlwlD7+NQNbeuvI4lS
T6jrP3ajqcoYvY3kDnb3rei9udbTfUzczN7GxYqiJ8aFx5u/GEdXtTq/+YtTClfnq1lAwJRPrNWi
yXLXXFdtOSIM98eYOJr4M09q5kBjK3wMG15C6vVf59V2R1GQ8Oyiwjv1XWStUdx77zOvWEO8tiUb
9dNsC/NQFMb97fMQXVivKIvmA5j/IrJsNzcxZAuJ47ept66wfBgj4vvN9dBAUxBaWlc1dzbBLpBX
2k8A9e3ZA1oMhhVK/omsvPKKBP0eeEKFl5hkeS3sC5P1XyfVVXR6TZUogYL6vJ5S7pZHw6nUvWxY
RLnZo6VB3xvJ87cDqUQxJk1j7x2pul5zt5rkN7AIMzFhhcwi8Tew1xrEQ+EvnczbXkoH7SKasW6t
ldUhRjaPlZTXkUKUvUWSIkWYoFe+6mDOP4uGaDUYiZKYd9q7MDgqmXP2zUi7L/uvwuHdcNMqG+hs
k6UYm9cgJgfuqbKs2xrCYKaKc1I9XjWnUzVv5wMFFG/GUUdx4c8G3jl+kHpt0VPmOoSxcPgZ5HrD
l89RdzAoQQkz0apBalheNTWjztrSz1UKyVoxNZODGBIOogmt90PCdZoIWNm4TfzzWvPyf15ryOov
ThAqB1v1F5ZpVA+iCZVM33qK2yC+xsviss4gRVJHR983clw/tG3iXNrEn2JUY7zsvE7fujLetz6B
K3LxqfLqbVGOc8nYynz0ns8nZsjT+mJs0Hvn0rO+6DW58hwk/rPQte07XveKSPP3oitKd5zRQjUV
tkdRw5OEDmJKylF0hJMPMz21jPpTgKDfrdAHb3cbtaCmSoNisGVjA5ZWKn45YoaYSwXy66nmpaZT
WQRxT8INJT7/6pbU+U1ryFRe3XWcJnGmzBYyzihK+YAswOlf/KRFdyUejmJINDmsTltrjFTIHHG7
qSeG+MlGMxwjySoORa+HVrFRstbcia1E9D+sfVlz3LjS7C9iBAlwfe1VvUtuLbZeGPaMh+C+gAvI
X38TRVkta3zOiRvxvTCIqgKopZskqrIy6RFHp3QAh2O4aiGwtaBtCtloW0JnN9ttxicbLWCj6rcw
/bJbCzSAAjIEWrAPpGFoFvV2jZlBiUHTiaHd9Y0wrBybteMwUGT2guUbA/2Tm0YXSKe0yjdoM0g3
ta6m3rxjxP5SFhA0KOnFS/QpeetPMHkakrdCyXH23tDwBKdHlVbMcz855qW0N53wSQ4CPOwCdBFV
pfMMCfZuGVpg9Pd7y3kOO/YagnXpQs6uZQuQ5LHHOoe2x8jElswi99mJD+jDVSx2n1Vpyl0BHfIV
eZ1IGusoSFBH0xcIvfrtAvOSyvt0ARQTP1wg9qW/AZUpUK9oc2mPjkiXGCLtQsPcAaBvtNgyS/u9
MRb+sQvHeCWdGLLEaOSYGPhPO8ewNwMrXZBalOmTMpoHCgCA0gPZRcQvt5kTGo1+1BY2wUFof82m
3Nm0ToSPlQPWeqiegh8mxseu12CX24FshUKWNwmK7c0exM2wqQGURJ4rRvPN71NpaBCYUs9Fn275
Ye74JYnxYXK6qKkWndanoINbdkhU0WmTAILV6sPNTbZxiiAnPSARRI7PS8zrQJRyqZCFXnHWuFBU
+3UYul7u+wrQpXdTBDTSkSsQ7a1+naLlsJ/kh5iyjdU2bYMfpF0DrmR2aoxZ52aWrnG1nhDZ63xL
QWShM9IUgtQQO+Hd5maOLJ6B0w5F1t8W/bDezf7bohFE3vpCxr63ZOic0nsK2oA4oe9ulUpf5y2K
ttPZp/0HGoW/9u4EPK2OAL6MbeJEIVush7dYT69Wi/h13gGRd97P9PWwAsDJPyQ8r5HSKZqrzNDA
ZxoTmlHy2gOPcO09ji4600FY80/aVv6ThfsncnhWeJySpjkwDiBk2nv8ir/5sBBGa/5ttBeosYc/
9RynZm9zQssIj5ASbQ5TWkK0axiXY15iV4yM9muL+/OiB4nLpZE96DzMCLsvkU+v0gP3A/gix2Um
weXoDWO5QkUluQB6rHauPxpbBrm7B98Kaux80IfFA9At68uP8XCvesm+fppktY0BtlW7fGgb8B74
I/N29hCMOVQn8AKJ/qDG26ROwZ/TRp2z0c/+SnmKTkq8vX0Bv2aDHlNECMPkz83Qnyl/9qeI9zX+
YwSa2CDvhS7gld+lT+ClgHCxhkF0axPVrWdnlA0awMQjASpKYbp7BY6tGeaQVxxQT6hhbLgCe1UH
vt1txYseaoY22xMSIinieVGa365o0RFoSVqUMBRo7PTmRTsLsmAJREsALcZriukNkOitiyO0DbAD
gWLVPEQPvXwg3lgLJuROwLCiTWTXpiYxiyMt8b4OmRIHvMeJYeHPDPp+F6BHNF6B5CM6Ti5LL9Lx
5bITovir0/v0NgheR6hfrzJstOYIpzX7hQBIJwDSbuPKBA1U7/lU0AHIS1llFhyesRgpf3ozOuDB
XvSWga0LzUbRpl4wcD7oB3Lkrko1Ib025vkF2sgW+qzB99bViQKg6t+OxjWwl9COCBm1eUbaB/gU
a0eUVPaRcfAQnxRSVXkpTXl9y+8M3Ms3CgXqo6osMID1o/m9TV+SKAEHUS/MZRyMkNgEvumIBvZb
QNHH6yYzgOczEn87tt3GMVvv4I6h462QLkk3BYgUgTKy4tkdG8w7xPh9QD+UppsMrXe7jKGJnX4z
wKzXHOj/l06B6eNmBzfO2s5S8fKHeFfbWRyUQDZKcJGVoPfI0gbfUp2TpLHpR80CZWPnTj8TlkFl
qYXt5i3ELmv+IlF5aVokIZEcOIumqxbEsjn6KSitDPAd0tB27f8+qbZsgPOK8YQkVQn6W30wwFMJ
eCH0M9rpl007EmG7UIQZAHsyoaQFduPK8utjAlnKB6EPhXLWsirB7q5HdADg344lXjq1JYBM/KVD
rZhG4HAEHweQfSczjA43U6Ka/DD05jcy0cHtgnLnm6ydZ8q4EbuicX5Coqc7gPsTMkadSvuDE5Xd
EkToDmpMQ4V8uzaShyLpbA6nsR3lP4vMNIGXSdURWyZrXU/9sCCspTWg+wbv5fDQmGLojA5gSQNv
QXq8mUHfCwBn1XVvExpZoX92Mi8p8yBlZLSBh3uywfCX65pwPdaRv0pSPj7KXiCP6gQPzASWS6gK
7KGuZRzIOQ2miYbKst6S1/ed+i4PRbgkr49Hzckdve/oLB4fHXBBXyEHUDZN0y3LxrjUA7jFKLJ0
0J1dj1AUpHVYg6+OdIZxTV4mO8iyo98VbJj4iYDjSO4TVu1pWYoAEhKEfUb9hUZxASJKbDnrI62G
nFUHEvt6BI2WWx5jG0LSjtVjGzYJ9hSimRUFjxg0UfFg3g34IO84aHRP6MrGrbmJqsca5BgLc6jj
HyX+aCESPhHkguTKjBJ110UFABc6dYrtNNRRY1GDFQ/DnJWCL4BmSE94KIGvpbLRbGPY3ippE2uZ
hflvgcKDCEBY5xuzqOOF0Dp0hi7BhVqkLkMOKOhVeyYTOV0JAhszsAeIoiKCHG4HIieaT7bbIpbT
AaObd2eym9IYIEkDzSz061vHpquLu0qED+Fk2KD+IkqrKGcgsrLAkTqFyV85nuUgV9EeIQOcQgsm
3bhNAeCTNoK7GeF0OoeCuhJSdx3KUkETroLgRZTteLmlAEbDRltAGBt3lDggRyxttQaJcrPCDZbf
kyNjEjXv0noBQUa298qywI0vYFs774Jz1ULXIHdiCCqE07Q0Gy95aQe/XHhTHn6v/fo8DEjIL9T0
WmHDh79q2aKDpK9/pnb+7Axp8doZ+Neif3l8wn4gh+hlJh+6vkRCwHYgzC7UdDdGXrevzWA4xCiQ
fb5yqeyPV3b0lQ1RnauxRJ6lzF5RtP945b5Ln5MqN5dJYfeXKS42IDEDG/dkG1u7HI3vfMDnPOhS
dgUdiL8GxX9wRM9/v0cd3dryITHvUxCaLT1ZV18d2b1o0Dbm/wNqI1Q6p/S7YRnmS9R76YrhS38f
ZaGxRf92so/TRJ5UC/V0J5jKR0+EIIwWtvUDQhpvP4aFH8MIo+hHx5EE/PRjjFPwrx8jtv3ytx+j
wYvNieM9edkpfJ/rAfIVKELkj6CCLR94i9uKHtmBiQOwfAUk6s9kwtuWXAWSd1sa0nQxAatEw5ar
eTr6uj251FPRGIAec5Aie5Mdr3ounGtYWvkDtloAJrTOFXoCzrWPdBIGIkgHsjVRpFG/musKJMdX
IIzyBzd8mw5JMNQTYwfZBLszj11rvx2kPksBf3eNHuhSPXLjfkJuJeNInGoPyHmg2gPFYBMslSsS
bLAtZBdQApmOYIOFpp75F5klpAf3FEU6NRRVTON4rGrzAe8t4TKuKvBhjoPdHHvNoEIH1vaQzoSS
1C4G/ePu5oA0AqLN9+hRNeuyDe/aEjtnjvzZjop3WQruKzBM+CBDBc6avOC8DnZU6cvZ1C0hQbBA
j3y4noED0yDEAjLC/raMrYav0OdTni1thKaCvzU9NMGP+kBn5GVgcVu02lu3wM50Q1vuCpCEXSbB
Hxmx1OrR6JqPRGFLPj26+XSk+R75+zz1a5WKNxyNZICFhYMzrtMWHEr0Cji/DZJRxRV0QvTLIpXK
6TBH2y1Hly8q7LdDMEJdeKzw9jsI9y6xDQ6QQjy+Ati1qrIgfRnjpkKrH+zETZvGAZgs6my2+6Nm
GPPD8VXbb/EWs3/i9W3APQy5F6UZ2+nQpgzdIkMXI90G280b6bjcayeAHWi3WGS5OEcWHlxtO6DT
Qpd5giCMVornbE/VHa+8n6ZRvnyKGrxE1xb3GXb/Dwb+aR13UbjwY89e+YVAgbPWe3wu1UM94l9K
ZY2eYc9G5TVo2XoPmW3yK1h21gaeN9BMcbqjkWG/Rko1LLPwOscEmoi0jg1kXwpA04U8kLeFVPkI
2oovUSRsWoPMPaRFjyLHGrQkRx4MeKQ0X+SiTKFg1YlrNdY16HcAVKp5LK4liPtB1uIvJwX22WXN
e2gahqG3qW33zZtiW01TyfSn+TqCnB4a7NYONGkgAtt4baV/FTkTmHulXR/xq8iZs9x0RHMk76Qr
4+RFdRzBum5+89K3iYbCYx/n/imYvmu4q6XH4VDEnloWbmA8GtH4r7NRsTfb8H72Kc5IImOhZKO2
skj5QSgfpDv6QwscxJexUuPV6Vt+qLoRquT6w9mA7ptj9/LBTh/m8Ff8kIALdOrLwTXXleshQQQS
k8MkBTuMrHUhpZzwBdlujj8NkUuAijXNu7l5MbmrVkC0+pPD0utneOKuWp9D4suwxIUOeZk9on/V
A+Lxl4nOwOsWLMEpn61L0sskY5VI0Ka4PijQfo+OBcDumfvjZuZjFN+ukHvl2xU8B9gtzRoXLFkk
sjXNuAW7Rn6NhnxnGGDZRPdSsqhzlWygoowtkOezXTuZ9dnUpVpD5MHB7AAx0JVePGnlFwlZZcgs
1NBt1RHkyKW9s9BDNk9Ce3G3khA3G60pPEOOtF0YWVB9ayuUIx2Wi0Me9tUL9MhmezNCpQiCRPa6
Tpv6W4V3Vcsqyy+8CMFWlI9AGmt7r6ejAyq6Ta8huXqN3O4ZIhflCtp76XUwkW6hM7IN2jZqG539
38QZJdILhQnqcqWEtQz4BLp9fUdztlM/tl9tJsbDaAKzTNY0y62lGnBHqQSHfsW6m0CCHUCExwBB
3qaRibUloYvJ42fHKs0vaa7S+1iyv8lMUX7sm9vCtsevOsoMvC3PgYcpDfuKd010Mzu4CaAe71zJ
VgqxUmhyfOAO9EkSB1SwHlDXW4qgCfaIdKcWgL2STU/oXbC3znkAn0UxQHzpGqzd4gVw6WYX9g1b
C5368mB3WuejvcS26FXH/8k+TBnUZ+twIZTozmkx+JuU9eW6LET+BBpDfgddymApwjZ/GkSDpmUv
8hZGgGEyhUhKaJ0jCrY4+Hz6fDiTM62S6UsKErIIr04DdLZWeVSyR9YN8cPgtcNdn7q+iTSc2+4r
PCyzxWBF4c7mW8uRsv+bHEYJuqtDzlS7n8Mh2we9GYhQAT1Vg4VlqtTZjsvupV25yh5eTEO2EJxS
GdRMMIyqTjNMGpCB1UOoklYQV0ArCw1zBQWzyBmuqEwHD37nnsiMvy4YiiKA3Ku0wZI+VNByCMHc
kdezxleo1LebNMP+7va4RXYkGxcxMiTQAvjwGKan7e3hG6q1bur9EEA+QQoscE6QeZmf1TSRIQcd
gwzpaIPdHXtICyrqusqWd6r9Ek/hpu1EdCFTZ/rQOxbN3+Qj023Szfb7pFZN9cHqhr8p/v93UkwF
QLpKJ33kST11CZIIUI9KDrz+MTbRwUjwtnktwrZ8LNLwH0u/ddVeEy98vEyeQCfI56H7+5C8t2Bk
rOTpNhxSdJxZWVSvAmMX2rqzWHF/uscooj7j/o8j7hXFYsjc+gsgIWzp5II9+MwaN5CVbo4gguv3
g4RYTuD58oL8Ml8ZAEw8TTWENMaybn74tdhJC3jbRQk4N0gKIBSa8x9Q3hFfXeaxZYpy27xkb2ja
R694W3KYAFjqBudtSbSUHyN8duNWDl+NkvWgZsTZiB68BXQOhq+FxDXpbNC2P8aVfAJNbADC0qVq
c7EhbbAQaZWT64HiogZx8pqGTddAKByKnKQURpphVc6807udpMVcJDDwME4TvAue/AKywQuc2CGe
PwtIdcwnH13/JcYE4GffTzHfRB3vVmLywl0cBONXD3LW3VBWz9Iqk1MGhuiFgq7HVwqLofS4A0cw
dDZtb1GxPrhLUhZuBZoVV2hMttfxUOF/XWVTt+JlBt0PGo+t3YFWxLbXCqJC0AV1pzU3vS2wTH+H
zhjtiLceoKv2Qmfv9puJ7JNjzfFcw0TI5OgzBTueqtGO7GQi5/+0f1ofn/EPP8/v69PPGRCi433t
gTmbAF1tG8twoRb+fuhBZDuy7tIVKXjf68FH6aJIfjTcC9M1sO3I/zQdSEb0hDmGTwmEXhIPqjAJ
7tL/XupmeV9unp6A0tdVORTCtRqCXTr6UySrZWD52YZspJ3Qgfn0PGTmgvcMvNh4lHI7snYojZoz
bmzwM3vhSL87eWCZf4pr/vYATqq3sBlGpsOCtuxOYA1xn9JfYVOr/rXa72E0vQwj/N9cfPr5hI0x
FJgubeVAk57X3kMsY/sBaM8B/cP4oJfmMWvBbEGR0ubtnetyH1yJDJsSHd9MMagORQOuW4oZDcdd
NBJoOoYayxyjrwD2ZefDFczVHJ4N4XQEbcQ9RdOyKsB9i8/FIVOqvfKAWrFDI7/LoIP5bFYoSYRe
GJ1oCKq/bZO38dWAIt01H/lq1D2uacbZya9kuaDhNFn8DmTM5uzNlAAQRhXFHXlpSQHBjRMN9ZJj
Bk4+WrIAvU7WRe3JiULQohgBkhViyShvog+yyQEThxzckXIpXVRN0MSLow0NrVQMB2ZCs6ivRfEY
oW50tbM5lUIBTQ3K59t0KWtzGXjd2mo5VAqjJHhQNVrVWDTmf1VDD9oJrwXQuOvB/vDviMFvD43C
o/5TBJBTSIvrkscf1vCwf1+pmEMfHu8sOVsDiYOUisttHCdNu98nxoaI9Gfb7AepPkj26wYssE5h
WFuntlGVYGA1RTmtPno0RMlkHhLChjA1YnBm0w1T8z6J0DoU9W6iEYW+T2RoRziKCK3UCSsvXZYe
ID/oXQEN9q4eY89o42pOIIn1IFle+2vkt9WanK1nBKcRKatWO8lUFNm59DIGVlrMTmMnWaOlvtnQ
dN+UFnaizY95tp4EKY0t4P3xPZlMv8dLFYift/QTqN7vDgJ6wAvy0hoMNbjCZP0DmYbKQAfR4KV3
9CNAXbveO8w1AQD59ROB2QeqX8YXsrRmDtWn6UeYxP2OEnASBLnbqe6qOYE3xLw940H7QE76kKEa
C9H3RDzQB0ykLdo+fp8u86paCZeBvrlI/V2M5wCwu/6uDer80WFJ8ZjjPYmrVF2imuMz7jB76TAh
78gJhPR0x0GUsKQJ79Nxv8pB4jp6a98tkzPnVwJNMDyEVoD0TmDfAd99WqOo3Awq/gEa3O9uB30f
EI0Eu1xAjdHLMusVE8lPE8fK8FdOAtBMsTLMhO0cDcG3jHq8Q1nc0tAL+YC6sLMIqybb+GAtGCCD
9LVLYw620wwVDF1ZbLWUi7YDWcs+2H+PR83wxIJGdDu0LitAWFMgFXTm71MOsPLiasljFDRujg/J
woYygd4AVs0ixj2870twaQzhA1S8wgfXQpUFr8fBtoeM7QM4ApDzd9H6NfjBkSJYmFj3qvs+jY6T
LLNAuJo+/GfoDW6ydDQ7cKOXpFhag5Z06gaaffoKdc+QvO2g3h32aHrTOzvcl1zI+EXtjoYNM1cC
rLBPMXYeeG35dxg9KnoHCtpB3v4xrNarEZD5PUzvY+bVyE4XNTpb3i5Kq3U9GJX7dABwAsJk23ZK
0wN0wbJDbhn2dgQK4SKGEjD20vKvXYjUdc2c8huLxbdYDNXPOoHeXeopseAKEOhGlD+7oP42GqL4
ltdFAmmc1LuODF/myhDZBQIVb1epLfXxKq4dJ2vUwRrQH7/W3HxjjYHS9HAAZos4Yj6YoQ0508r8
yUaTNAWHH1mQ2Aj8dYbc2xUiMeXeQXUGwjyOfSVbJL+2g91/GSw8DgIHssPNBC6sWzykrwBplCbe
UhureZgPL307QbS0tO+dUbl7rl9WXWA3NlY6JihjT/KCYrtyFp+Ms3g8GbmOTNb2Xknf/7tMzaMJ
lpPbiedasyX4dfJbTJkE43Pc1q/0jkxvy/SiPPYQm5ehuSP7EPgXwX1gH7LpWxdBduCW3qU0sLbb
DGLnthttqPNgHJ6rCEoVkIqwVjHqjJCcS6YzD6W5pAAneE7b2l6KAs3qjYyypZzMaDPFjn02gLid
D1bAxDGQ9rrPQ6S3yEEhA+SWlgW+ZBuy9ej/W5lOHEGYrpOXfgBdSOukalMWEn+/ujSQgJTjHi+N
41ew53qQqHSMfaeHjG3qQHkvFchrDo4P9T6htaOtfPKWnQSF/+QZBZiwqp/VyI1XfeKn1duJBX7c
VEIQxLFQXSyszHqu/bZdiU7al8GCtkDaxPkeBQMwOoRTsK4YVBESKyyWWQXyncieGnwCcdb5QHsD
yIOxaaHolyjTWv/nGAqkQ5KA7UTo6NtidCby70XRBthu8SNtOftSTPfMmI4kQ5YmbLzXPtphkq9h
+LTozem777/NAx8KWO6V/dpAlmEB4iNxFTz0N6MPjM0AGsMTS4J43dXSei6N7nteqvAni8GDh7e6
v0D3zBdKTzLYr0kA36oTGnoSMGsa5vOk1DwJsqrzpKZEQgtwEyPs00NcO8Yym4ZkiZxTeohCBZJ2
8rRhMr6dkmtKTSRQnHzac4UCWqHbKksDjeCxBeF1aIHFxyAEg4aRy+aLYSfVsqykeB3z4eI56PVa
9MP3XvrtT7RM/SN8x3/2Mg4eZl/Zl9QzU+g+SbHHX7Y6pSNna2n73pUl8iUOo+2k60d0GMoxALZG
oG+cxhlHuTh11N6iCtSHmHe38MW4p1FrQnG+HYNpS5CgUkGnvG+Q0ZsRQho+BEqWP9ukCwYKEqWm
YIpT73MJdUTrUdx/XA/cXtHJT9sj+DfQnmJ6xuqWYelt8xEs6cDc6CRNYQMUWDouqMo0OlofaFII
baf1zTYlwdkyXmtsu/exH1TYJZuGwt8wWs1DNeTuZRzyBJ27cYB0AYiTYn0gB5jswgV3CrH9EI23
5VUzZv3pFux4mtg7ra4fwiDkHq+VkzfgAn8BQUxwkmXl8EWLfMAu4OFLxVh4HiX2LSvA7zcuB/nY
HIKeq2mRxKGBu8uYr4AngqjB7f6kWFaB4HpNN6aW7PbY2ecia/PVoIPJE2aowC1MCYBgIufgTzc/
Wj1n3ALZItrSNduhq+kRI1agL5NOTSI+vLnIOFiJDVQfsBl6CmngfYgTvVWKFQU6sYX2IF55fMfs
YbbNK/Cxumsg02aLRV7lkJuwLPs+Tqf6zonbbFdwZ7xMEIKERlxSf1OQe/SMyPjpD/WdWzLvtfVy
taRJuZvUd0NmgXkk6MYLx5LzpNx0T3RHsIv2Djkid54UAtd2HyTjmkGhb5HrDgFXdyrQoVL1Ekmr
4MTtwQKuRm/twbUhQH+F1gMQMr7FYdcE5hJZ1cCbI+WzeJ9slvGwhT4a5I1RzrkAM6wueTrUJ+ZC
oV6y3IX4DnhUzLgZ92VgPtDI1SY6A29Jdte5uj1BT6VFyFEYUboxK8DvvLAp3lYJsqxdsQ6Z1Njy
w3hd2NhoqpSBkPB2KdSW8NMAQXNHq6kxuQuTRJ4lSBXWvj/Ea/pGlfprZcbF1RwqdqRREwbtqag7
8P7BR4egNoe1C8TFOimDNxs6Vx/C0vDn7yK6aotTNfELxdNXEeTxch2JoV7fFhpCec8hW3yidZAc
Bv3G6CVIMoFSpdL8V1Ya/yOHxLt3eoh3yxCs9WSXruMtrcZihyYq1BNLxLYdfetbNlhQsi6acUth
KUromYWNfTP1bP+flp2YUS3cATRctGweDsWeEyywMTp+h67BcJ07U7shFjIaJsitfxgKPSTKMrOp
w/XNGw5ISpjFPxEeC089NIX2MsVvSUNbIFteuj4aEbQ3cTRHpKiAS9RDMwH2UGqafhqiZBCf0qpN
52E0DuYpqoyf80qoeJyTqPhOo0g6zrlvzWdvmqantpDtxYCOGPmExcV9kwVn8ikgF++bkYMzAFcE
o0b9gBesuxAEK0+xMRnAFI0b8uU9s764IAykeZ3TNdexjZfkq6YofnTzfyp88rZDAqx7Fxb9dciL
FLRcWX9wNbkTYMP8LmF2BS0d8EXNIeimqbnjPNAoKTIGDGBsbWjYW6o8F2lwphFNKvCCvkCCoD/Q
kJb0/O7BS5PHUdOeZH2TfjF01raohL3FC0YPuRtR7RR6988UgqKMOEODYneb0ObS3KIRAAgKvQgd
ujyW8yJRXvc7DujyAgwTAUrZlbtI6gBo5sq2jQUzHAGRLRms7G4K76usDO/RLZndxZA3WpgUUzO0
2RVVdyYvHSh43BdB5N7PQWmDm0uDz8C8bhqAKcl00ujuNul2rUJfxkpAYRukhbNCwxUwJEFksoOD
P877u0A+xEBr0/jD01/FY7buPCTBq9bcJl3W37noFrpGwvlbJFP+V2EGqBx45VMOurQ/BaSN9xSM
ZTUH4MHb31UjNl16hQybpS8eeGQWsQtN+8KKqpOXGfyFyc0U5vFLVav6rOIIOG1t7opBbFMAxzco
RvGX26S3Id7WE2Sypqk8zE9GxQJ8R2JRor0P8kgfDl0IwJvoR6j8wtHoZyudQebdO2PDE3MVrMgS
MIb3nLQst2FWQA3PsQPIumZy7UiWPMkcr4JxG7V/l8hVGcy2/5EoY1XemHxzWiQ1MuCzsdPusD3E
6/feqho02+npIcRu5umTbzZPKHn06yTD236jsRCuxkfIxsbj0uvONPJMsClMbSqX1mgB36G9nT+8
eaMI7fK1UwIxpae+zw98VWzMAAymMSiskQtAI3yve1QyDloVfEGuqNv74IrCXqD3mPnaDY/kD8Ht
tmI8mA40MdMTW2pumdRjncXj3tNtFXXrF2dHn9EwckN8T8P+aE3Q2gYLB/gZ63I4UhhFTEZUbtsO
ZLE7gI+6pe/kNSqeozH3BoRZUi5iyxzurd6vzsC+GECzonTqDlWJz2elxUl/zeBRGjyAEBAc5pn9
lyd9eaCHU9fEwRkyaNtW4Em/bFjUb8Ck16xur3p6gjtk7YFMA2j6NqbPAZJGelQmrnoNs2oH4h3j
p+VYRwiXTt8kmAWWHvr9L+DNMu6czuzv0F4K1Kae5DnoW0zMejcpUV6m0C4W6ViIU6a7UtMY8OgB
kkDz6N3uSKeQq3zI9wUHl+KNZAawUOj6GJ0HdlWz2JMjw8drXWY2avwshJJrZ46nGgxpL90/1WB1
LxFTEThywYoW1AF/keD/2iTWoDYUBNbWtznMre0X6y87yu6GuogfupqLK8s5gPGZCfqqJomvmSyb
I+4438g5CVGdQFF9KpSbHfmYZiso40JgUQ+DDk/ABZ3SITQS3MK0Z1QpPB6EO7VQj7smY+/8ACQu
e7BHrz5nwI8u2j4wv4pGGauyZsWOhikqFlDHHJ5SS2/BgLNdCDDDfA2TWgFbYfo7T/jJAV2n7hKv
Q4sulfJ5yiNxMo0xAIEuYAAQkm1XRulH+1IPdZjUYWZUixPyldBEixoUw4DCWoHKRuxp+B5m6dUA
FgM3GoEKpuYHOjvAsFWV3wMXOXWdMU/MZgDSqvPPKijKIzri3NV7BEoSaAFIhmHp6oiwBaU8RUCT
qPwe1W9rUIQBxTlwEYEjGTck80uLYtp6qtEDosra+oJWeutLJoNNgyzlhSLyOOFAHARqgewUeHa9
xJ0WuNuMOwq2ORqz5dgAc4WpNKPRayId2aztcpjyZeUaG9U73xg0tXYp6JgWrWaGcaawOtAQIjX8
yenk2zBSY7yJ0aq8UrV076oCgmG0V3fxW9/JcohXtJEnLw1pt34LttshPCCpkyyoqtXaLaiCk6Lf
xI1vAKScd3tpc/9gArU1V8fSEJRcChVWmkB2Kp01o4q3IzBA80q3CZ/XRKYIqoSrVOC1h2UAuom8
T++DFE80NXkPdVjABAzBQTH/9WbqExeSCHY+LKM265KlJ3K5Sow23czjKpo0Z3nMd/PYCvHwrcvi
TEuUuZvej6rD/lBPBt5uXj9Diy1I6tQ+iw95NKRHvO28HSY/Adjn81iUFZjXmwPZaUYbBhw0qiZR
zfCzp8HmUx9CMNhDLyUPDbYgm6Md+PeXywKgqPWNBoTOkEZHGRVIOxHn18kZnUclAZMZ40sHyrlH
snBj2oE+oruX2tRzs14kVecdKKJARWLVSCihNUbj4o0KrZKyBocUTRWQkt2jGStY0BAtsdb5f1zJ
43V3HwPi0qAKH3SZg07pqc4PrT7EimPcjSIHZmjKD3RG7tLuFMiJuQJv4/uciMLJT5HVVIHP5/Mp
+Y2mr9eQ0oq3dhalK9IN3+W6O6zC52TFGnM4dQDgn5wsS1eZyfhBueVPGabd0Rq6t0OU2N2RbK4P
fj3Hzg7knHREB7YG5NHeQ8ij0EEHSmfwquXGw61MNfWeOJhj/U2+d5bbKDOQicpUdDBaUFTqKBpR
KE2cRDtPnCtav9a6Lf/7WmR/v+JtLfbrirQyKwp+QC82bp+4GdUpOm8Jweu/D7HdYU9Ji9vKzYvX
iY9D8qIgLjLWnGzHGE6KyXCHR9u+ZQkQO2SbT30AVHaJZe3JRofCrdDPrA9oMwBJ6YtosYMAb5f0
xicD8Hs/MV6qti5/FNx/8fFB+AEq6PkEeNL55DeXGSrvGVIZe+0u9Mz/scT/eQwkwNDlBf7utdM5
zrFWrr0goodcZGLTQKd2ZofgHpRdqsp0zi1+5WfmP8YT4y9/mhT6rJnZIf49SSUVf4m4HR+HAs2X
XW6oezq0sZdBK3N5s0xIxN27sX4hT4UWfTU1m2VRWVsrxh7VHazxw9SsWxphXYbzkr0Frg5T6aSE
voLO6d3XobC2aQgiWLLZqFAumtYrQA1aVOseTKS70JPZ82hM26JmALVqu8nT4GYfovLN7oGxbVcD
X/fslNhDvttv8b/byxr9a1S9mgtfunoFyktoMo9zsawGbe2xC5rHW/0s61m97f8fZV+2JDeuLPkr
187z0IYbAPLa3HnIfa/KWiSVXmiSSuIOriBIfv04g9XKklqnj01bG40IBJBUVpIEIsLdmdcvb/kz
jRQmorCxt7klxZQbvmSh2x/JNNujZREAUUY5t9EI0lPklE+3j1Z44GyrKhqWt2nqoHs/NXUMVjZP
TROZoHK+V9xejhYQgg0fERjMUJJyyUrOl0bd5MAB9MFl7sETatgD1/KcTzbyq+0ACoqoINnSDPNY
muDnLBrsPgA0TZP+PGB5Os90M93mrOJ0i/eNOFIn6sAeEpapUwcY/6rPBVbc00JmXnngxVcOLlKz
k8kDz/SuyAZQdU1NWq4wGSLXpoP0SDbugeAAReF31Dm7TfNypMI3N5u0f9ymNQbv/bQ0yDcQzEp0
k2IfhWUQTduB0Zo66dD+nDZosFUYSqyq+tZg+7LFyo7WM16IOghq0nqGmtzrNIBISE3cmtQLLBvu
l/Tkhdj1dEAQb4N+/OK32BKFwuxOIBTHGo/aYjLSGR3iQEIiNq23NDQAyzpeG9MQat9mCAoQ/Dtd
/fCbfZ753YcMmR8vhCf1BiGObt+L8NF2O/OzgBCrH7D4W66Sbln3iXeBBHB7Ao0H4IRD4X+xqjM5
MKgSLwsBTvmqL8uzhI7Iijr41oHG1FcoO1crXun47EdhfolG1B4gtRV/4/ZTV1rjFweg9BV0bOW0
bA62SBEj9tBAuBPv3OFzbrrNIk6d8F5K7l6oA1sAYCumDgMQu7mjNMC/HNjAUfTVQVjRANqiqQSq
b/QD2XTLUGU3dMNDhcjgxgkNfRdkkX1n1ea1mRa1CVJJ1NKtEW0MMOZDERiAllAI+4Coyp5ALTeg
CzWh7swOID+fO8mf7HQYkFo6sJjvfrdP04Id2jgUVrt75/8TP5OORnQEIGfu/G040LvIH5t6vrwb
3obcUBIpj2OZbW/T2qipPyeeXlZG0585R0KnR03+XRfgdQ2gWfzQpD7KfgsoNvS1L5eWa5UfRVMD
xqfr7LPnoQpAa/nNT0GeJLn6oVy5StNcQD/0AcmgBLuUrFmWvhP8QOoMZdxZ+rWPX4HRq55dpYZ1
hEfjqTJlcbSQXd2MnotFJcgHFmHutd8cO1waY5b/AAf3B8UG96Nv9AjuI/J+4YZp7qGKamwF9mTX
RHrdUrem9Xlwu73mVvbDFONBDX71GUWbEOgC+6FQzSLS3fho2jLZBm6VHirRpHeuF4Ury+/0Z1TS
b4cyzb6bQ/RJZcnwodP9gN2nJU++pdwT7uxiLTpRfBQK4cDJ1WnHfSy86FjVMVuWYaJAgc2aY+xZ
42PbWI/g6WCfodEMNafAbU/QDysfQNP2lez4xyAq01X6LEFbd62bCIXUsbcyfIDrQIAZXoxcxufK
irDZd5zua83WPInlNxTXQCZrcrAbPmyBoYzWiZ3Ke4Bf5H0RAOCFgEOJeD3L7y1or3mLMscVj9kd
mYDhMpCZ1r4TLXqj2IVGm2z0VPSBP7Vxtb0sXiBsrA/O9N6bOwKgBcaguKdWxIPinNvR+TYoK/DW
H6IYJJ4/J5JIGK9wMyUbg0pEsKB+m5h8RGQ1i9yrvxHZ2zjxcZapGo5tvpBsonybid/mI/nQ4V27
7MPx2KDWVVneARI2C8bB4lFkzmWuWRghjYHgQLKhGodQ2s0ZAI0P1EkmHlln2+ne/BtUuCNNFrKj
UXtsSXQUblF/KmLXerARNDv9wd5V8r09sdtPLGve/CsUAC2JvQK/m09+kNgPfQg01RzJkkHXvPG7
IglyEhzcoFSTQFC1HPwLbd2CeyJw7/HFFM8dJJl2LSDcm3ZwrE8jHryhEtFXvMJAn9KkxmlQbLyD
SrUHogwAkqeRyOkWz/00sikQGAp5OY8kBxYABEYjHVRU3KkEouPir5H0maZAiSKNZJFnfmpQfEQO
WOkBexGu87B2H1Ahnmzwx/BPOo3BNwzx6p3TOCXyApEDtXBlQo/aAb2qY6ffIF20GUoxhsAkRmtw
dFnfEhfIQlTMJh/YaOqVb2v7rtChse3Grj3wqh1OyLNDfFwU1UOFxzzgeZ18wTLiKUhR3LuIHkZV
gzGsFOWkKuK+NIYpl3+6tlE5f7u2sDTfXVtsGBDZnbBfBN2K+iZfNk7UHmZw1tREQX97INhXYxsP
wJE0+1KnqV4gsgoKOQrXebWo1k4MxoDZyJG2XXt9ZCyQxpbYtbZi00PMbBn1Ab51MjZFjHd0yE7j
pOLVTwepTLFpQoidi7LfOr2QBwMlIWfNVX+mMzqopABDWcD56tZRVcHXuDGDRV6LfuMkobP3RBk9
eMMEaRtA9YvKkxMgnuVH8hhcx0Z+03kG+kcvocceHno8SpxbWv9djH8+JacRTpQCEEnMNrqPsO0H
G92A4C4THjAoQbauprLixmnahdWiMrBDWdATZyiRdtPxE7kFJmhOWVkiAtdhrxHHbXtpJ7cuBJZv
Gv4ntx53/laiFBEyVkI913m+BZQbeT3ceRubReM2n5o6K5cJdEM+prIyD6nNITtujOaLyfrvQ+J7
90g093dg0wZiffJ3LJ8vGyWQuZqmzZXckv+QiLdpC8SNd2MOZDuotcGwu/FQM7ZEdjHe09aWmqWZ
JPt54zv1ArERv2silhnvk8pEJroCutSjwtUwZt3Csjq29qVvnhhVu+Il0fEN4Bn3b58IdZpj2CJO
k412ewLIBPQSOYiqTxDoDOxNWAJUXoheb6ifDoaIvyS8tLe9tBUwLDjEMuzORVMVgPJnDAwyHu8X
ZIyL5s3H4Uoty6ZB9nfypg4lwh78l1BaSEskb6G1rs5KBygmhL4USOUg0ahTVPMjdY9TrLzaDRjf
2oWH0GS/IGM99dCZh0qZfVGJu5u9tGxQf8y9yllZJQoNe6wMGF7jx4ZuNNxC0blNXdxzdBp5j6WT
JVA4Q9ycDshRZRoh3b/aLfiFJHj9yfJuJLXHNLagWb6kuW5jICSEUPx0sHPhrN0+49kF9GDtxgQX
+KW0AudsqmdrKveiA5npbIy0s+TJINcxVioCe5DAO41hviSXlGyDL2vo90Tu+jZDHZvP2J1EoOnz
lFwYUCU7+NOBzsKUtRJMChxG7Of8NVnbsXZRvjt5MeFC6bwZduRDJpcVf42mKW9t8qFmUeTMXd56
uCWKlcUhKFlrJIy0jN8OCaKRNfDyaGe9V4FwKPw+2zLqIXdWi2LT5cYPikC+C1KmcQyVnwjk6S2q
2U/YO76PZv4W3KTBHgufjdj4gCpo52wb4AfUTjRAKX5IztWQSXAvKeMKEJq9rNrIRownCxdgjJSv
fZiuUaQoUfsRQ7iGBdF3lVRfi5C3n+oBeXuDR+YDFjweuCcbE3/HIt3jpdWBBacGml+ka46XK+4H
JvFdJHo4zaeGo4yDVWNNJdMKSKKphw5cozJrAC1ej91gG9sA7YEO4wWFl1eIddaP3lj6J4AF6yXZ
DQXyxaKOqrs0cMZ7n/VYv0wDInAFIGNUsKMLfPGTV0BOV5vyOSzGetGDke9Eh0Eb+cmcDjcbNZVW
zZJl9qYYURCuZXNueFg8+6iCfWi8YGnadYS6llXNZfbM+rZ4RuQV5Y2leiDHsMguqJLy7qhVJ/Vr
L6thngR6daBVzSLch9OcxbShxYNI76mZjWxcoRbI3VKz9UqkBxHg3lBziIMGu7HaWznTh4IrNN4j
u+EsqReZeONQFaC3oF6Pd/G5bbFCpV6zt+s7hAyu1Imla7wo2WDucsNwRrAtpzUAGfWhxeIAoaQ8
Dc74bQVnOjN0+Ql82XpnWwUbF3YVdAjAD2CCt3JsDHMoM09ndAihCnAIYhxuzT/53YbRCHKhYbfm
//9Ut4/8barfruD2Gb/5UYdotNp31mMQQWTZgEpIsaDT2wHEH2xVOGW/gFBCdrx1iBiU9FWR/zWE
2rdub5rx1qSz3z8ga5GRtARYDv95mqj6eWH0KXQls/H2qWTkdeUWC+5a11HF2LtNF3EbQs3ZhU5p
SFkmH6G8We0NJy7uW0hDMqSCTnJi7KRDOTBUgRhBuRxs582m6SxJNwZEjc7DdAegNlo1m1qlwEr8
HEsjigTVcr2wzzf7aAK7PWZ4EtGn3joG0OtortOL9CKszFXU8XVaxv5y/sSfEyNKBeA2OLw1fXam
JHbJlZWs5qlocKReMqGju3mqTFnlOoqNanbxDf/igIRoC4YJdeDKVIf5TGTd29kfbOTSe67IcGNj
HB3kz7ObjU/T3GaljputAkvoMnFxx4PezX8oOwFuqghM6tQMWOo/KBsS2jq176LJo4K82i5qWbek
zsr1/IcC8Za80uZ5HqQVlAIB4kHkCyWiUjXyznOcC2hSqtdyZBeDm+Wrq8QlEjiRsHhB0pxEnIGb
yTeDvaj7ZypIpzL0cKpFRyRgtt9M5EH2vBrvgDJfmAM2BBlL7kGg516TOBEXPJDW1KKDMYLNOXPa
124IU2T6WlTklX7VLD0egMVA5OGxztxpP1/xl/bnWZpYbzY66zKXv0TRkC3MIhcvc2+4NS3/MVUq
vTLG0it4r/mpaccjmSAOkV5bFOLfBXiWQTWvD5fk1nXXCGRM9+RFh7ZudqlT6DO1+jhJr7UsPhZC
gkljmplMfQPOCm7Y4f5m6wqnXnqJmW7JhToylQN0UQDEQzaaM6ogJxq2brq6fWoolLNNezBQ3+YL
nczeC6tHvZbl4YKTYvSOLm+vNIz+SaiLqCBzWr6b3apAw5vMl3D7J6TYUWqwf11uJhnU970votPt
ypQI4oUFmkRgUvGFkW/D62BhGFy8+1dVdoAyUht0VeRCB38EB0hjNdb8r6JJRedDdC/P1fL2sWYr
vZ1RoW799i/t6s44mJ7+dPviECAF77/K9rer6yXz74rwheaa/4Z+X05R1+Fubo6lewDDhp7ANHov
bIgkGEXef0ma9snO8vQpgWTjQZgmKnQnO/TsHKNoLyPW4Sj+9JpNCyqjvZeX7rMC0R05mdy2li03
63PsMGNlsCJfKAjwPXa99UG3gzzrqcVLf9ygVgTMyZVvPda8r+89kF61Xmo9kqmzQO0V5mF8JFvf
heUujwtzOQ9gdvjYW5tAKQtMnCjRw7q6S/Y0OThx0wOiItaCmjTAx4/F4FZ/JVM3IpSY9V29pcmB
NslPiSO/UyddrhFbR6Rww7v501tHo9os5muazBOpvphueSF/OvhJ8qVIhXWiVo/l4TYQdgc6EfyD
RqMPr6hUWVEnmQpIZC7cOugP1EzH0tmJGME6cqFL0EDGmeMjGQwBjRe/Gs0dXQBoPcxDqHpsJbGn
0vFHM3a66+gKdV+O+jXQvv8J0u7DGoqAwy7s0YyUsQLpFmo0E98/lXUOBT4gqD+Bp9AFJW7eHssu
RumafZ3NHRT4VFWBLwQxmuXbjhsUaru5Tu9Wm58i9XHsZLl4V6jnJA3ExC3nwcBll2HwkfLXoSm/
qkYVTyWSbDvVQOIHUVr/aXKg1DbWgF/d5rOBIOfXhKEAMtXuj9TJ7tpssF9U0g7QA7XllTtxt/Uq
uz8EFU8Rp0hNsAa6/VM6QBlXQqDz2zQcGqXujxjDRY5gMH6iwSZwMvw0MhOQhAlHHnsGmC2sFOCz
LOo/QKMCXM6w39z0hD7PfIE0IgJqsxsH9p7cgI54m22Y3G6zxcm3gIgOIHk8gOYb8A5jkQ+vuYhQ
XerbHyE7XKEo0cp3Td+mH6rOPYnSir4Cz5MtS5RHX5SwzXNhDUitOUP89edInUGMgkYWPETZtuOY
KyNJkCAKZfaBzmTI0/lM/8H2J7/QtEw8N8vsXZ7N4M5wBDPY7l1Wb86xseHRYCPfU3pt7hXIkq2Z
UQFm8jNHR840S1Y1O7L3SbaQIxK7l7Iryy0H/cBHOy9nPiueedY6dbx6jyokiPNmxcxnhbU07EkL
Am3bNz5M/h7iZECpoUyBkYC4XWp7PdXOLyPugwe7itJ/09bLRC2CWAVHP4XsCEpl0uKSjwwJF0uv
qAN5wuISQ0PQWSVjv0INVXC8uQUDizZDmIll7wLNqVGocVR51z1F2pZrsJT1m7k5gojN5TUuyRbd
k9LWCALX7ESddNAChGEAdV2pRbP1qfU2m2vpt9lCxwg3nZItIl6enS6IMwvyQyftWfWFWo2ZNbvE
z+slNemAIC+IOcPm4lY+CjYnjwYEYkt3khIh2x/mmD2mAb/O8adPcSpov5YduCejwS0fjdQ6EjdD
AHXSXQqs1bqfbgpo9MVTLFrfVRDtfnT1eDQh/rrGw1EcoyaMlq03uqcmLZwPJujSZ9o6JYsDWCjL
VYiquU/kFmSVe7LMcOvZRQdQPf9Kd0zTQLiiQszi2ppme2zDzluZYRp/Vfm5qBz/c5eCdnVsx/hg
5pl8nAZSf50W0NCxUS7kxCnfpxnm4Y3NX0MEfKKo1V+RLdXLzvWj+9SzLIi5jmAZdYoRIsrpmy+D
IouCHKNcWUiedmDoBfeHa656OnOwVdVSeQgX4Gzunc6c6Atre6i4e4AJTQeQYqpw26Cgd8taF0lZ
hSdRi2UE+P3FuPXxnLlWAqn1iS9t/mNE7bBqOIKu9LfMoi65Qllu0uC6Z77JPmfg2oWYov5sj725
VGmioaUX6l3LO2NnItN5pwEJXyIvN75UfX8iDm1fgr0zLvRns8ogBwn8haGT/EkCeg/oNs7CuoRs
KB7JT0ai3my3XjqTptmstazBDOTiQQmIRn6gSw54lp14VX+Zr3j6p/ASZF/kkUdqB8WC5NnPy1NR
GP5TAsKnA54o012oh8+TPTPxtrCjyD1wAaqUX+0jEhmLwmqqHR5//RkL/v48Mq6hD+0W29Qu40Vl
9hAhoB4RxeOirVi0LfQAXTMDOgiePwW1pubNJtJs2KG2rb5206EBsT6yF7BRkzputqIRzaYK7G5J
VW5U74Y98FW4PNhTfdvNbohk3JqoHV5kRNN6U7bynfqK3FqzlgpPj9Cw7DuZMmMdT2chH97OyPan
XhSWgj4HtZLbBL+eg4fUwaYZRflc1/LVQZTxNa6aDQJx+rOVB+kK9VPDRXkeIntW0WxkJvjSlqOx
CLzcOnnEiECBYmozROSwzgkPZKKDmKLIdIY0BbRcyxFCtChe3SRCAa08Ae6oiItsIACA/o3Dzwjk
FBd/evxKZb/YUJbbJS7DI7k0+nTvmgbeElUKDfSuCV2I6VjJa4C7wrM5+1L6UbKyGMsvfmp6x2gs
mnWvpALWG3hxqHm+uk3+Yyi69smL4nYbBEW+D3MGpbRpMvIYHSiuxw37gtB+sgrEKFfC9IYdKASp
Rp0OvpTVOhDMXlNTA7z3wN8cXIdteZ6jXHxoH0cZANqfxvkeOQ0ADKHwcIUyyJutEmcjSPYy4us/
aVYEDl61U+c4peKFjMwVSha18YjoGr4FHYflirD/KVJXO+R6bbzCRH0FkWJ9jRCMmW3UpA5Ut7c7
Z2kIECB0bmc/AwbeHVy7nLipPYQPa0hD3JocBIr4Xp1z4oSokPa4v0wnhnFItX7gTR0+CtZmp25I
gyUxevO/7KpwslPhTPJMiMCvweWbQZSwXOC2tb6Cb0Oh5t/O7oXiA7he8IfIWNw9ml4NwqHpUTtE
b75dBEZjx1bRQ2SBvFoFSGRhbzh+dk0o8/Rq+Ai5mDc7FWKAI3O2k/8ok2AdGiMwBm2b7lwdRxsk
OZDX80Y8F5ErB7sNQCFplu2sNG8/kUfUxu42gTjfAoutfDlTz7eG2W//2CbieeTLgJJhnr+zOajh
It5A/Yy+UlW/b1IvIv56T99/Feu/9f429ubcTVNVnqG2Yzge9ICkK6TQq2OPCMBG1pbzKFESBplj
Ob4WwV3Z6+C7M1Y/HOZ5zyqzsLMM++CEKvB6HqPy0ljLAUglut/Mwa23iREViD1NayA1LXj0dMj8
0Vma5pcbZvqGqy5BJrHPK4j7uEBea543ECge1BsS++YHTQaszbv82TUbE79TXYObJnc2GUNxcZxW
5RkgeLlG2VP1oRbWN4I2GvwbHlvp622MGY/RygjYi+L4YxJqDRXG1ebW9Ju+2kAeOdpkIgxPbAD0
ivUfqfq9KDpI00XBcPFcT59shY1MXAXWlyadHZz+0eytBbIFFSpEcEsUWGEiLOyWJ5Khyacmm5rU
63TAdlIv9or2M/X+aWzKI2QucgkCVUNesEzAuhICtHbVe8dKmVhqTnZdcxAGDO1LpbzC+aFS4T1A
j3YFhtswv0bhBGBQ8QlM3cz9JoEhXoFWw70zSqj+DYZIn8OsqNdQkhrPgHxlB16mfDuWhXPvJCVb
doxHL50tH/KscH8A2I/6Rl+9RtVfw0WkUL7RpTaI/PGuAD+Cj1CMn59Y2wWoHug/0O1PdtuVfCvK
elYf8gc7vwe2+yglhJFugkR5GbVbpiKQ4Y4QJLp1WKULwQ/jHgw2YKIqUbWP4MqiYrE+UrMdircm
QQ/xdnjfO/zapN7EBDzs344tRtToVDJfgdr2xBoh9/60wEI1IhTZvCqPztSmw+QSFKPcJ6mITxYW
n8RnkCj9PWBFdM917z6YY3ohMgRHameLstFkQ15DPn4HSi+8x9p29iKzPTjw6jN4TSvXn3OBv2L2
kk3JN8prnDUilCgQ7mvzY+yAGw73dXCVUQM+bjz8z8DIIAcVdBGCLto5jygVhzhi4zy0RdMuC0v2
nxLf+dL5Iv1uVy2GT3kollXYKpnpK/chtNqHzIQgW4h7OmzAjaIHpEk6Kz4HlvElMwJ3XlB2qZWf
iiT6Qss02iB4QLkuPKdLD7RY8138BgGGL9fE5kW8XqoPsrNR41UxMX+Rve0VoB2T3dXe8uZKdsh0
Zngx+NUChL3jFqCZ/KOAvLi0vOhrHgAGLcDFdkmySF88AKhRatBGXxNIAzAT3Bu2iIPtryNTKx7v
Ze58lFjZnEHBJM9Y9cozdiDJjvXGB8+J46OTxJvQzqvHLEu6e54KFLRoKIP2iLks68A0d9RrdKw9
haH3ee41B/7aAPxxxOIIuxbuGpC8RISMfOkA4roN09K4o1Zc+Xz1r//63//3/3zr/zv8XtyjjDQs
5H9Jld8XsWyb//kXN//1X+Vs3r/+z79c33M8xlxwWDAf7COce+j/9uUBSXB4W/8rasE3BjUi+9Ft
iuaxtVcQIMhfExmEwKaFFUK3vrtz/IlVAUj6hzYdAMNVSrwidY70ufzWGat5HxvqKD0CsbJNaYWl
Get2KDVj2YWPUb71iFcOcqnuIhqqeDurDKZx+0sbOOJLhEKY2zIjSVmyQjYmh0AImInoEKbBexs5
V3m2MvEbP0CeGNWz04HJvD8706FP2npT4KEHRqa/erNafQKZfr5jnYkVO8t5jXokr5tdaCw50wRQ
UzAX//zVu/bfv3rOXY5fFmPIQXP3168e9HiFoRvBH1sdDzskgUNUTVnjOneN6qVOkTSZlhN6BA66
8tz6njw4ME+AapsoE/uzVy0D45BH3rt5tDnRbDi9glixcWCsiV6yuLZXiZPqs4Ak5rEqwZMxIDf1
YQTpM75e/jq5gn8aNd6TqxlAaSTMhhPdZlY93KkocQ6ua+OZC0iD+A+/S9/5/ctxTUR98e24KA3h
jLNfvxztpZWH0nn5OC/SecmAyy/cD8hQFFcoynZXQPWf6XEYN9LY0COPmpMXyrXkdSihVWxH/hfE
gNWas1yCNQ0Ppkg2EGtgrP1kq/ospjUiXooPMjGLj8woIRlUargOhXtsxH1kFPU9Cu03SNizx2Ji
06/AbQu6gzQ4kg2UYem2LcH/SL00oI77DZt4+RE1g2ptHbvA7Tn5EsGpZD8KCdb+QALy2AfgzHB0
Wi+bACjCqH2Edj17/M3Xte4bbu89KHf8trQnhTlbMf8wdZL83NiFQCdpBD2w/DVPlht/r7WfP7XT
AZHCsmYJCMDQyGPeLTpADw+5X8onW1n1xrDGYk29NFrrbB5dgLz3bo43uqVtrm23Td+Ry3etmJ7K
Vruhjso2o//wi3D9X34RzDQ9C/8zKGYLwJCFM91O755UeLLYA6hkwkeGVxTk48z+oi3QKxPOMK4+
WH5jf6FFmGt0/SlkQX8xIh9LNKOGFGSSnkkCdlaJJfHYWR6WTmu/LMtFO6m9xSgChPZOlUBcJq2O
NIg6qPlvbfNkoZkG26bxUGUzOF62E3q0jqbrWUc6c/vUqRYyHlBthUSRuXO9ZH/r/pvPbHBrtf0P
z55fH/vTlwkCKO6a3PNtENH5/NcvM41q08pyM3gQfTMgFZv7Cwv4hXs7NnwUfefWust8+VKYbE1r
XfKo6wgoPe1qMNyCeBZpxNID9rgrdw3yDNNztp6eru8OABmdOwXxNjiQGRofCDpZEcJp4SiXdWqB
3tU286vlp/GCgi3UYebGWweyMzGiBKB1N1wll0lZgssm8LMrR53LP38rvvjbT8xxhcmEZYNy13Sd
374VrKjcULYZfzAhl3t2JsEMUJukKGET4K0iTtSQJ8mqL68xH7PVO+rlAoIGRJdMNvDnARjrgUqe
qJUDMaAOruftqqkTA1zcebOkUsCCgZ4DUsjhkU0Vg0m4FaoUH29eDUd1mjAh3ain0FAZJCDFiI1w
R0012bQHhFI0OH+zkV85hZpm58mPbEPjYantGi/1RO+9EOHoPuIxDF0RO0zA1MWrPfXEFTS2ghoy
XNT7ztt3mwYCua5/ipQ9/QSGz/g5lZvEbsadZChUmexm0XM8IxBUBGsKdvwg7PdQjM+8Rdf4/aM9
AUhKAJGRusVOaWpNfXqAglLWIiwHibAolCCd11awh7h3eVFtDJr5sQ2OXi4+ZVK1D2Qq8OpaZchh
bKhJHVYGCJVpffnn34jN/nbr+NDb8C2IC/jMxS586n/3HBp8E6+7wakeosiaos7yY9LU8VepUXQY
9Ny8R+YnRnkeCoDBrxd9LcGIgfx+8FIirbSBbipYMgSPn34d6dediQ3McPJzIwbGFVwsXCc1YlKg
q6WmF4/rqFTjYxcJsIqEchNPwnplYRRn0MSi1HRqYofR7jwxsdxMzbwG+WjlsX5HTQCN3qakJqSQ
1zFKzdaeg185IYLiwG7W8cjbd9BroMWxMqrrGTiEQNW4z1xA3WboNctBJAElMGuGXkNtrrgLHPYO
el2GfbNWOlfzR9DnDADmoO7bTsWLbQt15bYf3qUd8K89QDwvjrKhFG6a+QkVCuLJCqt9EJXWC1hF
2g2eqcGW3JIE/Oclcl269VDv1GEHQXbutl9u0zrhiAjwNJymLVURIhRfnhrljqgbhXTjUHXREzjX
XdTnIFpXi2Y/NMgIAFYglmC/iF+xfJKLfKyC57Qb7VVg9NmdRG3oThWdvaeZWIsM4G0mbebhg1/2
ACdDJ6sL+qUN0TgEp4FN9qYD2VndDuuGOWpp8fHNRh3k12OUY5rOPIcXbyFi1dx5ISIo0lX5ZxDA
H0gZsk3aI+tH/wVFjHyZiCECfgLyqaKtrV0fI2Bv2Y6DK/Dyz17cHJpAPgPMkN6ZeBxeB2yMoHkB
gWtWdE/Ic4WQswuLpyIfG8gElN2WmrzK1L7pUDhOTYgwO/dNY24S5RRXRNitVWFm4sGuiuzOrMTW
GnrxQKY+DtpVYAfjxplstls1UO6Y3QOdyYtdyj0FayEaBHbDjO8pYBRRhmyytb1AbXRnAhCOxZIH
6rYXQ1rXuGYI6hXN3gnq6kdnp1+cZPSAeW2CJbbp7n1lOc3WzRoD9UAj6BqA4tyUsSoe/jRPlu77
vKy2CFh066qDJJ6My4dyQqOgDBIqyRMQRRoFRBubTOKWgo0ODMIB5MtHPKW8uEJOvh8+eUWxGodi
eE5SADS8ilvItWDHjtWtC4BGgRfpRG7IsnIFYFF/0HVbIwOnO52em6Solo1l+lfwk0ZbxytjKM4U
wym1EZ1HSaJ45DYSBbyIvK/AVK2zPHR/hMo/di0yMjQc5QD+1Q2jeIuCpnHzz09C5/e3JVYNrumY
eDFwy7LwTPn1QYgwVNXavdFBMN5CiFUHSC8RZAB0U/d+pKwdqMIQESFbB+2oqO2expZXELwBSz4X
pXVNOon1gK7ybwV+lSgucz/ePFDDHyJRHcQ7MVGsEM+KAskq9j+dvyZSFRWC/IjOIOEIYdxl2DT5
vI5wUH28VO6QXlTU2vfUYSIDcv/PX4P1+7p0+hqYiXXD9B/ntMN+9z4QfY86b89Ul7eaduFPSFLc
8iaUj0HihTCAY4/gy7zd9FnorNzeqX5/GNCIMkORP939UQk+O2TKkuU/X7Jr/bbOEZZneR7+ch4e
Hu7fdp5AmloQGoyTy7ygHwNRgwk9jD8jJpxNQXmw7aTbyg/M7V9mesfXFkqp/m4Owds4m01HxZ8h
tXHzbpJWrFhcSXA0rSnMmQs/frYZuFyKbD1EDYiDkfJYydSKHoywejuDEIK70gowDxla7mqYzm5+
EhJ5/2E7TvuHWySE4Z2ObbCLjYXDfddE+9efsx7GPq5Hlu6GAFAvtnQgytKNkNoWWGgigCQe9Kgh
qDsBTrRK71H0Vn+4eQSGOyI/ZPcLHQZQbbQBZYj7HlJOEQimM7xzgAItokdm5v+PujPrjVtJ0/Rf
adQ9z3BfgKkGhsxNTFnWZlv2DWHLEvd956+fh5Eup5zHp7qq+2YGsIkIBjcxyWDE971L7Y9rq6iK
RUgieDan8DrSZbyqfu5fjEYKT1hRvsnj8Z8/A+oaXfj1z+XltS1UQnTVsuBk/frnQrXIZzJZ4eHE
4dIq7xSRIbbvvFPDgsQlGirNukiXsEUHnPXDXMBpQ6DaTU1UHMN+QJhPtghbh6q2n9FyjpgvQN19
Uz+3C06Y3Zye5v/1SwyrFTGt57KamziMuovqf+5fypuv+Uv7v9e9fm716z7/yeeKf/90k3fxc8MH
/7W73OqX43L2H1e3+dp9/aWyLRiBznf9SzPfv7R91v0jFrdu+a82/seLOApMxpe//+3r9zwuQK0T
I3ju/vajaY3dWbhhv/nN1xP8aF1vxd//5pVF8fLcxc/9b3Z7+dp2f/8bto9/oMUmK6alaqam2gqT
6vHl1KT9YakGvZpm2bpiOSb9HkqWXUTUUP1DJmTFKFVbnx1N59mBOiea5D8c2zENW2PmQrfnKH/7
xx34EY08/XS/j07a1hrm+eUp5XV0VFllhmwxa1UvBtuGOpsObEsiiZl8iDqikj3i97AoYi9agIUY
XffUSa8p8RtbHtCKKBdShP1ExDghMVrYWDnEUmt7g10wVNbfy539CK4w9cOiCo5D/Tr1ZB1tGNeW
ZN7EJVwbOb7KZESGrWRwPLRCJ9cJHaoM4VySHftitsG1mUEDzOhD7PSJi5HVjRLB33Ck2Ks062s7
pR8sR73LFD7ncji+06Umd61beWsEIyqUVegqtTVhbrJmb/P8esTgFIHmRCmAcpfpRp4+BKQVUc/R
75z5nsn4YzMi874Uj80SvWKCdGMaybd+dGA3wF9tguupK/xUbm5SZRm8qssXt+9N2auG5mmJqsco
KO+HAHGVrNnP8rRt5a7f5IH1UUfpsLfS16Hh4k2jesrKGMZLhx5wyW22TPWO6NuRAf61WnCf0pBr
Dq3mSS+3FWkzRMrIfbfbZCxuOqfZIvm2tyESoeL4lA3Q3pURUxrUtjewWXCI3JJnukLbPcHWvYRe
zS5JYODg4JBe7XLNtbJ0q5nzOzWVJsx/+VX19ICzCg4wee3JNddAzAHNwCQ7yGAsQyTqpsi0txXC
WPpkfgms7jlo2A/vSqAPieQhjnyMi9zAQwrvOlM8KVILvmb5wrB7k+hNtUsjrEPSKbwya9w4h1S/
W/C05OdUD+uBEx0cvfi1g1b6rlefwpV+WIGd3pJ4+5T06uy2UM820E7ucOX1jXoavBzlcPg0bloV
xpUx1kjOTm4LcMCN2/GmL8hUaCQqe7pZQJAmP/wSfkiZD+PB0dsbpyxeW7xRt1lSHMo4vIktHh3+
7zu7NdzeagHCltanprOHo5OFz0EGyrxrQLZY4IXi8F0IB6LNyHtEYEFbeHzYYCXLTu9s1KNwHJQG
5VltntEPle5Rpdkwa44I8FcyAKIN+YbAMwJfX+R011hWfEC+abTRa9RarnU0rKshsK6ioUCAi5cl
cAhOy9GAdhee1ov8WlmDvFFm7S4feGca2Xmsp/BTvGQ3aczvq3CDZIPceaN6qhLe1V0R79I5yFAG
ahGPLPgzq12YMJCbg2q6UrPnCd/QqiqGjVmo907XNfD05bHvPCzPbtQSwqddk2vPnJegg1KQ31eq
tlWKmZGp/AqmfXIXdX3x6vQKNGbo5miAYnz1OjkkBVWVu9KohIHHQ5TBN9FT3gT5k2KWPs/otPqt
FxsEpPWRR8QaysrLc36rsGhWdb7wCWyLDVvQHHhMyXc2bfM0Joz6pas8hBo8ZLxiEi+dh1lbXeXX
gcbjEGuPltMkaHanh1BZ/CX9ltbhLrWBC9Tc656rkJXwVW+UTT+iwBKjgjMhS6/c2ozwPdvipWkG
aDAR6ncpKJRanyQqwbHToH9lEe2mnXzTFEIR9I3EWOrgqWiA7fb8hJZuPaqNJnk2Cmm0gLhzkHeO
6wnRJ5P+FKM9JEwjtB6NMds6VvtkpZwXhyfNpa/dR+18bdN7piaatGN1W1T0QPmKzq3zsXGrNP8m
0ZGtdOOrvKJjKYg3eiUe62prbInSy64qa24lR+auyZT7Hsyrl4R1f8hb1L8BXmJ0DdfNc9T1ne1h
t86xdTMldJb4bH9VS+dVnbLUk9ps00Zo5GGDjSkgmhulLh3tVpr2XajdptHiNxGZDq3mD3Kij21L
d5RaperNo3Ydo8bG31O2m7rtI7ga+g4xQOalMrFAbgQpIvtdGBzluItdJ9YeJJ0oSYfqB+BCV1fS
ciMn6atW5oEXSQXUwci4AbuJGrtuIJIagrAfisIiWGd/kHvjUNooECM8h/t63oxuCfkZzlePPbBF
wlrOSa0giYcYsFzsSVTqpBOHLZh1eTOkNuJxunOraOpO195Lq+CEhMCeWgXPeJ17ISyWTVQl3/si
e9BGfq3UeBo7NOIXK112ZYWXRT1X36pU5m9ukTjj4+uZWsSrl9kzWp6hx2AZ0Uv6krBV7+YmTTYh
KsYW0E656b9P/fShMTPVRd2ZzsIMb630u3jKJ+fQIXfhJg3qhuaeeHHE0zDDdLPK97EW7+x8pLtF
5OuqJvnoig8WBrSxxzSWX1Ri7s50EfcKRxu8xIi/aUP1fpq7r1ZfvEZ6vk+W/nNZ8xgoSvZdlngX
c60DH6Tm+1xnahEP+hXeBoNnO5KBLGB0rJMV29IGe2My9jW9/Rz0V1IYg9RTzZtltN6No4yPi0wP
HGAfVUfBto8Jfls236lFfpHN7qONgC/p+/lu0fLZXYr6c9wj7IQhJTd/hWtqExBny+RdXoam4eOU
3UgYiXtLQcbCSvKv8ph+airZV5aCyQHfyZSXTZZfDD1KPDuY8FFBLAh8duiZ4Vdd1wdvqK6N8XPU
lTBOkc91A6Um8oYIHlwsOhsHWKlDLg7qTlfs4GAdwjyWyf+0Hha2dFJMzrZ9teoSWNIjMtZ0FYj2
uEGv3oEB8up+mnbL2kGaE7iSoeVLzKQfqgMAiInMY5gsLkKL6GH0yFwk0Yh2DM5omXKjWfyumdzt
cvT3XfE55OXR3JIRR7aOvpKY6BzWRQN5Jg9F8sdl7p5Iiac+Hkq6V8A9RS7uTpZSJD7kaOf0fCkj
7Z3Rlev4jWGDZAD6HflbIlTGWyWgd8twVkFu5brFYaGUIjDs6WtMTsBCqc+1VOVmXuQn8eQ4WokP
MBrHtjT7USGZWwuVELfnE7cDcELAc9Ebt5Ha9+MQfIoTHLB0Az7IjWMhXISIZuEZE+qYUxTcgoWK
Nl2CLEyEEEEClXsLTwFsX/Fij0rtx4ZZ7Wo5+Aoh2NgOQ7RFLiBxLRdG+Me8ZKiUSgyzzHRnOIFr
lciamdWAqaqi33PLC5BeJsBiXCZPixrzhWMzDq1rzE3BkGlrToPja0q7t7tKOTAC/xzVGG6kIUmF
NheD49FvGkfZjmX2KZOnTYQRJUfDaND6GloG6iHkTnI3aBbFD1sWp7rcksko0Hx01WoJ/IjgXZLo
06bX5Af0cVofo43WV4q89UsUO7A+2sa9MrgQ03vfEES8OOl9URWLfm0IwK+3kPf0byRQOt+SLMI7
NZKX5jwuyMarEdEs+71uzgZSWWbnO3YDSztRUPTS2qOjNvYOfrppj+phsTAHaKGm52ipybFpuFEK
3UnX60TxkrR39rla7Ft9dfAs1mspuI/+lMMKbpxsV4uGOuWR6+JGYuQdonrRAS+d+21MmI/fMwx5
kwJUcFrHtfsmPUbFzZx28hYIkorYuhJeW2Z3XfVRDzwxqBm0t+F1AGIR50R5r0Wa6dtZb/qODujG
1KcD0uykvIqHwHgxpyJ4aFcsaOsMz2XZDNcQ/Ybr5S6LzJuq1lJEhmx8pJXwgxl9qWwAphp6+3E4
ZFdZlyA70fDA2K0Mk2cIJMUTxdRSGeKY2auoxVWWMuK3FldZkockN0c/UZrJF6XMwkTMCo/kBapj
Usb9blKtz4WEhyHGkgjC9eaTJZvtDuKi5gPk0HxT1pzcPdfVKQSgWkTf825GNCqegDKdinqqe4Co
GDsGnEdqKtXHuNLM3SxyjvnYxhuGOSn9nb3sy1y9hhwtHRsikn5oFPBrqaljzHQKxd3Cm+yh2gx2
BipmXbRr86k6Vh81EAk7s+ws0vlgrcu8G4+d0ylbdawgH1omgqG4K3iRxSAgLeLx2gwilOVVQ3dx
AoWEIRtHxXaMY50X5qkU6I210TsJTNi6TmzS14FftIuvmIm+FWu0dSezIIVmNdXk9TDtFc14F4zJ
8FJxndUkN5/TJkDYz5DNmzEIcmY0/XAc69FESFe6hufh4d80PmCkKd10uQFxm2hRrY3ZsbZ65VFq
gX0SMwz3omosEQLQUbW1RsZm1Sirj1mcKNctEsuEiAksIYRd7VBFCjddrI1f0JffQ0aHJWioKanV
6XPeW/nHqneMbVYwQEABneG5GXlaz92OLPPxTXzhx/T9LZhIuUiN4aMCVoOgomnysNjOZYo+cyR1
QWioP6AUX+zVYLvOVeN0hilf2I99w6gGkX/wQvjB6DFfr//O+XVyyES1ZIvY5q8xLWfW1dnpqv7Q
WtMHY6lvGovBJBNB2BcIKbhqi8hSb0Y+MJv/IqO+RgcvAhW6uSKoVF1xZOcyK8jgX9LjpegP2cw8
cZ0wtr3zOGVE6EGreIsuH2QSSv+N2Nf/JKz1S7Tsr4Jo/w/GvlSNge2bh+NPwa+bl/E/3r1M8XP5
NmT2Y7cfwS9F1v4QECNEowjcA4b4GfwirUKIS7Ow8COwQJCUph/BL81adyLez15E4GyVJ+FH8EtT
/tBURzHJljqWrCqEkP+d4JdzmVlwHILzBrGSFR9Gsvnica4THT+lsEiu25r5V41YmauRAN6n2XSd
wOPOgFrLjR+pGI14psPQK7IUvLRy8ABxWyNWZDzreSRtNeMaubvJbyO+CmKBFirERtXWt1KOFKGi
1r5WSTWEi7olxr0WC9uBEyeKOEs0p3ZRJYlSe1LKQKYdwtIv1alESra+reGb7hJbK3yxUBiRpa4o
Vg4g2Tj/bpdDgQwMUhViIdQnztU+18LtrOAHI/QgFrgXJ/kK8ugwOoR6RLfolVvk1rzppLpAHW9h
0caFf66KkqNg+B3MyyEmhM6HhgXfWPxKfi6MHnWaXjeOaaiWOLZ1PxbxWh0xJMNQob0W6yvm/nAf
CWHUw5xhU1pELE1pSCnjRJ8pbbMDoFRkrj7wXTsVrV4dr9Lp3qgaPk5aO9d+rVc/FqIKIb9AM0d6
bSS7xxIPDCe2dNawmQ0pmY6WXW6yiO7ECILNUg3fu5yATa+hH7jgIt06+bsu6t83CVZtcwtbtYAh
a0nMKZp+5UFMw2MQJXuFfMZBsfPHPlIit4oacFOpgcRivZUrtJgwK6675rgUaXPU11KPTfp+UJSv
CHJuLQ0iXYOd3k5LUxzl0wW5VcxBYk11E4Tyr84qHolZf8iWrg6Qylf1j+L3C5eFkE6r2013i/C6
iRoPZGR37AGyYNKIYqZsviCR1G5B2/Q+zzODxrXk/Cyd12nViBbBuS62OVfP+4l1sgPF1q2zYduQ
Pjqct/svDnPZLA4bqpHBT75e2ak9PTZL0ry5VkNc3MU1iOq/v66pHMNLiwWfn/WMYpE36GCcq+d1
QwbLSzKcHcNzsfZ8W0634Fy/aBbVqYDxJMOUxnKKc0WjUu2bNvCz9U2J1/dLLIqf1bSNAt7Gn3XR
3BRJunhiH9Fy2ui8Jx/H/dwxY4zUDs+Q3xz2Yt359NU8c76LZlE9b3O+GrSqO8IXU7cRm4iG3213
Pp5E0nzXwM8+rzrvel53/tvO69JWfd+Y5swTvt4T1bQ+YFEQ7iIkIn2sUOkX27KRtz0ePX6jSj1T
n4uiaseVL83he/jWyg53ilYmhI7HpSmFyAmsxzgf7aIqjoXCE4xn0QL1HqKR2HwOEh1OYXY63+/2
E+tOO4vjiAs5HeFcFyWx5cU6xBrUq7SRy6txjFBlCb7o2zEvKh/uZ+XHTjbJp3qcmdPiiaY3RWMO
Sp6wtRu9bGL4lmvxvls79dhaOwuwQo4Xx4XutmufP6wtCHDwSXizUSg2FW0kr3L/vKmo9iDEdnNq
3CR9VvvZusA5sDotWoXZE2YKTb9b5vZONIjtRMlopzKDjP+PXcTO5+r5MGPc/zhqJBuO6xSq4RE3
GPy8qAdflMTCKJ0B7hX4xzcNHURzhsprfIL5spg0nxe/W9elqDsBfunXezKJ7+BaUtf3UqxLl/W9
ES2hMh0qfVD2CAE4GYZDeu/Ptm3vlCK+udz4tJ9YK4nHultskH1ZdDjNKtepZT/gmZlX4eB1zLV8
c/24iUWsrp3iWhUNSioRjq/KT3IzDVeyFLW+WKiWTC69SFQU4J3wCRk/Eu7tEiHRp0l+KNfIs9ht
TFRVm11rpHMSkYZzkOEcfUBk+ZuMvO1Wj9XFn6xg8Yd1URj8vaukZRtWnS9iDKKUdAEB2bK6mnvm
3OO6UKaO+Bez94igK2HAQW12MNDumwBE2JyUKA6sv774fef1R86ChQdGrOzFs2OselvZcSHkxv6a
2tB7m5UXdKgMu+JOiBsT6PZBVwprT0hR9yHc6b4oRUbzozSbPbGiHoHZPC/mxdMcugdmVYw0GAGW
vjw11PE8If4iJxt7RvZAnVpIaSisPHCjcMPVCHrCobZQrmm0ZUtuIdwiyYwlTyQTsZZ6UkJL7PhZ
3sPztaWRSbeFQ1exQBWSxm2zjupAeDJ6S9fRnKh355WiLlrEolhg/LmVmqmehqkoWdG1fm5/s5E4
iKhnmWTuQEG8O51nYWSIuHbSuoukPdjKmO8mCQtBT7boTjQGNqfFFNdeUI3aAVULUwkNTDpoFwtt
HXmJUqslOQOutS72PG8D8ZKWi83P2zR4A+GgJQeeie2TLxaIddGniiJPGdLG1Trc/W37bIayW5Z2
srnYRmz9L6wTm5zOInaB2Pg9dEKCfz8vR5TOf+owkSTQZ9Ip4o8Sd+v8515UxR+aSntjuevWr9B5
oawfoXMVpfLSD9ZPj9IhKN5MJg/s+mkBO8HX7LyhKE1WxnftvM+5+XTYONOKw8VKq13v6sVpxTZ/
uc5csTBapu1MGUs0teFJF4subDjUZVHUkdz6sdFlc2sY/JR/3f7moJebvqmfim+OPakTb53Um6dD
/6ldbLrEiKq3yvc35/h98fdnOl90OiuPs1MluzdXIIrnTd4cQrRc1sXKN7uf2t9cjpbt9RZVQZwY
1DeL7Gc1x0hcR/f1ILY4rz/vYOlysEW0+8t5FSLiqq8aWa7h1E5RtPRos5xK5cwMMcfjiJGrLxbT
7DT+si5SvGQyVxTFStEMP4zZ8HlLUcJKRNlAmsK659xsQnKWoXdw4DeHU9foNjHESkaVgKJoP51J
1JNmeUT1Mtu1fU+E/by7KL055vmSxNFFMz/3vaQU3U7JJ2k7NOpH8a6c3whR1UNTKQ6n9wLMQyVv
z1vJOfYxAeAUl89p4Y9Dw9gnEiMgaHa5f17YRRd5KGzgyDbVOp8iR+n8pOx+LCSwywxl1nq+pIaM
ghlF56XpjdifnHU+C4CAzn8dnk3rcO5czaddkvjQv4v9LJEWaO3oC2MfIgizJm3ttn8BK/M94EOe
lfV+SstwYygPYY7sZ9kPT0iQgsFoZ2XNeXxBzsUhps87nHKY0jk6nZZvm/WvE9P380LM8Je4ibZ6
yGdF6ovkKPfqpklDBrgiUq3xMTfx+EtrAPOS3JNyND9k/C2GMR1JC+ywXBt8nh2lycG6mz2JRmOT
NOn789xVhCJEhCGfjHFbm3roOuOg+CIK9QMO9iNGeoFOu6j+j3Bo/78G7BRHB9r1k5n6p3jd/2ni
pSzgYpygbyu+7bTLz1gdATloqvAt6C5UATn7AVTD7PgPW9FNgOor4Azxt19jdTahaKJ4FiC3lfDz
NlYHBpZcHqQy6Bz/TqhOMbULoBoRX8Mi7Ec8UOaC/kQdynFhAPRljtdgF9asUrf4YjGR7/SVdWSK
Rg5+ZOuQWUTtgrpt/EDmqTyV1irAmE9FR1ZvFMP0eZ074KcDxn8tQTrM2zy6jHSJVwX06o9gmJWP
DhOj9U2SyHntHTW6QpIm2cFhfIzKIVw8EXGTMRxtnmR1uVbB1b0J213G7nIxnBv0/JOuLtZWBNvE
ixqJGZeJSn/qGrVZgGaTMKZdB6xiAWOcmR+q6tTPRTVznuMUkknYFryionkYFpKCopiIUW+WJvMm
IT/tmirK4qc7Zs9ZfUj1cPsm9nlqBj9+bJkEyTsxmRSTSzEPPVdPc81CihIfenG6dnuF6AFFMUQP
mM51XSsW0tpt2qcedO1Ml5IkWbnOO8+LUyALeWv64nS9/cY6JyAlY23EXFlMwy3RkzOTYYhiiB5e
rBYbnLca+SYYZHm2CyjL3VzX9xjvEnEVn6K1JLKvYl3cw3z0LprJxgWEahn27qRJeQzWrG16+uat
e4u6Oqw38k3T+ehvjlloa1h57uoaPfKcz+evZ69OzT9XimOcziSK5+sUO+bVvlo/5ek6WhjWz7so
SesnXxNff1EUK8WiZpRgr8OF8ypRytcDiJKxDjUKxhwX6887GOtwpaz2MAj5hhU2d74VQ8RTWaw+
L6z1S3dqFyt/W39zKFGMazzoU0N7PO8iSqfjXB7izXn/VEyc71o+lleXZ3hzJARQTCS3APW82ftN
+z+5+Dc7vCmeL/rNrr9tF1teXtrllrEJbElnXG6tA3QRRTo/3qL0l+tO78Vls5gvXKw8B7BmMdu4
OMMpygZVjB9bX6crKl3aeZ/z1heHFQ3mchfFlXGFnBUxqTX6L0rKOuk8Vy/WlXpA1M1cd/lTUWwq
mkRJLMSBxCHPVUMkEEQ9F4cTRWMk4+/+87OLDcVCnAb40KPUj9lOrFLT2hyeRHFIokHGZn0BNzFa
ey2TKx/oCPSExWEiLIJYYqVY2JmqL96pSWwl1iIIZCxkrusWBmyCkmsnJcNRNC0ytqsPoigbjPTe
vzmMuk6GocakGEkDiQXhwLnJsutucmwafKrSGHesOVPeOVIDNsycvsWN/pnAChYQCtjqKFe9qem/
pXj+ek03TVCSv8+EZ/Iyira5BA1trgrVG+34iPV3tc2mAp0ZEry5r1nhs7YMw67gE+SOaI948MOs
7ZurPP0ZM8ZJgAkZXYp417D24yKGKKp/uU4EF99ssn4ZxL6nPX5TdUQk7eLQ/8JhkO/o9zphI3Fk
R3xsxZlORbFWHAZQHd99cYK/vJJcjv0omcv926shurmr1Pm+El8yESx18in3RUkEWM/rLrc5N5+3
Oa+ratP8EaM9N18cVhVzGbHyvM2/dxpxteezng8j1jlJ+jlPiYmKuZiYn4kp3XmmJqp8wW+VRJ53
5/VD1BKjFLudiqLpNJcU+1wcUVRz8YUUzactxU5iMihKp/Zz/XTMSJc2s2RkmwUqFfAwCbIbmHtF
/hJNUo72HNo5o4yhSj7DSe3Had/KI2AKRqS7VGk3yFrJmyWARYoSNxYxUfUtHQC22zPAPb7P3daM
VtSzkTr7lW7QOk55GDpl71SgJNPU/qLpOMBWMXHSL6ZkXylplV+NyN9i6KiiJGHdzwWRWNiLkQtw
/jlZoGchYpptYw1J8XC5DWuED6rJ9lMgvG4W14+yJen7qGyfslh6TvKW+bzSO9sSefNwlG0vgeIb
Gp9aVP32AI6drTESPEmjvd6XXp8hFDBkxeCaK0G2jp7TAJ/NeTRxZJIgqgbjNtLTXV7BLR5QAd0V
ln6o0voWY+LXtEA+mhmH7CameS3bMinl0TFxwE6/zpkNkBnk5REUdblBbsLPVPlTrqXTTR5X1/Lc
IrFadxvcSR4gaSZXRr1zokYDqlQ72xwDt63ezak3jPE9inHSxoTF6X4dijLfRD0WVrMkKzu9jBMg
xctTmcVfrW4BhT5+ltuHPqxuax1XrvpQ5nK+ray1n0Mjcmm03q1mkFJpDAzVsEEQgSEEA7wCh+50
Mzug0Y2HhgpaXiNl6iHs9QWFBUSUulCiWww0d460O1X7DolP8/MgGj5kloUCWzTf5x3GAXH92UAX
Y9PbaA3Pd0hf+4kKIqyaXqtcWWcMSIsbVd3zW0C0VjpUSbJoBgFaRPEVHHAQmHPzDg1Of+zoVGtZ
K3ZEcL28d9qtnatIzNTOc6KUEWAb1YbyhmeiWRMKcMr4KrLUz0OEVnGD/3Yc916t46JRVR05anmv
h4a1xWwmKxj7G3G162P+LBNJ8Gm0PxeRmrwf+mq565/sB3nqh70Vz6NrtNKLFB2CugALFckfS2cp
9w34piyMCg/U3a2WoWVV7EKjstzJqfAvIliOYV0PtjZaEK5oCvRhQbcjBrqLiqy9qhGIcuMkhgFh
Aw6L6mGDHyMhmCDcjkZeI4jUfQ5TnOeLedpodde7efp+kLt8O8+t8d5QjlEJhcQJbiqtM492GBBy
ymJvqr5LZhjsRkJJ6CVUbl3KPSYyiu+01WtR67dGHyi7quJx2EKybreg/au9k97WyYDiZ6Nmntkm
zLeiLPe0vHKg8MTxpsUQhBvHzEZHMdC1w4GXZ1HuEepuyaGYHIfcrpuMn7tlujM7s9m28cKnUu19
scdcRdEmkud3RdneIv5UfbaxsY2V5dhZ1i7n/WjTvNlAiIDkktxhPpa7VZvZR1OJkDS2czeVe1Tb
VB3vk1k5qkkSePw9IVEb5XkymmwbkLv3jHCubqfCvJonZz40mSNvKlvz4En2d7jf4MQb57hydpAD
DCXOb+eYX0LXHN1DvPvDMg58wxsZVnAfYMakhcq+NnSUayYU9pLuodEi3KwWgltxsiL+KhxzSoMJ
GUPoOg3bdzL+elFk7CctuyV0jjhMqs/bsjQ+YMBT7JoF0dUxLa/IprgDXGOPUGi7rexutyTDVx3y
oDthXomZi7KAVG9K/MiAQaoNwtRIhxnhtIMUDtOjrz4QJAN22Wn6dVAPiQetVmMwYmptQX+KSqZE
zsM1Gw4QD1gihuEAM6jeKfYx5Wm8MlBY6I0VC0KXYDQVqMY++1TiVqyNZHAqrmyj6e27enSQLRjI
qssR1nFLocC1Vaanrhtyz0jGQ8WP66pD9IJV+ktRRu+gRR3MZHoIivq2DSoDSLFzzKTa2lUIlwCs
0SS4X91jqUo8FEGJhwROsvtO0x4GDTIuuaOrIraLLV3hfDsmsJm0GJO7lE43QoNpB7gRDFwJbQe8
6Q5Me79DSmAfZnCl6ukGZdan3AG7q6drnmuFmZbL580Mo6e2qo+8fYnLyK9yRwe0IJJqbucEu3JE
42NO4wKLtPCYYFI8NS0iI3MxeFMefoh5Tfe99lUpkcceu6lGxd8qgWgvD1PgpBtriGxv7qKrAUoy
yV7zOg2VR6UnR9o5wzVyxk4WFPtKjQ5QP3oPAwMoUk3+oAVw6ULijZ6EU5IXydke5TvjAZr2MNjq
sX9v1rV0JDvo8qZp+zqBVmA7lgfBonfb3Dmq86C6eMjZ29C8G5YJnciKd3IMWiiKtaReTcat3Xc3
MG6aTW3x7I1pb7thm16l3ScABqnHp1EO6O6QHv3CBAHwJ9hwp3NAfQQ9zwfyjBs91TAbgLOyZSR9
BYl5AymtRVg63s6JntylIZbrxcpOmGf9GJdRsOHF2/QIbnhjjYuqHifvNEC6C2SKfsBcvrd0WL3B
x8XEr1ifnI+zKi9bPauRCO8zOOPB16Y3juhAFpsRdQLU9M2XvMmkjTXNUAaKsDhAsAjdsFIfiilG
DDOIG+jxR9WMZFevA8ftJlxbu6hOt4kS165kqp9ru1c8p8mhuqGlQC5TtjGalWATFOVnImr51TIw
IurNeCcZ5odpmHemkn8olkl3O7s4ZCG/MK7aaGw7yzXiaR2z9faxAJnu9tqiejiG3kChGbfDbKQu
omCB19qFvXK4YDsl75t7GSz+jd2VOysBSw6KfwfCedzRkXSbbvg69PE2DEDJx2Zwq1mYdTHBM3ig
Zb9OOwD7xCvwkJwPMeytfZvEH4M8yfwlkW6sXv+mD9MuUpYQi41ofTIcFxGkBvCBeVM2EikXhKNL
c75Gj5zMqjLclIXFZKmi5xs7T6m6cVvY0Cc0O/5eKTF6VToDBVRma7eT9XLTlFXj2pIjeepQ7fuk
eLQJEPX0x74ZOruoVTBrRdYFnWq13+owN/tIRvtRq6BCyeVDy8ihrs1m03XdLYqosOwGzcMTqHpv
mOpHjMWOJRIsJiI/JrAwuC1Vu+llN6/Thz5VrtmIn027mwzk8pc8vI7VAa1eTiUn9q6Q0xkhRovE
clBfK2p0r0+gtOYEaZck+p5OSN+kMOin12yUZq+2JNVFBeCqxe4YVlJquYmOmEyObLA3vWozHQha
4uQELf2D7UQWkinRTTDYkhfZ0CFraxWoKRIcLAv4d3FaBFc1Q2i5Ka+rCvaliRPnoRywFbBL8HPa
VR9lvdun1xZnBBvfQOJUsnaj15qM+zp8GZRPDvRx21xxgndmkdzb+vCMdwcPgAJUyebGRVmMMIrU
MPLpj3VkmquPBEJ7hyKb4ysQqZuwvUoRDgHAvsBekGsvSyayy6nkOWWl7Zk+eKr+ZSxr7T3m3HSd
WZHC0pk2eT88F/JIZwIBpwZ4v4T2IzO2imndvmzx/w11k4lLfj+hW7iRigoaqHyPDH2/AX/9YPT9
97AdUk+uZEhZEWwdpyL1H6nIwQIKjNX+EOUTLM6JrjlKoqNsGTeoOc8Tit22rjw1ceS4dIbmNkmR
UpfQWs5Mm9tdJV5fOpAHGShUOmwuXWt1LN8deG5tRQBhLJHb/zJ0yHkZA84SaPsqGmosDuI2GV6M
m8II/y97Z7bcOJJl2y9CGWYHHi8GDqKoMUIRoReYYhAmxzzj6+8CIjNVnbe6y+o+d5kVkgQhiUEC
cPdz9l77NMh1CVS9rbnnYbAiLmsN1VG/z+z2QcYMxomhnCHaZtc6G++s9Gfr6HftpNtfjJLww/Sm
Vphvzzm17jX7taxG5fcjUhnTtZLQsVbO0bHyFGFSMcEgzhQNCAW4QT+pNBwRk8bFl3okCOTMTB41
far8LNLvlHpjzfQtlW6a416m2Fj7gEL3mqTSMMEiGtQcfhwcFCLFwylerlGbqIcyll+SAXV+2a54
NFj/6NQrPvfVhVQmKHoNJ5irDVYgJ8odc0/2XJ68DUv6iU63HZTR9K732q1Aj3vWlvHdjj9Tjs8P
U7e8T8VsvFjkU/m5Um8Ty9kIJw0XSLZFX9pBpunuKTaji4Jfpe5H5CDDlm+gXAt3+u4uXX6lcgTI
2jCRwRCxl6OwaNf4HFMVPlGjf7OqbvGmfrW8UT3bSbQehTv8qp16CWQUJmr6A+xO6zWmTdHG3dLV
yW1LZP+TOE/3APb/4hBZnjZ6ivaTQaEW7g9bKYKKkAzQrldLAOhpbUZM2XtdFD86bf5S6dFp0pzP
ZgcfbGSR7Bli+dRGDd/q8FmLZ34ZuCdPqPndqBKVlc2Ic2knOm0WArt/Id3qLSGEXqmEB6Od6BIs
cHVOKlmlSEzsMOhOo27qx9blK1O0x7bPlQe4HxHpNo18aKKLqbioYvZdE+IlgLs5Pv5tnybi2lsx
lZ8/fireEpiKdk4O9fab9hdw2731q5iDph/xU6/PXfPcSXN6mLTp2JOcgCVjwsyx5tipAMvxRuLP
Sj3GcPGZxWbNIPCS9bM3pxfL5KqiRHA3agT90DyOHxdJ0jWG57KoLiKerId9Qzly9TNoJge9En/s
K+2lOa5DwiX/176BQEtPRzR1BAPuVY4V3RfbZuBkrEXzwEWhc8sHnDoXuk5iKxtKs/XJWQTux+1p
1yfGQ9aK9H4aUO78ddi+v7PNLynT35t9v6M0+oOs5zXAEVSFH8caegQ/K7Zgvm6H/NMLEHMMpi8f
eyz83ehAq/K8/4H9hQiGMLMxA4BSWwf7rv3FFGPrxbIXsth5o1ZRp3dCKAFYzOyRWmEl8uWh17T0
cWrmd1RFAOY040qoqbydZ8t82DcEvQ5+1dvAzP7aRwRUeYw6HMq5qmSKh2fOuDWU4Sa3cusBtbn1
+2cHgpzWKspB3PSYf7egOy+Sse2tVu0cfz9vq7U5kPNt+vX+elJbOjOj+SHrnPvV5R4yrs3EtTOY
D66bK/dWesEWbT4YLG9+b1haEVqEsXkhXUhhFrIRu0qSpD6OwzXsniSxfr9/kVAr+4JJ9KGoi+Gu
rpbg9xm11mnsQyD1XEkqW8Xs69FUnPhRz6rnOorny37YvrGbinQAp6xP+9P9WA3pQWCReRfuP7Xv
0xddBkqVXyUuU99VY/dBlob7EG9ObMMYXuOodR/2/booxnuIdyR1OCr/ju2waFjOtSCefT+CVeCD
mmoGZRvOv2pJ+5MSu/ZDU1fioS6TJtSg3gasscTD/oLWZ91ZrZFt70/3F6CrmneNbHwjy3uFiX/S
H7oCMtqYLszcRuv249ikaQT54504Sp1IRGfJ4mBVouQRloMTzJClsAdHZYz1ltQn7CKD3zVN+jhs
G7Pv+jM1pdJL5vkPdPD/qgj+DfIGSrIOy+q/lxFc3srurfsvKoLfP/KHjMA1/0FsghCW6sBudPUN
5vWnjEDdqDZMswEiISeAaPmXjMBUsfzwPwGEkFKDZfAe/pQR2P9w8QhtljPDdjRExP+RjkBVQef8
s48MpBlTP4GDyLYMR7ftv3t+ot6RWTzjTYyis5FJ9XYyB/VW9NN8szoUTPG/QqCpgesNzUgaErpU
cxcoi62vMwgn0UIUZlQoUnne9+XbMfujcdOufjytCKQY+9Y67S+W0WsamfV5lxJom4p4f7QbZtph
MM5jc/rY/fHavo8JG+voj5cByOfH2sAkIXQgKonTMMegGmQ1ktZN+m0sKg3roscCQDnvRpFczXvf
sKkMOnurZNcZEBOXMphVSbhCRDu1LrFqIEM+lfE8nzSK5lOiJBepp3MIme197IfmKLQxMckS704Y
eSlWFJbKEMSmi0TpLY78ohUqxSFjpjmh8nmf6zjYP0cuZjzHjnLU5k1kuzWs+Hs186L/8nSujde1
i9UQJ+Y9S7+MalyfeHIdrnJzMmuYJ2obp3ZTl/PNvpGWCWbBKRzPNPtbSdiLB13UpQSOWnrfKFT+
achtzy0Vt4rk31wVcRdEI8u0j7exv5ddKbE/2je8D+5i6vTobrrNZtOnfmz2fX3VBPMk+1OZNdEJ
cQq59ghcM2uBHyibswP4R6Kw2tpzhuOsm7lpM2xvGxW/kVZl44mJaev1iL7DtZe4o8bkeXaxkVUz
4rFVPaSb3dhOkYOjVPmtXWGx7+lNDbdkNWRIbDyKbspZR1KQbtVsGm5SQjsmYVSn+T5WMLgTP4hb
U8tGIE4Gxt2KNHa1GxvKi5ugBlxGkYpNYazemLWeYa93yxA8iYlinnjautG+u5WDOw7ZcrSZzfaN
PmCQVx0SWrdd6PGcgzMk16ySSFd2Ddi++Ughrii6nTX5FK3mF7EslPi5qggLcfAT4f87GwTTucPB
AVpxKgVnppsNoRtRHcxsudAAQIAx1W6FpMQk1EDFQJ84WRv2uvvuNqgeszSWfrFiwq9/H10X8bJZ
mzjS7H7N3TdgU2mnGqcR8BCf7vBoDpF50IRQQ8QAP5TOWDhF2xnIrKCym/XTDXxJlPkFaycIOZ1X
1FlNeRiySLJ9HDbYqhUDG9ru/WOwcq0+qHX99Ld/+y6CI1qMgl/UwktgGv5bTvShztuvTWtvOO4P
I4t58lBaJ+K6CmN0z2aq/GzHJjmQ6m132Jj03iEnuHNZJySuG3TNLL1oUctwjTDqSTj4fjJi3LGH
xAqiof5kk6LFKSbsG9HSxVA2j83gJtTnwXPm6amtZjzsEdmG/aTeTJvg35bbKto+U4yqb9ZNF/7b
oafHAF6cpaN0Tpq4T+BGz5y5Ae8D6S+MBkOj1p9QeBvB/kA+DFptaje0PbL/kjtFvz2tCxwGSxG/
FViLsF1gKdA3uACpm9/jhRO0Gt01lL2dnogCOuUwL4LOIr1OAalx7OV81Pj8boxtg3Xuj0f7PgAS
Y0jAxY/96nc2IVhDEQltVBUX4YjMHUvPmASRpdqcE2PpNYa2c7bG0Gkb6s/7W8IVemrGPtjvQfsu
4Rq9ZypaG4zyTRvm6cbYNrkDNZYuk5kVq18inTiJhpBDcGp/XAy/H5qN8CmxjaddLgbd5tUtU4Pw
xAiRlPuwLLF+htKLbmp2Jxj3yJ88PQcQRSjlXYIn/qCrw3JDkTVIDefB1WqdlfL2ydKmxqlNwXSN
vcWCeaA/rgVOhCpfuL8kbqDKdvH2++9+fyOr6jKbNk7G7UbMRLr3o4JpnQC/cVK1Wjnm8fSopIUH
uaD0zLq+ppXW0WIC+UB/JPeZElA2bzew2prGQTuLJrCy9lbR7YmESGxvyl92QyPTqE6RbUVPq/bM
iq8Dxzc2W5V78/6UevbPRq2GEPrShmvjT/VUn29QCP4it06jfVjIy5RQDKgP1cAFZ8UMvLD/8cLs
D/cNbB9+ZtsIvcvCyOa2CXXX8gGFu0CCNk+SaUR+LM3qbOhGcVlVWVxoohaXYbJZxChQMIseuapd
ksRSbpyOuRmyM0EnwBS2G0qPAfQG3RfEGvdGVbnDxpxFBzMvnsqOUkdvVGHjOI/E2Z8IuNWPxaaB
I1q1OguBv1jfxoJ932LXekDuZUMG62YldsRy1FTrLEqoFFYzuvRKuOKPkVvfl3IS59SW13FW59M0
zSuOJJa4S9Yw4ptRkHVbT9Gw4tDJtbODtmmNTLgHHEUzUodl1rheM4e5qwfaTF3DhvWCx3n7pv7m
g0yYCB0NMd+Yrl/063Ts4uFpXrY7sXnXE01youyZFBTODUmXLSB/ZtqyAicMzkjnjbp8oURb/TY5
7h6/D6OfUxd0f2nniAhIjff7BdfmtuD3hfzVztN9IWqin7SU+1cf+7mu48tttaesmnRvFuObnhAW
PShbJvn4JY2rt6Vj8mZMLSV9rLy0L9TjbGohi+pn2nnaUZsoDXaLIHyjDqN5epFbXl1ksyzPpy9L
LruQHuFtS5lg8/KGjrtd0hCuNIpip9ZqvhSj/SmPZhTiSrcenWT5DmA47GouDy5Giv/ptY8seUT3
6Q3QQY+yJrPTSt2XQktv+4kemG0YB7Av72Rj3FXLahGWpofziB+5Jw/npXXjLZILS/CaRdygmxd7
TC0/lcRzzMUdIuvCWBRYLPTFrYwspmIVd12u3pL7OB4AfL5CwGm8NXNDg/kTq9yc4kZZnDKxQnab
1XKbMZ5kYxTkbvV9UNGmwHuyjQNvdQVGQakb69xXcC561n2nOYfwS5H1M+rRG/6ySIr6HvcM+Jx+
G31chpZ1xJURkVPpmK4N/ykfQpGPXSAwMHoko35KdbpENS37w0yL5qVjTHJGoHEm7R9XKj961bAP
o2yCtgWWE602VZCI2d9MfsjIf1O3/wSQihL8QDJzDI+tL0eNBEkmGe682oBEUlqN/TEeOy46iNFz
fY4ywJCUBeBBqcXr3Blfl2XSHsekwAunQ2tzajSwMr4s82tDYNRFt9qzu6QT97SuonUg7vXOKM/m
tPDxutGbU1k3Zp8lnhD0iasilYHxYBdD9kRwYOfphMQTHivOBnJadAebIQzNFHIvr56z62wXLMGZ
ONBYgQS19PFnvUH5xUkg/Y60VPor2RmfwKE0wWRVpU3o2mwGCYyeY5qU38ZKOaRpxpCXJWEpWs1r
BbqWgq5ZQC4HcX9g1Vz69JPlUqS0nyarLk5m5XzLl2LwBODIMnENr7va+h7tl2dgm6rpOthNUA5j
IGqQGqpBEVgDdy7Jm1Bc3inpt/FjbqeXxAYyxJ0OC1xCgc1Yks8mHWZZd+pphbvqpWn10MO796vc
XTxz4vB5zkwgxd2r4P/UcXt/oaFbJ8ACM/EZiV0d1Gt221vwbYyuToJayejCGuup0sfHhZpSICDj
kploebPl/kRXyY3QBNxsUmg62iPqBiL/7KCaTnNk349ZhdplgMgoC9MBpRB5vSATqR5mAH1u7kea
dZSkDrM+gXSQxNFDPFW072NvKsbnqrB+KgraWo1/uNo5B0NmYexWX8hj+h4nA297chBXrAotD74Y
GiPJ90pQhhDj8I3gC/ld6+23sRnDieXywdGGr4CjWENBifL7MoPdRNNcc5F+IAPSKibau8jqt6Br
2Swn4yYpNxk2WGJZNVSe/YCPzX7Qx9Nyl4JVE9LcfeffXv7/3FekLerBOp0XEn5hfBBvwarG2EZc
bY4aVsvb832T/vVofzoZ+Z8v28wZD7orrsB72pt8ZYayPyJgvj7HdNTb3L4qBWuGffe+KbajPg79
2Lc/su2O2dt/+/LHr8kq648/tjznI5/Nxy9SFSs+LwmJ2du7+jjwn/7Ax+8Zc0hU3mraOavjv/4B
FTPnYyT7M9IFN1zr5gtVYZY/mzVgiMAy5a2penJfbe87983HMR/7qt8O/O0H/9UxkHFTDG/9N7lJ
gT9+7G/H5vuC4W+/H3ERuJC/3lc51Nnq/z7yX76zwTVQtDnl/MdB+49KBwpdPmVISDbDazWJB82J
kYRtXJOxo/zxsbG3Cdf+tFmWxoOruEIK2OZaEDTRqX68/vv5v37N/Ou37MfnbVL4PULKSZgBSlPG
6sJW0XWolQZbEvOGhI8w3e8PV1OwqJjJMd8NUNamId4ffWx2BsnHUxUBkuRmevrYtT8qlThHDzRP
/r9imPyrfVwxSKQ/fv3HMarrPtbgkw+qYmg3SYH1KWlL4gcLYu1rxfnNS/rfEua/KWE6lPb+pwpm
8Eu+TW/tr3+uYf7+mT9KmMLCCOWi7LRtCwTbbnf6E9ltQfMWDNW2q0Ez0vEo/Qktcv8BlUtHSGCY
llCNjfP9ZwXT+YdpahqzftvSHUNXjf+kgmmKv6VCQEyybNIg8Go5kMDVvxcw82xMMkbm5jTm9C6B
ud2s2tgcHNvBpphEVHwsvD8mOFCDfixeIWW0w4mAgJM2TvS2G2jyMUJzz9KK2M+UDgO+aXk0ZivU
P6K5WKjWvYMqkj6suz6+AOMJ1U1KVRMfE0yV3l+6LaU+T26HjtmIEr86NvKE3uptv7Pt4ZI6kDUM
MmQDrUneVNd2jp2A2WYtxRmUJMTmjQpE4zVh9W+tDu75pfoFWHfFC7txFPknbuHF4Vh2X83Zuqsg
XhQaZM1BvpoKksbIHI7zvGlIF9riSBJeFkONwzyJ7hxKACFlqDxsdVWENIhrFj8qQBXryKqWiLlM
XtSYqo0yWL0/Rsl6sRd6x6t5rEXaXFvNisLFgVNYzGdnUFdqFn2DCjN/0OP41Y6k9uyQcIID/zbK
ihYx3KL56vJpqKgpkXidACQgh96gu+WbGZiAmQa0t8bqt1XtPKcEvrnq1vM06XU4m3n+HMXiG3LM
Vl6N1qZA3HdJ2Jrar7UUE1kz9Z0mdfQ6i+vPC/RaggUYtrr0FZIBCk4djUC7zUQ1GEppjxR5QkTb
14eiKFTUvQfOofd8gtVp1CCWW2R8O1HV1vjuD6revxR6jDJ6hhdnofxCSuGPTvzTUnIiAaMi8bRE
f2xH/dHKh86nT0Zq85CM3H0r73Cf5EgD8mkK1Dh/RyYTSHGzjqoBgb0qrkgLvMK0P0UIXFEM2USu
tMsFtuB6cLPmJ+JB4g2bRQS5ja7ayoqHhD9kG8ylYJNcqavCZ9b1R+7EVJTFLUmDVy2CFp/M5fMI
KNhPI6TObd/781RnnsxRNEPGPOdbZ81BxLSQiKt+b+vioW4AozLGoi6gbZhlfCn5Er/C4D4vNZxI
BRsa1GrDeMyXnMUAXDtRVWgZilA4pXzJQWMz9Sv6GWg5cs4IGnxAFvBpUGEnw0/x6+iecet+NiLy
xlnDkPP4iXcMU9nqdR9vs4cKWDsUo446oqGeg1Rg8Bd5ItOhDiG++O0A83rsMeBjC2y8epxP1TSZ
B7sRpwGoME69aT6P6Jexg1CtnY3yCBarRhaMbKJWl3OaxZ9sDexv2bMEBLjxnjmAvJNLh9w8rFzt
PjKVmz6OFG9oBehE53lou+mezsBtoRITvNbPtrL0T0okDy6Ft5Iw7xejprw8pe8a0UyAM85ysk4A
9B3PsfoGRL57ypbnhQIJLhGAuGYOjjC5CokQVpI4Xs0txBlZA0Jy68rvigxwZC4QROVIyAvWowIN
S2B3IGhybjV5O6bn+nsrkQtYd4ZMMFEbSLu46Rzq7d6mpChlSGAi9F37skzMDGJ1fKJ2rQQ6ReQR
GDACbJ3K6k1XGj4xjohr7apmjTQhDLSbx4ZAoFuDTBJqp27vNQSxhIlRtiGRRCZlGhI6NFJL11E+
OQ0ZrVB/fXRV3SHKAY2KoQfynqj37ri6B1R2U4OoPkqT5yppqFMm5TNt8s0ZX7zLLNKO/Uqg2JJo
P0R6oxTUpafnqMtO40KJAvCOpnixqz2IRpOBu0x344LMPLv0m9jUMBLbr5HuOJH6A1FZGhS69bLq
5XMaD8hodBNZ/xDZF9ssxSWbUbGgRwhHp4gPrJIHT87VcKn1tThMvAHk1C19Lb2FCprlYa+sP8cc
mm20HAiPeskg5nm2xtp2tJyjEff9aRnSR3IM56OrQRGpIodxQ7T2RdeZQ9dDHEDBbLcbv67NwwVt
LKUzuRXIVbU/rVV6MVOp+WTKbnkSTX5rSelr8ZKcpTMeq3yyjoOD8mx0uI9iqFg3LH/rlxFhZYXR
vesCAWwdrcBKF3SgqaTgG4/6g1JaMD7HFPa2UqJFk7hUEZapoI35c4otslM5rXc9oQ8nlMRXY17U
i6MVVsBHgVIBzGfSuKjQSuOLO6zZ0TCFe6HWXKM/t69VplpeVi4ZQnGToMEezdf+LtrtreyPmvU9
EZmAzsQeWKnziRPt97ssk3y+5KTlUS/jWobZOi6NBdJ1f9ik9tnpXxDtrzexbXyqVEMPCHc5LZqt
H1pTf5wNfJ0ILMfdgS8642Z/VOqacWMqlN/6zFKDah3fCwuYfYWp1dOzr6Nkb0SlXjYwQ1odmB9J
8Q9xaSKUcNer3OCyMaASui9kfQxiPk7Kem1m+PD7tOp/J6D/ZgKqudb/OAH9P23+/zbR95/5YwLq
uP9g/sPET3e3DrqzZbb8MQGlvQ4B1bVtLmnLcoiG/piB2v+g6Q4SU2PuaoHO5Kf+nIGC4WTGaDFd
/JOo+R9gM/VdEvDPPXRN49fBKLcE01rgmX+PNmrQmtEcHMyzJR0Hl4TpMhp1lyS1XqQpUroWKT4O
28QieBAd1HvNPttu+w1kBqg2LHSnGOGQYxffOkogwBYdQhO3kV5DnuUiEyJmIj0b6zCHupFCjaLG
Rv47w+wcZnoxBlmEJH8cBBkhGXclhUvU7II6zh0GNkw6llivAQ3Bmf6Y4sBSB4Kt60YeppHh17n2
3Zk3Fj090jIdCexQKSUKBL6FZhBPXYn3fDTs544i4KSbgY7+556R6CS7Hv3kwGhbg8L1slm1IGND
6NfMmTBFWw23XECzdHUyDZAoF6/ntk4+o4HFotI4SzA0VExHYggLp1ofoFNqQd6tlKMfAYf2t4oD
C14VyLIramenSt4saZ6d0ypLH1ZL8dPJBd+vZ/O9Vd2DXKgOfTZkoasWGkpWG5FzQZ5hPFS/Skv8
igRsmaatvroLVPJiKsvLtF6WdSWlpSoZzAiP8e60sZvO1YC2NdIvSYtAkSEf179xFNnyMhX6c4EM
MyiL5Iu7kuYA4Mw8LMCu+FqRrq3TeyTn+76NHiSBzUGj5hiNRpRS6VjbPl64Uz6k5mXLaLEa1b0X
RJv6K1LVadCpKpral6jK07Av1daP8ugQxemBsaQ5RMhXi0apDqY7qsdqsq6WRlu5iY+Z69yMldEc
akw63szwSlrxHB81Ej0YTBtWRUuyYH1zP9VWSfxD27bHdBPG2nV2WqfytVLzJ/pOZ9HVr63DGNoU
7noXKXi5ul5dA6Rh6Xlxuzs9Btmawd+2bZIbVrV8bZST29Tx5y47inINCPL6kTW9PyTzU98jQViy
01AWYFmt+TVxKtWXtgadz8SHoWrI+Cg62bV26m2HcHRrOMh2ZAx2tZ9Kk37G40V751MrnepGSDCz
hibezDn7ZjoIO+2Bb5ca9ZuASOnFU15iDFLw4SmKOBWxfiW9kHLFGhGhkQWkc+Shntt423oMDHNj
flPr9NeqtwUQbDQPRm0eJjT/5F4UROJRR+9HL1uovE60YUcd+FcePSiIZUK3IDuXnB69sI+L3gdT
Y1Go7mL3SRTjyVB+wdJWn7rZ+jGm0jzmZXzKyu5nlOBdyuWS8IHqj8w/n2UyGuFLlZE6U/KuaY+Q
iaBKAGmD/dDmho8SWCPRIVBEA7o8zy4jBWTEZAQ9RlgUtW5A4eFw/6CG3OjGK7J82htYn/yKpoNW
t77YckJai4oZclVvKp8qexqPNt2JI6aCl2TIgtI26SpwQSe6fKlV81slhZ+0PYBYoDR1j78HyP90
5d9UTflVS52njCuOSJ9bK9XvolYg7LQI5SmJu/TmEdW3nNqjniNFcJTzKHETKi7OrMlfaBeeZrMZ
COHVQJ/hxGZK/kMfJ1KtiuKB1bgTLjL9FCvJuCUtXWOXGl9BZY2lOtE32piTTVxO7wpzVU+RGAwH
FaA8OAqlzW4cxXztZJLcmS1Rwt8ae96aLYl9Y2YDJsZ0OFG8RTjUW+/YWByavnN0iZ+cOqKAijbo
2dTpjoqflM+cQ0EuQUhrlUunL/wqNln4E+SDsHA849a50cuWbgY4wZ0wxxjAaW6S6EMgBc2pVXyb
yuVpnonk4qKckP1Qsp8i45o5pPoUewQTJ6gxkuSs9xbucsyzOhrOk0AXzsxos5ePGqFcwJO9Ip1f
p4XoChVzG8vq72Z6ba32J5L+2I/xRKyiLmlayeLQJjoT7JI++SoPdGLuKT5LYJTEzdhxxxotypST
k7Mi7VT3nFHvTbhUtm5d6rWzQk9uXeh95tEplywP5c9qFrm/dQSq2CGy2yZ8SKoqCQa64zdSEP81
jKFiuw594vhJ7ysFRbkyHhCx+6qFb1e5LuqCVhIsiZ+inI5rDaEF2TzeYnfyCAGJtvZ8W0TdNXHg
/q9qUgeObNPDbGQKoZBLCL4HOUqdKL6WVKkvpyQ+9E3xElmlymA2+33SpaERTbj7Rtv2lDXTg4qY
4iVp5UEvdOVtpm5wwtLDEItFN3T78n6c6284LZ1bd+rvZgy3QKLmrwpu4PM8fFX6svMp9lZBtU2o
1ZJ4rgRXl6XlKCPy+zaOzQs3A27KJZrOVJ+OFmZTqj7c8Vyvauf8mC0thZsWPqw0rBenil8aZE5h
Q/xZkFlFHGhWaXhZVNWHdHFYIw930ibccJJ5HEw2nVw9zt9oE37OqnZ9WZ1TZ7oOaRmoZ/U8HI3p
VMbZcIKtbR563AycM0imacqYc3NfjquEeMkUt2vwYomrDVwyxsgEpMU4tSWbvE5PUzoRAq25L6Od
EDHnYF41oHa6R9U0kEXX4y0uL97qEPPNrhbWF8OC6M9tl+BReRwtwMEjfiRGIHo8zQvmrgq8rxvR
x+LAeiXWeMxxikb6TZnTfCj1e7vnPSrcSCgcpcqJDJ1gVPr2atM7ZY28kBJsv+Ly3tJnpvOaau7F
iqdgrpCNtLgSo5YLmbTfo0ZKxjXKbHi6RX/bWTBC1epUo9IKqPO9LUSAZ/qljATCltp8d40tDW85
QHXoPicNUhuqC6oE1z9PbkUAKh7RQUnudZa6Vw3OT8zFZ83GNVrBQKYDKxVmTU7FB5oO7kldo19u
/6XILNNvLaoVZO6QHAhobpb0svAohgq5Z9b9QH8tyLXm1VaJ7lHItdFwG3mCmxlssHpFikI20ZCn
R50TjnTblnuL+b3lQgykOnwdlaqjNlIDDpV2sJKf0b8ulVncqpHzwOKsu8iC5Thyo/iC7/5Vyxoi
Yggf48rNP2WK4pKtx6g9xBECPFV1aYPgpIrMMRQxSWxG0X1dFUM9JmZ9FdqMmy/+hEQ5OajFL73J
UTgs1rECcBpN8g1FRxV0NSNpmccq9yNuVl3KCl6o65mO96Ouk81mSWaCqbl8WVKjCUSHtaDE7YB9
ivAchBwzEx3cHnGvn7MW61Q0aJEfJU4e6Am5u24zn9fJSsOsT5AyVtHZEWtK0DLBu0jyXJScChlX
znk2+NbzReEUNQBsjIURuIhPb2u4o0FPZTdoqcsFceSeBtdFuGGgZtCM5I0CCs2Mqj3I1bljXJpD
orCWICZ8hTOSE1SW0Rcdv+s6fBpJxPGjblKvkjpqkonDWGZVYMb6VwtNXlgSFOM43fx7zpUTq75Q
Yjo7WcdZG910CvK4uvI0Sw6nwrFvCW7MzpPNELiojeavCTOLNqHMopkI7CwjDdSB3GZkGYjA74HD
UUTuF95Soz6tsoa23D4lKZHF1opkDuhK0PAltOjAB8340g39ctayuj5kZSRDtARMJSYRKGMjqFe6
40n21tFyLT2w+TL9YrbdcDFiebZNlaiir5K5y3FE6BfocztexSpetaL5PkQxioQy/p6uQ6iPUedp
GYi+eXMhZ3K+EPJKiiVLDr/Qx3etiwVxdTgwhMFNeZmEDb0x2aZtJtNNppqYGmniT8bd9D4Z9dtC
JltTGddCRyWQSiwjyWB8bTBZDnlvBmbW39QyxWQ+OwemiA72bwz2OiIYNATdVIuzjuaLxdCgItZd
nwSGoEAWLcobgS6qmz/lYz0EM8VPtBomzsnZMVh14BhrVVBUtsifuorbO0T8Z0R9cPt6gpfcnil4
oWdvqareY71iull5cS7gREsXm7+N5qk8i5+OQHOsDhpmrpLrpA1yZ8LFRLhVVfxcE1fxrLEWnu04
VF5c9dMynVHGei0FnkNadT+YK70y0ytnmBFVRT4ezYLAyincw5Tvwn5GrqIjqqn0mB6+TWR3giMV
EHiDcG8ErILFssCntGlYA3gFt/GinjNtsK8DFjJ/mqIfqz1VB+gapDmWRljCWPa77iDRIW+BOkQ+
kEw5Cpr0BsCbJGHyJft704RhsY5Uli0kDXmlXHIuwHNr6PcJCVR+nPVfCAfElj9mr0VHQTBTary9
cBGKxh4hIxKh2JE5QB3NfRyW7Kok7nCeBcbZ2AFUMUwpgrn11NbGuzTk89hwK7UJMU9wT43uSMg8
GgaZq/dxd1CphR/NqLuFecwypjWcEDPeeVzaWzS1ZyVX06PTGC+x2JAHw1QdbUnYJmPoyioMVcLF
1u/HmLlErEIGK2fbj1sV1zK92dhSfhjVUUV4RFDdaIZdXlC/40Q+mMQiEN91JLvyezZp5IRaWI0j
muqeZTAnYbHzf9k7j+XGmS3rvkuPf9yAN4OeEPSkKFuSShNEWXjv8fS9MlVfUbeu+3veUVEIEKRo
YTLP2XttTK9OFKFEDI/mpmMy380RQU1gnbFqDCsGtVzPNQRWEQMxuqjp2m3rfFUXpEGauZvAciZf
yXUuUetsEy3yqAcS/1PN3ufY1F809OOPOMIe1ILKY4Js2wRVkISfnIJfLo1xDIdM2YuZuUn9YFbM
5r1lgKZEEuU6rBA5qtUXLYWwYsept7VbRlnJUhBIinIxK9MnzxnOsFGaPYFpT4pHxbZqZuq0K0wB
T0mCTmaa0IMSrYOfODqpfZyu8nzpfc+tn6l3w6+Zu2oTxtZXpbU+VUnCz66/elaerKOELpAYRhna
Go1ZsRnHJF5rOIK2Nd2vIbOPaQpkoG8pAkeWuTVStLpD+blrFUrmsTpsCZof46g8lZwK4sJ1d0mk
P7p4fTLVrJ5I6htUHTe6jVGyUe9URIPrAfH4uk/Xk9WlGy9s4eol34oweknc2jpT57lZlNldcb2c
tJ+god7CPji6nbo1m6XeQTmiIN6OGz03dGQy/dnD5EVOHMdwNFKn5j3SkHHhIIBToAQRHEKAFsIz
P2dnfWxpto3JxVFHkhF/6iNaZMIsRP5B7wdWCmJjHC0Q2TUiTKJll2Ac1kvnbAsb+W8eJiAayotj
j8F9oKCrdiZkILqBqpkCudK7N5D4NszeFEwOOKCBpT5kQRPsUUkjTmRW6dYq09O5HylaIwfKunNn
WoTe9dSo2qjYOq76pI+1c3CN5SV3tiXaIEJkObmUgXaTQprYd4x47ERL1sOIi7IJQbk0bnUJxLiE
zpEgbRU3mgV7p6NgzflUfa4G71NDvCzdtmcb8PyWXvG3scSMZifsy2Z9Ri+EM5WWwI1NVcvSwxvc
YU+DyikqFvbqoefYzJPHKcKPVkSUZfwkCx8zgT0kleSmqykNddVM6Iqq6g/FEr+muto+aFGeU6Qe
vyzWbmyT6kDe8yvtM/+GpsYjivqnhTwpflFOYLFZISFFu9P2/Nbvq/J2kn8Hh1AelLhL9rWybCr6
aUe50Ojd2hxzO3lLQtZqULs71ySzT0XHlTvqIYgKD638omyDXr0dYhViY94f2tzUDoEIo7GkNF6u
jpmL7j1h1KXFnMnSfi8nk25jetssnAw/stvhXmShzvX4szBANEQaXaRQj+5aR3/u2yZcV+5Q7A2m
d9qA9bzjjPxtVO7syOq/jll1qDNQRMjCi1PLmq/2dkOJY5ygaBD2kvcTJ6Y64/sMm2+2Mx1sZaFg
YfWc0TRrwzdNaEyOqFDT01txuEI5SOeN8khP3Fyp6nhnBM6NMtqMIee0JwW4OqgdEbmg6pnSqQCU
uvkhUEqarbCT1IxemlV/41RE69Gwb0w3P6Zj9maP46UMlXEtpLfgLy66c2pi89NouOluibH7Q5DA
ZcCuXbn5JvLgOanqW6xxaseiDlw4I/ZydvUHMsr0dedUn7k8ALXqjnUC6Z0cYuSplnUOKjpMtpKa
u6bSvLWTuZe0sz97lf5aYWKvq6qlGoTBfqLlOJaQK3LVN22t3yV1SOryQAopkB8KYBXMJHuNtDZW
73qvucEtDUOidDTqs8hAC61aVXV7cWaMFVZWPC7KhiHZ/UAveYfwGUOgM7zmRuQ7RiC0djmcI9zM
5K6FiO63TRH5qSPI4W69kGydpSfKCRfT0M+YROqtJZDzo1DdTwQFrv8Zft0QD9GFOQExBBmdxlQQ
H4sCaJzyYaO7yrcqz/SjvYS3LbvSTt4K6vxTm7tf44GqSd2CIliyol/Jg8MWwjZTdXVOMghWRQZh
GZPf171HBRQeQoJsJIFtql8lg2+U6D/GkBVITrwirWlzphJvS5mQT9O43FMrAW8j32onA4+cMXJ3
cWjQ10rfSnO5bxKG/NCffwVovCP+rrc1fijYgNFBvkW5mCU8//141hF81sahZGbUGYm3hQ/VCNdS
4okok2GyHbR2zQ25s4jBYmFeYbZZHzr3RR6MhkNFC3Dc3hSfXT4lAY78Ku+rvLaRxhRIQzcHvcCL
ZEqR7+QntoiQ/cUilLfRmjZbR58fLKP/6g3AXCLKJyOWlZ3VN7sgqnEVmMI1MS0mwynmYyQv8I6Y
jIXj0fS6wxin3U6RxiLxTuVZRN4s0aL52PFC/xqY0BjZa83VSqQwtEcPXhYOC3NPvwVvVlBuXIfT
b9SPDBv1/h78lrmdLOjoqynPQ5wWQiineF6xrQvv4Rfsz9xHVTns3rNScs+r9lGyUJZCpTlDHN8Z
cDJGP05UkosD86Q1PTOyKRoJhkjHo0rm+qprHHuNTgQPXwTF8z1OZAkb5jLZonHi+CvC01IMEdCr
E28JkdmnuDhXezHCkOfflHAfIsTaSwc7jZ+wouRfk2SE37c+BgkLuSYXco9Tyb5a1AlslkzU0gFe
Ba6K3uB34INc0wUClXG6488CGd5XAuqaCFKnxx+Du2odhNtJz56PX6JoC+AMvcFAL6bTXx6quY6Y
YVg/8rDXj3lmXdDHeFt17oejXBhOU26sjkMe08NAwFNNj94xYPknHqmkZdCG1Ls52wiqM/16bPuF
QNQFu3RKYnKFmUlqHbMeeTDKhYxykGtRrDT7jphWpRHAY8tD8ySjPORiERe8b73dc5VF4mQc6Ygb
x97+pBZJd5C/t0x0kWsL1RxXV74pA/L9wY6/wn6az0z1ljOYc8TuYdLsQnX5NCEFQ9Cc386Ki6td
LOo42vaKPm/bNnpWLaZ0kzv/ug8b0s5K8LWhtLawJ9LYXhR141ZMmHIqEmfbpdKV4TyVDwDD0mJT
h9Mp7tPy8dzawc/R7Dhn1Aowh3HeqenQrfQxHMxVmKNDNTjQVk1V5JcBdsqQee2e3NmtNjQlJ6jA
im5qSG4ra4IQOCLMPk+IIahePVJboILbMEjSxZtWG3pclSICxhlo3ERCvA7VnnxhcwFn0XN5NPpz
55ingSxkwspuei+jfIFQ4SaYf5a9Fp1tvaWGRMFttURzeoibZO+GtrolGaZdjeNskn/d6hoN+Vq/
GZreQbNBQ4EMlnOEbBhDiZL6+pBtO6ZYIIqUz3XoMJtCUaOU+ckNCjgyPbCKdTVZ96pH6KQ25W/V
TLXHUrPXvl5G5OXsDNrofoub/C4XICwi3JJdXzPGVs+xWwGAs+OzBgjyhPGNL3OurDW2UpQjdRTS
15yb2MeWnJ+uC2fS7RXCLg1oyFnHPbeNXO+ewq1a4rmqs1OOt6nsl44xCCDyPuZSB+Robc26fiQn
XWcoxJqZ6BtF0+29KgxHxuJm7wtoTBSBAJMBhvoxzU68jqx8E3v4Hss51I+aiXRUrtXiply73hG1
qAymAGRrSsfUl3eokcnor7LAgfx+Avks8sGmFj+31Ne3tarYx8HU7aNeJi14NbHqOZqyn81onSkW
0cew3MTW66IZS+f9ZtFg9S2tPPW1wWCINjlH1Efqyl3ElYQ6+TFEpQU/XAeqglW0CWCbYJacW3bO
sUYDPjTdV4orAhuIcyAfd94YRKdq5ojxKmPDpYDfpcXNZSgYZokfrzirjjOnzVwBe1dno00Udzqe
NExZZoLQsQXc4mvBeDB1zmudkpZbi7PAyrC0b1akcni3L3GXES5Lgc3uXo0SwbqwPfRl+xSnzHFT
13sZUzfwgXKs+B73lFv7SxFE37PKDHAfZSS9jhWtt2ajt7kta5hHI83eoD8l80gdg0raYKNXVPTs
26TW9cbgK8ua9pvn0PN2u403GU+J90rCDB5pCxBvZ86fuGTr+JeRjGFVEQfno+PS+HLthMpJxzw7
Jxu4BPsTxU/4PoiF61zLZ3q0mcr8JWuTbWCQfFsYPRdZznhWBLuqrfgWLMptRXKHA/wYoFGiwxY9
DfkbTECX89otpiISvdX8FjId4MA8+BR04mAvN3gaIMMU1UErJqpDNYMFwqS0BA9b4xTVxaWsrTU2
R30wHF096zAUhidhiDWM6idoMZpfzt6ukztjNhHgOAyvl6z7ypVh3Lr6baZMR/r4d1OJICWJXpEE
4onInjoap+xYHDH2qhmLp8YJRHolrLilZA/gTLnzvMnG4QOPzgiS24UnG6guFhO+n1LIb6qSijGi
TBydrXlyOCmGaA51q1gt1XzJU0g42VNLcvV6MOCjcALkCBbRuhzAIPYp3i7qTR0EnzuNMmWMhq7O
D5M78f3EXyo6AU4ebcuivmQl3RzlTtEJqKRPYnvZfR2sux5caxcUF1vzVlrsHKLJ+z44xaXGmrSK
hvgLwo3N1CMCNwbs3feB66Z+2hobVFCAGAFyKGSsk2C3yoFejpgKe2oGKKc0Sn5loqDyrTaAF3DJ
UaNrXPVmDAD1jQw/DXVDF+JM+dyEtpb9VPRhH7f8qlbzbaqWG1SN63QMT60ePje29qjZZ6zz3xvj
kub4d6n/PaKqXDG5SQ/15CWnWbGntWUb5mqBVHjiaNdOck0ueiPUT7PLuTSPEuKS0a7NDkO21Fyi
LSKEF90iYjUBQEqlP4rorEckLnAKoOdQc4z36s5tgV/We08Q9iW6VxWMfrvxIAXL223r4CcoGXWP
6PZW6QRFL6HC2I9mzRyOM+8YpsbniLHHSoqdmM6tDTHPpFbBjykdso2wyeoRHKqomhOOzrZBSeuQ
1JbgpcXTgMNFuFKZx8Y2hC8JY5ALx3Hu23xpgBBROl6BoykJejOqxW+nr/aiJn6WM4lxxIxjGGD5
4C/aRVUg5ATlKpMUcnnndAvWEWCdmKloYjHJERrp2p2fU2oGPIZnSkdUmiQcK9BZZxBQ5Is6Bcdw
KlAACgYa4aKKyB63/KFY8hWnYM8fImsEwSdgACNWPzq6BMqFYpEz5Tmqb9Kl3C3Ko1vwSQpFXPLk
gwRRah8REg4LtiHIFtQAkzUCa+XqlFTBYWo2WgqXqnXDFx1QIu5VaXm4uix6vhrfFPmjSuYY/WkK
GexBCKAUL0aoMpiVfDisINfbhWYd1DHsdp4MdLu+vLRs09ij0825RaR55CmOLrsO7PdwXrlNBn7I
haKXZ8SmOeMj4ZQ2emc/OdEmyJbPhtl2zFyLZ2vQYtBFvUYJjiIT6D+adKVBsFrfv6otbA9jEM1C
hr92TyYopcD+GDrGAsjcogkkKAByES4csCHWUMlLkAsrcjZuoCT7Tn7CllAWqGPjTCUg0X0wwpSx
tCTexpWB2ZLT4mbKAAxrTtmsqwbBYdsPoIbFWJu5F2WU2A43bcsZlVU2SvP52HmP/yfWw2vYzf9B
rMfYQ8dg8a+BNy8zDs4i/OgW+fU3v9R6uPlEkjWGDEvluQho/63W0zSNu8iwNgzPNaUi75ddxMRj
ohkosvinCk7O1S4CC4eGnKOpqstU13FxkvwvxHp/pKbT1bdUhnPIC3WT15GpOt++PPCJWgKA/p+2
6G3aePV4MerXqPMdq1/VyraYVpZ5p+bvik8ikcIf5a/opY/x9Aah3R91gf/wauL+D69WA0GsppFX
C27mnxTZ7OcSfAYginsutsjTrZcyPYU3xq58ogdkvlab+Ee4iw8mog1aQj6Aw/P4rJ2ntXNAQ8LF
LmKetOnKTXn68CP+k7eq2eqf4d8whVx+N90woBLy4/0BApo1mI+0a7Ubp2X8WdVLeyzEwhuNiSGk
ILPQMXH8qkNFbhRPTrtMB8K8aWj0tdUc5YVEriUh+vFwwqgZ6Za2rk1yHnUaBSe5GLSF8ZipvklQ
jRLCGTK0ZaTojBBeboM/SACJPVfrOqFensYUswO6J9vFzZFnCVegXLxze4plIBBOIz7LkAnBaklh
Rl6H5O1BTODlzUod7grBBZIeNNtiLFZqFBPxx/yiY8g1ealjtGVvw6W8SHiRXOQNqvUKWOR1UyOj
OKldkS9tTB7kAGpcEp3Tw1vme+krtGyTE74b4Cxn1PdFjTdBXA0xJzMheyeGyA2qxIiYA9xlBJr+
6DbBziBSohQZ3jLmW14f5Bojhfoob7bNuew0/WChBf94cZJXqFpcsbRJqdYjjYIPFwinMDE1vedC
iYtIaWY016bgBVTZvqtVfce0g7mEqHsvlkqbgXwTuYnLpEo5UjdsKifxZ5dO/jHs0p/ukNSATbkl
N8nF9aZWJ6/WyMVRESI0+XHlBTLpQiKb5CeXv4rbhEBQSeK7fkq59h5wLldVN8XKsyQwY/lw8hOC
MEVTIG/DrUIdpRr9d5RCFHdqLvDuJML6rh9WrmlmRtlH0zeSnSM5OHItriltDSYahgkZuedYz/K+
LA7CQ1vB39TxZNhKi5lSwK3At/PSnt6FEH7K5/ebdBiIf9hJoAiy5V9oJ7l36Jaq70ckn3K73MQv
7vqdxz4fynLkO0opEBmXWkSJ2G0HLFOh4hw7ryZ8kz7WWpF1QjluGUeHkmFYzDXAIEjhEpEUi/HQ
iA8iLQv8WuI9yN32CuQalv4+t4Caf9hfK6Yv1AjEXtwKZlFLTVS+m1IUS6+IJ8lyurKfBJxwFROz
sB/EBDRwOVVIhIe8KRdo7joE/38t/nhIJpRzTQv2SOJOVBH3FOaCSGMVjQP8utxJIoq8l7bzL0DK
9WYRzPrK87AYmwkd+5YA0JVhBDoZvchaj7DTnU2V9a/Xp5drIq8D9uvw/qgmajnqppnwF5PvaxQ2
XiA+xPCKhdw2S8duQVMCOx69CLlxQRWFltfLNu93f3hkp/5QBiU/JOKcJTO75NpkJlXzKlfnsNCW
jVyVi9q1vtDsGTetTF653iH/ur5uvD6bfIziIq7KCqJg5TcvQ8Xk922bo8Zhpz/0dNIONddZOl0j
v3BoiVMUig5vPy7mapQfTSJi5OeVC92AneWF6un9XtNesC2/g2Le74/IU44b46WcJ7DGiXEOZmcj
ETPvj5WPkrdLYY2+3pRrctv70334m0Lp8908ZhSOdWdnqMr2A8jmj6e5PrVOl2jx9ab7DqaiWhOY
4BOyBJ91BFejZc4XeSsRm1Sxv2bRYq/ltlFE08q16+LPbbkI4oWgF+8Uvo1cUZjryMcUS/RzFh/+
n/6t/LPrPaX8u+ttufbnS4l3eN0W9mZEpuDOmHViClT9Z8nZbDOIC64BIsyZqmyvFOorcQvWJhGz
L7mQucxU/VZOpuhTtRt0lV0UiEq6lBCuibeE8dbN7VrGWsuFa6kPBvbN7R+1cNlU+mMbuR4/2riq
NrI8rlZlQhE8YeIpSuTF2OVk9o56vzJCMTUXO79cXKPC/9wmrnpNWmOyl4i0BP7NpjD5kouxBeY2
kwvTWss+GescdIJ5oO1UbtOme+PrGA6Kpp5p/mS7mO7lqkDmo+bDUVGHR/MWP2n6/uqye+HII6g2
ITOBdSeqZPIwjVp8PU2DI8jCVljEcbfRO7ItAiBNxwE1C0M2sRppnJjkoukoIUXE0CCtL7fTOAd7
+oXyW7IMpSj3ZVEth1a/yA6x/JZkcFbqtLeJh7UqbFtrk4/Wzz4x6lNPe2Ge3C91i6h1dMI9FNB5
79H00UqEJOGnKOHgBaLeHCcxE/ccAHP+UAUPcYnXWW4Tu4Ohm9m+mRLecKss3mHUz6PGJaQlLRJD
W3pPzeW5Y6wLTCs9xuOpbLT0OFCr21lhdKgtiqiasOPLxWL2t6gdUoJ75j19DfdSuRhN9eWpzgPE
vTNUjrF6iKETY5d2II8zewQS4dwnJihtvSN3QHaF5OI9HOl30NP7HTFG0RTMuB+JPHO5eN8D5Gps
E/DmpiNmUmoozDZwPBLp4qvt0iDoM88jITu+o0Mz7pb2MLhjeNtNlrayRmyUZCNzzPbOrb1AQ6tU
Cx2Mlms/24kUHNmMkwu6x/RGRZPkvUFnkOK+0OUvSvN7NWl3RUYZKnWV4SjX6gSVphaBb4sETCPn
E/xCb3y47amc7HDTSmqHFwHjE491OXUMiLd36e9N8hHvz0EHmyEZPEdv1QooVysuQrVYgIGisSdX
e2TslPugrjmmaCyqo4hVkw+tUj6HfJBcm8RFS65d75CPe/8TfJ7fs4RUTLlNmE13SA62dlX0R1cs
1KUw+frEKju7ttKWIscODYtNbiNqibur5jzMlCrkJnlnRNWKYEoehpIk9Ieat5f1YMwRmmyaMXAP
RQ+wOLDNd7qJSVpo1gTjbrRDYCISMWJ2zY/QFUXkipG53GTlmrKGTkAyh8CTXO+43hxvASBhg9Iy
4plWw7hBz8YOgGfV2WnucMl2YbLtjJMGCQe52EvxA+vjDVkyWI/1Xbu2n7IL044HBcuJHq3WQ/4w
59iqd10Ch2+lB6faPi7mem4e2vHcxBcxS0rWSXich+de/zLg/o7SXeZuUn0Tpc9mcqslu5yoIuVU
JrdOsut0jhlwoSeXKA0l4Pg+FwkZHOd+OkOhDES2zqlTDpALbeseUe2Ijyw+kD6RkobRTFvs9MPW
PhZn1xeRHahXvi3hut7kP1FUNt2up9CmvDVQmvj8j51zsJIEI/7tjAgvfdGbFdEv4Tr6hGit/oqA
iPL6oONL3tBoNum6riZYmFRllC3tCxPHk7q180Mv5FzbFEuweesirvnUJHet+jW7UbfV6mwdqy+I
Ty8kCXCI+rEPaPlo+cnbfG7XyU88tF/ARg2bcq3cQW2klzK9ebvJdw/6d+0eDdghfaW0/lyvQRzv
QTRFt7Tr9liHVvGds7GVlX3HpJNImIO7zm+0ffU1ZmLZXRBz0wZOTaK/toFyQHJon41hXfVbjRE2
CC/w1+uvCDlui4O1XZ7sxTc36b1yCX/M36Pn6md5rkFvryy/2eSv2KKo5DqfumINLf8JzML6B17d
06F/Cw68q3i37GKfN8yY9FjeHY1p7+zQ080mlhAgW6vEWUOsN3ZFvrHrV3RDcfRAuIcu6F241fcA
i2hdZPkun5oVWS324wKgqvPV72Z5H0X+/Dkst/RA8ZahkaDJTI177Peo0o3En0igoDgw4eZD5yvM
LpXWrdTmrTmdnXuPj1UcbL94tKejO2y8TXzQxrUSvAhgVLhb5g1nSNoTzqd+uwRn8mbu9XVxE26n
N4JX2u/6OYRK0K7x2IUxPcT1/EgL0/a23bTvaI8GB9Qzpf1glqvii1Gd1GX7ucvXCRiCdF+Vl3Gr
fqsUItc3m4grqfgPiHL+6nwHgDuMfgndwgGdfwoYCo++cUvlP32uZ/9kPQ0UAE8kUK3LF+s7bbpV
m/gte9I5eAjVtfMZV9FMx+nNo5+N+hDC1ck098Pb/ORVZ93cq2fGXve0mH6gvqIyoX71Cj87Dl9U
9krCPkqf0c+uALTme+EhY4xi+xFgCHdFOExLTtFLsQOWD1/feba/Dvf5nftaH6YbUBG486vizOGv
DEj+1+MjQDc8aGRZ+M0PlLxQ9AobxCvGiW2GBcTc8Q55+mxk0u/Tzj0a98UM7Au/2B7JcPyDVsQX
5Vt2Z25ggB3jJ/01/J4+ATmjuYAg0F4BmrykL/VLeVLvqQ6EW3IioUOsoOLts3iFKPtgXp5Rjzwq
e+Mu+UHWvIMqHD3NWv0ZF2v7OG0BLHZI9XfNp2433CN9OamHFF34sx6thy/MjtMDyPYVOeqvauk7
W1oyq37dP8UjUtaV5jMrSGai8Na1RqoI7KMDO71yP7yRPgBd1+MjruhCqedwzTn1xSRkdxU+lkAW
bb/c5KthWOnMfseVvtK37r649z6na+8ZneJ62adv+c7aKBUqm1ujRaa88XxOmuvwiNNmRInuozw8
c7glW4p0+xCR9gv74RnRsbai9HXMKQ6HOLt3yyWhlzxtyda6/xbswzMzz32xXzhQs9R377q9eqD/
MzQYJleAhIHgqt5KX9ePfKcH+nGrlDY9CULsqeEeGWsI80hdJxzWd94rcm6U9mXoo8KitG6w5+ur
+uLsA8unj9/CuVr1Owgrfr1LPo83ZfOJuVeCaJFn9LbWC4JFCCMVoWlndx0e6nOwzY/2MxFV7o5A
BwiC/q2T+84Jkwb+eq4pvslV3Q8pRwY+LtYf82169r6Yd+mn8CbcRV8LzbcueEpG/3r5AytLN0Je
Ig1OG/kAcpni0VE1nWYXGcFFcxnYEN4gGLywmk0xN+pHohzj1iY2XHdf7cRlbL037RFRW4U0XuLM
4Oz/AptJfJncNlpGh8xQ0M4IyorJeUXWnpo4P2MxaaF8z4D9X/+1JKDVrc6kpLOSNahXkiLL9uQ6
P/HfOkyoUIQf+9+LpKHNoBjoY+SavIOu7ZtSqugeagTy3tiYx3BZtlGakulA5codFYwUi8mZUq7S
7llWLQGDa8c2W7TcEQPOsQ5KP3SH6RhVuEoxF0YJ513h3pO3A4e7MAuD/0lBU8pem2y7yS6cXMNr
xhj7eruh6AiOUD0hrsrWlcTJCqGnKhZOzNhWrum/t2neMO7ypr8L1GEda+z89swPzPSEclKNbnCN
llzZBeEtQhH16DqkY6/sQjsADm53yHuZUolFl1qXela07bUlJ9dI3uRXEuotudCxQmyjQb298rfk
WiOVTdeNpt3GK0fE00qosY1eTDUXci5FJbgTJUG5hoGtPcYIbvfQc32NTmmmGsHW9ShNVRNBP3PF
ZQKscn1q8M5vTYPzcf881dgdsJrBepyI4PwND1fdAupLikGlKOKe3pvQPaEOS/C70H2Gpsl0HaWX
3cP6mGjhv99UR+TtLkMlbwiesDCp2BinkTHboj1VjVtv6QFMcJVZABs0dgac5HARv3hjWi/5XLkk
/E4lvHdRryPMbMAN5aKIF9o6CSG+Lq7bhgGojB6cJbYaORE9UfJDYXCb9ZPaovVk1kNMg70fBKtc
luhEF8S3aH/6H/D578XjazFZ14c3y3I4sSq4BRDLGsdi7k7MfSPOrPXXuUs9jpG+o7neGi9DS7q5
XKgQNEln6jctLeuNLKtesW3Xm8huYoFCbhWVMbn8eWWfVZmF9lITsjnk1C76fZciTy2Kzu8LUWa1
qoaNIWjl3IsYktRd4CuSIC8rrLIr+X7bFeq6/2vG/f804yzLo0nzr3tx/pcs/lk2RfzlYzvu/a/+
6sZp5t9wvGmO5dmmAZyC5t5f+RO6+TeTdpjneLZmos+jV/ZXO45kCs3VPU9TEZ5IRNtvdob+N8sw
XJPpmusajuv9r/In9D+bTrwtcBo2mbeGapi6CaTjY4eMlNqS8Nd+uhSj4W20kilFN5nngb4ZQNto
+FSaU3Hozdhd1zEhKAqOZ8zbcbWLg/5xCMr8KVezb7CfzgMSCnQ+xSW2iVHlmLH04jZXPeUYmPNb
rLjVDiPwcMBTuW+96tPoutNtkczTrde59vbDD/FP+mnWn7Ea4vuW/U/HVE1yNUCgfPxgJokZzPL7
4RIimNuNHibuzvy2mIRfRF1YnEvHidYa3mwyujC39H3rnptx0i5VZP7ooqU6edNwW9rVdKNrmbjq
Kh26oMG+adJqo45cOZw4Mn3PxG1KNtOA0CXIbgI3AF40xnt1wujv9NqTk5eNr+ntsAmSivwOUnN2
tlr8JPF0PDW2qzOF6TZKQX0pxM54MvoxOaVd2zPpIIlmntNwgxclOBnRSNSx4q5bmjGfkMbjmXHM
6BRtLGBkh2J2lUfqw8a+MLnGhiHe7X//ndp/kP5U8Z3aju16umc5CMz/6FCasRNBIpy7S7jM3Xbo
oxgeFxa5sHPCpyFUfata5qOyED5mxEq8K6rkrSvH764ZtrvYq/VTCwUuA1N2OwyEjXVl1zOCJyqz
TnbN1FiPSHHSBy1klDvY+icPTxNjK+s1zLoB7boNfagailM4qQAF3aVYjZhQilgdn3CQAs23kQeh
IkN9hZN+l0WIvBw9Ly/mpEW7Gmf4moOOYWzpZrdYprF3Dl3CMJv62ayP2pNB7bzwljs3svNnkLjr
wclH7KtVdJNq5e089Eengi4fz0sHq8GCsOxSFI26/FnvLrXV12cD65yUrlwX8jo0z0ns//vfQ2TX
/F172+L3JTuGupvNMUxt8e/3cQe7LbyMrL0U1lei78qTmzaIKwfgAk3UB3ja9fg04JG7mQYz3sEs
3dhBsan16NTVsBr0wrpAZ0Z8SoClESmIXdYo6dTnf/8+RZe9zOaQWK7v//1fluqQUaG5juHpnGNY
iN3qQxfeUqfQrNqwuKi60h6T1Lop7NzaWBGWd+I1vf/wcvqfGgPxehT4VMd0KaeiWPj718NbMi91
E5WXdato0a2i/ag7ggYURbc2WqOZF67kiJCMxXusOaBWhEEy1+7Lk6fSNu9N9cF5IGMyfO4MNT8Q
u87pzPlKNhv6rVh5ZqSJWB+t+64MEDO13uzclAt1+0onha9VA/vmP3x/4g3//RfIsaZbuolCwxZX
k7//QGg84igs8vhimcYbIs/o5ETs/JOrNZyuwtoP7RTUj2MNmxbUw9ngTHRqlp5yl10/xLEergc1
2nSUEMFjczZsK+1OLlLT+4F7Cjh4zCE4a0tKoxrk4gQ422+jZqtjNDwPGp8OuMy4HXsoQ0FN8ohL
bg8qTe2IY107qnFtbtvGyS6qE9Sg0hPnxRM8QER1sxZgH0t6B9Vh5vbrvPNDb2k5BVQtODhGPPjw
JuxLMNg6j7aDpk8o0CrDV9r+Z9cS7ak01BYCJCXAAWLt7JJtSnB6uoBdydpTUBYUCsyuuPz77936
xx0JuCqXRyGwAX9liuPvw46r2j06NiuAnUF/OJh0cFDWeO9azatMIYoGFFRj44545efvqeYmP4xc
WxOfNn6pU0ejoWLat5GSMP0flYHyoxM8wLMh50U8dmj9yVDm732fXhj7HlByJ29J6c6rHFzQLRHu
812dwbForIwzEYyYL6YWEFBWPZh0KdeodvGLD4uDKHS+SypU+Uu69GvL9JQDXc3HURdkJL3GLrIQ
hbPUKtg5S623hTmZ+7iwN4pSwCdfkJCadpFdoKyQ1tB8hr5X3aIxbp5N577R2+nFba3uRtXex5X/
Up8DU/sfdm0Dr5Th2EiMNGQvDhlcH79ipMix2gBruOmI7fCBDWonJnXaSaVJUEP31nYZvYC9vEMu
JjcIFJK0eUyjKHO9vf6NFuClWirE47+f5sNDLCfRmLGKP7w+G50XSrAOSpf355V3BwCciGS9PnKx
FcUn/9oU0nED6yfvUhmb/ICKevvhD+Ud7y8p32CUq1QdTfP5fRu0Ad7B9cVnL+XHCJxePbQR1bV/
9pmuj/71vNr3PHRJrpPv4fdb/PBmxR3v70k+5v1F+yq/he31P1ydx3LryLZEv6gi4M2U3lPeTRDS
Od3wKJiC/fq3gNP39Y07QYgURdEAZfbOXKnXHQps5RHmOz9seUBg1eTmLj8uv1kO4/LxLz9aXLJp
dYuY4/do4act3piLMINzPAeN2khfiR3t5gDSDu04nXTCOxTu/zXVCvOts6e/kVWnu1G9jqL/u5NY
MNvUvCTW9Lc2KFzHY/yiSD/N5hhUGIU/ZQ6xJmkJUO8RZVO9ww2hla9B696SxiCUo3EoqdbFuxGz
XJX2dC1ajSa4Hu4BXZ2Z8MGYzgGtSSFoyAVYmSm9UB1H8BVWLBNSkl2NOeJ1HB77OfI1BLwaYylU
vdOimY+poStopKmLlcUjMtYIKOmzr3ruC4bRdg6WjT2X0IGE9BciZ3GomtuczR1ZtM0cSos88ubE
vyuyars5tDY2xZGvDWS5Uz/o5NqCaKAmnPQuTeCiXOeOGjduK/Y5l8GmmKNxDVM+RXNYbujMuqvu
y8q+vLyenRtlCcsMBo45B+3OkbvJHLCzhPB6xPHmjrcu54DeNCWpd47sbebwXt/SP6ZhQs5inlLT
vYU4sc9CIbrL5EhGrt8eamytTVEbFzrV7Phl+pEGVJPn4GA9G34ndvlsWHW7kY7xlISQ+CvlQdLK
n6ZwRlGSQ1zNgcQUjEQRvAAOCzbktq4lycUEOfxyAUHUc6Qx8blgmzAE3k3rK1UlJdzShDEE8DYy
B/Q2pDwLp9jj0dHPEhCQoaPaI0S5Lg+CTOUaIvCJGRucJXHLZDcTvEwCM/lWfA5kMk/J8Cuusqfc
LcTV8Bgl5/jmkhznUBfacXSrZiMGTjAitft1oC55K9tV0dnHIaIObWFBrEN10BOb6T2qLpU97h1S
0Y8tNlZG9YLsEghNCHUSSqy0jDdTm7C6yRmKU/dVn6OpJ0BsK4qmeTaglTcaskcmSbvb1Abcgcax
njOu8znteiL22iX+OhveLDv57ch2h2C429pW8lTQbL54tnsCEIePh8z2XUWhITG6H9ONLvhgsrWI
nxTz/Kojhruo0ucOm8uczh1bBY7hHmEOPelAEDud2W8DurV7X5I/GrVggZruoV5Sv9npTcSARyY0
7FY6JIPX5U3MWeGw/iArz/nhLkHiHe7Kk0+0eEfEuEnUuIZDaENRk5z1OYdczYnkyDFsKG4MrcmU
/Z6sDsxXSYL5oNbTnGheztnmFSHnba4o3vRUstEylzU56BqB6IgB6NgQka57EaoiwMnoMcZdkbg/
nQihBdcZ1qX0bWwx8fZ+OR4KwzyNwVhsAXWcAM+Ryz4ntCNVfoRZQ1uJcm4UfOeOUBuTxcYuBF7C
bh3L7IhF3wnHW/fiJtnd7CGMMSDCSaEIPM1BLo3X4t0aklvbWMY6x6m+SoiWr0AlEUiiX4SLX2Bw
uZQH4lEn1pfE08pXFlu7JPFfaasmO9gQF11r8qMyqk/OIfyqsBMOJqYGFPLQkKoe0+VU2Z/C4/Mb
SMzblmVq7CwZY7gGhrUa0ovnyHpL9UxfwYZ4Nlihrpi2i8OMXFgbogJn5Xt/9U1FeLXdFBsRu2e2
Q4QBwU6bP+nYdqat5Yk3EROQPTrhe+dae7Zi8C0mGlHWtLdjImGAR6270J0r8NmGLEY2SuNondGC
wbNmVzQlVvKY4bXsDOJ6G9h+SW0dWwhVfAFmvXeckjIkeLdVoHx/N9FtHVSCf1KlX2nX9Ss+SLjs
KTah9wg/PQnPHq4dWqrwuuqN36rbaD/IShjHIWjAHpUOiGQiejaR86gmJE/myKZR5f65HssW4Rk+
US0bobxp5t7CFUM/XZy7e995xjlH7+kr+zmGVBUyHq4jrO1rKyDkx6jzZ9g8rECVhc/aiA5BFhR7
3f4Cz3MxWtyxaWG+2IZ3cQO+4UlFR1jwHh0xkoOaeHo2Klfy5vD6GFIfdp35zQXW7bM2fk0ZOImV
ach8Nqp9xKp6Smckd2/pSF/CfQ68a/C1goZ2i40q4Wbt0odNtacVsQyfhY99YrYJFn4CPdh0Pupq
uEUMnSVcevKZ2p3rApiStDRasulXcZThZoN3RXdI7AfsHKhmhvFBUnMg4x01iqmzgjbNZ11kEQUc
yQhgiGgzSvXSClOwNhHVJheVu/OVf1ZBae8pTDy4yfCcdLQyZXTVuuCvtkj/0lt6dzo0cHua8rWu
Dx/ajIbWI7rysQUtIS5R6CRDe62gGmysHj59iKJS2cW7U6P6nTjJITqD06nZNUV2dYzyC3mBOwYY
zAjWLzgUB2JI9A/DFvRUNas/d6EvbrCMtPXyiOWw3EwRXt41JxrOAZCc7fJn89+TnGb/8gCQAjmd
xJPCnINOKHP3YRomL7GiZzf/q6Yfrzi42/eK+XRn5ZpBg8UVmGkJ/prm5yi8xw4Mz4+TpPFG2np0
G2idXLLWhLng14J8Uxw783O5U47igTn80RCDpG9Jy7nNgRgkUaHBCMy+MZ/Vv41cPztxoz6EBYgF
j6+8UHYh20iLho2vtfmXcMLd8lA+enpdaUh5JOro6zU9CIppqh9ri1P3z7N1+Pua7JfhCsIVSba9
a4Wn5uS8Dsdta77izP6w5/8L0erakfX4Mbb0/gYtROHeKvsapkwZpeWPX1OYbXvdqX4PLl3Rsa3a
Z5Y854Fd83YMSJbuOl1/1AinRIHHwzTr3bRK62eksL0246K+j+Ggn+yGjIJeq+M31/DelkfagGaT
PDLe29AbtrE7WCj5mvAGlU3AXqElI76INt9I1HW/vZAoUc0xk2e/xq1sjCB1XOWIR6syEBjN78WK
uGS0ovkBSQf7bfKie+tK/+Rga991+ObYwXsvywdEStcD01X1ntkY2bgO+nOVVvUNSTidMM2ov6Uc
EG/wrKUTw/SU0n4q0yA7ONLqDkUbV08Z8K8/H7fPateLvOBbEKK29nRh3XzTSc9CZGJbedJ+C/zo
eXm2sA2foOxQNqg0b1uXtjznnHe32syx1Tit9a1Ixf3zQXrIt4qp6J70YGoOXhiVB71X2hPpnXRG
5tfWd/m6bImCaEOew0Y3hkJtLC/EYJJ9Nw4jNJZc/uqtd0G23zdZEtqm6mrtIjOpbgbVwT8PKMS5
Nq3sJ4lVuxGiDi6dENFt5DWug9EsfsHhy+pe/8kdOJCW1cvraPXmtZN6tFn+Rb4eOk44zYFLk3lq
ugaO21z71skxDYzujwcsZ3kpdUt1Vbn+1VN1fAUV2KCQxazoIgIlPeGwPIoln71W/K+bHIR5WR6g
+Yn3PYqn5fU4QQPfa4y1W5pZ6uI3trnpcYqj+qHuN/+jPMITLqUf3MZSTy5a5fqbQtnel8uXtTyC
OkS99ry8ujN42udoNBKsHKP6aobmz7u2/T4nQkrX7xnb6bPy3XIbMeJ9guf887YhdMRrPqDoIfTs
/JzPQ9O8uf90YslDeR0Twac06YPmIQ1N7wSnE4k7Ue2fxdjulvcSmJ69MqRziBMRszeoplMXF/6W
kwmq7WDtl+dRAh1d5Trpoz3WcBSYc3eOIyCqh4DN5u8oGiglwHQaHhtDoIIi3mNH+J7xzvLgtDwi
DVVLbIX0H6eqtI4GXOldAoWsNVz5JuFU2ATffcde6m9sbYzPQOGMJ6jIwGvS4ZuLR6Me4AR3L2K1
r0WUNNz5DzQju1CXtF8zwwwOmsPGJoggQ+nNeflDw07gClLXODGfZ1tTi5qd4xWvyy9L6UUUUMm3
IIoM5CdW8D/PmqTTU99r7UtSN86R3GhEGmk8fjv02xkLvxUuuh2oWXmcQylfDQp8y8vXHIWkZczN
axEGw13PYrKW55fZdchrbDd9bhvTJATYm4PluL+ISjaRqv8sR8nqBOzCoR9s421yrcPyEgEQQv4M
R/2SqNh8QJmp/jyjAyhztll7j3HiGOduZKxenhLS5sbI2ujDG5S+L0Q97UmZQViFVGp5SvAb48aD
oXlGxxo8qhFQoO+wSRNe4z+UBWqiqqn0h7KJzcukekFYHe99KKMjZZ7pTRY2+zN9gEkGVPazJD5G
b8fpgTZHu3IsyMpDWRunOLHy5xY+wZ9XBcUAsaLs7xpW7qsn6Assv2ii6ZaGbvHaTcS7KJ90P2No
028c8surbWE+bqsmto9RJtGWGgE1YkM+/fl0mrZYk4fbMJYH7s2OIHotz1rr7WtPYfTZ1fvsNIAg
/vMFZuJsMNF/eWHV7kyz4JQZpPPq1THbU96k0NEMLKdYG/bBfTntsLBaX4hMNCP6NXRM3aGe0kW2
jBrCrP6hMDCsJI4CohfhK9WJ84WLEee7aVdXGYUsTQoTyDJpfNcydeyd50K/rbqOWbV9ItFIHhMX
ak8PcxyIgb7vNQtDtt9ma1Z+3j1R09OoausqIWBrXunvC3awTDE/zpgKCLzWtDV7B5NrQxIufm/a
z574cr2S9oyOsCnvPfkqPZ/0kx56aVCZp6Hz4L2yB4Tb4l5dlP3r0GrxxcY03iajexaZ9UUZ45Al
no2gMQrXtKS7Q+ugW4xcrlF0FLBi4FOcJpVW56By6fHPhxBj9MqlnjR/aegdvJim+PLjYONVb8Hc
1ANRrd4shPj3/v993PLg5WDOOok/N9G/78NiOi9/tjzBcv+0NN6XH/+9k2HcX0siHVfoZGHYNIiW
T2mHKsXC7N8JAn0mrxmvPBf6K9C62y4t3goX+nUcswOKhJr2khyKOPqAiuWzIM6zTe3gRgYRhrp2
PqQtyrK4xJMzFuBsdICgp14hLag1sbE9RIAeH9Euc75dhVJA+Dpa2DojD9SSKPfbrGUSGJKt191d
C7Ta8oDFqrGYNv61b6RnjeLUwRyM5xQiuN2gI8ZQ8r8mghF1xGT70YpujLEDYwzOhwi1uOo+YoTE
ZxQFWPrR1blQ7Cy7IkHWvLghKpLl4+Eqa8CiI0+TaQ3FFxAJurnudXlzVEfLE0C1XCvnkiPhHMr6
SUnjOROGE+wKN37VO4QBTaNetARZHZmryI1me8kfp0mi9EusE4q13Lf8tpjthahtNlE7phsgTevI
hQtYFO6GhUI4m6WXFxZBfdjIGTArsxlFNCUi5Evbsxx7aVLuNhvxECFE30qju1mQBPOWrSWJZFt9
9sh7HpZ5MmWbkwyZeCH8E8cOMv4UpFG6oXqFt3g+P/48u11jE1xu56Cf1gkqExAX6qgHyaGhZXjA
5VNsMWjxZoGUsFlu241jU3JI4gyMzOSKtdOhzexU/dhaRbvXIhqpRIcNe6NxLyQIwV+IUzdY0YWm
IVL6JNrX/VtsxTtXVh5CTd8/sVm0FOn2S/bz4nmqO5RiQxc7a9sbdLKBsK2XsxNaT4xxq0emA0Yr
+NU3zW9cE/naa+uU9pp5s7qi3NfSuWcTuCtj6N8WA8Siu29mS8byU03njBK/6IudiiABq9SZDkVt
vk0xkS9BBomndR+ErKLzZBC/UiSld2z502vTd906a3yE3JVgnw7/eJu4McAAGMn7wK0PTesQIBoY
DuyadNzbOglmqOvbG2FFyRGz+Juy2+msEjM7F41VPk1jlZKNGDpX25HmLjFFth4JaF/ThESnKAPz
1LW6eQoGBKLjwNpiCNgaMzUQBibMPWqC4u619q6oKBDD1pRaibhSG19Cqw8eUuknWzPLQC8BCXkS
QBZW/J/yVLfUbNMoiU/6SIcjsatplfU6WuMZjRZZ/hXilLv7x8Ex49jaShL+bqbnfy034FUe/EbT
2c4aF6TlxR87w38ZG4RerHuJrldzxa8wjV8131NrFmDBScj2zYkErNGBZgMFEXd2UmqCS95FFkRo
9W4cjIdoZjG4OEdKUKGHyGSjs61Y+XNdd8AN5micztDrfW/KSz4n2/x7kA4agQnq2Ypo0Z8gyn2M
MiNkA8f7L8vQ0GVwYefw9wVvtRwoOWG+d9982Q3Hhgv0pFRyj4vM3mXGQJ7UfFfx/z91eFPpKhDI
NBPHsmEAQBPqXIbxfDBGU2w1d/gIU3riVGseyIDWuBLDcpO1xMexNJpTLJbz3MWbiwFV+GN3mkFg
KpzQdHrpeLbz4ZIChF1pRsDiaIZoATls/xyWmxoaFhR68280yueO7OVx8Tkth9wU9iYokM8Oc0bg
NB/KsCNHmjiTla5F5rrA/Ss77WWBlhEG1Z2Wg4cf6s9Pwf//xJOZq6Kil58mqj+pGYiw/GQNwX/f
XH6hlS48cqc8/MvkMmf3SQpzL7SMBK7qf1xGecU49j/OIy8l4SKJQmstZm9rYGI/iUABrSLPhcpj
Oq9t6JB1PpnjyptNS+mMrojMSa7tHIOVsAA8TlAiXb0sMUN4WQnrLcw3dN0ojXqM7QbkiRIEQ2kQ
ZyLfrG6iUGNpj4GCRJYHIBWxFBLqNzJehHMPVii4Mlk9N0qZEZeDw2odOHuc//lI2pnDoS+k5Pms
WN5iWnMNBWzXNXEoTK/dDXH6rbV2crY7XA2j3h8Wm9gybLVcnSCbcC54WvBAea0F8G9m2zDCP27P
Ej+ELgHdgL5YSSyipyTJw2MKoZAtEoN27nKpGYWW/3Pbb7FCBG12JPOr2GhU1dYWCmHckOWprYtt
ZmJhoVbAyd4as13QJa4sCtqX/zF0Ldau/7kvdDgRfVXRceW8aBXc4hK1wTWZ8oQktBpNtUyLC71C
H3g26C4RERoxaeGwd3NN0d1lM2ZI6yUt0mqnDYl3H0jBatnmftODAWfvE1Dpp2ri2wDo1FfiUtGT
vrZYkikBh9xvhgfHndKLiYrnhEZvF0NS/fJz4xrTYn3J7XrAhoLGNX2ObH94KprJvxVoDKSJ0ynx
aQiaEb0li5Y4oRF6sx/jcLz3VUkyhCK+IvAcUnSQ7FTbxuhp02QdQFJkBBDE5D5Pnegh79McWpOR
q02Uh5SUk3m74iJY1d3+0aDCuwVzrUEd6ftH8p3YRsE3hrcy7oxJFA95jfYflO9D4IHENnxaN3UM
8IXiywdpEFB1qnm0TogJhKSbXnR0Yvh9TLkjwJwYsxJ7XhtBAu3y0H/JuuR3rQXldblFLZ4loGRQ
yRI/XTcgEd6HwlqPwtW/Wks4W9PSUV8Yefw+WBUuce53S2xFA2T6o2Om9Vud13spE/vJ7+VnDU5s
46cmNaVKOQdjRABjTPYLvrP63aLPfywBlUJxLJp3qU/2ZggLmkLzbz2MT5WdgWMtAS02eUiWUqZH
4qgR5g2seqzf4TefWM77P5Wl832QOQx+P91rmooo5ezivCdu55Y6SXNfDmZTxognBtI9KtjuyLP1
byVqxAO5/QLguGVjwMKjsbPxoaXdzt7jrVLCezNH0qgKQl5opLRbISPjIZx/GuMJ4mo8yENtFVw6
tkpPTWqNj1FWi7Vhw0QepxEY/tgpPuoGnnGW4CJINGRu5RSc3IkRKGvH+qhFtnFoiuwv5M/aqi3K
8s3vUnobcUOxzZpILDQRnXme1e1YN+BzYa786cJnP+0OYWlqb4MXn5ohjfByhNWLi8/vWAxdvUbB
RT1ZuzWNsHkRQMESnbwfEpYmZH+DukZZhg0BXM+KcCamQl81j3WVw+TRZfCXmap8Zsu4rCCb9tjX
VflW0+BA8J7drYnIcwv4quMX4GsN4yWOTPXixAwNgHfjUSXHemibO0bYZ8cd84NCLX9ZrvTY8cxz
DGx5rOGB8zd8a0x1xVNWZO3VNGrSK7ilu4j2hFbRuXEBZZshOLVgiu4HMWTWuztk+3qS+U/vU2cL
uiS8oV7+rIZyxAdDc1m3TffoerbxSFKa8Qj2+2In1NFzzUrZsbiMfxUnmZ9k6gHt07pFWgGjrO43
ceCMj6Y9lccuotsWmCmuOMQixUhD2whYewZdYX4YFCsxxGlrt9SjH69hKQHenb52+4nuytkMTWOf
Aj+UL75P2cKpvK9wLiVQqsSqI6p27eaEEpWprdH6GMdfXuZsvSmaPn2/QxGVRfkm9Mx2U2qy2Qlr
VM8qn/NOqyn+NeBM8krX+Usk1ZDuREd+Bssz7yRLRQgKBS4EkOEu96L8BDhrYcyzLxredT80Xytb
i2kgMhEYkWa82kH1z83lt3Q4aZLaLBVlE1S4qBich9H6sMxm2lfkHUCI4WZVDx9draO4M/q/G1ub
bh1a6LDzs/uIGODsQSth2KACbJP/cqdqma+dOqRXGo/UTSjvas4vP6d9j8QjerECGgF0ScZDqHnu
06RrcxtGVjjvpv6l2Nt2aP2tqe5H0kx+L4qx2yDeye9ZOOOp/EKs8jqmj0Ouz0cf1zu0icmrFQ+f
WioTOO2p92003mPlGdVfvUNUeBrAipvkgeIPaVANliy7tBmWZUaJ1E6DOf21OY2uQ0jrhHctYUWw
F+5EboYrMBcPXX8nuPIzi8PpaE2NulqTu9Gh8L3hGXPzxHrtHKd/zrnmC9NS91iEBaA2T0cvH4NI
sz25rbU0h/DeqtNoOfa57NSzrLIXvTLVNjGnr8yQEYkz8EVOjYqfGoH/u4YBhXK/7N75mw9S5Imn
q7gwCId11hU0kfWoqG+NfskWjTis90kOxIU0a6hxzodJh5+E1qEib8ysmn0WRtqusoKWgml0MCkl
HSgzxWvb6a1D0RXaPL/KrcBagZ2NuowZZM2drjAbxo6cISsN1FYWhvtcj1iLGlk4pywlhsOygRmq
lEgzqkfT3szsa5Jq0WcUEnowZeIn0gU9umRg7xoCuxgZkX81w29r6OnBEn5xNYWFB6Lu9FuTYJcQ
RrDyZG5fkrb5qmu9fs7CEpjeXN90vNr+9j6hlob7hoSTl143srOvch0YuiigYzUZK9/CfJ0m9zsp
dZghUq0cxyFdKTDCI7jNYt0kSbJvJgpznqzUsbNNXHO1z+5MefiUBVhHogzGC1IZ6gqxdPd0v+TV
arFE2pa4Joi0t/SLy6eyNusdHgNj/c83qIxsA//uxcmbYeNhaP9u4mSHGhn0ax9lR0/On4pmPldp
bB61NCvJEKWPq+vNxuzs4SmaBnHTFSjX+ZbtkM7HnNJcmwJzpzORn0xza4NjwvwN1eB3betwk/j2
t2ED6yZr3O8eSey0SlmKraHEVTelaGRU1fTaDAgvsEZZn373ivtnvDi9NyKobMTV1Kz8PI7NLCXS
SPae/nOo5d4V7V90Mh76JEBYKMgo7eJpOAs5XrJIT15jzBRngXxuFRWJfweG7t+5KkfE3zrMUjRb
fw12Bqg8sqYDbarkmYigum68Uz067inUxHNjhpyFTUOF1DGmmyzSa0ECOfMdGD181dEOy8i0M6IK
u9a8mW7yVp2DzDj2feM/Z5iGCG6JH1oQlsSSkNnHEOXi3c96tlXl/A7RPwkAjiyw4Iwk/WsOk/hK
8cK7NQpLmqg6+62Oon3uj9NqCPTySNO43EwVKS5xwd8qaCcnnu411fr3mO3hmzEQMxn0cAyDqvyc
O4/fcVQV4Fh6B0jEyAotp4HAu8muVgltWlFfOIl+VHu7LH5R4b2rLDYeiSDzdinlsU3ZwMRvPeKs
7B7krnLAUVlV8+Zo1NLDPFoD+dVvMHfJooqrgYhq+0crc2fewvePSOzzs8XSnjChmasvG0ye9fzO
g9cQzC6Tdhb9CuYVpRgOxEMbWwnURXqPplm5q7rruh+PiQVAakSKepohD9Ljh6mb+/cBVnRjal9F
kGzBNcZMdUQh2BNuQTJu+l1UpMnFbsxny6XL4sRiuhuCyM4eEfYh9Idgl9H7oIXffOc9TaC2zv+m
RkNXTXdzkhFYLRlO/FR5ZbzJrEQebA8TbWEyYE+OnZ2tOawNtqR7BMUkD42nE5zUt8jFJtFjVTYG
82BF1qZ0ZfZOOholFur1hUqZ88EL/GhMFloU5s+lm9xrt9E2Vuf499gw1b50o+48yjiE3Bs6e51c
mrvR0styus9cViHN2zw7D66+b3zFHBaHH3bo9rzgANW32EDUaq5xYm4zSHDeqjK74sEgSmDNS6D/
hPm+5G3zoszXUE3wSIrwsUxSfctLz7YUsPQnQI/aExdwjUNT0Rm1LDZ+Vn1ZpOJ49eqtiBvsyVMH
Zd+PAnCSWrdn/kAWNac4Y06qz2XMLC/r8RgiwN+z4ghWum8Qg1RkxK7wm3PtDfWZvfINbORxDFT/
OtTZtUpb88japNgUlkGZL4nMM8ssZrfmM1LgWofWrs5aKq440tKbl2aKGc4i2jtmVk4zLbqkWba3
ctWcdaJodC0XD0E46ZDLuZRBXTvvdUqPsmjfYEbFWZzflGdmN+LP9SM82oflrjzVkdPmBlbPbLyV
RvoSkiLx0pFKg7zUf+/i2nmMq/du2A+UTp6SWFIAdiq4XYNstiXpxp6kTuKSrBnBPwvLCZprXezB
SJH9YO8N2hVfpkPHN5H2l+201VMyQ3ybPHd+5jQqU4bhczpC2zAVNpow/kraDnK+7RQzXHx4V+iS
kmIgSyu3sqMQVvOc2pywtD8OHjkrDpzakNJfblaoXYpnPg2KUrAkzihhVuH4o9p5u2t+DSGG3mQI
ggNJAbii4/QydqxzZO25JIzL+lshK+404j3t1DUg5g8Txg8+iWRsh3eMJ9MqQU9Bg8kd3lmzIKQk
Gau1zI1BBO4je4hi0xek8DnSqQ82BYy5dhBel0M8wNa3C73b+KGC/KTcl+WQUtodQSb0cT6891Bx
d1US4nQFYB2GJGVpvdBOQdRm1yZgOrYKFDA6YbCkakXaKQ168ipz3KpUqh6UGXwIW0DebDqWVgwF
Scv21Wu97FZ8GSPDXdKGAL8dImybGd9LDQwfcNZl+zEHeiFo+7yoiUaNz06gq8SKWUq/BaXAFCrw
DZtxTlpPim2cam0SIt1WbGj8VIynuMVa7OHfOxsiZaMSamjIe8s8KkR7hdL169iwzSTys2JtIhLI
b5PNOcm+beizx9ax1DXp/EvoDOQatRKRWU7DWSBqcV202aqscLdS+PYbLrS0I46bMISr69Gjoojp
P3mNWvtZ+NWYrv/WShegCcsRNKIyeJsGu9i9sckvcLdkxR2BybZzjf4S7XVNYn6NqvTVjuJNp2v9
tTLmbmDe6Pc6tNwjoWAfeh3pd3QsZwx31dFsnYIoJP1UDFVCQ6YKt/E4lBQrkvhnGE8q2feeEbxU
/di/GFPKNiT9TQtLXYUdNo/sgHP6e6QWDoGgvJBLidknqa5uT+NVa3oTbVZLC0JTLsAjNz6kErYG
g0d2UMqvWWBwcJqU4pg5nHEG5Rc7hfbOGghVNNEdq1zatId7zX6JlLoTQ55/+4ZnIv5CkFKHz6U5
ZeuuTeVnUYY0cFz7L5M2u1P4JQtRm1W87e8rOF+n3Jb6lTKVds2Bel2R46lTX4uLKqptQVnq0+0Q
1lYqis8yDN4VNeEDHTzKfWzfqTk/xDU2psrMXwJltI8mudB2XtClZx2aa7X23RK/vMoEPeNW1xC3
0TU92hiRkWPn5hu4Tqito6D8n9K8NhzkAhDas+c+1ynVe83veMpe3RKZDjGzE9vXptzR1CbDs6eT
jIG20TvvOXfLa5TmW4pW9mkgY5a4zPEQ24x0K4oerN600NwZVHXuQ0eoVqOad6eR1n25iwRHb0sS
VnmwS0nNkFkzi7Vgy7SarlXZU9VEZnkZDfuXRUlrLVvxnlfTcApInn6IrXB40O0SzB8WQDo3LSIi
usmJ7aH7H7TsjR3fDasSDI+4xWbna+5KIbw80H03qXyEziUxqruLBEJ5RBj12LWeFPUMHI3i1W3V
bmqIscKaRvqcMAnfbOMzAufyybG5mAohN4awbEpbGU2RkeJkQVH14M2xX3gbjY3I5KsxZVx8E9G4
OFO2QE0ZYz391Ynj6hCG0Kx7HQIHsuwDXTHEiHUcbGUwhVeiwf45kOflnwhtyHPGqfI7J8H6vBwE
AUwEdZQdJRc/2yDHpowgq2fE/vqj28r0oMXgIMowczBNsw9FAAEpYRo86xF3duTU6jGZD3OEmbBQ
ILmkTSu6qhtdP0e9ln7qkCaJA9S7rTNO+kmxWqHUbSaoOElWVg7sPDNPigO9aH2beRU4lqE07kDl
Mrzdvjp0grLh2It+34wDMXhUUjHwFB6cscjb6XH13DquB3V79M5+GCWbJpkqwmhlvprSRl5iUUzP
TfJizeNuqMfevsv7+gVpCBv5Bqa8UM3v3EFmYo3RtCn7ARwUuYPssJr8gEr9hFEdFUzx3QR5eB3h
5CMGHdt7H3NhBtqr2bXqGqRIr9LKEMDIwqdxEu5tgHDwMiqu9xij2J99dReNE+hARrEJDZyqv/yq
mz4Hhz2oHZjJbrmJQOTiyAmNOCWClSaLCDSVbt1Lc6yQl07WurDLD7NR5kPf/+57vX2YmhArg0QN
1FKCvbKX3KUwlLFTjaSqZT50HdQlthUF74k1dLu017SjEbcPXGh08g0gBEH7f5Sd2W7j2JqlX6XR
9zy9SW5ukkB3XYiaJcuS7BjsG8IRdnCeZz59f3Se6srIg6qsRgJG2GlHyJK4+Q9rfQu9qKp9aEnL
WzUsyhU7nfk49BUcTcASq3lJcxk/P4wXpj7VsWW1CvUIOc8eve1RJYa4EJjWrkHTf82MAQQ9CbMv
igyLbDbVrVIYB4riUBSmepdBgK64i8f7YFdnqgNAhJFAblsk8RfWge4lWuTkjlkfrZra2iF26577
LkptZnqJGR4xvoc1XG3bj9FCmmW3y6GorWcjf4+qgJYnai4EL8sV74v+oDNQOdpg0E1puHd007Gn
J6Hcf36K2Ktf21hzr7MDcLfM0az1tQn9hGvF1MQDauZiw6RUeQQUiYdC9MSADgYneswtUTeD5mns
Xkhhi+6G3TRPZEDBCjReciXEl0jxVARw+v740+fXtJ7Egzkzd3arIZ/EdPVkpu4DY5T+ZZ4YcZVT
j7BJrz3Q/S5w0IIjQ0eDhBkVKoMdTK8MRp/MoR6fooqI0T5NMAAoBMvdkNWPVmNEBHLOJunyvfVF
Oog1pyXYgV+JxVgUF29d63whwvgWcanvQmtmvijaazdjP2HNQtve+lCTrHB0fiwuWSO2UWiHJISm
As2TIHzxwDTOf4asgZiZkG07TMcLxMZ+F0aAaQlBSA+YbAF2Cd0/JtvUlMMZaki+dtrOf1swIHZX
qu99bBE916r3wWbyq3cpyhcDAVaVCu3OCJlQ3TlPXhAufgtYTp5g/lLS0Y0fVIs8oXC14Mb5idye
HDEEqJHFjJJVQVqN4dPnB20qsN/Mrn00hqxaz7Y7r4fSjs6fH6KOBUcVmm+fE9wQnaWuBcSqdd2H
wRF5qIJry+m1T7Sx28fMX9mn987GV6yZTU3bFGzakFfruCCjioS7Wc92KLFwW/kZS90ewFCFcIcG
TzLYbu12J2KN+ZPUrJ1i97W3GPt6Sc0arwpdWiA2k3vnBx4099Yy4PKa1AHhXtjNhiONRCSLgbJu
nqxlPFxJyC2f1sP/9Zs1rvnkaP8sSnJbkJD95dN/e8Y7X2T/e/mZ//c9v//Evz1EP+uiKX61/+V3
7T6Ky1v20fz1m377m/nX//no1m/t22+fbD5ZCbfuo57uH02Xtv/O/16+87/7P//Hx3+HuGDouot9
+D9HLvAbh1Hwlv8ZuPDPH/onccEx/iFxntnYCZWFb9bEcvhP4oIrAC44OqskqInCkgpD578TF5x/
6A6mYQDoJhMMS+dRNAUsj//zP6X+D+VaAtaC1EE1OLb1/wNA15d/5M9uXopJHcQ3nkfpCCmJ/f3d
8lih2myrlHpU8/Wntq4Kcq17mGamtS0G98cI/vcoOqKq7bQVaGui+bGupvDkzvrl8zOYlA6hVu5t
Smt5y8Lse1XMw+nzM2sk3APXc0ZSe/ATJftHbjQ3JEvyHKIqgVxWUj+SzM1lqDbdFGbINIhNxjTC
xiOD7DKB+tubVV7dx7F/KdNEnWzV35u6CR6NZZzpx7O50kaBlsB2xkMxZI8819em1dhi2iracitn
1gYlGEVdtxD1YlwCodE8SqNVF1/sMoMzj0KeefpEqh0CKALH5yF8U221z5hyb01QOetp1HOGk2Ry
TD7zoYj14KENfR9RgSlvM9GnHpiXa+8b2hPp32+m1Yjb2Mv6FFkaD7r6qYpgeLIzOezmOO3WcVas
isqYXgMhoJEt0al2bPUrmSlsB8Z4ao1QW6UYDDdTLPqnjKogqBz37HQjZxll8sHvtRk+NzVZa2Ki
c7hFENrbYDjS4/DMxuyxpJ6sKSMPOreVS9GN21IG+cekd/a5WyaEzrwIcI1i1+MNZAsQC9JtSIcd
6pBFYZ8k0P6a/qxa9aQE0xVDYqQqlZ4/5kVKGmGmziM80KKJnPPQjMc8NC3WB72zLfj2Cxw8XFL1
NTJ+5bOuRZ4bL/k2mtl4/HYHganuqmZeltAK6ENF8pDZ/X1GTHG3hnY3KUgGsiIJG/ITvI/BAu+T
6iTMx/EDNOzXdGIRR59F1TJhj0qrr0HWEvKIwQJteXkfKhetnM2oe+oT5zQSn+gZo21ABw0QtYOE
dmKaAzkJ/UqrPXgDg8+dneO1ocfo9HI4/umAuP7hk/9zCoC+eIj/ZJ83HMl1BtjBBllhWSwufr/g
nKYbyGSd69OgbG1DXU/ynd+fzXaEttZFD43owgNo4ac2DPRDHjUvpKKAa2V2Cuos8//O9cwg/18e
kRS6bkvLAlHgchL8/oiYRZol/Xuw1MvDIU2yeGtZuB/Tcrh3SSYPgpQcrskGjlqnXukvtRtmnBMT
11XlmvW3Iq7YCVY6CceZg0vcxbKY+cHrwO1d5VjGZDa82Lxuq8aMg2f3Z+la01oi5Dn1XYxfx3Ik
+LxE7fLY8TcxWryOxooWjJ9YbD6KiJ6qcKdt2/GDgaJDQR5XrwKjGQ5miThPspJaLfqxR5sw6b7L
9uU0MRPoe2edl8iwpTqFvRlthN6mXlwH40WKA5OY7AfxbeDyfA2yuBY+1Gx2WYm350kP7ZPt2w6J
T327SRLdPEhdPSRU9A9KF0SwlT4C3TJsH5Am4IDTXgc3mO5ObW6sWnxFaSPPBSInRVd3ncH3h74e
elY8OHSY/bqNS+NZeCHiD0/GozjowXCn2UHJ1aLfDOJUHmQ4HnTNzvb98CvzGchWcfeFICku7khv
oNFp5Cm7WCVyonI7WzCgCOKzwuq3MbOXLGuZeAy5tYHn365ZBr25DgUhEHi1ozv8ZquxZu+UJHAY
SYvLXCZ3hFiu7LINvLAN11rWzJtpZnje5Gxu8X/ua8BYt9yGL2Wg/DfbYh9OOAGRYW1IVY3gSg/j
eZw7Y+PbyMpLHDv7GPWPoffvNtIIGsxC82DaYNMKJEHK9uQJzT6HVlyc+jrdO9TLpzBButxbCWU6
b5CurV8ga4gdw1nEN4FSOxl21bolfgAFTzJQm/GXYkqAOMxkbRaEijX+9I0FNpSWCdJrL7UIjZJb
kMjpZiynDdaEJOOlbulu2obhFzNyeTLm6Znf6XG2/SepUCiii+gfGl1d0E06aNJg8qQy4iEVRDS6
jmCg2kZe7CKfwJgd7XTja19N2Ee4OjyBfnBrEw1HUwzyp3DbUyjEvnBM92z59g1ETLKNBzNZOSn0
6cp3nXNgRY+1Dk+SahwZiDyk7hTj1PUJwpqiXeCCm2ThvtOHSGEef9I6gEEpVC42KfGqy9zkbi06
PmL1creAqzb2JfvXGqBrRyrWol4pyua5afXx7tgItTXuAOyBpocpiKFsA1jSpAL+WlpP5tJnzt22
1Gfz0JjGT60ySm+c+T0JF382pf21sPIlljRncyIj0g+L4oysodQhXjbVeE2l08Byyy9lzDqAztLd
+Hn01UAQ7/Wq5HJgbo5adBo3UETQaE+9SUdXUv6zHAjZZhGvGOU7SWsFiSz3Wgc3VZaj9mi4S1Uj
Io+gTut9tWQwFOmNmqQB2iHQwdP04b0b3Y3TFF+Cfvohy47QVjO4stMUq7YiFj6iyhyjPNpVONpd
TRJKuJw81Vy/hoL9dB9qLKus+mufu1+aDmQt8hWq+VzDSrE8D0RDnqjexzXRCnv6K2NnQZ/rvtcu
jm5Lv7ZCcymBQLYGuKRWo4lJ3VUst5Wx74jhOBehhWQP7/QOI/TPMkrlxfyZzQZSbdxLDKa20tJ/
MXfmvdj4i+77PWoiRXY5F2Pu+1fGLns9jyP2f0O066LQ+zzjykRyMbAcQuptImDo29PURvt0rHB6
6VZ1lEP9WgxDvNfQJeD02IE1eS3Z6qxrB7TrzFhxFffGLpngWLqTZR7i5co15HScDKy75UAqMUu+
rZXdmVbYDIMaVlIj0+Iht7efV2RmEl8y4Y2x7fpY4sHb1w1SYBTxl2Iuyltf+9gO5vpcTtBzq5bU
Cm4cikDz9iMznOaSdQB8YRHsfYOMceTJV1cE7tVxptorg6HBr61jpyRzcyL5jceG1DEzj6pSr6C4
4SSgXrmrSTvJcmpOaUAJW0TkAuPTRn6ShcypegNkofvsp6ba52W2NdPZPlfFuqoiY20zllrnQW6Q
3hnLVTOH2voTt5I48SFz2Aaj+re2U2f/Ggauv7BN5rVEKH9CIvOhOI33Caq2jdRH6Sk3sLfAyPF+
kN/oxb6VH1OcWx6UzPfETfIby2+Wd0XxInwZH2uzu6H5YprNYXKpU8s4RR3MBK1ER0/3cEjlaB1a
lAh6A5g3D+BZkbvNlviSiCg+NMzvTFLUmtTwN4OcilMrJVRvM33T5m7aSgUqtpvt4GoHiJojQUGW
qubcx0t25KpdJm95SHsbNoaznkTFZdKhNZzNfPbybCJ4SC8vgwirBwd9ltcEA0MECVS15SLs29bY
IFqZoIy1Z8WZtmVxGRPikTAt6KeBQJEW+50TcoOQo2A7aPO7aVyMUqusg13X4ARiFD+5P/ZnLR5u
WhHZRIvy2ZBoDbb6Mtpxq8nXLbfYpxTHNP5fsa+QP2ORIco5C2Bk16xjRc9ZrgfjIe4M/xagAxVi
ZzqO/y0rO9ObIJNv2xGjqhAD3gLD3SBPeUvJ7dn0U9BtWMhD0W6ImM0D+WWqX0vfRfaxHLDRctR2
AURmNVvCc7mUDrihvpvZHJ4NBzS+LAFyNobBPX3ZVFYdt/g6xB0Z3tvW+WBNWJwSQ9OfG9SzHQy3
c0pJS91Sv7OXwx9iA4Iz9WceTrzPk+hjDBjM9Mo6mCQbr7pRZbsgqL4AUlK7SLa9h9K43Q1Vw5pv
edmjwYgu8zB+TYauXHMUiWhAq2u5jLO1QzFVj9JMfkXCRPsSTjvBe1UiFr6NYchOPeFmMOs/oRud
rMSpdmZIPCsXGRfhmgc6gv3hyZ3ieJvauXZfUMhq0i95La6CY3ePNihdkwSNoT5MoZC72YudVvWp
itRtRhaAWCThDjh2WOyyrqLuBCmyqFAjAZFejzkszJRo0kRTBmHLYKAWDRdp9yRIo1ZzUWBA0a5X
vSI5Liyq/PT5ocvFexHHfLsW0oDVwXRCxhokfYYPA7wley4WqnN/6Jjpe39MV0N+k/1YjdaubfKe
ebRVnP9oIOvInu95uo1Ih/DQXEgEnDNj7pllZEQ1uBa5T9o8PtYNavoRyBGiqpg1wL7320fU0Pm2
HFqQvmXCJLUcIaNMCqR4ln74vnI9DRIB3wqZWwWhPKDPQ2xhYGyIuvLl812ZBcF07Qc2ysJ6dMuq
vIZVkBGsaJVbwxp/hHRIXtzWxbaohbEdXCrvUkKUKO3qG5YLm1h6wN1U16SmR4VOJCIQJx4ZD4/l
yDqgpl93Ksl2cY9CY0yncDubw9Fejv7WaRBTQXAFfJwcyJdUtKGYdsbB575lFqciN+c1UactoeXF
8k6f966W/SB/EGce71Ekr5faOUwiIeWVRfKh6dXd1CKcT1p6CjT359gZ4ijr6ENGxQ9aXIbLDfkb
6Jj0Ve84m7isyCGHTLCGKqC2bmgmr8NMouRkOV4AgI2bHJcyX1e7ukV8qvxOXyFQAV9qEescGAcT
s/i574wf+kSVE0gXp6ZhbLpyXhDliCXyyDXXAHqrdR9KZ6UJaivLYeEIhGRYFT2SgSp0br6E0ScJ
W9g1Te+frVeHk+0y5PrdZBCh6YACITcEW1E4h9Qqiq9WEY2enwtGvLXN7mp8NVqsqDeGnA65uR0+
s9G44AXBIKftcXCzRtSzahvVlB/cK8zjT1sfxSUlc20tXbYqueJsN7r5gBCAW4YKXqrMqZ+QSDy1
aJe6rkrPwTTYZ5Mna0ODb4ACC8Bax3kNJDxGsSHlL16V6FiVCSDXArBcUCPk04dt0SHtN5qGDV+Y
3eDMfMW3ufh2WlD+sLm2uIEQg+scAG5W/fAR1p0txLyrRtonPYmnC4uaPHcYiaMyKkLX3Itaa5Y0
6QfCY5MTD+zNH2f7ZvkGQIJlwpwZFsFi1NzbBDfNKpDsrBM0HA2cQKvi8jazSH6lyn0CrcFSuD6M
eXuhBgBFYn0SrB8n3Qy3BMhPV8EgR7er9FiyOfJQX+EVzkv6//TByth9szZN0PWNJ6uS1oOeWETf
LNVcbvg24SMsynzSDixF56DVDA9aavcN6oRoZ0+Ne0bw4Q2xo58+P8zRppYyeURbRKhFbMwbRP4e
SCaxVzlNLfrQ98TgShp6/gmD2gqXiXYf8g7rRN30u2YZu0XlMviayY36HN64NdN7Cp4DarL+VBek
evoO+SfaqJBMjMS+f/6p0rO130cpZlToVWVRajg/ioodJ28sE+t4FIn4znwyf7S6jA6Ng8ALYhRD
Bl9Df9+9EQucXLlWkusowhreN80jEpOtHRjlYwXA4+yjVzNWMMCpRbUQmN+y28tJCPJqB4+bLpAo
1Sk+ucFgoUeJHv+cVSzLlZZndwag+l6fWOcZLZa9YvCiKrO3Mvdf/K7Nzm24XFm5cteyi51jZ9FG
9DbWFFkb2vOQ5N+odLtdlEw+zsPqUPCW9FK38DdVGU2POmmzmyAF19bPVXZKmD2g6EruWlFMJFMn
C+Yd6VDukrMRGtnjpyxOQ7gNIHZEbg69K0Js8RxACSKVm8eiRSJ85pSez1MRvJ8HQKNPorLtp7AC
xYNrSx3CyUJebrfGjtt4fCsmIJyG2Z8EFhZMwZyNxOYy1q1ei9kMuZlZPTOzvthpUWZcO8d/6unY
t6blxvs07DTQNoV2SGDrf/7SsZls8f9hd6iNB9Op9YfP9wriDCI8sttALXwtyxRt1zKELA1YDzOj
jLX0jXdfYf2iTk73ld8/zv5mEvlwpfti3ZE0Rz0mbyJC3Ui9bCOrkwFlcCMewurLbNfzuWYa8FBr
6u7bVGkVW3xZaGILD1qeq4e2/YjnkCXqwLEE6rZluIcopq8ziKmUXmsrgvJTgDb1JvfQWWycCVkG
XZbhvzDQPCdO4ntjhwYjcNi1lgG/kh4Ru+EWvFKN0zznFBR7trHtvqnnCxQHgrtSf3jIZsgN0qii
i9bMjZfm5oA2My7XonGqNTTITOLaJQyj9+9ZxzAykbLepxzo3G3FCPFG/8gztzxBak9J+qJNSvsF
qd6Za8SZ2Qnim8/YFbHmkLb26fODLIx2Nw/Dk9Ub9qkfBIF/GTufzwLE0erjHOC/aRoAI6be8o8j
2ioMK/CaXBCYoArOC4NJDLC7eR4+8HPcwZichhyjCSfqW2A2BdVDSTAId6gtsoPOS4J9w9BjJXvT
OWgWsx8Rj9iV5z4CnG4RHbLAn5Lmq5tWX+pSPHT64H7JswdDhf3K0jECZDkyHkuLMAtp9p5bhrHC
b0pTlTTOdW7TmHrXuSHjm9ewQ4gVmMlIdiLzVNXlYx0CBRmr5ruJKqd2gMCoyE49fwzkwZLzEVnz
s5+xvFsayaIhnJGx+ncEQqylGppb/IR7B/ylF0ALYknPJJWogbeomT+K0Km3bvNNG2ekiwrOpxk9
+AHYwQkz0wInA74eKzIbCk15EwSD/byo1SBL8iJrHpLzQ6kJ88xm+9bmYfRgBfn3MNIGKk/3zVpa
vIyF31JKjwDUeI4zNgrxplY+C+1yPuanxhqYKaAwiCG3MG/yedNmCNNoeRnmsarZctA025RjfEUp
HZxkBNXMtoAm0ceRYFGmdIBs9zsq5S8xDCpMJeFiHBXPAeKRVVNC76/LQmw+X39Kt2ntazMhPrL8
pvUtIDljphXCgLTVQdxNsfl1yijCpiy99ExBz67t0N0HxnlOWS9MUyQ3YHXNhylH4NAN5Iq4uaSp
YJCJ2IaZid6UZ00K9O11+BhOmyEBTMjzaB6oBMdrk3Oha3WJu06160xNv6ACVg8NJ1PTITHTmXTu
+kAjC0gM1jEjvk46WbxnlhSvw4GDsO5IEGcxucILV681i8zv2unZfQOWWZWR+awG2pmxtHMyL0iv
CTqbBTfSKtbAO9qEYVXVAGasJK730cSDmwg4EW5/bPycZyFgikmlEx1B4YjgMPTmd0xQ86WW6p5n
Sc08L/hqhZbFS+sSI6cx3YPWHOxl478nMSk/y7CoFFm9H6PK91yrQoqRM+Zi951qXhLb3HcV4yWH
yfAvFGHVWUsDDZLQsFXF5P4xTOn86jtrj3s5Jv1m7tMelQJawqw28J3lSKzw5DINxy8wrMya0kqq
4t2soyMwoH7bmXQXuUYup1WRhqODy3FnQTdg52IfBv4Sxahfp8oN1wq7Lv4miaqomdE1MbZRkvkO
8/duk1Vhs+5KxNOaek2GxiR8k3NnMOz81g8VjFrrSOUlIVfH/UagXiHJhlFQrEvikyoIbcVb2PYD
ETnWc8HJMWOxv8X+gzn1+Q2c7rpzcDASv+HSZurli2MgibDdHCxiijgahA1xIMZzW+ruIZBtdMLG
BER3mNWR9+l3OAhaxBT0c3Jv8r62ZVVdzMWcseieXaRJRUub6xYGXv7Id7/2rnOpk5newS85QOtB
O3VFM3ufE4nO5Ay3Y6otJ54JiUmHej8s2K3gWxw1am8LYmIdOTLxnst5hfU72vfS9I+YxM7Ogj7i
XRI+5QFxSmZlBrQxuFWV2YVPzYR9YhhI9LMWc+unw9WK7IdUBC16QoqW0BhvdtFoWxdD58ngrdPq
ztwzNWoz6IxNzON2qlNcRptlJlCs2PImB4tPNdfIzu7yIVfaV1UA0mhrGBm6O4hLUblbfOoEkLT6
LUFVsm7MX47WAkPHvm0GtcM0Awl9yC5/M7RE16dNYJ8Yk179QYK6SMrq3BgKq3oZHGdwIkILKsyF
BIypavRvzRB94/7/A5OG+4Q0FQc6uoA1nIFin8w4XZjapERcVaiZYli7cb6Mj1xjV7I3XZVYOale
evNbOLc/k4bmm6pIPxr459ayzhARJ6h53RHbCKLUVdbqDfdxhVysnqp1PCIVmAXoDsPJDq0WVUyK
Ova/PivWpCwQlxiM+Oym3MAE8Dcwh/yHuMOtYhgRvIzBhGrizM+NQ9EfQx6NXbvfD+jDr22cvdYl
knlHGM+VfG8codZ2YIvrTHiTO0TptjKibJsUEAPlwBTMnNsvysr9rVkvmmZ9QAhhFF+IEOEXMGc2
mp3vkD5NVFKFUsu0vptForilEpeGvBwE94BfNJsoUNyeNC6WgahXgZgy1yQJYa2KlnUkW9rz7Mpr
oHiq01QgAa78X34y0w4ydTsTHrMVHKXf89K4B7jsWGrjhME1hSGpdbVdVEbNtZegKyPrzNWhPwDh
6ta+D4s2zKlq58gB6A1/JchD5z4GrvJcBI7bOXFKzGLThLE1/K61U7CzewAOekqqUdmYGiB6JNyf
p6TbUmEqyMDbT9tF2aVI4LBurT//L/dM9qJQFGOZw59ADFawfEScQj8hu9XgmNNjBwANd1EBnX66
+h0qqUALjYcee3espuHKdRjtuNQ91mLCk47VffHDt0qbMBPqvjz4DkMTeiLSEJmwPkhrYk7tUst3
edigy2rib1bxPuGAYtdWMAT35cAZAU0iII+We382nkYiWwryfG60bwxhWQHO9dRtVDZLSO3tNh18
nKRdrHE12sJew2E6IyhMWNlMHFxzTEFS1c3jkGXmWei/UFP+sdZOYip8N+kQuEb1kzN8E8q4IsFk
tckxsp4i5yeytkXcOTsIycz2aVSVe2KYc9Wm+X3o8vYeQGuDqAXVuhowrRiMGPX418hBta4r8y03
xLNCDr4iZyPZrtHiZ6vJ1SpvCqbAa0fzUTbRtk1DsYvi4BEjxJM0+kNM8wEKBveky9tcKe3dDxpS
7TQIskwS43Vl0ZNrDU4buKtd3mx1bS8EFqGx4fIJhX6iv8GuCD4eQFyydSCe7GyEtX5/s0EPIAHA
jjD12bsudJx8lDusUpQOQ13PoZ/pmXhtNUpzlu+ON8bEoWVRz/pASzNm4gAhaUiilLAljBRcMpQu
MvHi0nJXSNnOIkv8hzBU7sPnn4JAOyfN4CIpHzuxNknM3KPv+D4EzpchYEpgIVP2VBUGrPb58Pmn
zw/aTGpPbwAAGOvggmkn3I9t+F6ZJgGeJFiGlxKDe1P0EwKV5Wvd8rUBRdWuldwn2LbGnoJavxkQ
louVSQV++fwgDDPYduhx/viaP0/6tm7ZkNgSmKoInPhC6T8fgiC7JiM5jP/x9c8/IT9X1AS1Wjn2
VkQa45SuRHYNmeQsXYcOrag+uJFzxFb2tNSQKI61HAhqP4otfz9RXsB+9iYD4XUFpoEZSyKOrgtX
anK5enSsRJBk0Lcm5Nc7OVrguapR+FP8ChIeNppT6Bv4FsNTwmjy3EflWhfuXak58CYZxXtM7tCD
F4Ks41wznlkPnjqFc3qJcCPgHVavA53XqiyiL5BQfuVD9BXC7J7OH6sZo8kKg5eHBPxstZO5q82I
8XstT/rIaiUDT+UU7dEuMtbTw3uevyjVv+ks/7oAStRQ4SGpvTi1v6W6xVoNyFqNINqdGBbT21G1
KRC/YR7cG/aoiWV35JsjjgMmja6BLg7CLv5NdBqa269CKwQ5Jt4wlICyeO30Hzb7IjopeSwGZL85
mfSe3gfZxo2Ti2nkRGD2SqzAdWgIE4G4uTFcxrHfS1mMj7LGJi/Vy6ynCG9JrUSRh6TCsW+pSlnx
lvUFUOeWtrXDVlgLZmsQWVlHw673faT2yGibTWh1N5+RuOe0fk9Xikh7P6Zj+M20ShvdCvUBYsa9
1krmeG16tkP+QjQML7kTcCvPG47dasNNw2N0DBeq4e8U6dIVNkgJ4aLkxY+0t/DgWGax7gk9ILRR
ebG94XFYaxPmGFit6+j+SEZorEERLoU0MHFXV7o3wNsC0cHWino4Q5dvdA2t7/Jb1Ob7PPhfqPPQ
ZfbWkwtzJJqjdwBCJPFwXdQCmXsUYjkp7Z8A+CX+D0xuoTPc0zK5FJl/Y3cMVbYly1EkY7VFGXwy
TJurIKA5kw5+/0UBUFXWs8OayAUqtpWhPnh2aGE8eU86m61pg6stakhjZ3YcrS3scFlgTmsTyi2Z
sa03DXgKBWZgvvtpQGnsaV11MuIJX23e1PRd8ik0IqIPVCM2ZYx41xCScVr9zYB/MFr42Ll3fFg2
UWS1sTUSgOJDS8KhCxnCwbCCknKTgIbdZHN1N2qr2mYzPDafRZKp2TfXHtgoBHbJ/BfYeR+UG/rM
d+LCrl3N9BHn0hrcYrsRVovwKvqwpc4LGXVrlpXO1sa607lNgFJ2iYggdM+w8seGAY+pRpIgw8zZ
tol4ZSn5wvMalY/mqPEGV7ypipasTtGyoO+0DVtr7jEFY5Sygf4AiI7DndfHRxKx6XzSNoykOaDi
3NNzApoOLJYwwLLpXIzVTIxCoRUpIXDxtVFLT5pYOGwq110zQeOGYxTDAsyqn5RB2dz00KxJ/emj
gr0h8SN50xXrGZpnlnI7HADm0pXHq3LkVhHY1TmoI9huZNQmBsMm8FdZpaAh83aOkDdtYqf0dC25
gTgkv9FKZ2/WXKSwrHWmTpMchDm7spz5lqubF9ahOS3sXK0GVUItcsWPNoUOrUNdqpMaBg+5Jp5W
vk8xUtcMKKw3K1f3Mv9L4Rr7NGOWUut1sGbh/tTpVb6qsRXLn0DC2K7A8+uKt4QTDVAIGd4hgpqU
ZLTt4IvXamLkwwRjVY3m127QgYk8Z52OTyPf+oZDpitWoCJjVesrBnFywpGhw7xf6k05WO0hUoRb
zhTxwhmSXV++1khevKENHZ6e5mkaIuwMOUrKIguOVsSLqoTaSiDTNHbf4jj5oYeEUlocxnk9bdxo
CHfCcZ+n8QSy6sXgJFpDcx63zijvgnF96DBclg6db5R8L+Yq3ASl8ROzy9eOqy52DSDHCYlrsphf
Mzf7sHsw+BB6/N45BGX9kmGwWM9mz6phPhd4tCHmGAwj6nEN/dza9lp/1ZuMuCzNjx4Er0Xmxy22
U/bmZVycmZe+ow54DYp+OKjW+dXP7odvccOtcKiRPiL+kB7/pjz+TS73r+I0AmX4j+gcMBGus6Si
/Cn1pCoy04nT0j925HNGk/OtVGXroRlNvXAITJIJwpyxhCE5+/1Nko4De8KHhEZ/3dlM5mWiGsSS
Cmwg1dHfaPn+EkFlAI0CRIOuVyHyJZHF+P3BSfTWdsgu4Rg3Dj7RZfyl3Kjd2qHcMKJnno+E3zU7
4oIL4GW9E9rbOQK0y2IWQmTrDTPImibTz+jfxc6Y7n/zAP8SaPL5AJXNw3NRGhpC/EXa14eF6ho3
8DHhNQk2E+idmxzP+AySu+KBewRXjpi62TiKdEDfpDwCUoq/ia75F40xT5MthM7rqJuOK//yGuqy
a7QA6eERNQ1LijnxikitIRm8FoqiM11ezBJ2hl+k6d/IG/8SmsMT4IBN45UhygB2nfUXtSU2artE
HayO5rKSblgXxlHkbKzBxc27/MaBGgYUMoWz/q+femN57X/XeTq6xfnJO1coaTl/iScD5BQXeZpZ
rKCi6hHZFyBEbQ2JFw9uEO2mIePYasbnfHZ+FTYJ9o68Tp/VXtY5TAyjX9lI7PL/Ze88muPG1mz7
X3qOGwAODsygJ+kdk0kjStQEIZUkeHPggV//FsDbpSrqdil6/kIRGcgkxXTAMd+399qjB7ilyvEK
InQ4p3HV3UlZEB7AIh6tw+/kqWKO2Hv3soXuQhgxhcUp816eOmaUfDxWxifR4tjwNBw/s4KgoOmw
AWfU3QTRAEgzDgj0rAkzr48j7YIAt0IB2o07VIlxbxaXIKHnDgkM0XU9HhKzeiibkvxKvcTgjn7P
EdqevjEi8ulb1rvtvq9jGg60JlYZgotLSSxYqDv2mlI04b91bO5pTcNFN43nf/6mfj07XWmzIQPV
5pg0Gd99UUVuKZ1P2j611I1XNRfwShdqq7r2Uy1YCUYkHq0NJ/5Y2Ym+++fn/nV047kdAy6WTe8T
SfDfBxD83yQ7sHs8Gbq9zaeh3iHSbLel42+cuWz6z8/263AFuoZccSltz2PYevdsdiNMhVrSPkWm
9r0vyg9ovFdLdT8xsh9D6X//5+dbIt/enUzSs4QOQtqa4yHffbQ4QxWVj0JigPadbYTDjyXx3qgt
qGztXOyYWwRRQdk/0B7LssqReQlm28KlCDi3R1XlWEeBo30RjWYlwYm5YFfV+xutwEuZMGBNTSDv
g1qdWEN7vxk+zF8HUNeWDF98YJbg6N1HloNHG/vUtqA3as6amkW+j+vqZrTEgAyONxwMQ/skaIQt
kW0IqrBcZnjOy1mOCLsBxka+r/0WLpQ1erQzbHzp5YsZlcHzlH/wpZr2//yh/4fTGTQ/rV0+dub7
95+5Z+Kam0ppnig1UOCXdDskwLQDCkDwpYWxyWejA6XwINPP//zUxn8Y8ziTHVtQgHYscsr+fjo7
FG957sw8DbN7QOUTzikX5U4HhNQQdPP9qhvvjMYl1iZu6HXNmtoKK/EKjV/3m7PdmM+ud2cfBhnL
NSxd2rYU715Np0MnCUkcPaW2Yrya1UPTrPm5cf6F+6n8wK6cC471oeZoxW+ubOfXS9vDpQNr0IJG
Si/83bk/97pcPcf8X+r6KzXBEuWIGD9Jd5+J9HECNHAVkvz4jLw5ILLQBFjn0yQJ7c8gTIn+0Iyv
leEcpraQ99joqdyvI6MqN9WEmiGw424XzVSZwTJuU8gSA2/1KfAIFEs6BSBTTqvW7PQ9ERcEyQNJ
YOPfGNcgCraCOssKw4jcZapi9iP1cBsVqbeB1/3YiebQKi8/05SYG39yNEsy8Tz7gAdTXxkjHDI7
NJF+1SzTPXKLSerLP8d68GiCU97FHo3C3iCCvVkDPjI2kRMMlyA27X0/qHIVlNrFEN34eejFQYtR
JWlZ8gh3hSAWWA9110/0xTyanTU7qrjVp5Xldu6FSPCnJkhubR0a7M5y4zeny3+YsEntYMvqMe2x
gVgGs7+sNPOI3eOo+fIU9BYG4kRibsy+xiHQrK7Rz26ADCMhBb6NDTYytWyg3+bP7eDLoz5VNJdp
VAUKXbHZpnvP6KkToGWkWVJWx1bJD3KC0YVD4d/uvP91iSx/veJxmjPKsjz2XOEuZ+JfXniAgdIE
JGKdFpmoRGMyaeOPNgjk1yyrPgNaP6WpdO6SafKxPqX0pPP21nhwrtk9GM9IaMhxoJGH8uHipxF+
alugHsRXS7NTHJOgoK4YvwR0q7YdXb695VdYjkp6DTVtLcP7JGKiy3BJZtZZAL9a28jUT8ZQ3paV
VcO+/5LdECswMHqDuU1NUs18esvAa8TDoNELSas/Kh/R82ZIIzqFDJkHRQWv6kdvp312RYkpJYvE
Bh0W74/VveATvs/8ASc6brBD0aDzkmb/+psh7Ve7jqczRzOKGIKL2Hx3GesKOn1HhsYpdQ8exZ5r
7TRqi5wNf5EHHTdospFCHC3BpLBIvVfEEgwhoojEA8VVJb8Z3Y15xf63Qc0WfPqWgYWIsc16/3oU
HK9Aq8bpxNfbHx2gZq7jEF+mV1eYasj+H5ImL/C7onsc9HIXTijVc4fGWxQW9aWNiMz4zUc0j6Pv
XxKuJqHbtsds+X6kcycTTTbFw5MZRgKZKYG31Cv8nn5DEhqUZ0zkdY6tj3fU+8ejDSMn0zvzLAxH
/C6E9pf1Ph/PrDU2dDEvXuW7MT/DnVPWvj6eJJDhFWuE/FiDXo1oAxKWzpfmmybSV/qem8bWDPzG
vDatL++BAearUWU3+vo+/6e1NordLpvJKD6TVPf5Nx/ar7MTCdz2vCnB3MQG4f3WLBVhNNglrCSt
Mj3wRtiRskC/oI712KclAOQF3pUczf+973sHzdurgkvbi7LwQsiamDCh9I78EAZVdaw6UmKqys0u
6djfhbsBoe9jqYYMmIR5bbymfGKEyM50LDEc9eXWbBmGi6QuCapPqu1UeK9+3nzXJ+SfxSj8naZj
pUaKm3ubMEcQLmOL4uIsrA5xMe86V6IstOs9eKXvVu3Io1SE5VVj5mwbU9WrBR0sQ0rbKNN2Vus6
+7Ym1bAznPxAsUAgD7LJuyhyYnfjabznms6pSvYnaqOkDtoaaABL5ucB/CG2CW7KZs55Jj1vv2xA
Chp6qF9Fc5lwS+IOye37aUSC0G2z1jE/GCPLeUhAHzKzfAUjTec+SrfgcQz4Tu6PSkcP0onJXVN7
uQtC2aztFkDbMojGFA3Puts9jap91Qus8Lq27VFaga/XHmsTwHEwoKVwrOAuKD/S8I/xHEBst8GV
LDvpyK9+DDkK9tgjcKxkJgAhHRhXAkGY4zL/UFty+M2a49eTXxrs9PEbe1KQeDIvSf4yEUSwj0rU
XLC1E1h0SbVe1tBlv3XxAO80RQOhH//vV78EC21bjkWTwiGE5e9P2gS62XRDWJ3cJGl2WmHdpW3n
nWMtT49xZ0dkLJCm2ERUaVBlZZh53vQKsrXdyz9fVOa7DQ7cXJZaJjMhZjCp/3JNgTQRhqqkRWta
e1aOm1+4iJiCJQVbZL+gDTkL7NC/06x2xPAfk4DFmQio0XuJE20XwgGscre/i6L8KwsRCsemti4R
Og5axtrJo5U/hbBRLbUpUGavp6LayaTeFsNg/m6kd41f3g5jPIg4wXsxBXvUd3G0Vkqn0kK0fQoH
Be5UC8k3ziSZgsDwMnDe3MeyaJyWoyRP13VJLGXv+NMpJumc0vd86PpInlYQA9LdKLSXAdLJabmJ
WMUjcR9YeFYAiOfHpVZQPKR0sQoUsA8T7oRSTXMQCOFogiixSRIMFPfteKzURDMltuHvyRjwVFgO
fx7qKFO0gMIzznFxikN33Eq7/gFBUDtFxTQwv5MoD9/Al+tsgFUmfEhPfSqygyWTA6hF+tqx5Z9S
5Nq+W/K2B5cAy/lwxCxEQ+KUzzfLkVcTLrnSc51b3MksVoX+kMsGs0wVPzU+zM7UV8GBvWh6GGxr
b7o6MhtYEKpl0mIUQzGnnkk7RWgMK5OW1bR3wg9hFsi9o7Cz0UtAL67ZEYSo8HlxZr7Zr9ALYrkL
WqKL8AO1I22ZMrXUTYu+GM2MY8/UdbJCFuBVNOwENi24UUVwyADEkF6RHE2aG48xSbbPedhuarQs
MBMTWgUpDVYDzt3ZwxO0Txml12PmuhcnExtqz/6utIzdsjwb+/JmxURiQDdzd6nVhIcGo9jyKumB
3+X03o9tVEVQQnL51CRmBJmas4HtC515JEIbO9UaUnSL9hIjfmJzQVR9Z5I8WjXUmpq8u/m+0p/j
QPcILRyR3Hj+E57/daK4hnRNCealutQ2BMPMaj/rLsiD9F7FCGYLUDhru7ft42LXYdrSVgHZBCut
glWfNgQ/jyN2edxaB87BgODKEPGq0PJ9OFTsF2q2054MQKHVf+CdBaTcG889GdWrRAUaHlBK8mMh
swsql1ntJIFsoTwL8FHsG0Sue5xbxhyRGqw9ReZL4tvPCMbMbYy6Zl9k+CET6GWNG2n0f4IXakT3
WK0oQxnAlwB5Hs3MOgRs9tGoT+a28avTGJFJSZJKroxPeSZfrDz75NYBwtI2xFeKK/5othVYYkce
RGBg5QuKoz3DksoQV1/VmR8RzrJ2zsGa9JUVHepw2/OkcVsNN17mivgx7fhWodShzblu9VgQFNtj
JHtcjKnjLMsdlPdsou+iCUMtU7L0u+RDew9RvF3nWkyUX4+8qkujjyhh1b5zOY0Wd7GPwvZmdXSY
tMiG6xF+0YPJ3nu1ke77EH3fqKfmOo/DAlsr23VcBpyvExxplDHPPRrxVQKhGXESdyGC32HkMRht
dRvdCNUFp+0RtYRigCvGql+QhbLLIlIqaqVfPKnlBxKHcvrFmBcHDH9bSxtDXNi+eEQvwNNP1dNo
ps5Gl/qW8B7MXrabrmJm3rWb0PIsjtZol0+QGYgpqECSe5GVrsVEhzVPZ/0R1ttNw5WvYzlFQJAe
rKAgVLQP5ql3BPLV6Eggq/BCsSQ8wtWkWEISBfWlVttVIqk3DTCETUcD6842a4o5Duun3mXCd+hQ
e4VAoYez4Nzvx+R7SQzOGW1fedGjaFamYDhJEVZevPyBnUpzodQL0JLd51o5sdi5heWsU60ADtzB
RkxmcjnrWpCjufXAignLilff5U1rkOWnxXgiHjHuQDCvWsYYeLDppiPNdOVDCz7z/sOTnZvrSHeH
GznB4w0FVcgZQAx2D8gP0pN70wJIeSUXk2I7uw4QY54IFsaWYrLoAiJ4iV38xAFNslb/VJTDTCjq
nxPC45gpx3HTlME9AmL3KUn+YGKgw1oL99Rk7HrYSarAxLaJmNfaN5gsOr9DCHXzBqN+pixv7HQ1
gk8Kc6K4Umiiw2lMIgdrSfMlHfNqHxFRsA7KpN1UyJLOReE+1vog+Ui/hBCUPXwyp8RDBDcift9F
tLVXNtjUlay67EOWfGhrsR5wW50j1OSHritPdBnjsyaZ4ipP+nhASnSNjsWysmRIedSSYFfCu3SM
wrsvGt3ZDZVe7f0kfrBySn1NyYVflLm10XQ8aS0K82OU5foxGLMPTPkMVGhU+bR1Cn1e3WJIQt+2
Zk3sYUEauk1KM3gftPZqCIp+6abGJSoiy63PJdLpaNV6e02VXM26vHqx+JHA7BpFSD/WpEvjy0Fu
I1RTeUC/G+FscR4zlsvK39i59dlXJClDQzB3jStZN6fJPap7voa41Dc1pAc6wD3OL20fpBgFcItN
V1qSFNr0ydsYuIl3IbblLa6YbO9PCq+EZyTnSr8zW11c2bagVYNPc99XAic/sla0SabYutTsYRlV
m4IczQsCOiKZZRESLpzpez7XQ9ek465QyXCUAm5oO/9pmsLR2phpLUh3IHE7w1PPKLR1GEJdxqAn
ZQbxWgTEoWqMSlLIJ8VQmTl1fiNFIN/3HYCpqbIxnHQJFh+/ddfK140tn2S8lY7ES0lIPJaR6NJE
kGOB+sVfdO/FTq5W1DqvNryNWipCeoAFQhftuydUautF+0vqG22WUH7JHBtVYZyGR09rtsrXrDsI
iOO26qobW8pvgIUPbudNUFw3FkspNkYDrOkU92FWPziOUa/0wpAHq3WuaRJcTWrc92Y9vo4W2eNp
kF7MWvcOZpXp60ksHGICvEmZM/Ys0bZgEe1DjXli5VC6pBbHriO0orU9UmZoaiJJMt0+ZokiflxZ
T0tbpm1EcrS1yuZ155+FjoKj6ewZ+ni2ZrH1EKDbIfyiiK3qaCYt7WQ/wGjdNRbCvH6Adjbtjazs
z3Ze7KMgNC6ys8+Tm35TTexdfWRBggLPvpmqmxpIAkgDn+hvfyIDyPA34XTO4ayDf0N9JaxSO9J5
BvKig1dN+DgiIA2UgiAIjPFj4bnhncQ+YYyGe1GVTQShkJvK778szvImQmOksnBbTTUJJg0ESvIz
Y69p1kszpCkJBW47cLnKILQYaet2iKgRFRSit/Tz0bTq/TGJy3DjZsZDSXUkbv/Q5U4hRrAqn/g7
NCWr0C8TBHoY7qG0piu7xPrezxZGHKL4hCtBo448A88hnBemHopWQpHjilz4OS6MTR46eazRa0O5
1cXHnrmPTPkl8oW4k1M9G5Xio6mnn/yhh24pXGMVZpgXHLw+kZ4358qxn7y0XCeE0p38TM2pU+xA
k7J/ykWtn1srAGRsjWvgjznF4vpgYPs1WZo/Utt7zkZTP6cTepXeT45plEra2123HR0RXpGT7PoJ
ezOAEocElAbjSd9FJ+qPxhZTRnqiLJixYZY3W4teGMarU0/x6H5iMhbIW4/CJaS1bpJrO0nvntKJ
HSGgjOgIIrCk7afq7jPVv/LBflgAJ0HiDLdlHYpoepd6Iryw3hcM40i6NdWAZ+bK35BBqaMuDNAU
tpyck7WxrKY9IvKoN4FwuwfN6486vua7ptVqlPASypC0k30eOvexblV7LUsxzUwI72AWIFSpo69O
l5Dk0bc4Vr3ssTISJrRMe9IDq9zHovYY7mPEJ7LHDA582RtUCQ0fUIKh2fPMGRz8kucauuRjJ+on
lQ0vttH7j1SL0EOViXnfYbKmPARgZoxrxHyJm8HVZNeCtwlrXjedo1qH590CHqiyXvs8ivQeJ1Jr
a84Pfw4ERlv1hf2wtqnM5hJVdEfVRBW0SYxjlRByp1ucG+lsqsIBVpc4jyBK9heBP/RgK/crdAAT
59hZNXTJJn/MTkmhyq0lPYFxA7rTmwi4Bk6AeJR2Kuaila1GIqey+IOS5jYkB+EBNXZxjEKXqISw
fXBFBg6fC8ybsAW1aZ2fAsSRjyVRURWjyTEKoCgP0BgxqIPKnrXy5ZCFp9j6ZCuN9WBeI0kua3IE
GiRrp5pgtWOYjbdATcXOsib/kx2itoFd3Bdxdws6i2sursXVmZiVK6TfYxSaN19Y9x5x9jujJ393
xEvtRan37Ao8jsj77lplnct+rB5kXdYPXYcisishXs77h+W87dGEr/sKhkvdovxtHTE8Dn1lXONW
eC/MPt5WjujhMfrsxhIgQYc+dlM5LcHu/XgEzBl+YIf9Ynm9ddYyHYOlbuZ7vpmPQ5VLenSMtn6s
r0sPdWheZcHDjJSBOck+MRksAE1ieMoaoAU9eTR2irGbsqH7lLqvPnkjN2yRTz34lTeuCJd1ta6n
iGl9bhe0JrYnzjbMi4VPGzEH3ALqEpB2Uq0onKG5yodjpjfMk5UFoqbrBnAAZBy2rAdSJQBcpMm0
99IeukFaWBemmhE+BKH0qsx/UMrwtnRVCLivsnatmcN41A1cEf4gCdRDpHcnSNZDzJOcM5pNR1iE
F5NoqNNAk8WV1Y0/h/g3HpEwJ0m5bzykGoPeaHug6A0JCfpTTg+AgAS8VXN5a6rDP/KOHq6H83WV
EeF2wWLN0Gzaz7Tgn/t8vFYari6LFdxIOA6OR4lRtA6rQ1Hh9QSTmYKPbmaWUR3LF5I4p5WqU6Cj
s6sJq359X6qu3ueBh8/KcM8MJN0ef7W7Myl+bQBcfzGbVoAk6ya6CSh3ViS1M4blo/aB+GMjkOwM
7FEHnGteaZYNr6nEgjLusjS1WdqSpuH3yNuDEqqkldfXviHeyGj8U9ak5Lqo5GvQKIIVAsj6uUUX
rBD0wxZEUoN+dotsC+QzEWcRJagrTJxdLuvqQcQsJP24+jqG3shSG12WG3UrOLJ4P036LnY0kC9K
g+HcBY04ZZGkYFbI9sRyOLoQ8FzOIF+iU/sdJgDySGmVIAEHc2LTZJUhn2GOimpN3QK72dAfW6ci
19kfrgGCy8Ngmj+capTwnN3L6OKLqC08KWqM+wOATrHRNfHZQnG8tdlRsGnqpnXH53dwqpfeZWgw
BdN62/ePCwiKtZHOhe+tDMhsC2YCqTkU8jFadSqsYGi3zwrV4rpuqmxbujaJMipqt11gpHeUkP2+
GC69HE4ue4hTCQKsRVm3RfGbQNWyq7MTm/dG79aP7M85PWeDbBZdOzc7ERFt3ePLPRcEaiK6tYIb
9ftNF3tq68CR3TQOsspRC9WlUmW7Tit1b5Tt+LHdoSlflXpQ3dcI0S1ca0431VenleegC+c0qI5X
JovPfcUvLtZD2U/5Zmjz+wSr0MYIUF8qXBWrhGRY1YrnDhsyNqMR2Im1dmIfTBgMojUj/9dMC/Gg
paa663nOo9fLF63wPrNWWSkIrHtstSxzKWoQl5djoEnjO1Vnq2WXWeXjW6E0LW1xzB1jVxu0XifJ
3KXPVUuvS6/KDFnwtumTL74bwLiwh6s52VkedFWYH+dM+Kz9Ggx4Ziyn9wmwSfFHGmz7B1O4W2yW
xsavSR7A2XYIcMckk6i3Vgc7JvRCslXib1bLQs6hMLCyDUWAc4MjCME0bjXzORGUxAyjtb9Nazv/
vBD0izBnt+Maz14KuD6wXwVpy/dmlB4r3UnPscoeg4qNlyUsuC/+8NCPloYCS0vmtFF3XUdEikaN
ea7bYNzWvZBfOiOSW22URzvJxT170QunfGHXw5E+FVjsCI/xsoIDv742IroXEapj3pKHoA0Io9MR
/IFfcD/pzo/QoB6FKxOjd4ssoB+5VmsUq6HD/rXoGXa8WnyqOddXYTA2RzF1A84qLd96+rhlmIBz
3vRnc6QF2hnq+gaCnAVkwJ+GTezrAoMDVYkhttKNI6m8+yPnZkcQKbJ+7Cxg9/WMbDN7tlfWCAdR
++5dZRGXkbIuFJpPyBkhXDPI+A7XWE804ZSD3sEiNE3Dd8cGzjfpsUdFcAhnr+A8oNffyjiqDrBE
sJ5301dtD5cHx4937c22P9m92a8HEXabBd8FVQB20oBsPzCb8tSbFGsX0SSN4uRkU7xcJRKgiwyG
veVUVGHZ1rl5We+JUeEaTdlOMQXZHXreHGP5Csr31gyK/NQ1yZe2saM7lvJqVdmCuYt10zEsmoe+
8cRR1A5TyqgvRVMqefNjejVejMwINkLm3S7ou1dyOZtd36T5Oklsap+OU209t2ejB2p3PTQ9Qpuw
1g/LjN82kCSKottV7LaUwBfGOYkNFajdkGb9J7s2j+S5jJ2jXzHR6nIoiYijZTYCHAK6sgZuCvvd
dJyVU9Ep1avt0Jri6DPItq5dnyddf5iIXb32FYCQttJwbEPaxlQ84wG5GNLG/1qBmUdK23I2KyAb
rqyLle718ckC/bWeXHsPPj8+63jz2EaBgDYLQiEDXRxL7EErIMbonyaMVYavPvMzzC9mu22iyLjU
vbqa/WAftREDOLX0m3cq7tcQW2yqRSXVKZwuR+Kl6k1tkPoN9/mpTM36Ma1i65iRXEzgVHYjjaCX
1oNMgkvlFn/obupuy85SexdxAoUKUjep+BrPiqnqmNP1KKrilkpYbn2Em89nQsBgfkTSPD5GKXiL
ZHRn/UZ0Fz+mypVnu02NDcPHzbFHcAG9IjU8ZoiewtG+sBLtxntqyBtRwfCIoZ0+oFmlSafscSXt
vuZqTMZ7gcsN4zBB0vggxYPmMthaZu0efCAz67LF0cheWdKKmM9cBRUGq2+7B34KoEvmAY3wmvAe
plx82H24zQbTgX/eMq9pJJPrXmS/9uM3Mt4h15U+W0xzSK96lX3xvfxzKymajOlznZnmB7ObcJui
fwTrQWKG7L6x5ycKI8dDsoTxMVttLNvMLzWgkp3AtU1aEH5xZJSPlZTbiYHzqWAwGkMXbvk47sLB
+lqqMXpBb/DJNcotmN/qu6TeGSQfXPjol7bVwzuLAdnw2uJitrQPXMotB5lP33uSXbA2pHSuRGe9
+P4rO6LnjIrRYxEkYhOFyT0h9DqdDFLmpjDEYNpHyYEF/YXQE1ZasT8+VaXO5dOMEo+3alekhkqQ
d9SkQjuoH/B4EeAAc0GUF82M9L1B8l97GkMie5RSL4ls641KKvXqzlYEvy+He6UK/aE38k/46crb
WNQ/8hYaGXGq5Ib1mvNxGuGPMy5p12LE+5H0k7Uz2Xod6pZEk0JoJFMNtxYKErlaqb8RTowomBLb
GgIJY9USXyoblVwq1NMnP5ooABJpPGGRwc+DTPaIkpNCl5eSPmrmT308fPQLEtZIeawvvtGfxVwa
sYFVsdpmM0f22HhFRzdeTYayjTYMVHXb8QOJbdatg9nvryxemlI9q920oQndqu4pxLJ5sDudi2O+
OwK6f9K9o2Wn+j1hN/vCKYwPQdhvHVPPXiu6K/sUTMWuKozmg6OyIwv/TWfjdl9tfbzKnI8QakBF
al+McnztgZ68hB42cNdzt122kWmTXLIJGZmXyaPTQJ9iF+/azbkIyRT1eG4cIESX0JImUXYEX9fa
2/0j/75/v3WrboX/nX/M11u0lnt4IWd5NW/uc/rR/kY12CxXdb/qyVXMIbnQNto0rCCiTbS2sOhs
PUZh6ACEcKyZBnr3PuqB8IclrOJqg2p2b2222+v2+nrFWbb6QurNmmC27bA1d/KkjtEtunUv7ifx
A+wNq97SBixIOWeNR5S78aNqtq2k9UGC6Q7EOe2qg35Mz+Otv5nP9SvpiDQjEzxRDuwnYqNAVW5w
gmnNru331PJxr6IEwUGiX8MxG9eyDJ/DttzVANFwS9GobEu3PABC7PY+OTtY8SsC3cWoHd0+v2K7
K65uG76Szjhwodpb+tbia8JCYMVyVgMNmjiHIC8uadL1X4oSGABpHsXdiOTu1vb6y0QScN136UcO
YpRJRcAaM0o/UkleywoJQiJDhbfcsj6KzqZiFrPcjPOzwPCR8yKePlZbcP5wWHe3pt/gyDzdEsBV
/tPNecBXqcre3sh6VKflRlmlOilwn293nZAg5KDE9RObBDs7UNvmfN/qtNxdjhKCE/dtll0M2mkn
Ol8XLbxkVG53yhyKOc6ioF/O0bu7Fd2RwyS7TeyK/FRkDiSPMFDcGvTLdkPqPi4/mXxbriNZUSGe
Y879WFwcGoS75Yd+0eUn1QXFaX4FfW9qf3m8zB2KcHhw8t7ICPDgJoj9jIubm5+PLUdgbeZhnzk7
xbVszM9Z58zX/uSribwcXr+MSvaV9HTXgVFiw2nJRqyDYj82aVWf9dJs9wV4t0nKf//1uo7yt+d5
91isADgZ1ZwNlqUfplyFu8oxMTLVIWkWTGgQoTSVn9j55CcY9XBm4mmPjtFk6DFDHEI0qs1U/+vN
8ljgVCklveKszZ/6ckM/ltpp5CXcDvYA7kZDIiF0Rv1ORlC2qqY4JfMT9bT330SP/5/s/zyW3//7
v758yyKaH2wwoz+av0L6kSgjjvnfwf6QYgkS+1b8+n/+zfU3dPNfqEXJWJbCNnDt/uT6G7r3L50Y
D7Qw0pQC98dPrr/xL1wwts3/xDs1xwH8yfUX9r88RKcoaXAUYXfSvf8L15+X8XdRHgYO12Wvv+hh
JFEo74TrehaWMK0n7QzgL1s7Qas4f1JGjT+P3h4rB5AGbGpYbTGPc7z81i8/gyc5bVi+4NKb/8rP
v7fcXW4Kw1Qn0w161u/ejeBTEr+ALT2EndMQXsYJnNQho0cNL4kShYsgan4Qb/O/b9jY8eO3X6Kh
kEARn3+2/Fb691/9y5/7+Ts//9JyhGSnoP7av3akxZPI/D9P8+5Ze8rw2A3//PFy9O533l5ZrTn6
Cmgcc+Ofrys36o+oXbytljbH0qmAufl5RS2sJzbBwjCyJme3gUAwP7rcOHb9t/tJIf/9kylEXk3y
2HH538svpx1jIlzQ+X///MWff+znb779+vy0f3mC//Tjd48xtbm7OrHvQp3Gr62Xx59/aTkSnnPn
6MrehfPwSguI4XY5XG7i+cGfd03IEwxZRGS/PdgiCFixBnbevsqf3+K7L3W5my/fvxuYwBhs9oiN
TT16XVmz6Gc+6WLLDVcsqCKQB2RwQzHkpC4yINKVUVJinH9xeWw5evt/yylN74RiOeL35Twdl8eW
H2fEUikREvs5/9+0p/zQRo2NvmV+zp+/h3P6ZrdOv1t+8PPkX+6+/dH5BQJUGgztyta1PVmRaXMx
zYfLTdQbkEbTL3lEeusYVKAjstpuuCa4yYlWQtXFkeW42KCR4qD1Bx1PZCdFveUQ8eOqoDt/JE4D
4K2bk4c5T8zLTVsP7Urn2yf+oY0OtMu2y+PRn7+hJ2Q3gGTdV/NU6c/TD0n3zDk/74uqIKjTzl/N
eaGw3NjLRDbfFfNsZixT2nw3nUaW9KW7Rd4KTpT2LTZ26zAgBUtWPtxMDCZR2O3BGB70ecLt5rk2
cBpCGv5yKKKHQeJ8J8tLQdBO+Wk4rwCy5dCd1xO9wrgisxuScjp5MCKXN5ZPHk+xHLqyRfyUZoCQ
Cs/HIGQ6cP40B7IdtmU4X6Onb3++fMcgk8JUcOTt+dwt548D5n1xWu4uN9b8g+UoyUAb1wSLSS8q
T41TErVhThbB4fr8KWTsrHfTWD8sn0IMjeK0HC3PprfaeBiQecRGhdzBi4ZTPOU0RXIo10PvAB6x
2qE/BZHiUMom2ZRJTjcvMZ2TOykHTAA4RxpPUIffXpdBaBkfEGdoQcDEenlRy3diaTQY/Jo94vw6
l6/u53fl76aSVVjqT/OWOs1eyho26dvddH7NOKu1deXTGa91dE+RHxyD+ezzHflC0yzYAQ44xqro
MBa09Wn52XJEbX1rWml64BuvThqkxdNy5A0l2i5tXoeqkHaeIdpvbtPPpoF55SoSTXHizYfL/XyK
nww3KXeys8qT1gnQzcuhH9OKWI7cGTTnVcElDcziZOR5eUJxQ0vMnvyCT4ubgIUSOBJOaekFn3Qt
JLx8vlmOft51J4/22RT+WB5q2+AVeo+9DYuWU8LRnPrkphk8oWCCrJdAvJgfCgNYj5GNQi3BgUya
wvbnm0Wx0/Jm/3zzg07etDloOHX+fIdvb1OENWfdvJSf9WdH4iAD+M2smP/nXS53l/dbzst82j27
wSU4gph1QhKsDhXF/M6Xt+toHaehXG6XB2gLrm2nNw/x/BG1A4ja1oypyv08X5ezA9U3FRgiRCEA
zBP+2xU8X8Zeq+2zUBiUg+aLer6xrOyqQq48s9IYgTEQ/uUmmGhaOPMidflWChdYvdK7WyyTgtUG
61ZrnraXu7FehOlquY+ImV3d1MVbb1kQtPNSernR3YwKxf9j7zyW41a2dP0qHXeOHfAm4vYdVBVQ
jhQpkqIkThCy8N7j6e+XWdqnuNk6reh5DwTBAwUCmSvX+k3TjAFebdRDRsPb1eQnqc7wzttzOJ0K
BxHUtMABuaU2dpLrwnJ5cao+DfTBSs9yYlMW2/SVqqHWXpg7Y4WuM2j0jqBx2pOcc2D0oLmRtfOx
dR61CdEbp3TtbUVN+lQXsG839HvdyROTcRYoRBVqfaTiIILyAaMt+YJfls2mD7elJ2qekbajfsKn
Jv/8rfhDyskKOhsp4gWGq96gPx2tjrZudQeskiH+qr2iFkjYpCRmKjTlxOOTL7ecuy72LWz7Sp0G
UN0JI9xVO8lJFGkfgeej9iWGXKpoOuUENePidF0nF6u1pPAgZ+U+cvN1Ua7DqSWGkW6f5ZJJD43T
ozj1ZVaufXWey6yL4ofd0+6RZgFF1zU3OlJEp3mhZdA7xOrVDocGe9wNgwMEQCNjhT0QqrAW1LJJ
pEb0mvcsF6FkL0MmDQw99QZWdnJWbqdRuQsLBCjUHEWeUnQtOAMVpzZSuEs5K1fKCfgOgkgxUYia
6TTE63Y9Ri6O743BSi4nkZvkWnkiVLo5Z4ZQOPVuG76EXE7ESa5nikM0rvXEKpGyFR+e3FzJeEbO
4vNIkCuOScWcXMwKJFsIvf9e/u3mQsbNck95EDwGYuTrOeXh18XL5jdXS6/HIDhbAYqtL3cgj3t1
l5cdL+dwmhYMLU5XaEzS81ez6PQ6Ku0nuRzqJh486Pdf1skNg9gq5+RkdemK5M5y7nqsXKQ0H5/A
rsgFM3LoWOWsatlYN8mdoYWxVs5e1l7Pc70UPSJJqzynMvav610vL+euO7864/Vcb27xzSHX/eaE
lsJNDmjIEAmJz1ZO1n/NvVk0lsIjVzThziB20UXfds2zyDkTMWqQfst3uYSFGN37v83HXI99s4vc
INfhlYRIBsJSG7nOkPHCm+MuV/nt9mEEKNnYyP9c7vhfP1Teu1zXyUZKzl73kZtbI6X5uqwUP/W6
j0XF/Tg2B6+G8Tkl1D3EieVEPrxJ6fmTO9pUBJDTH2sEVDcjJJJdJYO8YhxvSdU7QSeiNJnkcWTI
J5evk8vKttTIijYN+sRvdjJEVHc5pTyJXJaHX1bKZXXJZ18rV/TwMKOIXWXa1hPcH94K7wS0kYqO
YJM0LSBft00jgDitsQK2cJytaSjSI4JubzbX6VGbu52zNB0VBBVdIK0VMG2+JTx7axSOxMu9ykib
LP1KQrRNEH1XKz/EAuIktEPxJWYubhCRkHNmMjp7hvqHWPQ+nYguPBlVpaWNg5yhoxeU4wy/VRBB
pP0vZMRHnas5Abwl5EpE/x2JiVxpC5L6qKMwVDnagx57bYA25qxuAQqd1Llf9uPgWqdZTAazqinL
oo4V1T16J4xV5FwxdvjCEDO0EDBOvZhI1knXGpofVdZXc1CHEzZ4rydyHfUewIWasfCs8Y1S1mby
K6FoqEPTARtNhk9r0k9ri/Z/IbtjV/TEctKRl8Q29iNC7Pws+SRkdlQ+mGuyVG7I6wgnhzEsMSWz
oZfJiZ7Hh251g1C2jTKZBwmNpnUS7fFlVq5Vy+TdYqZesEzxeIJNDpIkT/i9EUyvtzvLfKA8TG6R
cxZ4A4M/RtX2/atJ8c9FuVWuSxoMbRRvtnZoVY2n0FvGE2LqsKYMrI7luusGOTeLR+XNoMHxpfj1
95Vz1wn0wF9/c7lOLvaaSPpcly9z6/A+xs44yC6jBXFCuUG+MPI45LHe9QjiBDJpOoiOldiwPF0X
FdlFxnKwJ3OsDXIB2ea6a5xQqgFSi/7Mdaccdf0k6f14ZKjqrVXYHVCeG094jPPgcXckONJqRr12
0u0YYMTQHx100jD6vZGToUFuDHgCmrFzR6egEXTIyVCQh9qYJjAVFRyMbHnQKuH7u7ZhhabO1EIR
ahhKF8K00eywSJ+QQWGIponJdXGA0gO56l+b5ZzcR+4tF+sQMT+ZgvzfZO0fkrWGoeqkN/99tvbp
R1n+6LofyJP8kL6ux+//+X9+HfW3Dyu2qRYiRI6uIZJ+MVu9+rDCsMMBlSQuOVuZyv3lw0pS1naR
XnHhWUMp1gSj8pcPq2H+BdkeWRBM3rDXRWPof5Kv1XFn+mfCVlhCitbDFAliFSL/m4Sts7SGgpZU
eYw1B3iH6BhkwWYyjR6PJwS+yBMCNCPTtSI3toXOCeFPrJRb5EQpFoY0vRjnyOVZjH+vm+UGua4E
Rk0BMwdr7vQb2R3KnlCNIkZpcvky6xrgxjEP3Jd2aB9yM9zIaowjhhfXCs0APYjvewBDBxfsTlZ+
tK4jQyNnJ8y8V2ThyFbJUhDI5wL7P6PWN5WltIENLOwUT8qxMW0AA3OU+aabPVt5iWVywSdvCTzd
esYoz58LehLAzfm4WUOkm2a91HzHRq5ixWC56IA/JV6zSZGECrI4+qLNPUjNuf7QagBp+sz5ptwZ
pvoZ95343aKj4BmDmc5ArB5iwsNtMZhdUNf5Xc9AdjLjzIdRXW0X8mqgRVqiqxad3ghTkREzMQiG
e1WPkoNltgjVz8m5R/jQm4Zwh/bHp7o1zsscoZaKDS9OCuutE+XJWTGG93MOVNzET8Xcz5gIUSn/
kMVjHBSgIYdpNjfqRPm8MD+qNliEqV8BJSKemMDKKkpUvbWieL90SbbtHJAuplKDLvIe3Ugbg3TV
YaZq7qcSrYkaqKpvUZSD0eXdLBSuN1rhIh+7VKmfdEgdV4OHPRXIVkbewkt1n1bq+kGJH6Y+/Zyj
TFsKCKaZY0YN5QIRqFELvHWYdo5nbtNYCPe5lDlJj97okfVYONDm1AT8qpvcZeFgBg6Iq01E4SzX
8g6hRK/cABG/Nbt6Ppim9hOZVPxsYJucmry+NwAWvEeF2Rpbx18gJiK+DgsQBYzALSZsLBYdQQNA
Z9taWR8AprVBjDeRsrjILOfeOeodCtAtKbXBmD/rSR1tURnSghlXHrzD7K+TOIu93Gbp/KkMm/5Q
JyNCku76koR6EiAAjgo4X9D62OVVsVv0+V4ta3Sg8DLDOAL5apwiv0UgSDej4cCIcHhtwhREUVLq
+6Vo92hO59teR9XJJLUseJKKOj1AikBqrcFcYGoEghp0W9EZwQwTZmdjjHGIRvg1vU3hAKsHq52O
q0302drzTaK42Ly897BesjCmL10wDHZrPerJ+DUfcKhb1up9T/C11dYZXJvO96OpAcXq5Rjjy6Rl
qq+FdQO2TCdjk3QPZTsNWBojlwkFAIK0tUuVjg+xP2AshEkUOB5EJawtCBysoaPsqVXhuyWKdlbX
A7Xs74kOmLXICutgV+qN1keU4E2VBHgyLrhVVl95O7BYHyYsVxMb80bkSnclWFNiG4CkKHryFu+S
pP00EqefzXwvq6FwUTZhVqI6C0Bv6DGJ0+DAbapqJk8lSI06bF7dzXwU5fbJ6h2IGpB56No9zqBe
wAv0HljHhoLNJxSI0QYxoS8t4saasjK3gxH1MLijDkzUU6EhsO+EdaAFiaXupqZ4sTuUJUtEGTce
kokbIwAEYzg/wAT1BxsILH8OFEBNPHx2bdZ9zHnNDo4xdkDNSDetIg9YqmdcERDeLTA/9W4RJ+LP
A6Zz7HE5sZCPUqt6H3vghoBjp+Q0CU2cSfveLMeoaD9l0UDcWxvpgQZkn5t8GjHBRhOXd7a4SNUU
gAyApIBX7HehequiurI18MG8H1TzuyCuVvBthmS+n8ekf7egO7Ud2zZCA/UxnL3oGbEGjMGWZD6s
WnlsecfUYbGDNQfpHetKs1mSiMgfwMXaluRSM283jeo3PWOpUKMvEbniBN+YOUt2YVtuIZaPuzB+
WKJQ2esxLeeIGW1tOQncAD/qat5GlI9oPSAGmfazMaP3NCcQrecoAk3uljrGU+Qho6HYKqUTBU7p
VP4KgdTudXcLLDbZJM2ERzRI7nJyNhagTX+c3B8mnnHBCEHqAAkJHigM7DF7oYRxBNa1Kd22+GSZ
P5Wi6REkxYOnz5NjWCXkm+qfblXq6JKh19tqwyGa8qcZrcvNrLTtvszGnDJ/bN9bFE/TElRdpoTH
VchuD9/rJloB6hnP3uIAp8w0haLlVO6qEh4Sb/VIshRlHZPxT74cHecB5dltq4TDFpEZoHoWAFCd
keWxXMhYF1ox3qzp17WG3ZQZvXWmhlHY+gtshxejTY2NCXQNMRKDFHCGI7iXll9nb/oyL0FdCCda
Zb4rxhpFHBUhyrjpzoZ3hymYwNdn+dHRQ2BIEKPwWaSXgdUYFvEeZ2o8/voSEqqx5gclX0JATvEB
eCAWhhEmDnDw3Q1W6sTpuEcWYJ+xPbIHuE/tCeOsTuOTNGaMVdo4fb/MgPK657YYo0AhBkHksR+J
kJc9LkvzCZkzSKuWdyBHIEzPEf4yWqwlAdlUWfzUFPRFq46VXK4WKNqgTI2HyU8LCqdfQAzBqm+h
jKIO+rH7SG7hAI7wth5AQ7jLsrfX/CPe9jBhmgGlUkfEL1AfPBteptW26F0iMlbSqUTdcrdk6xMA
sj7I7BQYMRgvwoZGFNvMh0ijsqisFqo165l2+l2Cdm4AjfG5JbuyX1T7HUzcscvnvdKpd0naxowr
m9U3Kr4JBIqFjYf9oCjWAQcSgUpEMYXw5VQtkDYjbAc19Z2g4PPlfAJ7uZyaup7RCIpPnhzjiElG
IJF1qQt+7KG2sNMxs2ZnxRPhw2jNtANg0NOGKk0zVcdi9VSR0lApPeovGHKmO9V1bwGrO76V0aiv
GfX3GgS8G3svY1yAw88oYkSWsYeqO9PWmY27SQrrSQV9CjVu+YzqSYpZqLdTXOFMW6uF7kdu+aUW
hctBjuMzzNg3yMM8qJivBLgogxqzo2NSWwdoe2hqVE0Qet+B7TW+hR896BYt2c6T626IJw6Tonyl
ze8CT2nuon60ggirHKQsTISjJi/eZrZJn+WBEW0bF0rmgkpYjvC9niz71OrelxA2IU3kR9QlVQtQ
qira7xRFw0s1Uy/HJqD49GCITAtuONSEyCL1mzBxDIZ1hNaZ8WCnVrRTEMCmkyBHj1s9lXeu2Ykc
BibyiGYofHl725ruEoC1jpFrqF4SxMLTeTKw/YFXkNxOorDnGDrWyl16iuzYCqY5vpvF6HDBCQMV
h77BUy7XD6JCIytBFIyaQAdAVVLbOxrJ4xI/Ry1ILnUYKwrZ3I7t9aKFjY+OVyRBPobNRmtmDBfD
7JQCQittXT+VS4yarKIRE3p6Hih9/XQp6i5E0gE4tdvVy6xjMegT7R5pHgmxquN4o+J4gbWm9gNB
SMzNCzs+NnYJN70RFiOk0PLQszZ9MjY7NemcHZRbRM9kJkmkj4rwBe+dD+lKsNyZBbjt5hkVyIei
BzM2xeozEmtI60WbMaYWRYU83A3LUOAEZvY41Qz+OvZxQCnjkxsh+Q+Sa9rFHv4YbR6tpwpvAx+Z
9pcCwtx+zcktiLqjQxzVI9eA6dML0MsidYHD0l7EavUOhz9lX+n44DXGhzkCYN5kT0mj6NuxNsYT
9HDKXan9xUvgxK9WHJ48l788Bt3NLpmQI6z4nLQof15R0OPGUakuvE/EgXHg6ekN/nQJriNqkOvj
D/ITik+WKIywSFvU+Gc/52dtQOmkVp9q9GmOsHeWE9nru96sUJWxO5yL3JoSLV5+RKNoKWDNjZVm
+WSBlfBLlRhMrVFlL+fsPd63zd4qRh9tx+ZwqSvmVbcl6Ku35EaXY+E94EfrnGoxmaJvOfX+44rx
caA35bNBTq0ADABrN8ZMLBFgAiWK263bWOg1MXAzp9gInLz+TEQBb6igsaEa06Nbv2lq9PbaYkUY
dy4/NDS2gW3s4hoPQmRsH7EfzffV4IxnxZ23y+qipTQcHMDlpy7pvxA9POdNlfBZdWccXLfekJoB
ZmHqFKO0YlPkQRat2WGOY56GBZ+AJp8PnTXMPo7ysN2KXD8pWeUcnepjotizn9OWXz5qcyre641O
Hgz2wUZWImVN0jaF8nvu4PwcVRrEqBcnbXjd6wK1cJW6eDTkNyD2aDpsBeq7p1ebqBAuI24KVbLn
EYW9TsCHAcihhdxbDJSaGVndJuFEHe6+sPIBTW9Oh1b+U7VEdtCnfXweitU+9qsI+VL1FNppEXix
8xwhgkxaCxb0LFKJVgO1ek1PTQncKeHaQ21C3IcjHGGxt6k677lB1nFzLaovMbbNNDyZ79mfnUR/
iaEgb8elvsHS4GwbxuAb7XrOI4tAyELZpEY8OF1X69SqhNSOhcNfPd00WT4eY/OlKD18AKpi3DXu
z2IYlJOcqGpMBIZUzvupWHlHxdgVhYxfk7wengFJz8GkWL9WNTaaQ/BHal9OQttpN2WOUi+ieTJI
9+G0v5dQFa2Jeor8WD4qffPFwiQKG9sEKV8FiLVKKRbdE1KbiW0OAEliEnsZpfWJlIQtABVxjmNM
rlAF7j8mNEanUOTCcY0kDS7mMDRFORYkDDZ6iLZh3omMeQn3vUTrnZgEi+4+mgakRkyf9DjDShR5
vJJypmpjKLvinuoIra5RbLtO5Lo8JSsYKXPte2IX5MdDsq/pQ6nZKEQsVXYCsqKbxcIVw+WbSXJl
u4j8eFpldKBQ0d81FDT3MQDBU+Wh49s3erEpRbbXFJlsM6s+TQJXsAhw+UTBBsaS+qM+1KHxucZG
ms/FRdIc2B4vs+u+v6JKZEE+FL0k5mIRRGIUmuQEANp6KAd9Z3SYNFkuNeRZKD/JibK+R0zHFmbg
6mWNXK33hOi05IsQlFLFZB1q3BdNiPsurH1c576EqFwEGhrF59XhpQJe3vgrTfEhKqrjumbTubTH
ogoGhDCRYsghidp54JUjtkEKuiIesJlZpXcBy2pQhr+Xk0JRv6IL9Wj1qBf2nvahQSGdjjP0k9aD
VIu1adUidTJS+N+3HWKyBKX7DiKBozTrbcybtzW1CCOGTDNv1NSBYZc+Z4sRfZ7LByVFCL63RfQF
T9/Rki/mOAjzGKs7gxV+H5cU++ua0EBFCSTG96ErQ+s+9BLa1Tj/3rd4Qnqje0rqYd425oqPMIY4
EAPBHfREEU9DbJwtJ4LNCDd0N+tVdG71FwyxjtASh89ll444BW/Qyzc+dnWqw12B7zcbCXKIWB0O
ZZRtp7SbtoOropJhWj8gbDzFauEdrEFdgtlw9vHE8Awj5Rmh2OS4luWXsCi0b2VTnUgKfFz0wnho
c+y6rBSFEj3S49OEYgeDp/ldnTTfodquQkyPlHkPAonEznieKqgCve7cjmpfBV6BlGkBP/gmqb9q
SG+d6zu4UuYDIxAd9n4B2C3BkzWmRayWtT6mOiPfqNaK7RoNox9FxBPY4ulBOznDntEtDkhlc8jC
FppAOIc3kZk+WNOXZY6zF92EeK72tp/OmAV69hf3Y05q/h29YrSTlKPYUjAa8/TjXCOaWgOSuunz
tQuwjkCEa8F0N64ypDu6HldKNLA8KoL7MZ5PdW2hB1tny94xfrZxuR5tK532K+EIAxBX8fMufKqg
n4DcIMBIsfOBZIlvktGDQ4jd6SusrO7OKruPceWa21iUDSSKafAiR4DfiQMFuEeiPZYkgyipdkFo
DDAdkHmF6Uzzn402Smvt0OPTlD7JVcRCy+m+yb2BvBaTRRQz0snAGxpBTOqB5JhGkb/txUSBQOh1
0CBcrwuMRWjkU1GAq6lWQWpGsFJoudvRm6BpxsjsAcTwxGTRWxxhAN3KVbpMuqJT+AHbiAhCtCg8
i4kqJq7dBFXf5FsoZXT18X2XVMvxgkChpz91soRbwiOm50ThwtahUF8QVhLgIyc6VU0cMskaqAgb
QrNrAa+RQTjJoCfs+NFyLtfSPMBq5VmOdCqGNU4Ra/t51srDzItia9p3JDTifZ0Ux2K0kbi0a++s
I14Bk4+EIbqJ21DTSbcsZXqoI/5445zbRLnecODnkRQZ9nww5cYOY9oP5X4GT4InpRC9IF8AvdH+
MS6zdl7Q83VdTFhLWdQCOpNXD3GErp42jSfOjiFomOGXZwhBQLLHiY6MnBFqIPKq5i5tuNbY4PTC
n+s+0qPQH0O7Qxl5Cm95WxGvhSHGqEffxb6SJX7rrvGd2/uYOMJMN5pz5OYYQgu0IWInO68WTU10
PxjOfYowgj9k0S5vdP3opM5DFqU/SWple/7e2TwHdQwbEb2PGC+Y8UOWYshlNpG/uANEDIucQcuf
YNMqS+YnS6n7bqctQZt+oEj5Y1hQFEB1rNpMEQpfQrgPPmfmYUEfd8h1tOip6yQXaR5BmjV00U43
o/eAAaBm4N+uphuyiyO2eeF8ASsCYactd5dyVyMyuXXwXN45XeZteiMZAsPamJOw3sW3ZFidr2Xm
HXsvvylAPVHS4Od760drck7A0kAgZHewtcjRoY2/q7u4QT5nV5Pk3XFlghuklI79INqwdT0PWLzt
UWt9nDWqtASvqZ8iObftjGiDEEJ9o0MO3zpKqt1VC3bm6DaqKqx5g4djayZNua1PAeWMTZR5za1N
rjRX0h+zSk538pqbmXrA1miLl2TyrINehAvF+ny39us7rVPOi+Eam6ZXHkn0P6INRP2l1j6NHWlf
EcaW0xeV0TUkHLV7KNbkU0RU9ABfY6JEk5I97wsSzoSDSR49MhBIjdt+KSD2JvFjt0LnNUN6PCqo
W/SYnmw9unWIiceuj29n8YduFrO5cVIImZG9gW/4zWncNXD651KwrPPC+UDp59kyO82PB9PcO31+
S3UUNInw5CTd/K6J0NwYJgVGWarBOw4dKN6afihD7TZP6c1K4f82YMPZzh+R0nCOirYgSZYjxr2A
wqPNoldrb5oRqchlmA6ZgQAqxbQ6GDSMPuEVHnLLftCxLdskoxf6ajT5q2bf2qTiuk6lbFLULShn
RG2LPBTUpmFRYDTrLb5mVE1UFINBV5mo7eCYhy0HnG8rG7eq1qPFQKmnQAB7pxs/FK//bujxOx3a
JyJlVU5g/DmK7xEKC49LNKLA7SI9SXiAJgLepqHlkDy2ly3XhmVs4BzWwc8rJgiJ7drwsFCqQd3B
VdoXqzV/zt9KqoSosZe3yqJaN0UUfyzTb4xUKTkD04Wnztvd5zvV1hmyQXdMDAOUO1krUwnQgqqf
OnwNFWd9BK/sMl5CsjEyy/OQvFRDz5c22SEmRp9SbZpIDxhB32FdiFRtuxty+1Rn9k6tqyUYJ1IC
ZoxbFSRhyMakWdqGn1KkqMl8qlKcb9PM+GD2+tfEwFOpmYCwxmv1XOKWvdWGRNgoxWeUCKqgn1Es
ycgmlov2hN9z0y5BFPLN1YP5FCZeewidEbWJ7CkzBxP7NEQP0J3Z2YXnBnG6xDQU5ZdImzdjbUFI
i9t1a1A5AaPx4JAYmYh6OrjqgV3mFcIJHzJIKdukPqxlNe4A0zyoatg/xqb+EcPdz2WGwBw356EW
ZwddbL/Tw+RnlJp4U2Prs8GfUAzQUmpGJb1RTASVRqBnO7cY+foFVHmJT11OTcHXM+U4TOSNPYQe
fduoEowarHYzaZ5QHkRFBZ2Mr53S7a0w3NVaFwXQFmrfmTXTdxFf3DjjnvjjGx/7Lm5V/owlbl2x
qjO4jlFu0u+M4jxqfGkNkjqMzzY2Bs/7SqVY0UXaM+zxZM+Y+bi69U1UWkcTNRISeFm1w8PrJvPW
fj/lGH0udx3KLPDK7K0KGJjToJuY1TyI7LGpjZ96u6L3jxyM4kyfJ+RZNiFc0GPR5LfxEzattIZn
3E6pADU2jwECPAmWurkN0VPolPxFRSEDwfn+I0UEGL2GfpeSHDwC7z43FiIyJlLmWwMhmTzv73Cy
q/D+WgtIbhW+RH5tAWqqTV3Z8dW3bWyjwlIa/lwipA2/Nxhz71sfVjyZtbZvo3Q9juKD6sgRhdhL
4wWwcZqa4YCFa1pGP9HZpHpL+kuE2SOsVVDFaxZo2GamOr5ruzvMT7ALs6k5YEc55M4L2c1vTVXi
/5vUGwRMHMx1npLKoRyUO4whCBIj41uy9OdsqdQjbc1unYujrVIjQrvTd787sJXRV8sFNxB3AVJG
aEUUU7qJVQi6evqFCluDggOGYGTvrZ2ppI8tlrAbdA8eRngmG8xgvC2yPsauX5fSRwIb+GeJMiGC
E0+mU4H6b9PAbeZ5N8dUIGMU9wooaHxdMY2qg6O2taA36m5X6kbA0p0gd/D2RPrnhJUZuuJzcSD6
/dTk2LznOs5qzajdJhQ4p7z8Yn5Lrdx4p9fjZ2UAEtZaFcbruDmuk2P7QBJsGATY5KE4ayNO0P2k
jXG2jQqntpzHMxYJFFZoM/baSOY1XsEJF97XihQVJkOzn04t2R73HbVcO9BE6rAaTdgW+340470k
jF4nkk6aCrDZm3XXRWUVcGiGYxF+H50GERTsd9kbEWgzMZtI3DdZhGZLCadGsgJjNiggoJsNyem6
7o/+P/VvCJe1PFzu82r2cjqxeyWSCbbO5yEBV64x3GmrtlLFExcUE3nsdfFyE9frvTr1m90v10NS
V/UjDUvIOcSVSB4oEV2oZpLOlCQXeWms3zVcwmHTF5H+QV2BMDmRWmJf3X8jKbYcIMFnCLe71aEk
uvbr1P4G8v4wjh+TBiB6YSQoF8bVO8dp8Q4oP6frtLzECP6he+bcuGDZD4q+krESoxJv8oiG3s6W
DQjrxmWA0w/DSyiGKsRPvyapa4MIkcugDjzNl7N4vjWUecReaJ7ibA7rJBzNY4XCqVj5ars8nyMp
DnJTLq4m5+TE1tO/z3RZaa7EljbuwjV98HW/621dznVd/t0+v1tnKr2Lot/+yn2eSDUi8bYYF3r0
FRRpCYqFxP5d8YByUU7kCa6Lcuc3x75ZlDsXQzURt/G3gNy8UwRnQ3KxI34tOUCx/NuVhuQCXLdX
IrufXA+Sy3KzDU08GtyjxI+1A6809WqqCGHlLL9m5SY5sZIdKTLleD38zSXkoqFC7P9fFJoEjf0B
heZpBtL2/x6E9jfN+D+qn/8BfXgoviZfXuPRLsf/gqM5sH1VBH5wJ7IFeVjg237B0RznL01zkJdU
DeBlwAOu9GHDhSNsgg3zDA2PC8d+BUdz/8LozgBDhgMHNmZs+n//9x8WMt2b5deui+Lyry09TE9V
LUjKGlVg+M1A6dj+ykkAQ59Mi5dZxXZCQIho3X5ajMGiKFDRp9IYuahmSm4Eozrth9WhoDQ+olpC
cve7Tlq5U0nmQZiJivQwTfdTDSAILclPGqFHn9y/esz3F6ORf9ys+7u7pd/DxIDHo2Nw9s+7RbXB
rl034m5n9aTFLqQEREjAAq6oPH4CGoDjQuZT1KaTPyiF+uDA6EAQd3HHQ6P0X/WCOMrUD2tBqz8B
PsvD2wRa7GTYx8U0NxPFAnRXQIbGG+/OMX4IIj42m9RL74SuLoAZDM6wbq/vxekWu9iGYh17ZO0U
mE31TewzZu6mr9OduByEl8PkhVt1VTg1rrDRAEwYI/lBrhK7iFM2tbYXd+DWUyBONVlkadzBV+tv
Jmf/+6YaBk3insQNyhuGiFWplm87xVbsQ5UMQX8qJEhJhKjadRj6hIRreoIyIPMN852wOUVBR6dc
04HAS1z1TuwTF7bfWjS7HMpmlM7BNnCI2DViXapvl6bcuf2dieivDoajGfnXDr442ky8g0q10O4a
VHk5R4KaahOjzKAgRM2xjWkB6dqjVribCu9WnE5Pz8PYHUxMssUeWTK9J6dOJnPJtuKyU6/+1F0x
kB8IZu9I7JqIw3NEVnICriHvi4s3GqSBXz9VXK9TMFBGYbCHH1GiPMMm0wAHzv/zwVK/dumw1ZES
lz+A85g12jhKshePR/x2cXHxG4gZ/abEGkFci0cYinm2dRU4n4ox2ZPKrS1G+WwCdcEygAIMwASe
l4r4A7Q8+G8RliU282N1n+pPaNhQZ+V16E+JF25sYVjBoti5Y8hVIX60MIJW8Thq8gKx3zEYUqAf
Q3kW68O13YxjSBXoJeEa4rxdhj8Yvk4ZpxOnID2y9YiYSqSYxV3Zukbt8nKoSzGgQUA0Q9orwUUo
ZF5sa8Rp/drkl3G2zESfN9H6R5VkUcHh4g7EYQxtbO+zZih+ZoeHsWHgChd4k47YVKK8j50R4u3O
tkBMqydPA92Lwc/uy4g7TTtkD7MSPnmRgk6xUb9kXeHnGvrui3EfFvnzVNvpLrGIh1wLfWnnDBLk
tmnxoIyGbZ+i3BXrtwPgdEBxjAGWZo9YIxxd133Kyk96h1CSkoQATlKXgF+dvuFBtStifBjsiA9G
0WIUOg0f8CvvGYW1qX8PRWNb250/VESUmXFHIxZdbIr+F8n9hz5Uw5YJR6Z/34kGyG4k3//Rb/46
5m8ct/oXqQ7XVg0LNParbtN1/qIntS0hooF4huHQSfyN4kZ1g2w/PaOu2iCWbKDXv1DcuvkXxrj0
w66KbSEFaOt/1G2+MecyeZUtdAs1FDyYVaU/4qtuM5pmlRRANRysLO93TdEmd0papeeubu76eYQY
msfxHgeM7CYBSwuipangm2a7FAuPeo3hrmIq3yOnB1oAMoPVljeUbLZNHtHzDGV37LXxFiFzKtVq
2ey9eHT/4OfzBoaO0wxIdPyAdLiQPGD9TV/agG3DcXbu9yp/qm03AHtQCn0Deg2urK5DLwV8NHjO
dwdH4z9c+60n1uXi4OkRT4GNAe7+nx15a6SjphVWv29R3EEZft+ATtu0S4xjnAYeNIzusH8GJkc1
PSTh/Cf3MBHWvHIyk9fnz+YZeLJiafTW/HbV5qym/+z3hdvdG+aU7bSJCk+HDxja1eAesyMOtbTU
RYfwAXWqV+/6byIZ7c37c7k+v97k9cbx5y0HYB77IUNurwee16NA3Y5IZdKlGwtlfhUPh41h9NHO
cTHsGF10j5fF3BTmHjubEp3wDUMN5Q+P5Pd3ZBBr8nFp3ltLqX6OseSoAYVj7GRvtHSO/ZIo7g/G
TdqbCI4fbul8LtSzSV7/VwvDLnIN0kjhsJ9X4eZCBdtvZywHaxLtmd1HJ5VyO+LCVFH0UTuQx57u
nRaDwtxp9JvaIHWRz7Z9ThPT/YMPk3jn/vlOWDrRNg5MGr5Atime0Ktv2mpG3YgBIe+75rsTkprE
cumbaVCpXsKnxEQIzgb8/Yc34b8+dkvXsWazhHspBJQ38XcYZ+kEiHoALSxqAiFu1bXqVf5//779
7qnrBMxAnVSPQF9sf/XTVLfTUw1Dp30XzS4+XfyMthJ26YbW/OE9+t1TfH0pRi6vL2WbOARGAGn2
7pKgqQliOBpSFEupRBmOiVYvEUESL7f//Q803jhoyffKdRgSGdiL8wLT+by+LJKFtjtNfNC6Q44m
Vvry4GF72ycOXho1pvGjd0dye7it6+mpRy7eX5rxQNPgbWoFbP+YW4Y/pcpemWz9kJHH4751IMe0
u+4wTjBLspvGmtXNOHgjPhnJzzYykAIL9dtwmcdt2UY/O81eD0t237oV0mTIqm40xBBvRIWhf68N
yovZWMnhD79cPNA3r62hmo6q/X/Kzqu5baTbor8IVUiN8MpMMUhUtl5QsmwhpwbQCL/+LnAe5hvZ
Zdd9GBZFaygSBBunz9l7bRAtrvnLaUsYkWOWLV/czGxTgoLii9XSyI1C3pUWqUs713e9IgFE+Y9N
ZiOpsoHuFcolCUyotVM8ZE1bU3L6s7fDINCPGBMLGskqjCnHFCeLqRTKCkYoy0xA0XOnXTUwWaj1
lTGZ1pHNZXIamg9iU7Rl6PX6LngdnSZZmEkHWDJ5+fNbNoxfr13C0rl2zYuV4L8vX9WEWVg6AUzc
lrWbr7sOx1DNiK/Etdv0TxMSHVqyHrnMQgw7mJb0tcUnmetnAOubakq0Y1j+KKD+oWnCOeIg8q+M
b1EwGet4nir45Ng4nSiXSAc2oZW5j34X7Hz9e4JW9ikfWiTP7uwBqMm2NlnNWgWR0A7w3Ohtfsj9
BggF7gzq9/wCxvbik8HddkcjTdhXjYx2LPdktrqxL/AFDYdkCv2lFbkmjHjwXZ26hFX/5KlDOvhy
WeZdvCrtB7byT57IHmQiEB47GnP7Amys8oIlON4sLRCf2xoNfreyVqXJIK2z4+d4KZndLbx22Exe
+GQl0AxddSvx2mQxeY+kj3+MlVkx5yzGtRHW6D5g7wEHNr07lzldru0QnT+SXtOCgG1vwz4+pGhB
N3it6tid2IjSxixVdmPrdYt4qE0Xo5DmIlPavVG6pFz6H5EUH6Ur74T96JSNQNUs3kzDebQn+xW5
AJYkH/69Qc87cC1S1DyeRKruyQmxwSRz1C38J4tAhxr1l2xvs2j8y1n168JFXDpVK0sx5R0BTf9d
QYYmFJ1gT7HtUKZV+bD1VKoh2Roeg0GikowgUmYov/58Lv/2rwquukKfuzlfg7R9ydnhTymXXf25
sfpLV2afnXTOw6Q9STt9SX3n9c9/8Te11xwO77mGb2BExPD43zdKRK8qtKyj9rIV0cYMkhD1P0it
bdbyXUBJh399gPyPJFxMf2nh/PrFRbtmzuW5T2i25Xz54jKtUglxsbxdt8Q0Z26S0SRKZiKSsWrN
G73dudoPrXfzvxxmw/plleQP245HnWtZFof6v286B5GXtz3H2SazB9seUoc8V+BsxmGfFvE7Pgxn
KVTL5jSazg2L5wI40bujnhPBdvMvH8GvV31eDR4QzxSu4VIS/ffVpGiTDTQwzSySKVf6vGwQibX2
Q+zxuYc9J+sbgwBiXS1Cu8RcR6pQ5iXrPOofSyDEW5Hpqz+/pq+2VK6gHlEiKDBI1ASGa385LZj7
2RPYgWZLarZHLKG2rmbvN6CZZ6jVn0wAmfPVJaIRVAtc97IX8Jb3oxvoxyYzvqUDIV0ErrU3sBRo
mnWGvYBfjtS3NVetHj4aiXlqsY+eKUWQ0Pc0WoL8VMNniuwA52LKU//5LV3Lmv9eGnlLLlZfDLw+
e7UvtUhoa5oWRFazde3J38JSC7uz4Qb5ugB3sMgMhH4qYV6lLBtFRzaku6mZZ6Zi/uLn7NYa3Xk3
J0oXRxXYVUjlq6p25fjEdpFAunL7jHBFUeirNCQNoLO9R90s3TXeAAIpbMBL0j/6A5YyUfKGiUsP
LS6rAxytkGNUxniO/vyWbWiUX6oB3rJv0CF1LZvlbP73/6n0AkOi9/P6ZqtI0mujaBehDXEjBlRT
TcQmBoVQEI2KBzcjvgS0XBl9JrHGmJ+CX3W2tqM8p10SDM6KDWCP89FGR69GEylj+ZoPNRKqeTPb
Rqijs++a1z/JKPNuMgCJ666f6x905AhArIUpFFkwZoXZQ6U38CLDdRU00yKKx/epmUdReGCWWUAg
BWqah750fvz5aFyrvl9OgP85Gl++Z32b9Uidx2YbQvgCmUFqgDmhiCvRhMBg8/I160K1JF8J6ZBK
lr7ZgBNxxZNK2ts/vxbxu5WeApyLNKuQ4X5d+rxR2f0osJn4OSoE4uHGg22mL13gr5E+j8dYqBkE
B+pZEmyBJsm4JTE1vXX9au/b2W7ihR+DUueQVlhGmmI84BjB0zJhdMjnGicp6iX0nu/C5EmYOr63
Rqf2fmjjtKwZwnMwHnnaR+l1yWpysa5GqkSB7qW4r7z4MyvacRkggmgzYkdF7rzmFeoKD374wpoC
9GRYxkdL30cmSxQB9UiMdM/fDD6Gj1h/sezg3XDLJ6dLuLaT1EOA+kvXNkurjuJjXNMdlOEPD7ng
zV+O7a8nPSprw7apgR1s9V8+ZmECnQgSllPPTt9hFcH4nphRlBM1/Z//0m+uXw5bWNtno8yz6vOH
/D9frwYOdiFLo9lWYfGZVBhj3WrH0nnnQR8jGTdC8mTj0i7sxz//4d+UvPTCsEwTBkQPVXe/rGV1
EHaVG+DrMAux7kjZRBJAKlHaNh8m8a4wlYKVa3btwpnzeESIuCUf2ckH1PXLNENv53o/bNHF26lC
8zJGMlmX8SZwjOgvy+5vTnS4tyZ+Kovigo3tf49RC+bQJEiJ4J4oJIu9PpRN8q707G7QCAGO489m
ztD48+G5Fi1fvul0/KDqIku0hPP1iuorrRlgRjdbQ3Vn3SK3T9NWLs7UyXGPKOLapek01UbzrR1d
hnuiTvdmg74GMlewsEr7brBkiwEX0ZYMKDSneHyMQcm32t9KoF/3a3yQgkuny+di61/LrxhdmIjQ
n2x7r2yRf7nI+lI3Wjh6Gi9FlHz++cj89oxli+QxLUMf8vUaSEhIGubdgB+oOPWtebJt/qpZOGcW
Z2sWFMITmsip0P52wv66I/cY1FFM2/MHYoPN+M9XJSHEpjRsckTyqX0h+uVCHjxegcglmHaQt2xX
luCi1DrFxrF0QoBDOP5WkdLYhwdhjtu4cZaWrja6l95ME9yjPx+Y37SieIH49ejBAVsVX1eNfuzE
FDUp3yjNfmdVUWxkQAumVXNi3/gziqmOle1tHJP9mjs+VAwUAlQPa1cyb2QV+7RGDuGfX5X9u8+L
CplPit2tZ389kdtQBaZVEFA6zhYRPR+jvYbQLGumZJZjuueGNNhlwvRnEyo9XFE47iEnRgxpvPxu
zLeFKeIHaxh+dknUP3QGOWZBQ+ZCgeLDwu7qReeJleZY+7honQCjOrY/0lK4LviJcWo9AwKCH/mn
iQCOVaEo4WIdG3bk+OqlqU9FxQ6B/Kpuu29aQl0H8YodvtxrVuI+m3X4Y6rjdaqMaNsX0XDKDC5r
qC+rY1mtmpoa4M8H7DfHy/Mdx2ExJnjTNb6si5HmxaMoHCKPQ0EqcJyswVGrdV900bLsxGMcdRdy
Mz+T/q9N7N/UWj5XHdfHY43b9msTO04M2v3SJTkRV9oO17KNBy+AvhtY6dIrHWPfS5T/Ku9BstLf
tKxawOOz/v97KvZSAv3API345cpQFViwCdWqt2k83s7xB4s61fV13BclQzPjHd+9cSZc9ZjYZvOX
0/V3m0n+ON1cNjF4B782Tc2JYIuy44+37igW3UyS9MrvSRWGqGlrE5CEXwDAhCqLYbyKULf9+eP/
zSqDf8cBJ2Ag7hb+l4+fSqlo/QgfZdZNOWjiPYl0idfgRE5y3C36X98xW6Hf7CWpKUH3uEDXLdbx
/65sXmqXXYibfJupWXBnItfuq9a5w43aIziUD1mBMf4a2a1h7eQ0DH5YbhQdXKDZ23AI/LtEe8dM
Eq27nAScPkbzn/YWRgGiIxsDLF9YdhqizAjtj2tpT17QLKtRigV1cnrU0sF9bmgxob6oHgAxvDSj
GlH0y+S9HXxMJU12aYhDYopQYg13dLa9pCA9FW3Vr4lUDne5OVgvqW1/V9iY1705FHzTO+8UGvMT
2UbwnhKOg9XfMHX9nm6O9mgHlJFuT1AfNOk97a/gFCByh9hha3dCV/IymUGG8ty6MNion9pPqyTH
Kh6U8+JZJDQayU9FX1/2JOd08aPLDuJS9kI79TJQyyov2HN7UeDfI+YcF2E4HubkjWkajeemMGIE
D5b/GjRJsbXckhaRadu3qOKfqWS6PYS+6TwQmCqqzrhpW/+NTVB6qowhOXoTSTFcIYvnYUwedRl2
q7yf/I1vtOO3mbmRj+3wbpciY+0wU9SgZLakBK0vcfKUD0jkPwgpmj701LgUXvatzWNtA58kPo1u
FzOUbn9UIz6ZCAvDtPDyklCXitia0MbmjwyCHRgOJ4hCKcCSxMiBEMfEO7oZ5OWprKjqu+yl1ZJu
a8w/XR9yowlZaWDnwB7c+MyVPT63ZYmbkDbJ9SHDq8RN65lbAt/7YzLflPie/rl3fSxIh1VDHuZ2
jkxEPy6OtB6d4/Xevzd9HjL67+nJeaLKN2MMJ0qZZXwK+jE+hTZOzj4EZB0GaXmIBl0j3kVrySl1
5dvglOxepgAxAz7MmWLb3kwIO9dZZuIAVuF0q5VyusXYYJZBfXt9hMnfeBtnib3zpnRXSocU40Dc
/XtTF90yplY5k/JIxEaTDtuC9vuuGYuBGreyn4YUNUfr5mgAOnAsfQCuKmVLdeOr+nnkE9ggqgzR
F4jgwUama4yF8aJFJUmTEXsZjTIZF7Z231aGdj+U9UVlbnsqsQnfGZLesR+322DQ0BuGIngMoxSu
YtOEy+uPOSX+aSSXHRb7XiotR1Tipv0dZYLs4Rgt2iTu7pp05eowisEOXnCFiVmTku1VVQcI6R2s
XrpDAHmpkgsNJrUexnhaTaND+91R0cHSY4WLsUqWreX6z9mIKbIqK3fdFmbw7BBRC9ChzWct+rZx
hul5tA1aGKGaToUWTM+IQG402/AvuS7lc/6WzQ/aTZTtQUbwZajcLQHi9VMIdfDBAZwlXaNG8S5r
ACjk3FQ4pNZO2TGiY0t86zSxdXu9R+nas9dYuJAcyXJtqZGS0ZJHt57cjVunb0hoxY2L9voGk6XD
+Y2SCC35GRFIiOWulVthREQyVe7T3KNEruK5iwgCyCYpLONBzxFha+quK+fA3om37avAf1JRgVVi
8NytRR4wTakuWw1GX+HbMKfDUAEnMA+G7Alrp1N/aQnhewsH+1WhozdwVd46vWmdy4bzpDS9gZTi
vD01fYnFpop+RE4+Lkw7FPQgMG6Wocix5KB/S4o2f5jy7jJ6g/MNDkGBgKQa9tqgNa9ieBbCzZ+t
2F5blUbjuEiIHspr71sX3dTm6Lwx/x2Im5/aHRSj9FU4DNrnxx2LKjerwL2rgWXV8srmybG1cWkC
ctp1Eb5IOSXPxRi/sZBkb4UV8OvpQ2KW8s4zUuc5SgCXx/nz0PXdxfLiUzQ+V3ZtPHrSL2+9fHgK
Oxk8gexOz0mrfVx/yuw4PhUNVuo8mOOVC41Pg97rhYsMIQtO8ODPN2NLhm8ZTfYhYwS6wtkqdxZe
29VEc2lXmcb45AeODdOpspi3leNTZgvwaa7+fejR+tRl0jx0SNNPvh3fSwRbD+18Ywz0D4YS0nAY
pi1ydEHbufD7m76Ao4PfKHlIujZ5iItq5fT6m59Lta29wd31jv86WMB6Vr3Dd9HEIaHZ7s4I0/h7
85MPut8pre+4+Hj2HbZh9uPEjWeNODOWw5QNzJ3cxZYxRU/eKQuecxSEG6+xSkSrAQrSbejV4+31
noooZMo0W4oJCMxIDsadHJr0biB/4tbJnv0acWSuhE9rLDQPurKMQ4XgC0uEO60czTFvnFk3ia18
2vlj7h4s+mtpFZ3d0S0PoZFWB7tCgNg0ib/tR2KEU1FsGNE2FzLY0pU12O6hNr3qkDs2Z6mLx/B6
sStt/jVKejb6gT6drzeCuYGR+vpWb2Dm28SiQoYz93YQvE9xe3CiNl8n9c9SUx9OYHDNoc/GGzjg
uSSkIpIbdtT+qnSHdWy3Ie6LEKtxYeCtLvMbc5x2km3EQtjxWlP+1rKqH3Ga3qdpQIwYQZHhFP/U
RrmVFew+rbfXRWPzKqj71NCsS9fbTVDpF4p04CZqXto6WQSm/JGoIzH2WzYwBDza31Ts3Osa2Zm0
vy6U89AxkKS4qck1X8Fuqakhtdw+el37Yo7t3YR/jHbIbUbMOFddJkuBjZIEXpSbvnhmsLMn8UE8
09aG1DOYN4HyZ67TZ6FiSIDejwmP1KK40jICilYXyKLMjDnuGJthy4SJfEu1xoMol8Qw3rAZSm6M
cnqGnnWHHwdkTVbtUwnQZcwuqsAwyZYpq/r9AL51kQzGxiomyBLaelTmNkU8KTJGju5I+l90IYG+
X42utJd5ZdOBzEeLw0bJKnhbVUGtrKcH1ar+6FRPaVpDgEvEfWLr07KDvLbA7kFVIOjXBjkJ7rH3
4RkZVryYHNspay+FH9w7I4YZbRgN7PRUJrCc5yajC92i4evp3WZJ5+Hw71v4JPm+bUAIWxiNSD+9
jYfhPZ6cjSgnY6VLXLeJZbwVlX6mVaIIpd4WurlyJ/aefjP9wMCuMfwz94B3DUBTDFVqDVaGlNLb
4O87mSlcNBQhJRpX606XmrVoRJYslZEsM/PV7Lwz1Ceaz4JTlRSuCptX0iAhrc+9qxUbfTDkhlGV
QqGp0lVYmmehsY8oZBUjBjX9w+iwJNjuT61V1ar0LDiDlr70RGkt0skn+Hm66A20oQ4V9CJwnDXO
pxL4VBtiYscsReMfiGxUo9GMtW49ugwtHAiOkeqIxwa8M1nhFgrT0TTiJwjWcDQLcUMn8JPwzzJE
J9t0+U88bJ9WUwIWJkYM+Ieh4TaTmzTnM7ZV80zGwVttVAgMpFyIe/s21hhGh75iretxGGHnwI6s
cYArcg01oS2rpD3gySPGoVoRA5CdVBBuJtN5R8UREpAt0o10BOraTnHZNZyVkRA5UI/t0ZoTaRN9
eBWGpm3dvr+VlSIzkskncKH+0JVclyrl7nMzltuAFA4r1Kd9U3cfBRfApBrjSzvKWwUabdHFEebH
uhoOaT8Oh+u9JtZXMsSxRsTLiXaOve2nsDpUwJAOscs2lz6jMKrqkHm2hhQkOvggDRaYlwh3jX0Q
ajo9Y7gsK5WH8uB1IbYys4HfXApa8NcHuwRDddWGRwugFPGpXX0wNMARfaXDKvJTTBTsb5Cs95WJ
Pbw7ufMfrO2xOriOy+ppEEOQSm9RDpLGeGnjm5rfRZQPxYbUyY8rBSWZeSjYyuxFETfdSkkS9jjO
ZIbraXMQyF6R982yDzlMaxV75zJNdybBxmvivL8rosPXLowSsFNdeejmg4BzG2NzgdxZC7TuEAl3
3JV4hyOG7SSU9vvcI3uRvHJ+YSYKeNIpFpZDUKWH332skI30BEcvLdeE8DbfMBfcuI3p76Qm1gO8
wb1shY1ELSc1N4uY/9fSA4wqtBepBf2mmX+6PsQW/BgXLtA1mR/isi4OE5rYgzdMbx7hsAurQ1hG
I6pad45TL8pgAlSXzEcZckK5MqqpOPDyCqBDfOdB4+wTjwt/pGf4z2QGQI17Rh9tIS21yLK7V08F
JcBouEvXm3IiE8wGDgBBBuWzxKF7fTzJZmrk9S4uqzVtOndXF2N4GNM0Olzv+dG00/B/QX+1YU8Z
/S6u1NaVNQGTStYvJG4Pm39+1CJyijmlOtDsArtqxC6PPJJrCu/1ZpzpNkP5kpVh/s/DXmt7i8Ih
27InLafYtLbVsNcgjPlKzZFkv8NtCNYMMzzY0Ip001CdrdQfbiK3OdXx1iskKVKF3jPx5LpmuJw+
WWtpO4NPHMIRYawGO7i12QPmmDJthdDeO2V0rE7ZUEHM9fVqU2uVyZeceIyyceUmjH5OnhEcaPLB
AkglwbbFPnFqfSMCweba8oi68SeyxkCs2cwecAaxgKX6R99BsMehh61W93+MZkugDDHnaRBzNrXF
UvpGRNzCzO/GeE8exfXuFNtlc7jmNDnXR9FnY5kgFJV85xn4fU1rEbWRrK2AVoU2GusJotDu+rgV
FQZfivn3dKfzwO5eH77eXJ/+eg9nEvhYH0/E9cd//s4/t9f/tdSMAhovAKd/Hrz+VnV9ude7//ws
XST4c+bPv69tuL746z//80oImHoR5uT+85L+/cUIr8B6GOyX0lRk2Fz/agq8rxEDl+kQzP01l+t6
L5sTuv798Xrv+tiX30PKkW2Q5T9dH7/e9OEc9vXv/+uGDUFWIOKuD5FfMa1lXn5vWjJ2HS/ArepD
47r++O/NlLCRLqeaT/t6lzWdjLGZEu9l1g3Re3IH+REMfF9DZCzro9I1+4SG0gHFKJpN2ib5dsgN
/M+DC9dxngWCtbGXiOM+hwSL/RAaxHjmzgcXomqhszhvUxnt4YVNKxLPrLt2NBpSo4rh5HjsxIkv
wKxJc0bCTN3aFar7HoGVmfY/M33Qt1OUMz71Jvr3K61j2hvr3z22LrcRrQ722Q+5+42KLVpJFvJF
nU/usskBcOg2a4+TZj+boT1LYV4QrCD7HOIMyGjwUtKxX2gOyCp9ct98904Aui2H+nswhNlNMGLf
gAHO7j9on7KELV0nCY9VDgZtErJxrTtb3RcPRYu4qJjqHVuruwkLfgxTEjM3rIKe5olltMeM0N+l
B2BkCQ6IwKRAQfyBedkzBI5LfyUVznTl5tjTs/p7/NCr+hLbAX4py6J+Cu+scrgzk/KztQUBBvhP
uH7+VMoItlHLxsOz2pVqbMIGILKIhCnCgMKCjR3NInosdMQkFVLLplRTa6MsvWNuVd+G7rbTi/sg
rfutDDFg0Yz071xVfldFEoGPqX9UYfcIeGtcdzCkl3ExHMIkwoqx0XJCWnVvliV2UINkJNfEP2/d
sgCbLNEmxNRGRtFru8786UCG2EXqKUK+dR9iql5UcXC8MlqMcT+qEjWSpR99v63WqZ/Ey7gD/KbX
hNORY2JweT4n1Y/SDod1wxZ4Y4iQiHkBtHyKMXgofc6yCGWzyFN9kYEHhspAhk4jU9paRnrWNBnu
mmD6icYxPbs29BRbeodcDTE6MtVfLIRnhE2/aFnVHFyi1Jh1dFQ72K1OGeABoWx9P6Yxtq78WeMl
HAStj0UVKMaAgTesJzuzN6ULuKIxq3d2t2rFDKfchq6pbmNnoXeUfIXGWL7q2nAJ2VWuFONNBOk1
E8XcZUNYsnenBZavJd0B/iF+ZEMzbmPGRDBlZuaUuqBj8qlMqA2QGhwc6TwpE49aiiFFI21kRld2
ubafENQv46Egr90pqiNcGa5EeUUdTPyxFVjNYqKTiCoq+uYmsBoz3MYrKwG31NIfajyUWXbuSbBe
Ier03nsdjIqkaLKMO3lbB9skkMlyEua5C+kwNIMW71LIibqB+kMJg6U/ioZlMqp844jG36J99VdR
ar/1mQ7c1YaPEsXU+5jMCDii/DXiFxgg6SYuOvDRJRunqKRIlWGRLUkb2WgajPNu5uO4Zd/TxirG
LUHtd8LM5DriSQAYJfuuaxa23vScNaTRjwWEvMwzz5nJWDjVbUp7h3gLkrzFLtPfZw1YpcEi0zg6
7Ovo6GfTJ8ytd62Mv2lwfWd4+g3mWW1BJe9scwe5Vj5Vm1D4OV8j/n9/aM01zp+PKA42QyFqMHVx
Cdrbd09RDxwT/A7g+QI5J8HgCKP9+IjOyVtVCLa5dNrBxpbDuJNlOW2TdoaRmv2PGJbShRUQIYzq
uoWsh+4mTpOa4BDAdnLKnb3Gbs5A8X3I2buHTl0eDEUBRvzBs62ROZfja9mDfRKUQJq/G1VwqLuk
X4V+Ej20g/UjEKeyOjcJcxxNCWvuBCd3U2n4p6iEdjgJajNJ3Nn1WwRpqt/Xg3HrhpJNnK9yZpTu
1rFGZJkUyqd6vsHTHNm05orWvWlhdm+1Wh4bv0pP/9yYM57E8j+DOqLAYgix1v2e0d/CoJe6desI
NiYyFREnS5dxoMsIkOZgDTi6TzsowW13YEM5rEyP+UUeBhJCXwGcHcodx7hpzK2ATe1LOitmnKNH
0ApckqBjADiQIlaQIhbX+zbo5GIAjgCydFnBHWFMHpmr50YVziZDhEVrC3pN5EUb8t0glpms1tqY
0BiCmGXr3ftYTLBUA8VzQZkOfEIJfdILeXTtkbO4rjozXHqNHy914DmH2AKaVETxxonD5qPP1Yep
AyxJKXYgDbKPHQqDOnH8WYL7HB1rO6ajQy/UAz2vVUdUzltFBXtnmOEiYS+z6JBuLswOmDHXoNfY
DG0gJMXL1CYQ7RhqhH2ebJnlaJxuGD1wm+9Cul4blFdyJACWVTaLWoEbL/xGs1EsKW7R7pB8rg2T
yTTHl4ciBSdubovWZI3q+Gb6PKfF8nhbc/jG6JYytd9UHUmvuKGgTKezQTJ5ouWN+cgHTWfd+pPn
o6x1M1rqcbZ0q/7ch2VDxUAefZ/Pe6yZXOxncFG0briLmkNLjktptt5tSgUYZpq8SKv6iFOfk85W
6WlIm9e0TuLtSPNlU3ZqI+iaramTQ+ygCOMkQaKbOjVOkc0upAzJ7i779EBSJyMDFu1VGNrTppfq
BuAbOHc69UuB+vm28bm4WOremEL0c0lN1M5siVFVbKwhGZtWfq8YIOHILOylWwDDKml5bUobAZvX
bo4DGvG9CtMfvRFWS8twiF3wZ6grEfBZ5ptbu5essfS6doacgnXr9uGCgdqevsy4F51MD410l6qt
gr2WT9glveG7hp7yULeJfySSh5xNNJWosUyGbYMPrwDd35lWgH5M4SUaXZDc1VAkD8Fo3hp+OXjg
+8vk7kKI5ETqnDB3oUjIupkMwKzCGcwdzi15ZwX3Slr5Q5WBDiPw8Q6NQvGANj7deEXbrozum+yC
6lEkSXcaovgbX7f6sfU6ynoBXtIPPk2V5K9xp2qi0bVhqc8/oozLV61D/IKlymEfZfQYasg6/dCT
0xBnB69q19IfVqoW7ms+NuEsAqRL4rJXHcvh1sOTh70B8q9GK4nciWRnmnW/co1+urU4zAuR2Pk+
w625HHmira9lm7GO3sSg9lniqUvlROGZmem5HUBhxVm3owVlIEfLPlvRqqXVyXBj5/pn2t4miPiP
df+dhkRDngM2rTZDWhkVgNAJ8liKDvp/Eg973Wg6vl069g2tU4eEYVaPAmabI+phtkXZOdawk3zV
MyRh81KEQbyzKoelnTJFcOLe6OZHjPNajApsMPiWtR0HbHCD9s20yrNj5uVZGLQLg7yF6thM+z4p
NkOMWSkdp41WAZNXCXH3I6ZyhrY71fb3wB8h9CdS5wpCcAfMJxPPPFdXkFV7tHvR1tJJ7chqati+
eJVmhJGX5iWqSn+XV+Z3t9WtvQ9NbLBoI1iDtXb6Tm71GTWYMW8i4jNiE+/Zx3wIf2KtoyHquv06
TSZnnRU9wPUSiC15TJswa0kN6ZyOsHBg6kEwZvQTBntnlUB1g2jBHCW5hee8MmJDXOJYiIUe5O4i
r2D8mgUdEY0RGEITYJkxkFK9b7rdJLNgj5RnP0WZuco8EmcsVopeOhuLVtVKlCROyxRgjhOMz1Ft
iIOFY2GRm0iZoyH3N1D8CQlo4urByPJ149BSLlG3bCsHRh+DqhhSYM66RXucXM1mXLkM3gy92bMi
DUg/HEXjQ0X3HsEROrJqMPQ/DTtQe8I7FqKxoFyPMUVfn1Qrk132soI9tAk9LqN6bmtr0+5ORqqN
m7yr9cW8/zxMbJeRuwYMCUT8ZtJi3due/xb2gTpJsTaiJLoLB8wiWUfKOYP2nOLCpaNSsbtjRyt3
OmJta6iLYz/eIJxm45c0UO0iIbdWDEMmyFCcO8M+SEF91407bnoSO1d9epcktXuWNaQ+Qx+edBCJ
idRejIGpjCsvyVgHG80aPkZqxSMAevziOhyZJJjWxHiVRM5YwU7aL0EpgjXOaO3N6X8EbuG8GMlH
NebB2hfDeLQ95e0lMXgmEmYu6ml0igocMIZdPBE/05yCNjXuVf9YpSYGCGQJpyjx0nPespLQyt+m
CE4ueQST1s1i56Sys/DYy4UeqmkvDxsq26a9QEELPsdMumctHulgC8SrDrzN2NM4fyvaCyQSQpXK
J9xE800DWGcj3cldUDb6Z1+/MPY65qO+C4E47eQ0PVZRmxwZUYz30p6W2qSx17g61YX9WhP5drne
0LbbJan5syqJNWmASyFCdWHxNCNmoHB8nIJkOHE9UPe20uHhRG89bWK61ooJTYQqzdX85jR1Qc6+
gFgg1EAcVqu4lGDnwHd1Pa3hjhn7lFnQQtA+g3Dw9lQMFV25QN4Rct6JjY92EdqYNa5diISbLsoT
iIUN+CxvOhQ0itexqVuLQafnqWuKcY5g3FyLaGuMQX9J0Y30DCnrZPCOeEeHGz9EvB1X/c+47mtm
RpO9Bq0w3Ag2rGCTmpWKamy1OSG1XWRC9/VoKxqHNAurh0LES3DGFqal4wiXEYBBtJGiCuBECOp3
WGTLVgvCY+wVd2lkxbuIAQMd0HHpWNUrw3dWEbuIN0OS5CsnbsdbqxzbJfMRonkzUF9Fl8hlNDIM
MsT/sXcevZEr/Xf+Lt7TYA4Lb7rZWZ2kVtwQmhkNM1lFFuOn98Px33AADMN7Ay8E3Hfm3hmpyapf
OOc5v9CiagcnEf5uNIheXQa+/75ozRCsxcgPRtRpeSfVYAMnxXj0vPHHrG87XAQ62M7U/6yi+EfD
vHkrLLLX6ZoOiKnIvYisgZIRIt6clyT4DFYX1o3J5lgSU1CqeAQhK+OdN3dy7wg4gBERVLtpGpm9
JsuOP2X37ID5jtqdGqgOZep/zO18LoACrGZraE7E0AuWItUHxljFIxGkm0Qzfk22Tv07FcNR0RPv
MoPQocyFXD53zaXs0/EaRfVpmgwznErL2VacQrtqyPWwhwOGeih5n1rSlCxVtBtLQ8AX+RmlUEbs
iWAicXXi78D8K73eeg/qAV2fW3zWGv7Q0R6Ja/KXLCIescF2DzTWLqc3hj947xLJgEVUUjmQe5M1
55qSwinTXecql+iVKDhggWE6sMtVn+7x2D/gwIowCkyLnD2CZxzlu/AQVHfIcjIXFbHIl+6kl96P
35mIN2XkhKYzPWwY3odOdStfbxErmIiQy6riE1WKvsNHJ9AheENqo5wViPeYde38xyUMaluzHKd7
FDV3HCCHmugn9hMI3zGDqLgW2ygrGgwLHpJ1uqJc5YhyEOEx15pNPn0iEqymq8I8Nb5ltGkNk0pf
Y+2nRLArBMCNKKj3wp5qhAYJ+VHoTHfEoO/7SggSBRG95yIcfECCvtjBlbf/DvoB/wgkF33lRKl1
0wyDSEap7Wu92OQFgytzZP7jRt25KbXPsRx/xyazkLIDT1HNIJbFbBuHWpuuc+8FZ6HlzZNRKz9E
TVWy0GSJKg1jW1lmuuG+X17dag04ptla40dWm5Qp3lGqkvPelmHjSslVT8Aw8HCxtyin0onUzKEa
98rCIe9GJpJLRjLUEujrxLBWNdtc8lX8BU/3ITuNSS0zfppU9DzwSVFi+ZeimSfCC/JdHk3eKXa2
htGiHdfaKvQqhl+mEyhQQKlJpHZFdEgTAcTljjrWjvrDPFzf+ZYEckJC5WZgyVbk9TdrMjJTYoux
loa1hipoA6baWqWufiqXCJzR6qJnyXCJhDRg2LgXThqpELR56lnmZP2AxUUO0Wn2i6q+PdMujshg
oXuW8F1ByDh7CPxotxms9Sq19hP23rWW4lpwGIXjuc0Yo0sqx9J7T7TAZ7woqp3UkzGUYs4RO4ze
ltPwxIc14mto6E100uv6yjhiv4M1aZNBxTnLY4hJaoURCjp00lpPNqqcQzmUt8BT9VNVZUx+2qYB
4kbN6aoRBiTFO0kdwbVImYOkzNbSTDqrsVUPKiiItBV0ai9pD+QRZqGNl5/lZ7yJVRNAri6RU5B3
JWsvJLuouXTe/DDYlC0TKe9omEUZ2kRJ0FPzgxvERPvvkmSjIuMh81kRXhIf7cnNMd0M391gGuss
q0mosRjvJRubeKqNKSnf4tr4lRSqYMtR/Wlp2nfAtyPgmT9V3iZPSOz8redkfwZnGXWZcbHPsNw7
/lCHUJgCUu2iX6ZZXUmXW+a2DLInkz1Zm2D+7Xiqwbi5B6NKnPUYsH8p64KgLCW0U+tkFLJYC8G4
VDbnbPnDnpcmq6R8ieaMe7tnWORrGYMFMZ4t9cUMY51RiLx7w2FSjXfMDUjghpPx6fiSrWgCnB4D
P8G51nfjZfo21ZP8OApXIeQ3NkSldQe5oJ7HhqOEOvJeRX8Nr6nvuu1MqCF8ooJElu3cmDfTC0AF
2ZwbAd2GCLCNxNZysZbBIS+GT0XyC0lz012QoBQ3UjyR1KWtM7LQwmKmH/ZbZFgD3Jq4ph5IC4ZB
U27/jgxGNHau+JQHZ197Q79ynZH8gz6wjo6v/SowEut4WreMHLkP+sk/jRbfng3tEf+IJDohspsw
ZuV4DaZkTwBduRhs49CWkbXzWLbkiXuMSx/m82TUB19zi13G2G/b25/6pPknOaoAA+uQHjz7UjNk
sTROHE27x4YDU8KESqWZAHKHonm3vGg4Yuyrd2Im1Ktm/TTaLgt9SwpUJIJz31bB6d+XYnD+CGZr
zP5SuWV4kR7YF90iX9hPSWP9oqbUfxeNfXciPbkkk/S3RpKePSi33K+9sWEk1G+riP4HxxkfcBsV
9Jou7LAifc+C+jIP3Qio0DlnYlmPqfihkLNSMBUZcdLlQeZtcYz1uDlUo3O3Km/cmZJDa84l6701
V0YCHbhA5/FbUa51jf8eFQ3F+WARIZLbOTE62kgdYL1mXrUvu/bbrNv8IRgJ7ViXofDoLXkpu+ZB
UTUdRhIxgDoXbxU10pQo69AHjVphBN+Q7UGbJpKWE2mw133OwHTyMdhLwNKJgtff6Nyi3RjRG0oH
g3mb0wrMuDAMwOQSoMETkrntImQnUyz2721S92ttFPp2moIvD+HaWndjjOMj3gOsW926qNVemrV1
GqfYWQX0YuSUdKccLAKDhsHYNhY9zVzr52A2uAc9sStJQllNOaEJjMa8sxvku7YOaHXwl/MZR8+X
IoLPmwVLpKDkLW+FyYQmqaIzhPi9PtrBsaCWPvQEsOMdb9E7mcUl6QttP8Zb/h705Vr2PNUeeTn9
lFwCLINJhn/CjI1iV7KnZAU1toeZvDTWh+esbq01bLosJL1cHFSloHZj8Qp9nTx6Rd8mR/ej4F25
lcbUUCok5Kh59bUU2qWcmv7QuXl7CeIY9IFIwGDzXibWaBydskZsMkaAENDCJfklUXa3bkmYecoj
wcfTK3PXVAWnVaVncJk5+P2ebtLTyEmuFXx27o5LOlEq6lLc6ji7WiZD39nuYTFm/YkPE8wVz+Um
FkLfi7w7M5WX60Y27kvkspxIGvOlrqhRYF0HYZ+zGepT41eVieqWeu2mr6X96TNoWWMF4q+Ev2MD
39N60/u96n+UUPZDWrq6+Zl6VC36KfphEGngVolLTX5q1+1/6pr5nkPC4tygh3U0WuF0XsLOXOvQ
Ql0/+6a9m4NRfHINVmgQzQxyV50cO/jnCCUn75LkaErI0ynXY9+FsSGLg8YqPUrNR5sGz0k58xDp
dOdTbYk1BmkyBsfSuqiG+yPKlHPtxdyvE0AENaO8q1y+THpZ4JZtxps9DibzAd1+nVGNr5LhDZ9c
sPS4YDWG4jYJa9y3o/hbilyu/cyTLk0/giJ7Gm9DYMSXRtdL1g3PVUTny+jGOznMOUMfMwPj+wSs
PfGJGy3uvJDW2jnItkkxAeBtmwV1f4OWNqOoRQdXw1BQNHXmoOHjjfMvwzGuuJO1HbbNZGvCh95w
3H95xuxQkdfqkNZDHKq0ycmsy10cVAmwOrxOL3k5/xU836nfVw876Czi0EiRzHmXZ73Xr8PI8ZN5
C957HvA/AuY/l80ibLH9jtXqHJ3KRrBlmdMnDI35xTSeiAVbHj4A1HkW3FUR19fBrcmI63nqcAy1
J98lBbIni+QC7uygy/rFcjTGzzhzDn7TUNAoZ216VFzwsK3XcQqeGfarY+8noY1FYDXVcfSCRvjN
HnzAjrnMT9KNirsJsXZVk6EWelbKhIxp3jnIaoZ/JgbdMTHLJ3a09Fii35cBqQNdpsx7Pf4zBTuh
hGX+NLpxe+l0/WxwZoRtV5tkL3CLaAWjWzdOUd6hbRpYYDnFXDMX7NQzSHf9HkD3dneYrYrfOeOp
tTvq7a3tb7UqiHPCXEDjmRsfCBMxcBsNAnPWDO/0i/1wjoTtf1qZqtn+cCkajH+oDj22S7DnmFl2
39WYIV10hX0sjfaLjkA/mQ13QpBaGx07uDeQ6KDQk/OpcDgRpZTcBqJLap9azwaN+fTvi8+CCuRG
d8+4v2/YIO4GcaQujJCjnbXpKcuM9NRPgbdWEr9R68C+j+KBp5YvsaLf1uZh2Bddt+v73DjIwMme
I4Rxri43HuciBMB+PrkMMPYTYV2MZMrjoGELFIEVvzUpY9e4bKMnPvUKB6NkAG3n1VcRUYgA60jv
JbFAu5bt6Bu7bWR6dyZ7rp1fzRLBXamOwvfEW9kt3TN0gabfa9iGznasv0YsNP8SXsEV6Dk3t2PS
17c6/9XIty5she45vMaDr6JpQ8RLFNZdeannngzEmBa9zgXRpMz6F0rji0KgzM+1St8TyXhH+vjF
hgnKN/B7Olpj7VCE9oRYnkVeNNC0c4g7knAKI3OiW1OSFxO79S5x+xdTi69NguC2y6txRwwHTVvE
H9PYxd2ZfP/Enr5mEzxkzEmKaF8VgH96e+rvA+6SAd/Bh9sw+Mzz9G7gNmRRYror3klcHtEB99/W
bU33D5FBwAw3ec1s6t+XzDG8CxR//QyNKSQ4kH3QR2HL5uQWPPBGXukfqgHf2ZeJf7IG5H0d3OBd
ofXlmexEtNuO070mPNwMe/M3xFTZjvEhLdUcewcBR34F31n8mpa8y9TQn5IM9IHwA+doWuD8VQ0j
0mpZ1Vul9dtHKvTaMsKhGnDkGqL3kiA3jM/T5NYn0gx+RsZBz2mUzVtRIVQI/s2rKjSmlUgI7lj+
0W3a8smf/nqeBszcslB2ApUx1hDuup1Ui+sgzaxXZx6SdWr21rGNeutVGvp//KMruO+gxZE3UvTd
Xq+RhRcVPPZpmDALlPHX1FnpayGeAxHUb70Zxc+DNaC5yLJ7MCTaFfDBTiTRg6nO9NRaQYI8L/Du
eRUlb8a/XUQ3imMfkfqG7/ORFPOTChyPcUo+PfKaSRsms1NTIMKgzbFOg4clKg4a+TFHrLAwF4gj
3sx+1zTMHALUbIAFumCbd7TQDiLsapGXz04z7tpy8PGXFNXFmfBBVuSXrQhz7jc9YMEt210UlU5b
X4hS+8uowd9JU0fBYA7WgYqcV4JiYzWWLPijSeOYodJd62qct11AL0ttPZ1dCv61qMmcIXXR2AeG
ra79TMsr8th8m9g9qM7vnvmL/Z2aJghn5CGEwyQDkS+s/xuVR0/IvtWGrSYL1qhxrzmKYj8nhrSL
Tn1MwVu23V8+TgaEcdvyIHXWtipJ0UCTZd3odO0bbWWH5cc5lZozbtRYA7x9n5wyf8hYax7Ub/EK
0CgZsYL6aKjosYclBsUZGZSpyXvvLL17RWJLi+uV053VjnGZozrsci87Y+Fw2EBOX42rjPO/L1pP
WPeEB5L5Bf8fa7J9I4N+56fzic+qOKLWM54j55h2XX4XbWSdonLkTDNoa1zPeszGiwo08934XbTd
xV9CjBPNjK8QRd5HNyB/x/Fq/G3JcO2adriW/vyEAzYKjiBvAJTOzA221USJOmN8ZU1c6dtWNu0/
osFJz2duZatVa0ek5q2zi+8sQHs5ZsJ6RyeVILJ7gY5Pao1rxNva6pszieNXz+61Kw0DIqCkZ8Yz
Z83JiAlCFHzyQFPe3ZlgYbv3QCh6/SedxRKWSHnOyC7ej6NBXuCIZ6Yp5mpDVmPP4CS3yTw0UdZu
SE2QYY13DrdZ85YwFV+z7P4ubDN5nbubq5Jyg/GfiJW2++mFep6E4YcjOZZnSBXHvrYc4HHxawzp
nahCZa+cSZtD7gl/N5h2/98Ml/+faPp/I5pidMTC/n8mmu5+0Bv8ryTwxRzJv/M/iKa+DXMSVpuJ
+MO2ACP8Bwrcd/6zC5iPc4Stx4Kk5Jf+O9MUVl9LWEzyX/6Tpf9nyEVQTR1Ib3B6zP8nhCm8Cnyq
/xMzwca/SgJb4Og4Z204av8bFZB8zAoVol/smZf91BnZV4C/9Fn+hQ55HDUThlmQv6alfNIRwE+L
Et5fNPHFbJynf1usgng4AHQ0wijoi0VL75t6vB+0TKzLyNtETWCujEV73w7G3e+0C67MZVTCGyAQ
6jeTLkLc+T8zEn6d1M5TZvWE4CbswevMRhqG4r9dtP/G4gIYFz9AgzHAWhwCxeIVIKan5M3AP2Bh
JChNIhfxzC3+gjbjQHBr5yY01P54bCi2rPZMfJK/bRaHAv9mjxwP8PQAvAcvr7ZKcvMPE4UYvrKF
Y2Sf6CnWkNy8ECn/ZSxeCHdxRbBT3U6Z/m0XyS0iT4HUIwwUGCmmxVGRL94KgcmiZ+yV5gCRPYJ9
wKzBefUcg80cA94sSV6og+4ygtrtLxmxDUYOkIWMYHF26IvHQy1uD/bvM39LDCCLE8QRr93iDJnz
U704RWwsI+XiHZkXF0mx+EmYE5PqE3dDiIDsrqFcsTGfZJhQoCvv8pKwOK6SFJPKsLhVksW3YmFg
4X8mdpbcZRI+S7Tlxhzys7rpGF/8xQGD5PLoLp4YwA79pll8MsPimJHswrsGRZnnJqinUYdhpyX4
HaMNe5BLg/HGBFmtNOJ+Ualgy3Gw5wTYdMCpvVexz/PgQuhxfuceY05NiStKqhDU9c3D8BNh/BEY
gFIVcUksniD83Q39vcueq7vPi28oK/3nQdnkqOis9+qdZT+Zivx2ZH3sMWDsZE/4BJH4Y0hyW4uF
Cxalku2UvXiWMAWsoqnZaag2FaYm30tsHoX82cTuhHdoZ9MZ9hJ7DXF9+xpjlKrIGhpHJBkIBuLT
EEwbcF9BqBZHlY+1ql88Vi5mK2cxxejTb8v5mTo09GOiBxswBQSp2ARmRvzUixwfiGfg9BI2IWO4
p8C3F2cwjCzTusjYlhVDvdZxg5VfT89ZQv5s2kbJudOzg51PHfxGqOy53HOwlHeAKwoNM+jL8TH2
jHK1bFpbLSNzhjTRwQmiDyKt6MUm3DAjQl+JQM/PNPvkm+O57y3Ewf/Cw9oYSBDCHCtGDMtKUcOd
jd9NA8674sOUoDx2bdcFGzI+Jau49tH6XXJIEjmFVTd8gR2P4mqTK+mvM8mUlSiMc5vrX5UWBwc2
Y69kRJJq67nMq5iEDfP8lGnpU13z7I6M9WG5zJ9Jj5ovIY+MxNJp20bj2tWGaa0wf9c5IkjMLTlC
v24fRfitIk6pbee1995P9b3xR5tAApD86+BAGknRSSV5nQm7byhVp0ot37QYb36VDXiE+37Nb9jH
zKaJKPSBrJFaNRiGFupd66/NZIjXhLSLNRXW/GAYyWOU/EoR+7HFlC/j5OdXOEWM/YLi2HiOoGLq
Jb+GsyBjt8ciTFtR68ut633k4DYvmNXDgp0prbfz1Djx71blWEhr8w05krsnqlqukk6in4sxqPBW
QIm02Sj6iBS3Jau+qayR1fdkIKrYr8koFZ9F5zlbW7O7U8Guq6nN9Tz+tucyfThjHgKRwtg79CXS
CdpgkhOJ2fZxhrWl9zRoULtQXPP9LAZNLT9p3qmXuMLLGe1A02yk4WIW74NzpnqPf9vEz7fs6pjw
rNmYMxrM3TesFF5I+s+2X/Z8rZlvR5U0z3VsHIjkGze6KFpaILdAaw3nXaIiRTUjr25j7Nu4ekXK
Em3ppXeWO9Yn8F0HO0m/uEAxUs3RczqUKwBb4x3aZJjMFjm27kgUqd3iLZmR82pzVb4polQ9fTxn
mEOvhs+F4gfR7zLT+PObPMS8kTCq+KVlaAp7kvk2rtM4a98wXs02eyuxqW3bKj1RR6M8S5HiBPpQ
bEpdXH0eAxMgHHQP2Dngy/dO2k9h0pPJ2DrwsMypw2ETYw+IiF7UpC5WafKpwSa8TZhJkkm3txjV
uxVzpxLW/fiZeF0NmS5+6yd1JGfeW6FymHDe+snaMfw0VKb27MxtxtZURz0mn7HddevAbYcP22zn
C5qG5752quOo+KsaScRi2RuS0PAXl2Kbzq+1pt98nEwnvLBIbUdZ7kQwh3U2J4y4+vEjEcaZC62l
abPS4yRuVT0XG3YZBiaTqD25NBjtokvKZ5blDL7aa1IfyIrNOUlz8HqYvIvM+e7MLsXiRJdtqebT
Qdu+tCQ6RFk+v2oanjri9a4oIS9mLOaNcpg7tk79i7vGfZ89+3UyH4XqxxObl2pTmcFLXyHRJAfi
PZ+L371FtY+e1wt5lvYz4Ygubiv0PHDTS2fX6N6ftm7wZLrE7hFvtDJEdhmw2hzZb6iZ/DcLusRk
Q2aPW3tdi2k+iSUPQOufYd2yrSqCq5+IPrSCMdsFBhsFn8u4KLv8wtTxzPopoPS3ycNN0JAsk0yU
PtpD54WmhFefmeflRIHo1Q6lCoQnf7L4weKrxZVKa4pNmoQSmEdeTkZlJ9DSOqIKwtJtGMxmREjk
6jBlaFDGZti5NSnFPFWHZuYO7LUivbjgA2XfHOS8CCe4Tkzfc09jGlGdfP7bd+e1+NSDoruYy5dJ
l98+0wEDDTQMAYZ6Oc5nXlqBsGzt2g2Jf41mrHXYGqwuBLqbuuQnE5jjeiaofUfA61eu9RwkBCBx
L4E4IKvSXYvAyzdWnjT0S+4GwgCnJSzLHd9D8h43b13yt1VfUwCPTQ9aWnNPPmLPBPCBrzGx2DA1
IBzqejHcJka8afK5BXVeqL1w4/xqlzti75HSVDGF3GiBH6EU0XXGjD1kEmKNtSNivDOQqXndeKo5
kSf/TdoriYjJ8hnnBXZA7ORNcYpivAe2idDKJKJ14+mC/EBR/FAOBSybJeuSnNhMDFe0jpnBpTmb
741Z9RtlkWJuaVq3VYpXxQYq0wDqV8I5oFo5Aufv/5qkshjevm+r5MMuR2Pnlqm9gpNEjVW7iE6i
HveX0xPKNqPKSm3qbDMaCNQ0RRPmVfub8OF4bwlH7E3EQih99ik6ENk5w7kYLr7hTickeP59eWSY
nDlAhZ8HybpdznkTai46d8Ln5QYx3xFYIPdUl7rHwCRFcuqL585yFUL8nGc2js+jR6lvjtFuEC4U
SAPSy5TXKGF8bysIkr01VRbmfntnG9beSrOprwpTGE2us0eb9fCt7pEjl8YFIVjsGlKu7cQb90ax
CO0IlFzVhQo2rFwtZESu2rkuovW2cz0eAfELhUd+optnb5ny27D56Bs7yTeC1IFr4H6VifIIrzGL
vVeC/0/a8QNNyNNUmp/OItZWQ1Ktsz7HpYPC29djH5c2l3TfkaPlR5W9EYKrgJ3d0fDHa13C5+wn
74vx7NoQZb6b5+wak+rZG+ywnaazSHY+jJQuWpltKrYeedV/Qyk+aEmEO3+KzqCRf9AI7qV8k0bw
y2vYflXdrmNTlA/+r2iofxKFAz79DPzuOqXQNnvajbcmcHC0fvepc9BYU42xdUidAPJzd9V0+xBF
7pJifB3HYd8kehh7SGJUrp0tioiOQAQiqdfN1G4ZeOxU6q+l1u60udkqTe2UO785Y7vS6swMdSRZ
KJoDeNzz3racZ6tFJON73i+nm0M/Vk9jK8BHhDhP+mQrTHH3S/fBTUvSC14lCm+sOe07LM5t0yUK
V310WpxHaCs9fuJYRavOOItQOPJt+U0mU0lIpPtxqo8qG56lHT35JVlllW281EZzak1kmClBA5Ao
uWmt4FRM8H4m8tYH72/nBASLpxg/WIAv8zT0IOte77aiSEmjsQmnFS+qjt+H5h4HLHJk+VDxzWHb
jwwM53p8kpb949q31rKAVfAHSqvdGz19RwAQhF93epaG+KDfpA1lhj+XhnqVG8DdPO54bcI7YL80
E/jP3qi2g5aQqDy6CKMGUa48K1ppfrQpB2w/aLiXF4SlabkopEJ3Sk8eae11zfo/iSvymtM9XJ6Q
1uOAekAhxWRiOdvBzkFzNZvpubRb9RsUSuqjLyEs+a1H3q4q43Ns24+haRGob0dDfiNgfdWw+efP
HonYF6GJ7eSMv7VgOsz+l+1571GSMCwuH8T7PCPe+Grt8aJRXaflzPJd7Owx2Yu2/mVN+q03TUa/
FCyYAnw3gccOxq4a/Qd2C2unxeYH1uWzO1n7zCB8tH8p1eIlE1cK+o2PAY9c9WktDG/jVMXD6Yt9
chUNl+scIccprQnLGt5xrTrQkRUk9LJezmqsrTiaeBsytUX/qJnlrY14UoRJeagLmgfPkWSEBtfy
6FBTejUzeDq9kx0bwRrtgTNoK+25F8sLad5ktwA19BUUHpJ6ckAnBJgapHfK+JlRLj8MNb4ATX74
c/nktenRzbst+6mt0zmXoVLLWPiqQ/doTK9kda7tlS8v0pMrgzbMTVOYHc4To4H3HnMy+A62lA6q
X9siwjj97HL9nlUrgvnQirjqmDn2s6t1HwQlnTiE1n3f/gAYPNladQ7cdJ3N44Xv9Mnmlh6dRYlc
fk2eddEm/+LY8icfH41R3iSKAjwxx3h+VXq7axi8U9+tbN/H1Yee0zJugRu/al57SL0sDMrgWHc8
aQjkqd22WQlqC9ndrijLWzP6ZMXbYVzl/jqyp88+yf4dmRW2t7ZoP1tNf3Z9csFhF0flHuDQb7wX
G921Xkrsv9NQ/9KRKE5aFzZ9+8AWmeTFNUAfp3vRitXhWpXlwbfTe00AFg0jm4L2L3Clu9tFX7pc
Bf745Sn5FnPAzbm7qZX7aAr3j0pwoMym/9qX9ivS/D+B0n6hpjlWHtvYSA/rIHjK0Gq7A3K6cqdn
oGaXhwUrxGed4dXzKd4SG7kx26Qy+YDGRPYobG4AiQ05lqOMz3YNeKAftPU4gFCYHV77qWzR5/ox
oq6/5sAr50n9vRqZT+XOUgEvNFTjQyn/tcydTasFl5FiohLOx2DJkDNtHYv+0uXWRhSfnZZ9V3wm
UZC/dHWywbf9NNk1PIqg2nUkjWk6PbrTvXBgEPelGaEmxk0gqqPmjjc3RzZYJrvWkntdTbuMxsIi
LAv1zUuWJYfMNnaxOZ07h0ebmbDT3UZm/nhxBWh9L6MlMoGjF+ne6+UGEhUzBK09afaXd2HQeCXS
y1wzHMPClg7wUgD+SxxzooBxlXfJnwbtr+yhTWBno223QZGMzgph1UkW/d7wsVLYZHNJTtcSpfba
CYh508Y/ZZG9CdBquxiyKJJC1MbokCfY+yuZa4+Ga3MVleI8NeZR6ta2Nry3WfBUTwKtaqpvCfPB
4uZeVHAXmbznDouNVlSfiNO2XtbQtM232SZbDmP4MOnPZLMfpEVir9u8B2N9lxbUBier6ExtmF0F
XmXkeKR8sUeNtT0TOZIHBg4OphN6xohwFANcedV+GbV7B/c8gz2s0uJaKnKDNX1nqOFaLZN8p1zj
cN4YOa3RKEMnf7WH+rVyxYmg4KfOysKJ5UHWVh/BND+y0nixBXYdOZ3FrJWrAdn7ysLmtCozWqLa
YS0KUW4p9GQ072raQNvdKw4TN4tCk3Um4xycTWvL9J5kqT4SC+470q7Rfnas4dZ41UdSXrW0OmU2
Ny7dnw5lYBqQuaPO6awPA9gmmD3UdDmlgbuVTnTMkuYDJ8+DEFboGzFnRD96Z0aPF4zmvPZ1+6Yo
z5u0/fLd+EwBTKU15MgPIf25d6eJ1Gb5b1X69JQwpagmd1yrVLubblh69R8oeZvM+vfg44XaUzjx
qbCyHRz7R6ejjaPub2t6R9Juw3yuN2YwvefGcO/57jouCqM6jWa/8XX5E+dEzUwmXFFnfm9khbB1
3hQzKfVWf3Ndj5+bJvCFgI7KknjtjePT8nnJrv7s3f4tMNVX2RYXXCQ7vOi7rsaRI55NwYYerZDJ
fdycq+lPYcd/04zsbL34jjwjRRWDqTSwOjzUtML2TMZ6hPpjqRHZN1sh4XAkVdBFuTZRHcqKrrHm
vVRDdDdMdYTn4sHykTMVVv2impc5Yns9GatCw9/nIe0xR5II7arYG+m2ZZKNqxxptwMEfVvBWAZA
JXkEmG7OcstAZdHcd+fIGPRNUA1OSIP+ktlfaAWudK4UTMSpw5m9F/PBC6oX9GgcV/380fQWbrJa
7JBAbBy3uuqa+8miPV+Nqg8nq/yTt9Nx7H5iwHkc4G9FD5zLKjSTR7bYDRb2vNFgbio7oHVaxho1
Yq7Q+RgbG7p6TP9BaLvYhXHLGaqvb3Xbn2ue5WPh0KDnI2vntPePNqoGrUz1M1Nnqrp62gzS3Xsz
0+0aT0adUR+BCv1bqOqf9G3fBpBYO42EgJnz0zWojJyq3RLFGNwUMCsGIBx17YxLVNLCg94lQTxw
cNZ3EzHTI/ZzOoCVH/Yq8Oiclc8yoX0Za7PZoN5ONk4b7zsXy1KbxA86gl9zYpPQ2GbNoesZmcd4
MryGrazlI0A0E4j8GFsfmRvcIkOau8G2bu5gX9uGZN/A0t5kUEDqi+PHrCFeiqq3yAGQ7CjQ/9bY
aWGipL3PBETCApQImd4GdXMVQBtdACDIbV0DKEg+tKgWCrzgLFEBHwIdqEAFcm81tvvhaBblD60e
trJkFTWxtrHls6PpHSr4TIVm1xN5iTC8jPVi3bT0U76JWxqmPoJJP9hJ+V/ZO5PlxrU2u75Kheeo
QHOAAzjKHpBgL5EU1aVygpBSSvR9j6f3OvyrcfwRDvsBPOGleCUlRYLA1+y9dssrFM9bxuzdeRVU
0vO9qD6A0bRey+wPS4bPZjyLHmCUkK9N1ZOZErv7QvIWYvzRTZRy6EzpkDEh2c6DJ20qIbXDYYnI
9+KNZWigIhdRooRl8hlVOZ/gvD/YBlCGTlaAx4ErrpO8PlhZTTqKpm+g/M0PRCxJ3o0eSGSLxihI
gt/2SHkaxgjvtLYBgyPpOScOJStFwlU6A6LJAbqEPYXkDDn5yS7T56zPfpKBmKHMa7eew9Njo8xF
zblGzfQ3d10ud+/I/OgAymWdWa9aIt7KCIsSEJznVh3JTcNapHMVN9TA0JzBncMf162m0GG4UWCy
JK8d+Rs0UiS6K2W7z/vIp1PFjaY0sTiwrBfyOd4iBO3iCsL4JKviUhXuJjU4ZO0BRkcbjB+op78X
sXPcfE/sHxQdLZip/vH5Zz9widAJJ6ve8HgF7bDEYlC8VSPYJs2eD70pQBzVX1ziHnXoSmtDp8MV
zUiMa4t3w8AXYP0xUB+IK4GDX7nZ+gQb1ehTOTHBEULI397or5Hpd0hlpBodVlAxYJah5rO+lbeK
10cRBUEOxhQJuOsh3xW59PVI2wlyzlh5I9lOkXaZh4mlAwLn3TjJF4RnH0EL1j4uV0uVHoRjH9BM
vwYEJiHqBm/sIXXniDmPbm+sWBjuTfBBwTh901appCwc+Sk2jRI9wZgBqNTT4sPwhoO7jP6oG7cx
ib/1MV/DF30OE+vLbObHBOKFD3zkjz7Z+9Qd36yYpkTKDdOhV33k6uM1f7Ty3SLG/hBw5W07p10L
PsmMpIFvMrDbcjRG0L34Y7GT0l3UaXK0uSomAdlCial9yVA/tkl1I3dxzRBkFQ3TmSXXu8O0cLU4
008UNU8xU7/RvbFD8Ws92OpaA5BiaZ7DKXsxc6LoYYjoSfRU9tnJ7oLqYez0AxPmgS4RrgDz6oLt
freuNOeIZZZViNMcGE5/O12wT6cQTRY80xhlkjd2fBLMx3rIPkPqe6Kk7KcxHXfTgMBaH/llxmFy
AK446YcddL903b50GtG7UZ49Y6NOneR7Ln7ChIFGQd0oOsbp0j7J3HjUPGdjWtoK2U+4AiF+bsgF
4g+Z9wh6PzEtTyuyVvH5k61a6Um2JvPsuQVJjG74Ez0tZ0Z9oY4BaUxepDo4H8MRLzCCxpOnGyhR
quoH68NxZqfYLOZZlNFT3MkPb/BeA0TpJHVhwihjYDMjxUjTbjCKXF1NNKu86d7CmpUi5Mz6FY3y
JZGDu/aaaO8smZJNlz9ZUR+MqbhiFNjERsdWllRd2RlY1T0kxBqKa6a9kGIDXeLZUTdQBkhT/88v
NfXlPz32T1/+04/df+IfvyBud+lssXrKlbHEeY6T0gBJw0vY1KDNAyMvjvAtimPBroAV83IrElwz
IgNAZaqb+73/uvl/eGxieZKtAsYicoxTyHpheZyjxfGRBWRwW4rq6KLD+cfN/UtScLqDXF4bvR+6
Ezbx8ojhl18APROgY0SwJ6zobEGxatGXqKcrJtQzm/vdKpckoNzvLp1xCYQ7bQM35qTs5VN+vN9g
If2Pey0QVSfAcZZ5pIdW9cG1e57v/Wn+426q/pX719XcqYEdNsoKsC4lXHOcADfA7Rj//eb+2P3L
+/+Qbjjwvv/n/27VPZlBjeB6Ma6huJU6M0serEhdnoaOjWZcHdmgVcdOwM/Dy4PCII3qI+vU+ni/
918398dyqFkHr/9yq+EaaON3RhLwwWkggwRu+uCGjOMQwn4trG/O+C5mCgC0WPGIAlXsU5ieq5zh
W4ZGcnBbZlXm+JN27kiXyg08JWj9Jeg6Y559zwMGs3CatGxksfkE0StNjeAQusVliKv52IgZ5IDO
yXUezmkzge6w5bRGuPsx2RUeAS6CdMtA7Ox3fZiz40ATgM2jPCPJQv3cDvNmKZHzh2BHsvSvLuuj
Nbni6PXjjIRqubnJmB5NEXSnqCRfc66/miSq90MRpPTWq6Qdi3NbV/25E7XHGdU5sWUocc/ITWkP
B1kPAbZsg3/GRFevpbyZZQ5kKGRzSU0quVS5WnsuZ6ygOTpDAfv5oI36kzUa7Xmwm0ejRDWy4D+v
TKS/1OGrV2TH2aOOSjosOus8mJZ1hiXAp9+aSAx3LotV/ZV5Gm/4kf6MjczPC/HYxLGjnOzXuJvc
gzSs4CE1AyogzGfa9NtAarh2K/OnNbv8sSip3yE+PfYRJQv/TdwpYFow86qmHuPfqOFM7bWf49Tg
jbXK4qK1S3FZ4r8EB9jIjheE10wXk0FPN53DuwIfjhJX7/BYp3lxjqTMz7r2wnZperSXsPGjKmOl
writIGJ2OxjY+enP5SOSddKsBe97XNzMsJaMsur5wdkTGPTXYkSwsGJbObVH4KK5hNgHyJmauTBR
quaLjw+TktFk3m9UtJtRPp8xgq/mwiM3SD0Tdk8a2znKG0NHKhxIt9/dFdkldPK1V+UNVyIvg4Vp
/uJ6p+8Z071QgGx09SayUUJpwkIlZyfHd0UFR1ZaO9bm/tg//vf9/6CkxAvfl7wwpyXeF5WVwV/M
3y3P/e6d5aHExbYiEeAZbg4jtOYMee2YaMHrNMGemz6d2vrR++RlzsPHlGwL+ujTOBkvcRfmq04Y
b7iq65XmVb+lCYHDWJjK1sttXIb+lGeWLzSdnGQqRcMBd84CZq/JdV1nx8qKH9qCOi+pMVdDrYwt
MJsS20ysD/a6lMO7KM39QF4OZEezwkOHSzhCIOsE1KmoZG91mE1rMrnEunBJCRfG8OJxrdIm92kE
EcywYb7WRD4w0DrS3gJhwCLsdvbbGIyP7px+jJqgTKXx1J32auRIZ4zmmO1ZbVOWTN4msOGWjEmL
Qs+qLrl87FijguUcPNgxTRo/w93yIQlQ5UuCFOEddyAPqj9jTREmc/13X2Hkkbm3GdEm+ppxcolu
IhPe+mvT261qg1BGO5xuQcyZf55KJn1hu8ZgcDCca4BqlGDLeKuZ5XQa08VdT/nwq3esm1huiwJ7
RE147TUze0g8NBsZoB3TTFfVgM44jnG4amcd5gUnQgxUCxlg9aC9BxWbVzMq2O2m5b6xl88A/BSN
a3Mj8ZZI1Zttnznjv3gdWey4rV5njFjabD3UtYF02naeXCM6VB08TuMKJm5mSM7OonS73wWKj7R0
5u0saf366aeoSu+AOla7ahNQ0qpnpaab5slAFErM+36B0OXb9HloQJLLsugC+zEvQzajwDYf9ISK
sjUPPYuwqTD6VduBEy2Lam0QkrGyaHKsmDwkq0QEW8HbjeLxsQxPkirOj1sdFFeeotefcOJYef0D
P+NLos1c9ewqdUw1uybxnvHzTPvINvGKFrZxqsPPITLM995m4GK3xxwy/SHuJ8vHjvVuaOea+qwq
UaCIpv7OaoPT9HAsq+ivQZjWSuq4lZvs6lGcDeZAZxyiFdNiAyMXuJmSBlqL0nXWcAWO2uWoSsnW
0k+zzcrOlDGe+gald0PIMhbi9jNxOyb1KMVXgU1bRt7UKvx2W6c4gc1Bqkbzswodq7xMjBNW5uzu
pQM9j263uDVt9Ypi6msQyU/SfxNAZ28Hcw58Zwn3nHfFNefFgj2yMiF6byc6fvYB0yvcpdnPvFky
O+u67SeRef22ZrzcOQIrae0RJ9dNFyOa+k3tsHysA3SBqUossD8jUmu2Nh0lb/elQl79EdjGTx0t
FyfOTUALjbtJpnZdsKFfNZGnb5ZR57PdMSt0TMpmhh7RXIVsNHsNJ0Qg/MiqCCWNRM/zaSefgCJ3
5YT1E+G26UYzsb7iNjI3jZw3nka+1gCqWsuWF21JwJtg6YOSd7bLLt6FuvEc2dTMJrCMNdqeYS1B
DWA4o37Lip9JS8dVm8y0w5zZGOk6j4mNRKfEyeEKbAYVyjcPILvdNoLdGdovO3I30mx+93A8d07V
PDGW9faWa1xillKNHd0yBfW02FQQ1Bne2FnvmQy551BikG67Sj8kpFVAnevzvQckY+PaEOPKDI9X
O41Hy+r/OvXylhMBzO92joTDP/TBnLxl/SUS7Xc4DS812gMKNTB4ox5smkDf9UlwZcoCvimsmT7j
A+NsI4gZBDIWhMZXo03jKjdUt1A7PyUT4BVF6biZFIkUIqmu0KSDgpSm0Epx1vMnwC8VhXBXcadM
wxnjCQU5jRXutC4OKX/ZuunwEM0KiaqFP0ULIpVzngU8DF9ozHV3myqUahoBVY1c3X0kf8E3FHBV
V+jVUkFYCV6dWRUDZtVli8dNwVo7hW2VCuAKYYwSBt4HI1fyE85MX7KdraCvusK/1nBgce1oR6HQ
sC3qfH+482JzhY6VCiKbanGC9ACw7Fi+k3FGOu79EXWzKAytGb1YCktb6ABqYWtkJ6epuVSFFQDb
HpLtP75Ec7JrBJhbgB9iS5PNclEVf0BxJwXFvd9zGCLvsTJsZoXYje8U3fvdpWHgnCvIrqVouwvY
3fvj9xuwPiROQOflq26vw+tNFLi3VQjfSN2Lofo6Cu87M0/lI1gcdIX+rRQEOFY44OJOBu4cIMGm
BBdsKnCwVAhhCUt4VlDhSOGFObmfIgUc5g16qBSHGA44MGKFJY7gE98fShWyGGVJsa47xTEeW5DG
NWxjHDne3oV2bCrs8f1mUCjkqQKKLKEjY4Mj1q1BtB8odPKoIMoZYxA/U2DlcADjCGk55B1HDwh8
2VUYZiAlI6EuoJkxr5QntCXwuRW4GbrBlxGCayxgOvewnXsFea4U7lko8HOqENDIHXW/V1joXAGi
bR0lXqyg0VZYxjzH5A9ta7HNUZGeRtoTMDEsLpJGBYwCoGa+zXpKQamZLVSnDk51Nlbmzrizq3FF
1qfhDrRWrzKONajWCnddwr3uFAC7V7iUwsY7aCg8tryTsu8PSujZHFIMwWOA2liXm42rINsS2naq
sNvi/g/GTNwAcpcKzT2oFyGcWBj0cLtrBfBuIHnfn3ui4N73e4QiSL9X6O8WBjg+7fipGfikGc0f
U2HCPXa+mQKHlxDEO4US12GKRwK4eK0w49rSX7qcJxDjnDJZwftY7h+qonVXuCPh1MIrrxW4vL0j
zEPKuRmqOS/0FuN39shau/JdwOfohEINELp0mSY5U+gbQagw+VAGQ/bwcaPHW/EkbsFIrTd7NTRO
57cFaz1R0HVNb7cEWOIfVEB2U6HZJYz2u8b//9sh/i92CMsQBgnB/2c7xLPyLPzL+pPJeVx8YoIo
OjhAh29sDP/40X93RUj3X21+lXQc6lAuNZgQ/sMUYSm7g+ugFvVc13RVuut/miL+lWRJZYFQGdIm
3/VfJgnzX3Xhck63bcewTYtEsv/5b3+m/x7+sLdQdNmi/aev/6Xo82sZF137P/4b2cb/FDCHS4Jo
bl1IfqljGWDYcFH8b5GffWymRZPE1LZ8JncG7nmiTPuXXJguq6r3Zhza29CigSLKe/AjYdgMwfmk
5ey3iILdXSjYyy0Ejfws66dA4o7yFo89oWYcrTKcfBEFAcLl89xUwOJ070+SZAgRlhQFEexWFL8k
cEB0qlcjelg/PLvsZp+9VN/oTWG9zkHmMliwtK0BpcqfUHrZc2rtOj0syS9yKeQbSi3RoC1qmeBt
dAl4wQZmsjfLzNtWk7eVRWifQFStHFHDIjSMjcETxYcWlRuvqYoDhvCjO+EdbBhGrq0mRO9ZEfOH
Wn0bdGxtwtE5Y9TYtm2VPTOlYrQ3WM4eSgmZeEPp17FRnXSypGCVuoeckI8dWtJXCJhEpmZJ86DZ
u35y4xMud9JJvbH90AgxXLWNtQuTxNsykxDnAIAIk3rpHZ2x+G7SmUV52c3+UJokXaQ9VCdjAl7q
2Oxg4/ZXVsYP86BFb11W7JOEXYBFDO2OaJaDyVFFDoI0jtlofTVtTGQfUuSDER4k2LsXr8aSV8b1
gUpW4KyL8geS2/Zo+MOjIegPEQfhgP7Eugeu+dX2bPyaGvyRJBhvlp4U+yVDAeXomQv5YhXiDvM9
J79hkkH1pLXiQiZmfmg96nZGKmIdhJL0sl4D48CUJ8IUcMZsTH/jVa8DOS5bq59rf4kj+yGrShZs
EcicIXgIWlLFaEERi0XjtikEQWyl8U4qIL6dRr5NpezWlp32/sxA8zYiSc0GHDFB3c8Hp3TGtYee
cjOPZGo4XQm0ObDfAtQDHTmGB7MJb6zdrW1N+ebWVbSB+3zVAyc4WaC01pMJFXeOnAVw/1KxkbSf
GmmltAqxz+B5j/0ddpzCVrWe3uEGj5ZVNiSES0NJW6WsBpgohdY2bL6ZAXuquJBXgQMeP/pHlRvV
J+aF5AGTTfGkDWS1CVQvYHoIlYtYZYzJbDOF0AmUkNlF4tDdUBAy8QydAa7O/JhHUru2w4sT6hXp
ZfnNZT0f990zpfZynBugsFFIbWWwBcOPeIw1cC21tORTULX7ysxDuDYsGQWw3BidHrwuYR2ixTgk
GQTyziXfD9gPowYb4manLU91OZAjrq7ry3eilctRxlyIijx/dtjWmVk8P2HD/8574pNNqeu8r4Bw
ufIXMIo8UlBzhARGTJxzzdrEFSZo86oY95qhGyczOBnabzl7L3XckKfGSDFhLc4bFY296yMvf8Dv
CyjKaLFrQM47pk36inRxDazUA/bG9vg+Prb6y2RO2YXOBpqRcyqdKQFA42prkkXRYyYmI1rXU/3P
sPMigg3tsjwGU9Xv0gH8eDuZzWVcprXX1VsPMsJLY74VoHvYzU2UJUZ8DkMJjwg5yWRo8hqUSIKq
Ul7Hsf8LW6lCQYmFNy5zOtR8dh70Ah/ZUFkbr+/h8+nC2SU16xk3LVnXO/V5CmP5UHZesMtc2oiZ
CLlV30ESgalwy6t6PCaxE4GVmIv1GPbWhlU3TXblxbw+5m9DCgGxBqW6HvXfrZMywAxNVHBZuscU
WjB+an5kP2ebaUwNeGNaxPTCza/+PKTuaWw0MPOBuQUY3K1zRk9+oWY95cwUCLP3dYkSRqRTNGwi
y/0rvOANKAeRlAbJ3ODPxK58R2AFBsEFj57UAaNI1Km8tEwZ5vxWFz85YM5XmnVmvcJPhGfvoaP0
UAPzlZEC6CCmqAuTgUWySXUTMJoZbR1Iw5BNrNdcP6K19+X8E1RFvGtreGwNEMtt19bvmNrTdTw0
ACn4Hq8AMZqiDXYlNPZaTK8FYwZ/njp2t3bwEBmUm6Ne/Fnc+tiXBmj6YvyTG2EO9b879E0ybKgy
E3iHeGAIvqDxMHaGDo24txTbnIVvYICGBbCIG4L9HTkhb9VMl04XjHZgSRVmyay3PPX95EWH2k3l
gxAs3RkGaUToHKbG0Y+9xB1XLJw4rMZGLw4DkdP8JNiu5jO6rXcRh69zO8VI6CFqz56KyRy/oA5j
E7JcoLNOmx+spf4ww+XLjbLgqWkOzgTtsZ1xfaf2k6uL+BrGhuF73YAAj6wlf1aA9ha5WxNB82Fl
huswt0K/X1SrIB6tAAnVUEhva6TghBsLe7qVAsgxcN96AuT0kuUo//VHd7CXS0elrkYu+h6j0dey
4C8cDerSRWw0znS7UlcTyHo+khdRnHMhQPjlOfmR8MY2uQOSFrExfsUiUbNfHCIMZOAOsTjwFMpo
scA3dU60NzumQkaBayIZi08wRWsAUEwslhT0qbMoat/EUcIBltWMfUrZeoeyujpOEr5OubbPp3qz
RCwc2kV8z1JGj0sCxy2zbE4+3d85d2EFtrj/81+GHKtbPoTvZb38IZ0u3Cwdx0w+x4BebTDU7Oo1
6wAY0Qs07Wj0zYfr4FCrsxC3RqXsfTgviSyVzs6TS/6M4uaQBhqUd87fSuBkXgP+AKtxjSfifzdJ
ocW/5vTApCfY46RJNyZcVJJlpoABRti9g0l5duPpqS2M6NcACQ3cOwkNSW+/uIH2ymkJZHTUvUsj
/I7EwFg0hR4k455AIioYcGWlvmfmXYIb7LNnEcM+czMywbHv9GCAUGLjawh+Tc78mwyy7mzEhfA9
uDyhKYg3D11/lGNw6hzj7NaxTl896qvW6eQnE51fQRV8RvoyHnSmJoh3kcGWYSaR7C7iZZDN+yCQ
SnYG/nXXRdmK2w8JQxTl+2XOjA3CLLGu5JQee3u6iXwYHnGnI0FatGoPWjGE2flTa/W4sp0meU4D
FGMDZqZD0Fv2JQGZsLZF6WyhhoMSq5m3pqP4C9iIU2P2MJrzD9OTBxnJCuoSEgYbSeNSV+FujFh/
wVkMds1ssDkEmSznvntwiluas90Az3f0Zk+NdzmIAWIPf6YSa4hT32K31ddM8looyMQXIqLipdLB
ssTVoe8s+BsBil2EfeGJkcxnHErAb7ULkyW2oXgaKPOmOHpxkquqs4Z8UWhRZyejgvSTvH7l2rt1
mjBlQ8XmutftW1+1V8YAQdm4v91AEDRmLN7zIltrE5VL8RhTrnKuJhQhW3Dux8GPycV/LbpSI3jN
WnxMLsY6bVwwSWWICFnCQrEL6y87MhvtD7I+zARXN6JKat/FaDffVu99BGYV/9LZHa6HueICpyYH
iz1urQheali+TW7S+kWI2UZnOrRp8wSnHklwH8G1sMhZleP0E1aEq4po+Zhb61mT9lfrFUCPrAFD
aP/I+YgziGvhxRH1gzO68cXgsFxNPZJHZ/xljwYkeZuqtGTZs8Gj3PwEHe8jemjn4g7iREiLttG1
v1bQR2SAIxRL9IRtnjMxomsd1JAyFSiAEc5kJibmYgniKzKyPIy1N7cXR+q4yB9pxC9loEUHY0y/
KxcuJ8Zu4q2C6b0uW5y0ZFgimvQ+mP8/BjVPP5FS34PdWJHW8xa4brdGtfp3ZI+A49jtfIlC5ggg
qdjSJnxbyExTx+xPRcvARa+Q2Zhm/HZP7KH1WFZ6OeS+rX7m/oOjaPpjJIhbZNTH4HoKnqtRa/2l
TKFi7cokW06tHr0Vegn4d5i+XTtG12gSG5bBPVmNLmmqusYit7KGYx+G4z9uOD8fIr160joTkTIC
HixnB1dyxJmJcy6NAblC3DxOZh9uggp9j+gZrd5vsO9Nx3gYP4ySdY+IkZJaOmmRNmAASOibwSnH
Yxo63job4JYu4QIraA4XH7dNTd4A05pjAFKcyMjKYqCSvBvzkm77rj5rrcTcZ0+YYtJQQGoBVza2
/SmUfbu2md3ScdaOD7VjPpou8P6R2nJjsaCjbHa+unrSNnmfsAbKkL7jPGHOS3RC68b0dEu4DZUE
MUcE63dz9AT4nRTAsHcPlCdLLW9scTcy+nLSIX3ovjHmhvQPCXra3kY5Css3MNpTiSv6EGi2eJhA
9zIGhjMLnyqsBC4QDcZGkSb7xXaTiyt1ZPZRsgnzRK5cV3qPw5Kh4sL0CqMvvqVjtjMAYA+9R4Ec
pckNwucOB8oPmEb9WUuAbI+JRvJo4UTAgZLZj5fhQxu1HDE96I80dH8VJlKcshvFDitKP/KRJBEx
Oiagx7vR6p6XxPPWWuh+JOzLoMpFe73IfvWZ/BCJs+sq4wEf5Vdk474jyu9dAwmC4LjuPBrR2hjW
ZsJFawjIOO7mjy71touOMGUErQKs0iLTJDi66swW6TM6muFAY3JKiwRVyDlDnhTkJCkDTBe2Pu9G
uuImGoZ9MRFmwSZu185ucETMSmm8MALt6QHZFCbOvseGnAED3YaTfhHOJI+B/TDkoyCrrP4cEjhC
fWzftHZM+GcrHUJ/np7i6A2/0idmuiuf3Sus1vfAqjCKdXilJv0sHNkTF3S5/6JymYx9XaX7OmgY
f1dcOCrL2AQ68YVyeTfD3DwFJZ/jqHFpC4cuIM0BUCQT0vnYp/lIF8T4QM27Aw9pWYBrCuHAvIOH
vCc2xjk2o0esWqpdhhHtsU0gDtoK9ms5U8zQ5G9qB7RMRmYOfuy5LXLK/pkTzxOsG2qcnCIyD8zY
B57dThtrRFE85pdYpA05SMChL9WUGACXLO3YKz8+BmvSG7pvrafpbTzZQ+9lsg+BB50EVIg4lZM/
A3Vc3f/+XDN6uh73hc7KPgqLIWpC8Xb0ot7akXF0qiqmvaQGZ2vdQBc+q3MaqotnzNYfmdNdzD6G
iT2Osw8vyQJZ7L4YdZnvC0+OW8j2HRKf8A/VUENdHyJiiuydbtqv4xRYvjdo0MPWGHNuBuhzbPT4
3AcJ7MLNzjqYHkykxENzeX3THRbpmhM9hjL7xnlrrNwB2CoSak2nVjbTjEVXhv1HirQ6pv20EyC2
V7oevKIvivzemH9GhPn1lD+b5EEt3ltOFO72rsyHZICPABWENaus8eiSswdfmQ7z10kryZBtSeua
DJW08GXUxr6IKJkWU+46070mofG7N/yW3KCD6PWPjhngkc0uiJpFrroe2lk54iYCNRAlVg8J8tNj
IgEqGX9bO9ubEPQyNsN6WofmTwUp7PHcz57322RS5hJl2uf9dmQyFrrgFlqX5ZPi3NXsnErgTqto
RpIVdoz7U2u8dIR5Ek6WYA0KYJHHINhNSv1117QhQghSfIa2OpZiAy4br0GAQNY2vscJnFAGbnrb
MBnhuHROgRZKJL/usCkto76MfFdil686S+zN4lSrOrcXv51Kez2mw7TOIF1tNBFGF9kixHKR4WNW
NHs/UNK1tERyChUfSzwdcM1hvW8Ii6qW7JqifAPb9FPT666mKNzHShxHlNSleo0kpFKUgnnUvHlK
SpdF2bX1gIm3JBVEpLTrd9ndku4QbbziqfwQJaMQ9Hl8rrfJXB3Rdv1UHYeDyZ5BBDU6J7R9kTYA
8maPPpkzYKqZsKmq+NSbEJ2F81wrgSAoYZ8EYJ3MbMSDtlChO9MecoSHiLo9QzHjfEUbJx2bxCWS
VFEillNJzYKnsaT/iMW3m0TfSu0dJc9TmPeb1LJ4g5pfKQrHEaVj2x0EjJGVUVdbIfsd+YdPkZJG
Nmgky8h4HKauW8Egg1OneK/aQaKqDPXi221qZKzILbPOPgbY+9FoFpADNKJCdWdYD6g0iSQneAvd
pp5o1wr8GtOeCwTGl3ionnF/Y0novG1CfUNxdOMz0oVghOPhxzEJo2gN5z1EMVoi0BGMKBqUpAyY
jsS3fsVKYqryxio0p7oSnwpO8yFq1AD2pBKnclJDjIletekQroKu8M27lLV8X1C2LihcE5SuuXA2
S4hj2B3fWD3uPRSxsZLGgqF51GLrSwM5saCdHdDQDmhpJZpaHW0tpM+PQYltEyW7hb/t9+hwJyXI
9VDmGkqhi1J3UJJdGpWzMBmb0iYcPCXrhdH3aqHzndH7hqjAPKQnaJE+ytp+GekCRvTB5OUcMvTC
LbphC/0wZvYdAYF+JJUzw95HKKAt3lBEx6mSH2u69Y241mc6Slyfkij3aJVtJVqGu39DpLPTlZy5
U8LmDIUzJvQvxsDX6CDy77K2VlrTPFoNomhdyaMXJZTOUEyXKKc7FNQBSupSSaoTtNXgezDRKrl1
Sl3Gvo12PvuZxaFQsmyYHnQ3KLVnQRqB+92g3xZKyA3AMV8BRMIWXlxqtN6adc3EptPqt4K/HSf/
1eOYwmyc1/hI0OfUSjYeKgG5TU5YCCUNCwmn26Fnmw9e0pHINyaQCisIZEDdlCidFehzoWTqAXr1
1CLe2T16NvOPkh9fmEF3hWYwDJ3+ViKljUq910bD/oRU8yNyc1TvgYVrKdHXZFpYvKFY7AtorLac
+Xh6B6hyG9zFMHWjQn+sS6AzPBHyEWILX06BdHzv9Ld6ycUBq1bEjIN8JYDtYlTvSH8jZ4lINzJc
D50XPQbAwenKsy1mnYIQkfiSQ+jjw6bzmpCdAvqED6hNyJ8FaLEZiKgxQLWQ9TF9Ibn8TdwuWKPo
JKMYo3bAUIVgdMAzzRFYLnwSVhPRXlT1sBt0PDk1gJ8Ez+VOaxhLiYpPnYYxx9STfrV4XPFcZSlo
kIKgZFE2A2U4wF2yMZUFIcaLkChTQqvsCUIZFSYcC6GyLpCz+0naEAHdytaQ42/QOPSxHGB5cJX5
wVQ2iAk7BK6IRdkjLGWUyOUxxzeBNjJe4Sd5DQ1e5fHs4K8osj+1slu4ERuCBg6mCc3z1M4Gvl9p
j4cEvcw2UwYOLWu2hrJ0wNSlxjCYS1piw468x4ilDGRmfFsS5C2aJ7pDWDP8BJJNp44vhODSCMlH
tW+Gpj/bl6X/o1ekqY4L2Jea87OwI2OLmbn0x2F4mU3dW2nabalAw7SSkYSuPCkR5pQUkwqLHaDh
yrcSKwcL10WxN5WrRSh/C7RFkrGwvOD+u4IJeKmUFyZK4ve0a5g+YZMZOGkBxDB3MQYaHSMNfFRE
RspbA7zCZC2O36bDeFMpB86svDh9Onw1mHM65dIR2HUG5dsZlYNHx8rjKk9Pr9w9ZD2gN6KZPHTK
++MqF1Ci/EBk8S3Iyvl0up5yCynfECEg3hUQ7tZWniIUURwpuIwa5TcKO3OfKgeSiRWpUJ6kgnOV
o1xKA3alSPmW4uRdOb+vInRIO+Iw7Ipw02dxu0HgBm2oXKMteaPAhS9USdSzzESoQLI/fYmrqjRf
w1TWh9SjCSNs0Lro4YKPCy2NlhERhbB0S1LoKwS0dmvZAaGf5ISsirGC8h98VsqGNSpD1qCsWdWc
7Uxl1kqVbase3pj29/7Y/yTK1YW7a8Tl1Sq714LvS+D/WvCBOfjBamUMwyXzq1BWMUiRz5PkSRGV
I0vOPEz1G7xlsfht4jRzleXMU+azChdaqexoGsSILV2FEpfmyrAmlHWtUSY2BWZbsV2HEIa9DZ+b
oQxvKc43lD8GsKd12zwHjHRiZZBjrY5nEc8cduwnLZDPLV46ygJG/7jrGGOm+CTwmSm6pzLgWcqK
5ylTHiiJ23y36SnDHvE8nxHfnOLky+dvnLyPUhn8MGXkbO7w/MWE+SUU32KH+PmMrPV3M3YcsdkH
/qnd/2LvTJYbR7os/S69x2+Yh0VvABKcREkUNW9gUkiBeZ7x9PU5IquUldbVZbUvS0sYghRnwOF+
7znfMXEOxjgIqf9iuqhmimEWJEtchjBrUPguW6Yz5y5/MSc6h5GwJTr4Excwdk6Us0qh3KXtUrm/
oMF4obsI2UbbNLgcJaf/vfCVDLgf7QkbpIwf0sQXmXPsxdqHhppUTfOvXNlMoXMphZlSUSvPcsYb
FZelLuyW+WBeGgMlSpsCaEtJAgrJkcbCL3ya+DWZ5el+jIOzx8kpmckmRKjhYP3IHoe+e61wfYrn
ahCA4349MWPdddprjUeUjgWLremocG2N9XEX4CUN87saZ6mjzvejbD44fbvpgp25DK8qPlR+SQdX
qjoXOwOXaot4SI8ZfTSCOZWdyhDpTsxMGtytGYNU04n1ibyQdy8ssNV81oQlNsYba+ORjfHKThQ6
OryzEx7aHC+thqc20x/51jacpYdYbrakHtEld+6Msb8Tv1cvUdDNkzte8lZOPRLKLgH+3VEYeRdh
6TV71trTiHkEsy8BLwHeX02YgFVhB26EMVintl4Jq/A01xcz61/QmvB1t1wB1AfVJGWP+JkErzF6
rW2D95h29lsizMgQDy+tcynwKNdo9ht79s0o2xVMi92xNp7jXvVNQz7CaDvXTa8BXpEeJ2GAdsZL
IgzRkuXQrBEm6Qy39IRrmq4iGlFs1BV+ag1ftSwM1hVO6wnHtS6s1y0ebGxngg+j39W4sxNc2qWw
a0fCuD3Fz9Se0QkrWLotFXO3icvbvA2IZ8X3nc2DukFhtHWGZC87IZFCKvESC/WBzcjwqPf3IS7y
jmNEUuZzjLs8xmUOV+hRTZh44z5fcKGjsBECKd9Aeh7gUrdxqwe41qVA2QTCxp7hZw8oAnf42xl2
d/BG6dvgfFfLeJvHxVUc+B3O+DKj6sE1rRxuQWl7xCaQ82y9ZgjWGnz1mfDX47On0f464rtP8N+z
wma4quUXRVjz5fk3GSk4k/Dsz5zyrgJX2i2FoX/ERMzU4wb/+kHF8Z8L678ePKpUH4TVvMzV2wmy
OFT9D9rXby0gBEUgBCCW76zxVwGXp6DtqcNDbZi4SIyodid9LpAI+lyQpuynViAKKEZ8FZ35CBVu
K0nqwYRlQB/zfWGuKAgHkA50iAdpHT0VEBBSA3qtDAAsX7x0ptGKvsIpkjt52Ell/WhG/YYmFUnT
2acq0wc2tWsBbyGGu0AZZr8g7e/TjwYqQwOdIeesl8gB7qE2qNX4NnZo2kMdXXhq7dM8v19owWol
ve8QUW2dcgHKycmGCBHh+uYac8Dg/aRqCkEFkCMgSPBe3RorRNSi0cqfZDppaGXRh+f3yfRIf+k7
mO3bOlRv2yx9JzzBxT++zyICv6BX2FAsNGgWC1SLRqu+Y5FqC+3CgHqhcVKZUDBMgcOI6ZlCx8ig
ZBS5SjwEGaUJC9yewYQT7MWAq2HA15ApNlYWJLu4wjKBlnWgmSJ3450GmWNUm2O3wMfIFcrPXC/t
EPp0SqzM+Ehx6doIxMdCR6REWhrC/uhggEjCzQ4TZCYGJoAR0sMKCR4KAQ7pvJAgezwY3ckUYBEd
wkh2JEL8zphVQswMxC9OMUMk5WAJYJME4b0SkJclkCWxgJdIgUjJEECToKBohdgtEKiTGeZJKeAn
4Z0OCQU5+yOU1+0AIcUqDVyUMFM62CmZYKhYV1IHDgZkFWQymO/VV0MgV3LYKwoMFkiZvITAshgN
eVH6OZnVe0eqPzXoLSEUF3IXbgK6qO2y3OZp+04G6kOZP2JYIFbRsl5m+z2ACTPBhilhxJgCFtO1
6UPg2cv0NEKSGXt/gCsztu1rBBLE6kXsivMcrQAa3c0EkGaGTKNTBactsqsEskZSmU5pUGwmaDax
FO5Ty8Kd2dHZQBcTI5QYHWpxOc1oeDhJtOyClDkSI8bWRJy8jBVGBQHRQXOD2xauTi0AO4V+VQRw
Z7CUJ7pbZ6eAkx1aR9Y4wLCyZ12gekaYPSPsHpnyQwXLp4Dp0wi4j6HfM+f9nrk/gP3jODOonDsT
IlCZNbtQu0wgmNuxuZrI0R2mEXQHKJdDkBVgoUQER0UUqCEOmYr+W7wuCb4XGSJRVJN2KBBFjYAV
iRfMdeWKgD3exBGprmH/QMTokWXHPojiJzVX/W4ony2vUZazoUShSygF65AIDothnwjqbRGC4y3I
65deIJWi+FsViCUL1lKpVpc+8q3I08ZNVpLhiqQEj/YmzZ1PVeCaEAk/yPCb8BZuFgF0CgTaSYfx
1GI3Aw2/S4zWr2BAtbCgTJ2iiNRQ5Gay0xHgSIEZnP55VHJMxjOXA0GVsoY7B8pUIEObGtu7WbLO
M5CWkPA7WGQH/XXoKWLPj8MSbya4VTb8Kj1+C0UpE6pVAt2KauvBhHZFzR2VvPVZO0+0aPZhkH0H
un0OBCRrNnEByu3HEpgPARStEZqWXVDBAa7FC6iu1JKWB3eLeVO6o4TnET7yXtBN2xh0yDHTH5UU
4hkaLn27cNUixNdC6SvgXgmUL8YgKLsC/KULBNgEC0wMmSFsMFNAwuj+mNjL70y7g+aVyPURM4pD
4laAauJskJ/UMZ84FpK7ahr/V/7538g/VZSa2vpV/ZFWbj66j78knrcf+ff//T/330XRztnwUfxn
JPZfD/x38af+L9NRTd2xWY/LNi2wH/Wn/C+DYG6Fu1UY1VxY/kP9qav/4ibTlhGUKA5nBZLNf0dk
O/+yUH2aFjVxzTGhbP9P1J8KAO5/MLJtVEGahpRA1S1FMXm+/6T+zHKtXfJKnvdTVl1HkmS2HN5X
fWaqE0Re1ZqOD/HnjvAJ2tMypWtb1ZEdowprCRjaO7WVPVRIx1sYUsvahVq6ZktsboiyI+wZLWXm
Qtkw3ZRWexkdtd3mEJA3UwQhxsaLFt2wbIAdH+S4Tnv+11j9hdr0MI1TyXD3QsQIh3m8rKE54rnS
yLc1CaVZBPvqts4I1ig/k2aID03KJM7Af7aMTrRnpWRu9cyMPEKz6QLWZCLqaW/vZkuHupOGL45G
LyGTjP7YO3DZmtFMTn3bPSXRQ5xwlZph+0ecWPtQtd4iktth7BBF0Ia/RyJdWk0JtqR/eRkarBu9
VKhCqBNd9SwDIU4jzjLHeJcPGSoB8Fs+Mh76uyLcEZMk0+gET2JAb2KzsFKjdT7R6VcbwGbxb3rt
MPM16ckUUKQlkYUvKnbcIUNbOkT6JsZMT7Yu9eXETg6xTjiVdh6Fvom15aGIBqY4hTMy912mDZAM
+zBBlma51teHRZVH4shSpFrRjB7PAb1lDuc41LuTYn62UZveaFyzNUkjSMvKuBgmbb9tqirdNRmI
HdkE0gSNJ/W1VrCAhCloruEvVxk12G7AB4OE2dULQ9pp1Fd0lcJ5NBGgiiCjpjgTtQQCUClDufBo
UoocmnHBymPvI5iHNpmOstSRMFd+NBO1q2kx73rHyllxixWnORMmKPeD17XdGQ+9RK02vEO9Z+2t
OFJvHeqGU6m/WUregWGtbqbKodpJW91xLFivskZ1YrGZcUrzI2oBsDZTQrlxdE7zwsxuTJtDFto4
33tsnQ4VaLOEztDq5BQQp+76BeYaF5sw1ldWm54d1u0mNfVhn9vqtCebmMmrNRq7GjhVVm7oqlCY
z5njKhb2xUL6rlO99dKJqM8m5K4w1B46249GyTokWHIbNSHWomWRAGmi8mUzU254SI0UkeMkICjO
s6Su35h6eN8P4bIdadMTOzY0m2Sw3js4mHt5ojqQgRndtpCvvKWTXycc5N6gourWp/osW/XXWAQ8
ZGqvjlmCOGmD91wab3K5uC6RwhFXMHuyQ52mowXTj6WDrMoykATtlayLa0sjeKMyY9305Mg3AXEw
DTbgHbWBc/kRL+bsDtNUYH24zrGc78NivDiS7ctKve8RfW3aOQ93WRw8hqP0LTweoENGZgkUu5VE
3Vl1ep3NqN7mnYzsTSl+5w01oha1b7QEGscL/kDZ8m0cLjeG3cHRaRTNI0ss8uaiPfFmifaZls84
GY/4tVBMMSBtM5UrvFWybnDqO81xHhulucGcphHQIRD6Tt6duvTJSSEuYwuDvUojz1zyC3la0/CV
jlQEl6kX7mUbZSNZXiOAky3jN17AHpYN8U3JK61zwwsNG71KJHJHkIJM7oCVOzcp59sDMoRuUpAB
pONmrvVPzcyWI5m5fgERYzdaArwQECVkqM5jgcYa+E5Mxm6qWD56PiQtxG+ncLNjMmw2fUxGK0Ue
Xy5RJ2uYvKoJYRVqOMlVdGs34mRu0WqEuEThshVP9CBQxuX1rnJOaV/vYM4AeWN8MGDBIz7bN4Q6
k7iDOs+uX4nJbDdjphFkW7DukrWXEuoKASp97PcDUw8KT8xiFaPZ91P6PMTA8Mc2DlycjuMWWPxc
Y7xEOd0+LzoD3dg9doY5e8y94G4tDBdLHp2GWgnQNOZ3s6pfrEGFLAsGvQori0LG/FRlBELG2GQf
XpdMQ1kd9Aut4gNZd7A3LKLu5HSDfgyyj0aphXWTlmTyDVVhA9AhDPXkdplJu+77sDwDdzU3nfGr
FsO1AyGKtjwkrdz6JSFKVYs82EF15PhtZJDXnR4IJBzJXeNRMgOg8caXnisPeDRovAaJhJFS2Zjm
Mrt1CVWh0wgbiIuXDlUbE0MswRs5VEQMYEOFyrQPwR5tz6c8xCyotAjgqd5uqkrZh6WNvDLoBZeV
lVOCcEbtNnSgfuNYe04NBoy5oSKjNWSxK13iKzYc7N5AkIEI4Rws6YNazhwKnYpWpdGuZPGeDR1Y
x1zX/Z5Qe7FuVWhGmFi8inBTtdSzln72jdmTAW1tyrqrXGawXlkSt5B0t90QXEj59vVcRULjcBBh
6Cwd5a2OMvSq5FL4YdQDrVOHQyeTAR+pCv4ME+VRZl9ZciEltqhvG6LOMiEPWXDC+FplcSnOCOUJ
SBOnLI/UEIsFJLk6ZeJhBuGFFcihUMl4jarLBDEMWCJlWTqaXhTE74NsGGfBZEr6lI9iQI5sMouI
eEpboaPd5k6xl9p08TRFoX/n0JBc9XvOOP6yhzrxGnunJsFHOFtPqPtsXBvNNjTyiYU0i4t6/pVK
drjptJBmzTLuCD2hQ5r+Gh3r0Ju56dXGSzzbvwCPED/ePLc2RCE6aIo+0jhd5k1St3dkvjIoBJ5i
OagmkztynPBlJhA8+rOk09GWTA2PWmoe4oyLrDV04MNr3SOox+XaNgOcor/EbIP4x+AQDwejqTEz
SyMx13P7Sa5ujuFDSs3oqDb2jVIRFQ06xu/VJLwBKHlXDsNzOtNUIxn5zCIXPqKmnUtEGTsaiYQ6
JSr0q/Kl6SGhNIxuLPStXay0T47TsA6f0y91Itx0kjSoUMPTkjTU45VUwWbfsfyyVJEcCyJDESYD
CS0XqouxZ75SZxtIdg9FTD2prr+kwfShOEwblmrYgSkLZPYj+m+kOwieAnnemhE6Hi3i6EPd4gsv
PnMryp7YbHDyuL1JdmCQDDSci6fQlkdtz5U93JYsBo/rhuyB3O0zxPZpSu/bHSXSEALSHgmom47U
RP++WW8zp2D8cwcHAFNOc4CE0Wf1ETbXXxvbsKtjI3PKSkSAtl0JHTUtj7FlCP6A+DcnZ3YgtNnN
67wF7CE3x2UQCWwVja0gLudDUl1zFn3eEDcS7IupO7YoY/5sUuSzf/bWO4xqNDfrB0GWh7v9B70T
Qdw5zl1xaHWl3a2324LLs+6tm/Uv2r7+ZSRMsX9uWvdWfM+f51x31z9WKrQDp2pOq0NSfy6JqR3L
AdaS7BxMS013lUSwaFgYmpcHsX5c/8BaZnkX28HBMnTnL6KOvRTs/nkJwd0JRILrxDXLWyk5jYD7
NCuAZ91db/zZ/OO2ldHzj9uCuCUDRiNrSzzV/+uhNv0AL0FVwLjFQB5F0uKuIJyG5usfQk5ljhYU
dfFv3TKeM7Kmt6P4BX9+1r9RhdafOZuaZmG2zx+hIn3O0ywgwFbcJmMr2Le6s/l58Lr3jydsyHt0
TZrDW014Un42gJuqoyo2620xrbVNY2Wzu76F9anS9Rhbn/DPbhiYLyqwiO1EFvGxl2qyEMReusyw
jbIOXRma469VSepkkbJZxpGz1SzonM+GkR9h2x9CpU2AxSZkO/752cKw5tF/9tfvPjEZzUtoXxuZ
TPe/oEckzkPBFt++GVd/bcbunFa5fFAXPQXVOzV8onU3RGN+xLO8M2op5WN1L+tptG4sK+FXqMQZ
VcCa3NgxixqlcgxvcTh1tIKTiFBgTiLxz3VPFv/Uh6RGWS126QukrEQJJi4sEE1V+UYien8q44ES
O7fM5LLeczM4lqp5NJRj0TCUqOS4tXUA6WqZHpSW4PMmfbBjYwcn9LUJRHSbNMbbmqm0T6BL41dW
kGzj7jgWevVYkEHmp3Z+KbSK7hsNv10kcEAlujExXrKYMzGBlIuYeagSNXwDttefYBM7S/AbmL8w
HSb7oUe9CloH8ItFTHYi35ItijMj1mBvkaMIB4xZRJhKAKfpk6NbTk+jyLRUyEu6VeET7WoTTlZn
sbSuNDNFOzm7KEIgQBvThm6Oeuqn4W1QC5zDFTKmKATxkmSqtqnDOT1iK/zNGf6oc6E/QG8X7fQ4
2veynPmIBaFYjGBDu/a+Q1XsBqYZHmZp1s8OhnZglg3qciKPVI0ZodKAixvJvMn3qYqQibDziRlF
XNAlZVQexTE3Dw2XlnX358Z//M16ryPoWz9/V7bmG756YT1xzut9WW2ajDLizxakPX45YaAoOdIW
GzCWIjbrP/9sWJagAU65zvd6haoxUoQkvjbRPIOcmFImCb0DB4AzUBqc+0leBn99Isqs1Z+nbFIi
NdJmmbDTgCbk+df7gqKoN4OgXqy31WKJL8/mab2zF4/+eYqffxatQb9+BrjXxiqXshT22X4O220q
AGpVJnBo6+7PJkNUv0MoJnx4EBNR6cNtFsc/rrcjPjcoQiln+Xrbzx0//zQb+p8QWsJq1wPG/Lkj
TOcPImBkBhKebt1UbaV7CvM8txLf1/q9JJUV75IAfGMs8xvqpn6Tgab3rZWTJjbmSlBbf9cwLx2A
eeJ3V8V1Cdr2CwCACR66pHIFZSMCAyFF0L2GO0W93bGCTS+EsKhW1eOYVOreZuJkiAGGeXl5XPec
ip/4H7fpqkJY0Uj2B4T7AAokH4No6RY0zPqRkcfWlhkn22C5UDeNQRLSooyZRI7zWRUjMXo0NmJv
EHrdTIK4jFvrqJvVvDMGMErTFG4bTg2XRQ7axPUdLOuAWIr3tr7BZhR8z0KONuurY5wx/LLSbrVG
qo9JJtG3Gt7nZOyPYz/vqkpWST7iAqmaMR1c277Q8S+P7Xp9TNKwO63/njKwSx6M8ATqSxhnCN9z
vIThMiOpbqaDnX6j2YI+JzZJ5+j5vhfXATmX4BWGoFhI8smOo7ht3RC5hN4BjM9GEQfb+rj1jt5A
W06IvLh+wBFj26cNOT85x9bf/ko80c8rrq+1Pvy/vM0m3ghKsXh/P3+4Pu7ntp9//jzNz9v7uS2p
OVkDEiTd1koIZviPZ17/2KIT9u/v/ecxUWZH+0Uhf+Dne1o/ngTVmDESWWUv3BDL3A/HaghNH3Tf
nQoj71jOVkxzC6z9Ii5okjj6KF5F5V6nenJcb0Q2/jR2XeTrCTr1hbAkS7AKS2gZG70h8EteD5n1
yF2Pk5/NZNm3DTIp5D4JkvXxkmhJc7StbDjG2BloEYGNJ9yJllxR0qTrxHW4SiwuJop4P+ubkJvh
OqpmgY8KbmusAWWVrBYLXWVtbJsGlZ0r8ZGPUDZddwTjFB8ivcEUIY1BcsjFDDSelXuFCJPY45KN
ljCl4Smeg6s4uYHjYnS7RoE5Rk7hLu7y3/jk6/9tLPwhQPw3jQXqLcr/t7Fw+PqIyr/jJP56xF8d
BUVR4D+gntUVXZNNU1f+o6MALutfqqYplEFpHliAJv6iSejOv2RZdmTLdizcmary00/QlX85XOWR
WGgGFn5L1v4n/QRLUela/D1zk5qHDELCNB1bYDA0+x80CdCPNe3xwLxVZurmaVF6YxSHcIAXNROD
MDy9LEJJtW6quBt8M4wInODoy5SYcvK6u26SVqNhlpBM1wus5rpZpKglupPN+s9ySrjIFVnkZ6Ma
79eRd91Q5WmOsRjT/3YbBZBdGECbSUNw2KlY5sVis+6p6NmF2plJR2AFNcQ0Tri/nXtBjZlpHCxs
VgiZa5OpkNSQTyQQQ5Zh782SrEwdngGG8VvKxjhDo5xEQxtXFIpNTuH17DWdcPQ7Oz9HLcK9idFN
cWBNal1PHY9KH3JA69DO6adTmJD8SF86RnRCj/MYDcxVFMWv1fYe+1F/bLqiP+qShbg3rKsH2p6D
L1m8pzCxn2hB0k0wKRDK5UFTFyIOWtq+hljRIlrLuaaJ3bZp2V3HPk2ZNikspD9D3Tr0re+YwGjr
QM4b1tbluG6UpY528hjfTUNb7uNm3odifZo2lMmg/tZhEO8FG5/68+ArJtHqH0mcniJanHLXWgdE
IF5FPNQBOxoAAGs6EEd+zfO4xptK+KQYtuH3FEdlRAsKd4v6jLh0/WxCsQz/+ecsrlGbYkwuk42n
hQxq1olis7IA1r11jF73VFs19xn1JkfMVNZ3vm7oFwC6FRsxX1AnBOqID7GW/LmMJMngh+lOlfbZ
daEK4qIaYRkIDNKrL9qNwoQYyeqTalyt1Ju+GpnGNswer+yIIKCtjmTAVwC9u5kf7CJPwmKPUvij
6/a1dK1RlvTolqWr0+8cVtzPA+00SuTksMp33TC6Y+sHzDKtU6qccdEVr+lvlnhu81KeWV9inNZI
oEoPA4Bv4H3tcqdNV736Kg3fxm9B978RgIzZRXSsdEf6LKNXn6bRa2WXphvwpf1Mce5TfqIfAldd
J+PmASEqZA9aN/Q7SBg35QPlVQR6DjFLzWZJbyz9BmQs7FO92JrfyT3MYK7UqFBqriqRi9aiuBYo
RXzz2cQFQIFcQVWOZt/DntpPG8oK2bhLctE63EbOHkFIhkScvAwcaKgQwtvK+ay+8i1SueFueIwv
5rOEByPcdjfdlThLvgly8kiH7Xf0R1SSEtXzLDJi3PhUXvBqtQ/cXr0Rzrn9QIvn0gi6xTtPLEf1
Rs4C+tIMHCYojQmpIEBPj8zSxWM2rh9b052G3RzfkwGGmW7+7iluNb8SKnVU4YCZpoey9pZfMjz8
jggGl2+3U5EyuLnjyahgKTkivNq2t1O0I0h7QhOiHikV9Q/adCru1SfthbR3xWAMQYbM2n/TXvCc
EKRRXYPjcsD2JeNupNYd+ibn5gMNMhg3ALyZkco5gPFtdjVvKI91L8Wn9VQ8O9sML7RrjlurPznN
GyJHa09BVeJXpCwc7EA59MwSGJGGX5bqkX5s7+JzRvX3HvYKln5y+uxH7UZ6pWvKh+Gw1T/07+lR
WDxO5rE6dLDNqWVtJTqA6ib7Kls/5HQIdsmvvHZlUBDJJj+rGiPFHgfAiYYO1L7+kpbX4aZ+nu7V
d8wJzatYOzoeB9twY1fgXV2gfRlRRpQg8WTAhNgama8C+Keoa52oC9qmF743p218kMnfeYQhguae
tgLphOBEAMduu4sebZbfYAo8QAeqb7dby2PJ+9v5FT1qp/Zb/2LN/RF/ORfGnbndmtdwW1UuWKB8
eQqIMxpcFY9JearuWyJMOk95gVdK3+0ISFb0AR1Xvyv2wWFA0QlGzaMSOy9u+6F+UHcss73N8ZD7
cIOir7r1R6LsNl/Dmf7CcEZ7aL7oN0RM45AZzs4GZjmrwS3QRIvS5ivtkmSbncfKQ11Ewu2meazP
3QIDkDGDvswerffiz8/ysi2gRXSvrfbG2BHMro11yqQhscmsB4OCOaUkQKAH9WNePGqVnFJccnk6
Wkaoy5o3ZGXkYX3BejI9xETkWjwo0YbvHHXLIz2Fz/LbYQglHmw/mz4osoEhqvGS1/nJuAHtwbA4
7sKtfhgBYJK+5xlP8dtSe6Nf7oQR731I/OVQ3SfdniZiE+z4LWn4BsGtLB+qx+CIy6bo9tm99Auo
FL/vKG356Tn3iscJCzZnYuzxOtNN/xwITsYG4c8MVUHybT4Hvq/GbQnlmk5Gj/cPt+GBEzKAc/SI
mogmKL6C8IPyaURpqcEYD9KG4KV9iobrwul9yc/JJ2wP51f40AFXuLPwFS/at02Oq4ohwArc6bUc
npL6nBJMcMWzM0k+TxNUHpXNWbqxpPcWfTUA5LK9aX4p1+41ONOXseb7lKZRuAmfR3mXl1iAoMs2
+7KhK++X+a5TnufKk+VLO91Z8u8IDyvBOZHH4BHnW9baVI7z7DtH+Uo8JxlKl+kVqxZhJnxs67pc
g+Fdbb+Floqzlxhi1aKXgrfbzVrHTYrKNfN7nkMPUVVPW3LCGCwsejaEtHQuvGGwQ63DL7PJgvcI
YjDh2uRek378OzvwHzkqfjBt+WCM//KOudkx+kUpRXEfyfC4hNkrcBD1tuDtdt5yHg8exbMjudEx
l76TXPskZ5bFfgp/DeYNPro0PxSAZXsal76KLlT21XKrRPdlc5JQunfnYQR3QJHCa7E25weF1pzl
LoQXukp/wGcJxtB9AlqFEkSY+Td6e7HSiYrhKX1zjtoxeTBP816/1e6Wu+DJPnJEU1s7Sa9Wt60Z
YlIMWSSxv/IWhM+Lnky8wVCCo6hCr5UlYMD21LMK9ao6eE2OSuEFD9kWZaZPfo3vcHkAj+TH5EnE
z3F3m043o34GHj2fSDvwn/Ga8QsaX0r0S4/8QN3TT9Q0tyxZCXp2w/QLcWco43w6oVCngdmeoD1i
6oLbTEMRx14kkaLmIeZKkl1NH4WMEPq/yeNS+r1xVob9oIPpOJuBx9+r1TbMLgTSUv1LJUSrbvXA
QPQkngoR+V1EDB6zW9c5kHePTvlJutfrnWKCOqYS7PEr0QtMvuP0ouKsxR814czfdURTqieVaFKi
klH2mjsU3GCA65qApJOTPlvjXlWJFHFDBNa/9Jfq7LzltltcuHVudsEpOk0k3zPT8OyXutrwlh5U
CHHufDPt7E/9hXzUm+xhxvgmhtPut2RtmtuQPoPf7BAyDDt14+y0bfHeXaTdcMH6ew88rj+0d+NJ
e6v3F5N4xu/mfboVJqm7iudYttFJ3xc7eCaokZPxnG/SV5nImcemxK7s2Se+Iww3mGRp/sVXLC8t
YVVMVx3WCgd8cEP6rN1jc8P42atgbzYjHOKd/Om8yS99+zKgkXkaMLJecj8DA3GdAS2Id7Fjzm7M
u95EMOii9DkXYD0u+im7zC/jS/PE9y/8Nf0JuoLpNrdcOKA4e+WhfRwfAXtyxFbQwQi3oWd/Wxyt
Z+Vp+Y4weMfQN87LU3NkGYCXhsY27efwV39ffeh+AzpGAH85hjYyZprAtUiKeMAAdpUerS8OHNRJ
T3L3wqreeFa0nUJsWOexiDDlF3u5dkxKeCcfqIyVZ/KpSauoO1oqD8BSjXJneHhkLc0noTBN/WBw
bxqPgxThEX7joHhPLqB/6sBHCJRRLvbLfiunD7G57YediXQx98cc3LGvfUAGKDVX+UB5cld+cZ12
6JXlvvbcgNHelV9kMuy62747EPatBohOvfque5I/883ivGIgA2tQwB1COea17RmOTLD4+cjs9n54
aB4a9azE3vCgUeZKD+lbPLrg7+1TfT+rXu/49TX9xYfH5zHe8QKED4eZ58TH+l5FMTRtWwTwPN66
hXshxcce8MIdanL+lNYKPfjiQe8OmQVtmWgvaotu8j63XnCb3gUvvKN+pvAbe0V4N5S7odgQAcmy
yfmNbjWQSOv1Kv1CrEkTXy0snpTmvurCL8fXjFgEbdMf5sVnNqHcoZ0uyRVx9ZtxAblLRgBzzojQ
brfRFn3Dssw+GgLSq40zQQ89fjvFPq4b+DDOUSRR2nbzDt1mOA6RQ/xATzVr3VtvWzehzr0O7Edy
MshWyjrCECuCjbUuSDYNTiV3AkfPbJ/lMgAQqpHr3ghj8M9eLoEPcxNxD4Jqwniy4TQ5cgxATTxk
MrSu2P+Xj9Yr4t8Nc2QeaeythHjXVHqtm3DYqgUzRaMlrFkSNfxevKAqauwgoG9Th0iSXCFEcSAq
Waco3AYFhe+i5rK/7mo45amBI4RS702G227TlS8AMr9jFVCxJ59ZorUMj7DeML/T49nlkGMQduPM
bd2JV+VMLsQqZfymE3Vq9pp+GKyjXbnFp4lt+IYVT9K58OBZSeiu/GZwpfCwFZWq3yYg2FwWmOcB
3sPkSQkBTjueVDdv+zOeFk+9mlftPCsAXk8IntCUAdxVrW3+XbzM99K2Yy7q5C6vwfzzBUAkRDIv
PPdv6hsLJIAuu/w2gTLrYt3fm65zmaNN7+tv/bl+Z9UZjlsbiw0KHZQvNvo7tyrc4aVGvPRG/sW9
8m5eu09p3oTflDr5ovW3ErcIuIMNv/1c433By+Wq38NXcs8itcoejE97Y1yIhSKSKo0ejFtMvdNn
4RcHJh5K5lU3HS0zZkle+1siSu413UNU8pX3hHnfm3UBrsxXB0/gNvliUsxKb0Sp9tZ+l+91iG4Z
jbMXWTvlxJdHRCjrHR4WUvtAcuC46nNzRTOEdiOqNiWj6w1JSVz/Lu2OXwRNY30msAo92yby+bnh
SswEzbvF3rh0x/A8Ai28xbTXEm5suRif8EbKX+gJ6GRSHtbvumQ/nXg1fH91t4HZMZOHyzIJZchD
vWlfA78KPEK8OxWpVwX0zUuoxfrhDUclCIriEz4pa6rhBaW7PPJVS9tfk4eZaBffBI+WRzzRwTws
spueA2Iht60fH7V90+MadrGwfSJI1HFAebXmLbNX7EkHxxf/STyddO0i3EYeXnPPeZAearyBZ73C
AsH1/YH1s3aijqKcFAaWK6HOujsAuiI8YMQ3z+/aaq71IIOYxKMIA+er2mcvDYV+rmpYVVg5qqSZ
busnknmVjX4MT/o2vJDTUsJa3dUPaBSqGCwIRRiXm6CGaDsCuBlsnTOd3cRFzviUoK3cWC/1kTgG
YuHuyvfomiLTg6f3ZXnaJYCVl3jhE3iUEGoh3/l2+ISEp/Erv8wjS0sz3qpfOotvVlSSxwqfz9Gg
9GVKfVUPzX564deod6Ba7wIKQm+q7qZPBJjnZ1YvvZgE7uN3vfIdFgIpY3Dpg15THpicX6p8C1uD
n70qN7RKasMjeQrjswgh3usK9S6kNP40u6b+0FN+4sIJO4fVg3IRrPKriDv9sM4sB3L7NywRTTob
ZFixdv/F5I/lqbmrDqJYpmCU+jeizmO5bXSJwk+EKuSwJQJzEkWK0galiJwznv5+8CzuZsoj2zIF
/KH79AlIs12NDoUwSRADMALIZg/xz8zW/YE+Ugzs4QNZS/+JiAVmM9Z6uMkhUNMr+PusdXpOr/vU
vrKNgS8SoAfoZOwZsusHt5z84TdPfIzbkijTNdH0orQZwxWp2UwYsFiESdmDg73l74yDg3nd4bYv
OhjljV8SgS977MoXvKWxm49lFX2Yv6AIKgAMCyNJVmxDACBeeHcFFRCeNN/aF4skfM5Exgl29YE9
GK5c0zUjHwUPBACJZ/fLERe+l2QbJrhEUavt+0tzQsuLdqF/Y2QXw2I68bkAJ7b6FfoKKFd8GT4s
CVMo1BQ2ONakvZGCLcAhrVzxF9pY8zHBiOShDceFNc71Hdhossy/BvwrZcK4yj7MnRjapE7gnfMa
RLvhaNFMG07z5cMgZakflW6VPeCeruOz0ULcWc1v2Yf1MmnoidyhcxCqp+k1TV4hA+Vv6O0JkeiR
0wzHZlxgFo5QPT6NPncv4FBwQCwo30TNxjz/BXXx0jgAOoATLCTLw/zWX4pdv/Fvk9PyOjFpuAJr
wWp0ebv1T3JlkwTKzcBIp0NZtlFMj8liFu4sBvH4BzjNXXbpXkDSNhVJeffsShBHdSyHB6gXN5Gv
XUKLUsHlyqm/DNc4gaBhwv7G3m1Rgh3Ls36ZLoW1wgvK4lSCtEo8xkrfkbfL0Gi1fLsrGmLeYzVs
p/tyUsR2eOPNs+WEN3zZzWuEVJ4T1mQzfnFrNNM6jjluJHvqOHn3xT05DhfjQ3U67LsCR/wdVUid
dpfsha9OcxLFE8PNFO6y0sNqIY28EXomZQR5k1QxaGwhrPXbQvj997x5MaorXnsOAfPdEUUbVQ6q
Rm1Pn+2vy3NTeppkR6TSELFskAG6Y9KG9q+WXYnmE1okppH4RgFhmb9cteZgR9NaSJ/w9LmhOEVZ
WESY4MMKp6J9HV7k35bXfGO76Vi1Di6QONhdLDiy7PkYRA4u/6CqOpKxsrhf2Sio8NFTnohtovcn
AaFjW6/yT9SIJZOAZ8NifE4fw5GdxoFNqiKOpQqUOumYxndR2+MIkG7rLZENE1kBLKdiS4fKsxLI
qoTFarjzhl0r4IixVkn9Xg56hf6Wz87zVm/NsGFf6MUhJf9xr3xoowthNM0wyNlWHRyqdTV6Znbu
WI0/kUt7jKjVkwI3ydB7veqTa9Sbifytxq07yLUOJwgWHIQCeAbcad7dkeQcTKz4n432lVKnqMsL
9/tjWG4C45JEC7MMZZIbcG0nS2Ek+PjW2qSRpXgJ49KxuBIAp3htekX/0OAl2w1Hro26QvPpKPB2
c886cfyuBld/9Jxa1FDyHvNt9t3wK8EwN7GFobs8iXcuRUDBji7pp7g2wbZYx16kXXgpypt6D67B
Xf1BAmCc+n3fAm0iEiQwfhVsrLO0YL+O9B1fgn0z2n2xRWzFHsUJkYVHDnEFZWUl3jFohNI/syTe
hl9qL4jSLcMhuwX1eVEDuz5LX1PvAkzOXyOPgnLu2r5qxNM+8E4YHAKq/GvDQbLA0QndYgGNz/GG
l+au77JPVM+u/lGR6g37lYyaf4B+N2ylN80b/qwat0pb8kKbsU6+FcbvErLYmgCZT45fCNDZnUty
Vj3xxoP1u2XvNr/U4hChsZStSyYDR+GTKz3Zkfu4M4/lUyIV/U9f7PWgqdzbdljFChznNYhNwju0
/R0BDzlfUhdgVQSy7MB0shM9/4dhMHGj2sOPqS6dCuuF++AGj4wdQIE3cPF5Wb6Brp7tkS3qfyEn
sLVCDiOi5YaYaYNjws2Xd+NB/uPUhYwezbZwDvaLxdwt/1Hd3F/ltTOyElblYbq2huv/Qn3jBNdL
uwQHinczw4/hF7viXXypXoINq/WbD+lXXtMeAEvL8sxLxhlwq1K6rZF3y7TtH+ajOqnuuI/WqZeT
ZzSvsD0RiKW0uz+uZWy3iaq8U3ppe/ziGSccpLM2XybIKGDktuJQnL9wRtXKRpY8KPKoFEZtKTN8
aR+Yh7Ck7/FaCW3+gdau/7K+2Jw4APRvLBb5B/41z2/VHIeHv8vP7N7mPr7hKciGcnh8Px/p63yo
b82dQzEGPwG/eY0oE1x5q77PX9bb3KynexLY2Qf3kqae0+4UTt9cNJT//kH58Csn1PfmN9WJENp5
vq7jbfiCoXX0ql1LAJ1bQiI6KSAst4P8ChUnfes33S9KFJqyc3Icr+JTw7dgmyKSP+R71XAhHdPu
FVhDQOCDSU6xvy1d6xhc4NuEm9FVz3hOD3Q18QM2tsveOUBS3FhefrH2OBa/DE9pbR6wAihplkiu
WyqH9gwkzqAi9Hgb2L3IFFJ42dG2rqQvjfLkxhnZLOfGKv2SanvqyUyCr0z7BOZsQuGgG+Pko5os
3bqCWI1EyI4O2pocIMYBr2Lk0ExD7QPUV0zHnD0ThLezifOaPFJMsLbOzG2Reuat61b53lSQGNj8
AwkpyD0BTI58nm1z0xm7SbmXHKwJWBRow66jRJY3+MxSIJbu8C3t6l37Mbz2OKwMjvzETRnrkqVi
xhNBoznEVWRFYfqCdZn0QW7LtrjT8e0ZCGxpLIw7RGzrmJ6QZaPuAufDOIJWo3kXQVo59INNQZOL
rfSnvxme4x8aOMiYwrF6Cq3XfbcPzF9wQEyvqKY6dC/hSnuYe/EL4ErrXfVN2NXSOnwZH0Ptaq0H
dFH8xFRIfCrQfJ2GTNy0Cj7JHoITGYkUQBOeApELAbsLXVRFDWO8fFWOtnxoRRp84JQPLbTFA7jP
dJvmg+Iaa/NWPQMQJUZQFOOkQSF8roBJXtTko+cnirbDMxpumurB7iLjKQSbP4Ckf28aAcyrfeG1
Vf7KRi7O/KLzV6aE8t+eOEY2eFMJP5ih/ikPhh4YKCP20RixSZvoosxHKXUaloWNcqXCpKBbl41H
+lRIG4yLUkwwMp+HC9oh5mWzaM5ycqhJFLNBFL/LlWQHWDCsRJyyQabl5flHNUG8K9idUJh8Ko0V
u4Aefn6ZzmSr6wsoVVzM76He8IfpC+DbGKmbHDm1SWpkmhH8TB4ZVR6zxUt1IugrWJWu7OEjx+ah
VOYiCY6ai0r+s3toX+0h7tF1OcGnCJRcL8dv8ldgZfXXvpuoi5EPwP5dN7tmHx6ZsQZ/ymu8tl6b
3WD3NPzTh/o3Ls5MJBIss9HQ7sKNhg4M35wtSvfFcd3pqmXGOftw6C5I5fmOYbcbn/4SPg8rns20
4rCOu7WADWeygzmGMSnZXAzp4PimvS0h2yRxbrmz7tIXkW85FhLWmqGlEqx9wxnIqjPXc/Mkpqia
GbrZjInq1dit82AtL3UEM1GS9DobJV71olKUkznMjO4Jg4qpaRZAxXQavHfBZkbH/KQ49k9ov3D3
0LbDjoKAeSGNHxkWK+E7f8/A1gQSFXa5ddW0dYQt16a+SZY3mRQwq/gbXfhyZTnkNX8i2AkQC4hO
wjQYM394/RagNNPPDY0LJuHsxVOM5clKPAYfMucY1b0rE3O34e1RAeOlmTiztHyCGQfhK3JF8E95
FWYe15nbHcNzrB0bUkAR8VCD2j1IzJoj+8SPS2UcP6mWM6z0EKnPxYYazfo07hkys0fyg7yUpZ4d
cLtxzXeQAGOFWUbyAcyUXcdDgHqGojRGIki4u7XuX+nhGSha7zXGdQAm8VuVnNjSw2La4gq/aFPe
ueRkLHS4kPqNRbHxgbEP1zc3XKY7HK5wv07qb3bFNnbcGt+Fvqown/cm7Ef9Q0tzsNaeOBERaMUN
y05KPGb940RAu9vWTj55LNrlrOblU/a+OlCdmSYzLyMaD03XNxeoYpO1fC9MV5Ao/HmkUOrFB5qz
s8BxhFepMlPbYMVtIRHCBFFBzOlg7zKzroVVeI+85paYK1FySZcy802IA4ddXcp7UWwMYcNwgYkD
eqgWeW+P1O8yDQ/Yjn5B7cxBQbHBR/G6rwScZ60D7yAWBrmilWiO0zHfEoKyATpiLVDZlU5/B5fF
l32JhLsZF4hv2hmzDkrCB74+XvOGJ04pbIrG7u8yQYExuO0hAjROgKV6t6UWuwWP+YZQqFM+ItNr
+YCMIRhlbUxw8sxFcRhrdoTlJJMqQ8dcwJtrd4CQEn7oJ91tdkhiOsjGT3yGy/heLZ81+sRpzkfF
Z6NVxIyvny4MzBkYYVyhGw6QJeWGytBXPTA8nR8gFy5jrGfHmPIuXYQt9kav6QuXOqxrImudeK38
MDBaBLT1CmeDfRrZnMU3UT3Hu+Gs47bq21gWvIlvE70vhfe2es/X8U52ZuIFVsonYHf7Af4Pz1HA
tcCW9/VH7vqusG3v0Y0fR3V8yWXKoWzDLVxlIDd+bmxXz+MxxzNpmafEy4SO7GwWDbVd+lq/sjXH
VxYZBx6BB9pNeZoc3OexW0lbq7UV+dAX7yIQxkMHjFlMPV3ixNKRmaxttKguV+VvruzrxDXBhJiV
cUXz7Cl3sk0zbUgwTVtmLh4e6xrHy+CgOy6SXWxujfIoYayKJAtDERJn1fU8MsvAcc7NfE9PWP1o
cJb5wyivzc5Oc9dK3hY7mNbY98JJOnKx1FhJY5YPCPBvHhdriPVWicE8eqW817/RLfvCjzr/ZSB8
5duzYpaXsGtC/E046mysOfb1b41hIVHxxBwc4nuprswXFPL8dEr/b7IEtFWtGAGS39aD+r3ydvgZ
G/oPyrA3OPuOcdTP0IRscW++MDvEAMn4IQXP8cEhFpM2ACUUgXt9338iTpPYg6v4jznHtj3V4wr6
/Rivh+ERdCcM+BSKtMTNr8GzxxsaZNc4GmsyB28ita3KoHM9dw52tJQbaP3Mlm52NX1FbzQVfoZD
swMTomF44nZoFMA7VvKXuUf5EF7Le5qtiFjdcjqQ7BKv6+JA+tM8bJAGkqoEVc+pFGpg9RL8Si8T
8+ZvM7VRAXr81V8B9LYAlnDkN/693uNnB7M6Nm/iRiHCYCU4xU1411/G9yDeSFtZW7e2/N1Qovx0
DjcFQNxdCLYk/q6ZLd6Nac2R0dzqXTiu1LfgxqGAFxBENE11y25pUk7mcdgwZyh1bDNW7P/Kiy7S
evhOLi3DN+HSEWIA6+6uvKsMeaJbqjrl3fwi1lsD/Nl3rwxPZrx9Erdem/DBX/ke7bW+il/qPjmT
Z4w/DCGCVHjwUcbH/FGvlWAZtTYADeCiN4bMGraWLuw3+Sk72S38YNkFNxGw2TbPjHzKyckOn5+0
1QkIw2ZcJ9Rgv8awau8VoJBN3N2ZzxjdVA68W3yfb3ADcqpaTvBilaMXxeGE3fmF7/LKOvylPFDr
kK4JfeDghLvAbPSWIcqNXxncwpty8Qu96V54bfZLhTxy8UIEWEEhuQNY7ttThiGX4PBK44+SjbWP
vPqlvFpb7ZI41WVcI1hmYDisoIXs5Y12IUinfUZvbN1wR27MNT0NDtNFAvfEyIX3AixP2Xl1pG2+
jvAU9wQoHcYGHh4wC8D8C+EjaPv5Ibq39qM/6fy0jG9/Fsg24FUzpZydcC9oq4nnTLuOm81d3aS4
0roH7a8K9+wvfUPmJIFWvOcfsJgwcHGS6bQV9A6IbixfiDegDgwRjd18VXDBOlNiJtWrtRP3Gccn
V091YF2Wu/QOmdv41L/4WofgFpcbm4UiYaJOUeXKb/UR1z4qtoiKyKnky9C6MZOaiTAX+HQ2RzY/
oRqssX0oKxvYGS9Aloj4Wl/hfQqM3OioM9DyT6r3UsGexia5TJLXGFvi1yN+Vwe+E2RZU7HFzq4f
ww3zWr5PhE1zw7wTFXnoaJ/da/ZKCifAS47xMNYT9K675NYehV3y2m1hUen/pvx0jS/yIZycYUul
XnL08RG5MWkQw435xggb39D8KL2D6/6OVFWH4JEfFopY4OAT5k9b61x9YpZar2bw1CecEOY2+Al0
q/QgcN1Dn3NL6+zDiIUP96ifzaIHQeSLr5Q7Piumu6BTu+ABo0M46FdQgRYA/oOb7jVJduYVYtkV
muu1fa/eRKemjk698pMTW1hBVugVlo9y5gbhptF3sIbUChoaQDh+ySupOgaVPV2pso0LHqYj3kiU
x/V1em1u2mXY1+s0wSXDNqhsH/WaA+bcYUq2t14x89dPIgQSbmbgj/lbIC/VgRSzj7Fsh7zmwXkE
ZqHqxVNLwTxkbTmcBM/acMYHs+76ET+sO00pJlIRl80dS0+T8sslTmf3TP1jHjoGdS2IMV9Fjg56
z0D8L7Js6xm/0jC0vEg0vjRNbnWpTzE1B21NZWO5WMhUym72037SqUb9Oj5ZH/4Nt1KORLHetpkT
ihuMXqkn/WGfl6dY3Ojf+nciY1u7CnmIB8NwtGTDGD160lN1TyKnR/S2DK7EM15NQWYnl+FHbDfF
Ld7kJ4WN2dnGp3DhpsP5MwveKzgsCotLpZ8aNuJ0aAfcml+i9LrIcEOvYtRKYfpbMf97o4ZAlEyZ
UQBjORXYyj34Hkmz8YE5bLYPJ3VqEi23GUq3kmw8abv6jZRvenWupgo4DVO+fsMqqwvQZeaugFfM
mohEhxB1LPbt2k4/+F54j2ELO3G09K6u74z3THLL9fAVoZJtQAH0vUYqAZn2PfJLRgnLgTwLS0UT
4GvAZR0uF3BwmzbtLxbhe9zeCiwUspX22rwlUFSDTVgc0L2hdcZxpVA2RXok9RcaFSefwFgfEp9B
02ZL3+jeyf+0o3kpYeluwC0Du6nckLuqgigTA5oPj7E9G1uTsWm/URRoqAfuacbSXsCBE2yG6YWQ
DGXcobiO9J3ckVq4fOAsfUo+lNESqR6FaL/FSlfiUmEYQW0tL4+/kt3kXA7bTNj347UtXiL0LNkx
KzdKAZHdhmQ4Cw9h2A79JccikGkXM0hCG/XdSNBO+jXpO9WELPaYTOAaov0wOzB4VEuRgFdJDRhC
yU7ZLbtm5HFW8jrmGK7ewRLQb5OTaMsk0va4IDjQ7tKn+mJdoCd1LdxYu2VgXWwEAU3uKi89fF0C
dduMB438quTBwRzp2/6uf/XoNhnsd8u0//9z/n//ixkS5JdMEv7jAvz7c6EZLOhIDR+OvzASeyva
GX7Xa00Ot/++Nvm66hmtcUE9aW2JsiMdBGAsJsNxhbyZqdPso4YJkGj9+5WBMy2aJbJRqvpgotEH
hFi+9O83ZYQ5TtMCbf/7mjTn/La1/Pa//7dIUTSrylq3Krz6LEaFLY7RjzQsXPt/X6uX36gWWeG/
/0wN0oN/v/r/b/z7c//9FVPtkAEJUd86PSlpq39/KEtNhRNv+Ub//mgb4MEfxXKyw+K7Pgf9dizp
xtUJokrnbxQ+rKRH5roemsLzg3Y9wQGS45bkrEGfHD13o3vSTcc6mK6j37SER/PWioxMJT2PsC0L
Py0le1FU4VMW+9bDs0HF0R17i2TaRkLs1uzXzj+P+aggicULvUyfPgl9aIzT0Uvh0yUYya8Jzwo8
YoFo8kAQrJxRYwotdsLo2zEEiZbGNGiTO3iiqRKfhCh5Zn0xbPuI+hTFCVcfQWeYHkYMrppu3JAa
5qXR8FmIhYy1P7QorJcnE281QjbinGekib3XSPhvdi3Q6HDJWlkiApTpA4qJH1NkFm8qXmkwn8Qc
2qynD1QhDXI4Co6u10k/gZImBBRGacTIMoLfqcG2aMiLcKcOWmMzcBEmDWDzII54EJHKFcu7Anbq
IiTxGQ90VlluRK0FmIs7jweS2xq22VC+K4iXVoWPegTJa1ZjyHR9fwx0+bdBPcaED4Z/Q0LVzLy8
JGcLnZbxE2faZ26BZ5Cr4tuFljiaATNhNOG+YDG8jWFT4PREi4HrhSMJuPFjTV8S/S4MOR3rOQsh
20EInMgQGHNM7IgnHKOXkv6hgS2GgxZ0pylwRhWrfa1a/jq+IkuoSlT3+Ytf4LUfh/JVErk4NEWb
CNQqcgxlsX8RmzTbNdrXOG2wONrNAmfgVCw2yJriNiMUdwkFphtl3dMXw3JbZn9iDPPBryGsGyP2
0aS4kdOCFyqih0gCc6hJuD9hjud27XLWpPlnVKG2kE5xWUFSWMxSirmlI0+Mj9Aw2rXs619WOB8n
OQWUMiWYx6LmTaQKYJU/OIEKtimH+njKNGzd08LfkFxG0ctW2xpK5xb9OG7aaYbNHeLmnzFTVPTi
UbESXWmQwCGrLYooyJGLUXRspn/1ENb70pzOmP6EwLNYXMU5+8MfQhGehsqQJ6V2xZRpcMs/NQt+
Yr0GWku52/DyYVjAkm3B0ORK6A+zOe2MWWGXINjG+JeIWAKZohIErWoZENWqLrhyp3MYyOmnVmVA
XXX8NKLFmt+H62yUNzGhJeiFHFy5Z6oqghsGMVdbrFi3TsVtUCkTzak5yuIy085I4wV5uPgsJMcn
JVWVMVUnFw12bgr7O/8bhKQ7SAknt4qGHPswKvIoi9a6xai7o6SJ/WBc++RR2RWk20JW4RmK+Om2
qbiebV/jQi36tPAmTd/rPAB8fjA/6lhm/QwKHgyhSt4dFP+5jg9dRKGSNVR9eZlch+AzajB9VuF9
iZAMOGKDjYqp0qQyhoiS4Scj8Jz0tuAZFoyUiUjFrhjriklpOjuqk3ktd2ruNSb5MSNM1aDPAf/r
WY1ogJO3ep4fanIZS0ZTLTPEMZkgP3es4HBJNxcAsQoGn5ElOGQIiFdDxVGskGlhkvFbNMT3ceRd
F5o1ucKUuNCyv5qC3n7nhzKvdlLOpgrkKKgPkjS5q/9RgCYGLjGGVkOWw8HV6pcxE9T3BLhRVphV
kqIrB2HvpaqwGygi5FHnwmnMdpf00UfaEd2GiG6vNKEBK3Jmao2daDMGyBL8JYhzqq6W1BKNGqd7
wlsCFwUtHCpJEZ2+KmovF6YzZgguFoOBk5g+bQ9GQVie5JDfwQwN4nQpGaLZ6+Ya+Y0RnnMJI11R
7p613N2Lmn3SzYXbjiJtvAE+EQZNeMpKGlCNof2s4UkrJoDtdHPGUJZ8X843WfBfBD9gToErxA4u
YtVq+1CjviD7eDCsg88RWZhPETN+BwtCBvhLGnU8tZuGCDdBT+/WuMgV9O6jNUN/KxqUw4P+lerZ
70QC11obh97WRTD4zA1xMCHBBWqJLGehg/xNOncFVHNLKhLHVOmXugFISw709Rx016hswiXJ6aEW
+JbURDsCrsM8ShtcdlRzdgJWOUw/G1c23HeQY+Wxvk1Nrw/gG+Zik9vcRg8Rs/eheTQFfm7hkmsV
sqhCHRe8yV9JsUJazJQ+IksJPUL+pJ0cMaOp82lgjAPHA6dWuIUtWzEtptbDmIpxBIOPXhc6KNBY
LkqTYJNg6Xt9rxGOSzWKEcsSYT1vOyksXb1JrxmS9k3OmGcwm7Wh4uQlhjPEhnlIGVdMPkR7jEx0
A7U6zrsIRPgmIx1OFztSVp/zgCVvxE3vTAtM3VCIk3mCr5/YZsgS4K4IODHpNeByiRODLUxgX4RD
MIRotbdUBDTIzMPcCrOrVrAnCjxMYC7Nm7Ls410x4tOgBalbEAmH+w/SvjgA5S81vyNlDJ9pny4s
IYqDCRotDMSTAcpCYIIaKnh2eEZ9VaSS5AhNZEhIYLEdq6AejU7vR9gqswMGT6FhYWgpk9lqCnCx
YY5UU09skt6U6yCHwkdwz2kawYwLwh17ZrEd8/3IINyEo98La4QyiVA0ToAl3CZi0C6NqRf5EOTr
UH6TTNBlgfWNHzKXezxFNInCnWwiE3PxjCEnUQRVq5I2lccPocLlbORADrpmAIenGRFz2ekCRC95
E6Nb4jLJauOtSTT5kamniSxYLvJyI3QAmJOYoNhqix+eOC27ab3ppjY8p878xgrwNsotDspd3+yH
YKuMzAOwFxj2mhzANLdo6vsMFKq2zIOVZ5+ajzleLzLFL+LLGJrGDtfd+8QKZLFS1lDdlUOzRtkK
9MqkMSZR2yZUCOycmq0umD9hYPfMMgZZhEfaMR6UXhuBYSlimsJGk36URHsUdYUzBQr3cZgOkQ/p
s6d/cbSebN5SUtd5AnUhbF5mw9hGOpE/EaQGWarWJIMCFQZofpRA/1CaoaL7at00GgGxhPxUaiNL
b0YwxvCgxInYEiTh3PH5sXML6lMx1SfSG9+nEQsAnUiKmcjoTL2qrbgJkPuvMplk+sro3Z4sDYoW
JtuqmK7HsYm3eIzu1Ga4VKSqr3OM2XD34x4MYfFjpY8MKeoQKy4tkFCnLrkoUtNzTUfWKVhiPYwO
9KUm+jLBUsQTS4b0ZJI5uXrUhSwmKJPxqqYjZBSlP21ov02RBCYxuECDnvbUdzyw8u5neNpVB2ts
1dss6+huJfzYkKTNFCfr+UFcieqhAMcuU9qVEcMcdYnkkWbtMIQaw5RKwCoQrhBOottIA6UfG5zb
iAcogwzB7YSUtNFsw8S3C6+A0J5nA97VcBwtbomB2U9T6fh7TbAhh+6hKEq8xZzsAhGBQGwElxDq
K4lXHbWj4opC7eaofcltq4ztZJCyNarBSxknToCbINn2cPsUlXiIqv0wCII7ZJa1nyzaFUsr1/34
kWtHuYwODVJhVzBMRkATVk6R8RZK2q1Nybno+Kw8phg2IaFdFJDJ6xSYX5HWaxtlUiyvydsXCXOi
Q6ZylOVT8q4lwm/S8kAxu1tZWr8NtfK9rqAYC1nzzOSIuYZYnCK/0iABj7uBnetker0i9panEGkY
MwspkiblJmaiU0b9OSjB9qR1hfeYZxY9VpxUTlU+HwYt/DGGzEfl+OUnIDt+QqwbxRg2oeV0wnn3
RFKYSkoDLAVPlUooxyWgWkfXy+FvVVfRYqLSRkWzLhdmb1x1W8uoBBsX66pDsKnNRKxpAbVng0Kk
0qaHOmaIFc2oRXzcSK6lVftKzNyiMd8x4SbcIRXWiQR2VOQJTKEG8G2ahEuNtOBVZGg2RJjyj3Fj
h8oAb3JIDIy2n1Wy13uZFlru9zpWJOBS+FUaecavJrhzYqDUDi6Uo6sptRtFUDVqsgjt/htPb0Kw
WqKdw2tboYEekJSF0kSKi4Y4dOjJ2dKnIPZ8n1ZvVpKbH+qRk3bMankbhd1piYtNLiGtGRMjumjw
fDNxItqOrSLoF8mowLsaLxGnnQBvYswYD5kMKRS6VCjM2Yw9K2bkSwDS2FgvTXmoUy+cugVxgyvI
5oHjVOIAGw5bpZDX+CsyViYu+QqmcBdSCd0GAdHkPC/U4BoMZOw+ki5PcCE3Xap5wW5a8eBPTGtF
LYMFCdw4QZbW9KtON7STtCshJAgEp0ccdORWY/JjhBKmSoHAA2Ozy6YbD2+aRM5x6EvQaon45Wd6
IO4e93IJ3+qs5rm114qZFGmsEfVIC9eKPl77XqLzrilmfIVM6b4yT4oO9hoIwZFoQYplicVJXQoh
pzmyzjPHDCzmu9aXWXc1aFS8l4SesEL5yA8+r8yGhk0YGjTsfXUyxPgjUZJk3Wg8oS7j8CtyWIIG
bpIj7PFeaaGWTDxfcXnvPnxSjI/3sm+lb6JOYmAotPu4XXSKpGdhhpzmuOEJa9LpmPWJzF1Gsrg7
XqXaMtjQkjo9jgvO15TCqQ6/ulHb1VOb7EnAZHWYKmOdOkDlA6XVpK0IJoWh9YzadlCMbRi/FHhR
M9lov0m2+FNqwIGqpemxmKuPKqnkBtr+fODploAzXtBB2GlxByO6guaCWA603NNYb7gFEEDXCjxd
+Ih6pRMNWBgeZmTDAmWg8ZYhxUWy37nkiUJYneWcaHj4dZ0653TbxFQpsMlFvzTXHRwXslVXWkGG
ct3XfxNHL8Yx0yHr0pllUeuQGGEfDZbmO6rvD6cmCTd9Px9nUU72uQnvb5zLvdW1mIHWPtxBn9T3
2L8mNeRrYZb3yjLe0VQOJjVrHnpK5qIoOvrwRl6SiIuM9iC/CjJX3xBW5MME4n0SPybgaDmOjNxz
LdsreYdQqoU7PU2s60wgvwldw/RQUh0pqjiPdlzCrGq4DgJWPUFcojfmoe/QBb9BzSjFWv6eq1so
R5K7nPoGLxSBqd1gCxZFaIOV6FpA7ChlGIblVG2aJHUqknFvYo1CBOtcZrJuKqVvqa54PWFvDdoK
QYn2lIVXEJMZssWwzglR5qD8Ceeqwiuf7i7vBokdkDl+owqrGh98NZaJnsrNAr9xi4bWxCt30tiE
OgvVYFg40MOfZQ4bxFnG9xxFcEIgvneNSLejD+8oqFpeYl0fJo0fljgRCAX56AlVzJxDaMPrpH+Z
wQsShxJM6p9rmGsM8ofYMkwZlunR9DQGOpdUbz4wR8an2Gt89ekXaEuRYO3EFp5H2oWfrQgoFOMZ
EBexE8kDZVXMkLKpqidbDoDJl9CLiOp7rXTDSlIgnop6LkNzF78UfbjNNTONVj8lNVneeKJA55Mg
kJFSHRpRfpmh6ssFo7Ji6WM1WjiJGq4cgoOAcMIcgEBGbKT9OTJvhGDuAS6ACAG/AiWSTkYhOYWG
jKrpoWom5YgDtCJ+maUUftHb/Gg+W1rSX3NLA9VUmh/ut/dMB3vR2oAq61xUXU3k7U4bg9ELquhd
FVV4Wdtu4EIl7QApZwesxtFwyGC4TDm6/SWBA3eitRZQxBh4NdTK4HF1MZpQi52Bf6ydS/2XL8el
LcMUL3yqk8nHjLZo+k2oppI3mhxv+SR9pr51z+cY/Ur677Bi+OSPp2hM302pGdaznjWHasSTvMXD
zNEjsYCQQ4zwoK6XNsMuam12J12d95bVQ+WgbinmOvd6yT9y0MV7U7bUVVDmgBum9FpaFb1hNgpQ
PRHFad2TyyvCbLqdbM20bqYRWLiPkXLbVM3dzHNHnyrVGYsKWWqh3NSW8y+X1NpJsWczBFFYw1GV
S+RPvplm3HNgPCNnXz6KNa4j2Kdmtbqri1zfGDAPlP+xdx5LrqNXl32VDo1/KODNQBMShp5MbyaI
NEx47/H0/wKrpFtVUoei5z24uEmTmUwS+Mw5e6+dGp1H3KATmjg5FT9nFMpE/AisksSowCfPVq8P
GVHMVt0KKihBISjB4MfWRmFtsQsK9SvKBOscxeUFjnfnDLIyulbGbm82cbxkOQt5Ejr1WHP9SnT7
iVB51crbk/I5IDzJGPiJuMkqtL2JnYH2bwv/BZqlY84KIv2efkYYf9RlYVxMytHsGqaV3hvPFuK7
DKsfnhd1crRS+MnVDs6dqbNzE85GV38HFN6cokYrMZTK7FkoMeaSYj0xzamzVO0LMSvcwCA6ZQgD
YzP4E/nGo7LyjSXg059YyFUsDgwBRbEvoEEAKc2ymPpVMNcyUtZRWBtd9xYEwnNcGJqd6uySwzJ/
lad54WYne99v4E0O2A+VbhFZtq2dTfj4hYGBtJAoNivNpRZMUAwBwQVGEGpu894J3b5uJrpJ84Cp
Q6/hFTRElzOSNnYv4eUR87mBcZfT258pR5DQWaxjyUo3MdENTiXzrgqj+KV32r3SZNqbRdAohP/y
PdbHD7El9aDWD8y1l4FP9rn0td0Izx7GeINipeEaXMKWYsLK2BVv/BqOjICaIT+QRfcVxEjfs4HB
v8WWxURCtK3eMz/r1VcakEkYSSby4mIh7/znL8OpvgN9hqFqgTuOlkY6+u3pQWWYE43qZRPRkwfN
xh886e1Jy+HXzeyGcbzd/u3L27f/x8d/ffvc17yuX7cNkw7j4EnC8MOvDPFIKLzi5fALDvsXkOzt
5u3ReuHt/br5n+77T0/xoc2U/ZdU+860UFgtUtR2flJCeLjRVX/78nbv7fasjDwkZNA+ZKt4YH/y
O0GVswvH7a/bwuz/87a6+Gzx0USvBmnom2QW1pYgQhdVKWXu0qSd+SuFdrsQvQHYEtozEkdpmnRP
s5707lAMtd1MdoRtmSxpbjfbav79gWR5iqGrdB4EZfPrG25Pu90UKAp5+hDub3dFmqruRnnJ6OjE
RMW/DLfn9rzbI7dDAZKf2nIl3MeRgnFbzzF0xcvLuD3cypq2LeSviQQIBMNWj7tVRysQQRHbs3CA
srXQioyKZr6fMhdXJd1fNW4f2pgGTV9P9VovdOh0y0EeWwQRYVHP6BtnFCJQZ4yi/R4FtBa5SURV
FEsR4fPgK2o6ZmHT0C4k6zQBNraJFqpUvICi8tsJvty83ZfdIIKdUQMYDlq7kHrsDbdH+iCXyEMp
82s6UJX/9X3pjUM4dTqZctjiiIJH/H372WUgLOQRod/z58DP/Nfv++233H7sb8+5PTS2dFKkIccV
+q8Xlfzrld2efXvgDz/7//rwr59QmqBDyUPc/nruH35nQeJrBCMzlVgAw8xi+DMzQAqaFUOLtR4G
FeGiLOGzM6b2kFB6BicFPaM3ie3MhIjS5UeiEuJgVD5dgSLcGiRJbkn8qg9CN9BVSujjkwfdhz0I
+RR2NrqVqgDlBWLF9i3hA67+j06exq4nSXxVpyz1a1Yu7Dg1dtmQCgRdpyZGz1L22XlauTJCgIFB
1FvQr+l9gOGn3t7WFN6sRxZgxSkZGNKsSkQ6K4pkpCaAE4OelNiGZn0PAxjkO3sRdQRq0MDwyLNr
H0Sg+0s0UKwF7C6ZLh0lOhu7POoivXhsdRoIVQgZhBjYVU+VzGbRTb+7xa9IlGWwrUbpQTaIU5aw
OI+piBAhImeOKXjT61IN7R0Gj8S+TPQj5FQmfq6iu6RSwWQW+d1plGgsdXQwJYU2XbeowdPA2vXF
OJGdjmkrFtASa3M5c2kBxTHQKsP9mBBKmqVQX+A0Q0U/h/6crjMShLem1H5rQWIuCHbDli1pX4RD
h/zUR4ze+LvAxAAiGtZLgqyypQ9iB0GEg6hD0UParD4LH12XpG6dN59EayRpSmYL4EB8UMmlqdhs
x1qJhjrEr+ujBgVp6+9V7d3QlA856TDPNhTT1EnaaDra8bBAGFCc+wS5oZFWL7gMspVlwjmp2yBY
VSZ1UimJNKbAhuzShPFBUItxWxnsHQJ6sEkb1XtjEE70Ceq+faxE1sUSO9M2h2EyNSCSu/E0JNJh
UEwN/VgXO61ZHIVWqdxB88+CrH7m1VK35eUInMIUR2QiemKSytIcY0zi5z9GGu0JWcc4HlTCMcyp
oTGdwRQi/9nVU/kUQBlRRIKf64ZyQIUEZioDeU0cx6vYKlc9ETZ5gLmCbz1SDuCCCedLJugPvV6P
F2qPcsBiLdFQgOkaAYEGPJqKYshOUMUJ11SSbCWTXVBuCXvDf0jUXrtrU/lHI/nYjtKngAUKjvoc
3a761jciuJR2fgk3QiCxTZjleKMmi65Xb79oBi4bv0FwzIq9Xltg4lO61CljRjUlk2aaK6xZlZyW
NhLYJjdEmzaW7BSJ8RX0dfhcUN7yfau0wyFyqwFwm09d1/Uzfycm0ZZi5pNcqf624h0SLEWg1Flo
T1LRHtLMQgNnMoiqoIChsGmbXgnNTVv6xyaM6p2q5owjRbajJHAUMWGNTf9WpfW7WPIKshIRbObf
lYV0acKRrR/vdy84vcZSUOmmbynRhWMd4ROQG0p4QiihpkGHlUTIwGPNfw0jRNVzLsLUCTMWnXiA
29A/FrNOrZfrA3qE8MV2DUWFuM0tDL5Bt1dR2A0Ye5oapBLDuasM0PhKgRzFMc6qT7JeA4BTxLzC
25aOKvo2idIe4pekcY1ZHR6ytkZlGCOU4b1FwNyGwok1PQA/CdHtlO/JhA8uRsecHNAWUtUocEdF
ejdjS0QNk6O/lJOnSY06r0nYhkuhoRGy7H+1lNA6SQOJISPvGjteV9XFl6gtwQfOCu5Zv+PqHvse
Wcy0snoqU1qAaKoffFebR9kpjXZ47IqBtuXwWDWNiLY0vMoKsXUVxQK31dD8jpIssYbnh9IlRuPS
LU7EwbLWNZ7ptMlaeCex7Ag9yXmdbJPl16IYpfRBdF/lAcTmhKlRwo5Tsc+DgUgDHTUpQg5vFgTN
GWJMFdCAsgSlsQ7rfisrgIU0ITwXKSvRcFxICHTvXD82220biOTTowujWfVElDSmpv6OmMd5LZvU
PqZSwl4oBupuMLuvGFIqhbb8e4xBEg41AXplLz4LYtXwrtd4kDRImVU77UXNxNjWGW4fd5TwC4UC
j2IsGNAcs0U1PhAJiR6ckOCQ+u8sl/O+RVyTakF2XERmnLlG0UeHpJwzp86yA3XSsyDeBOiR6hSx
XrHtMGqva9H/D+Oc7KaaD9qam5MaRMBpyp5IC2F8MxI0IOk4nhPq9ruhpLGSmdi4RiKkBaWwtuKY
vA0IXo1xfEt1mumiHh+7WUAfPWG10GUsTGKtkC+EFH7qp0NXx+mucqchuyOZhzE1tz7KvKGY32Lx
1evnxBQjNDPlg05TK58jKKI6M3MmGN/6cqnqMi2cJDvUAxcQNTtWe/P46YvVaRCnEmgOf32M410S
sWSbGRbkKnyUrEaTkOpa1RZdTlYhRIACeoOADzpwO9rM2KCW+24PzCZsvMpQH4umDfZWqL1GKWTD
uBa7XbcQbIblIA0JZoogfwqFMNyFWW3tJnV8DQVAFU2uTDuJ1R7yEg61oAWOliEniNFB7ZMql7aV
NdvyUj30G9kbF9q2aLAvqNhHmk0heeLC97wdfuOU/+vmby9x+YYG4Pcud2539LccjnF55eYgPQpJ
CuTHGETbxFuOLvKFqN99mRMyzfJxQSdPoJRN2eRLGunFqtDBtkuWAICktrwcJmJWvykB2n/JQud5
W9LfDqrJqSAvh9vNUDCpoLNhs9W27naJ/x6o3Tj/9qKUpiGmr52au3A5wxOV+aCNk3mlL8Hrv2Dp
v0jlf7mvNy3mTR2DEVFjFCeXnZMglNSIAqVDfZlop6Dr2NDlA0D3X4dmWaN2kRasRTrOa7Wi2bn5
Re0OEvJUGX29cYnM6JdDfEuxuN2OFh7rXFGNsVIFZHVPasS8RGDcyKxZfd+3pkTyCMSiGxB7ThHy
Cm2VrgdxWEhVwGJ3XYnrrC60Y2gUDBCkiO1uXPnbV/WCmSdCpaCYQSk2WBixlaIsazGNLQe3bq/h
9pXOVpcANSRcYXQotUratY0p7dCx96Hub7UKmomcIPoNyFiVKVeq0zZU7m+E9lwyicyKTaBszds8
sM5jr5etaRtUfISFaPuBgGXHaJRdKUvKrgHybXfMoeSIoT4wZIbKBZ0M69IycmgBEG9SH5pCiaC0
pFs3Naq8Vnr2MvQxL6XvR56ULZH3FlteQqWEnxtX/Xa4gdSlwUdMPysUhv6JyTXyyCSPjYIIOQr5
Pu8l7EsCExpUr9JCiBtHKJw5UF/dFu0seeOCQ5+Xw+39v91UKCmmGcUc3u4AgN7yGbBy+/1gjTBU
TLQCpHcIKHBTNkRyqCAqHbyCcNwNqVNr688E/9tNoPgYlqeZBIDGfFCU4a0s8dT186KVjOe4cUNx
/FSwxzPuG9thLPf/k6l9E6rESJ1kYISztaW4A3wzYOalZg18MvGKxCF0HneY+D5/h2wgYsqEDvJq
eI6O9Vh9Co/FntaUiEgVpfayFoS5HLMgXuNoMg7h0/wGXux7PNOx8J/Cxwyth2dMEE7X2Q8QxeWi
HD3KnnQQS3xJtAKmlaI6NEGgW8eAI+mGv+YLcAwEicugPj8sIRYDoFe3Ez2ojmG/Ee/nc/tVcHNC
NrhSEUOAOKIH+CZz+Uo2wpz2lV+l04tD/lWvxHvMaDQJM9zgCG/0Q/RJ1iTi5dLim2bkDPiNhT3e
qTZ2WDnXo4cjRFbdUPtCDAOspgQ0+ii93QGwcqJLRztuhc0YocWjQKVUcLGdxwtoyjxMX8FFPqBO
A1zg4I+FSECoo/5dMp2la/1B/9ZO8oPwruz8B+rxrPUa7FgK7N2VHx5YMzCsyG/xy3T2v0e84S8D
DOzWCw5StFUx8HfrgUFbZyPpqpVNdnKAnPwAfHYmBQzb1yvnAQ74me4EXaNDuo8/cVwSsew7kuoG
NY4CHLHoLTD2AnjoSJ2KaGGRB4GpazVcWIkxbiCJt+4OqC288TMg4/z+arVuOyGVP0z4vM2KyXCj
VhvLeBBS7w85sBdWJEGR/5+8yy5FRBDKP/4mm/DcWRcu92+///E3hCeiJrKc0AwTaaqkaTqPf33c
k6jG06X/KatxiFNFwqgp7koByYqT/Aj7YpN8drvgHsppim7BFf1LZNhT5lFWNA7mcf7iDGFdi0Yv
Xdguk25LLpEcGR9FunBS48ALza2fX2B2DiUMVVsRPMGS6bGzbvBkJH+vS6DDh/Y8/0D3czM3e4PC
ccQDuimf+7v4PnssnwmOxvpn19d4B7H2Nf1QMbh4/SndMfejwxSX1BXMNIo30ZHwjDsGM7QGG2Qz
2KmRT+PbVzA2TZ48rFWbq2MN5g1l6azijmqfjSMY5pFq9kHvHatzr3X/rT9mB3C84Q/GBAwNxg8O
KG1e63t2aTbAtLf4EzGk+E3dGvnr8EBj4bHiQ8dqA6uYR7iq4TUIyPqRkm0xzPoH7Y5TtqX9eI/Y
rHpBYmGeCveEUQKvLrXhlPdvhyTqzYhYZG/ST7T6rnCnPEPBdC0nuM6fOsZuxYse04XTKL+aihMd
uq24CT31hC9UfW/KNfYpB+t9ewcGEMFz9lJAFsH1grLJQe6MOZLr1MAN8Bk764hYI3CtK66w6bwg
AB4VcX0FTBYZDqsDu11H9gaYJbBPOtghBsJ9txgv9vgUwKk70j3NSilkpXOgRA5dfKE3cNoi4ztN
NqsMW6g2EBm2/ImBq1yk7yzbVpvxgy04L5UJ3NN21du0t97YV3qs3FzW5kThcYosoIXTm/aOkhCF
qLOLPdP5L2f+Avf/txNfl0VJ1Q3dsuS/hAkDsm9QdMnDSTb7E56l0F7GGE6vJ8N6lReF6SqC1vWO
bQZlE0ajJxxJzUL8XrTK/+XFEITwby9GUlUUz6JK9sFfr0Itbke9tvrhFMnUCvnXitswdybeIhBt
OGyYP2x8djF0jCX0vmzPAQ1cbJZP+Eei8+3l/P8g7f+ad2GK5h8+uX8L0kY+FOVF1Pw58uL2Tb9H
XpjG31VLVxTiK0RdJtZiuDbtP/4mWNLfNVHXdO42dUtSRcbZfyZeyMtD3K9KuqFyAhB7TQJrG/7j
b4r+d0s3DJNv0eXbT/x/SbzQiN3+83nGylw2FIsR3yI4TmHJ9ufRPiLrOk6lJgT89dQUlrWd/AV6
1qCJeZ3UGulcpsr0HNlEsj1UsUzoDcUZ0XTVJPrWx/Jnrlph0RxXiCnxGgQggofIukxNn+1o8Fls
KZFQCuyEUKkcTLmB9Rt1kPSCfSnF2rNIn0/6CpTBeBgr7TALI8AGzZjvh2ZGwpwxwFOJ8C9aRyrW
CIQ1q9LW1StYYHU90UWeieFQmiUL+3UoyooFF+ubXj6MaSI6eZ160hC/WBPc/8QMYPimJctYTa2c
QKQWixidMStCYFFq2qGJ02dzCua9qGyNPJfdkVZgK8NmRAL0Oug7oWN2nvK8vshZTjSdYuFRm7eZ
z/RD1xe0gMLoHYywI9JuoZc0yqXNTR/YCsBGHz2nNvW5F2ADTay4fiG0BiPASLsfzZ7oKSWdxk5T
2MfDNZmN2DERZp9uh1aXt6iLJicRkXEACbJSeXCnjukhoXYFviBWnCxmWoXEin03Eu5VNLknjd/X
1OXsadKwL2tYINHE/k+afcfStQLdPXkAdEdLuBkdWgEoMFM+S5tEna71MG1FSxmctGEpYKaFpxfj
WV1axSl8e2Q246VOe2MVD8J67AuaIL3Azj3GzZ6gQ6YqYO1m6jtRQJkIuE9ZNo/ZsAAiR2A/OY3G
iO2/G+qYC5WhIDnAOrOVketcAYxEazcrqKGomr6JiwwRbDubfIKsjrU4eyEj/WwS82MXQQnE2XgV
4SIlQ6PeCQOYCBbcS8HOVy66zOCdG+a7r4UDAG0BME9agqcnMKkqWHpmeFx2ijWA0tHLFDuo0ByT
AukNWiU7x+zTjhHcwK6FUTTq6W8H/jRtCtOHPkoprLAhbuqCun15DuT8jR4sYRY+vEaZ0AjBpK87
+OUmq8xoY0Y0RpWQtU8ud8Wl6FkIGA2SYA3qToNLiGRlTKGidG/oNaaPuT2bUBClJRE3QYjXBIqE
lYK+QitQGDOm4ESrbiskCWAYpTA/E5ZXdLMOWak3kKup9yHYCpjHbaWSt5gY4qtuhsfclz7VsEDx
57MkF3DxnKsaT2uFfojCHtnuIqSJlvrmutMj3xZHxKK6tcuz6I4ucuyMHXWjvpW+zCwAxULXWUw0
SpZjuhHI20OISCifYuEtnwFFBPuRjEu1kNaDn/aYaKCiR/2cOHNLRU+NazeZdO1gkuiEbzCEuAsO
YQoSOsTop6x+NxDdMM/yl1Ynj4yXAkxNcOJzLVK8Ks2XuGeVVhV+sg5Vc2vGIYimambJI+Wwmlh9
T2VxEQegWrkCFr+IwCYnFDOKZac8GYaHyJSeoVMhyJWiDJh8hIIu43NPhHOo0/sup+GpL3KKozUW
YKHhTyQOjc7QQF1LAfEoDZ+yUjzLS8R0xr6fvTmiShX/qS6Mi6Gzak7sr08KiJUq3YWojFUNjtSQ
oPely5StQ/OzDt8MVR/dq57BKB/k7xwlEB26lXpp2/ycjuWwTprqdTJnUhfMHovvnBQuSpVy5Rch
Ud1NzvaJboKWU8oX8/SnCoYHCnsEsbN5qdiMV2xfTX8EWdyNFJ/YtHRK+JkiQePNSz7rtNoGJTIE
uR1+6D5EtpgUX20KBBV5F/K3eqTsxXJIQUS46iuUlHOUewTdI/vIINwV7FTjUEJ24j+QD/jT9wrf
pU7UMiQQkHNRX/J59oShuqTWY2iyUwu1+cVSBSTDqY98X95UnG9T0530snmK0uo9H6NLk/po0XUh
oAhD27KciQ7wze49Q924K6FYmJo8UX5AxtdTxHBMGciFQcdrJMVbDWfRzvtdC8g2Y2fV1eV3fg2H
4JKG6biTJ/GkE/S9SkdlH2fmUSbcJ8zQAquoJeNQk4HZ91gQS1x2hkixXDeVF9lP39PUj8jTmb6J
G9yWw/Q2ldS3K7Lmg6QEIF1FL6MoncKw0zzptRSHBMB/QEKOii07i9DhV5EBBk5vXiKwy37nD+w0
8QJUIspEpZkf5rz/QXFbIUdfK75/p0kislwZ2Zf8U8xhsZS8CVhp4+JsNYFBJgWJ7EMI39J8lVOd
MGeDnhXXuuWOITAptKRn0TqZLcZvXUYjLBAK0pf1NxLGcZ3Hce20/K5V2zmRjPCxj8yPKIqOvURx
XPLRuDO2PBHa9yAPzKx+3F5Vrd6bdUy7yxDc0QrOgbbzK+p+Zc7IHWP72xNtuxnyGlyCbPoA7cQ9
OjUe4/ookwxw1MSLjH6iRvtQu6VeEalPldzKRAw0Tmb18rbJaGRZr7Go3k9BpR67EExnP5GEK0QP
DD1mw09v9AogPvMGGux9bs1Pk1EAA8A53kz62RrMD03on3URr5qiXk1mIFdO4a5SG6T3g2pywjau
CHaZTLUtyNI21amJNjQ9WEYU2y5+MSJ2k2Q0BE5eGQk+bvkt8/vyxMuD5qRMtmUwcSASOBgK/koE
KWhLljF86KYnlQvDxhzQBtk3l+pMYvrAXKyC1uEjnjKZpUxleFY9kEYBnYPV0p7+Njv/Pr8ORDZb
FZvbLuqRderia+NrhB2h4AxK9asa7/xK0e1Zx3/bZWwIIlZRQaOF+86g2DfrxqHs5mClEd4TnqdZ
ZWsRiGCaFIauWLp2GVNpiW0LhqoihU4Z0T5WO2MdVtmnbKXnVlOOiCE/5VZ7D5rnsUdNG0leDgkY
ZT/cavPRTzY0w596THhOt9BedYMNP0BzsXUT1h9zkh2NGkHDUH/ME+7XarxYqXovVcGRGuS3TNZp
AzxVbilqklfRaeWLNLHB1TnFxArBRCVsOBvdUpxDD0dI79FpyTHBm59599OGENmKhn1RNtSgy9Li
a/R3U/KFGsoLE3T6UmC8Njl9vUD7xmwFotA3rhFEvKEXyK0hjLeIqf+kmvVGfdmnfco7RjuprEtt
M2hCQBc7v0xpSy6hb7xHebnPFXqNLBCOQanRoUksc827VFAllc8htueGpR8n7FruP2cwwTT17ow6
+Az69kmPhZ25rCvFStlBpFSwVUic1hG5BFXIzhpyC38TWjpMK3Msk3baCNuCEbwQwEkJoRtlr0KZ
wFjrUChiijQ3RT/ZEtBXHxPTOMx7WtsPNOBBAwfiUystvY2MoWXMxMduqreVqW+TYYFGjC9zBsmM
xam/MXHngjOTaUhSj5t1Ddxta3lU/+GyWUMOdsPiU2UnABhHZ31riggGoHL6ofSS1gIy7h5qoaXC
UOi9VpXfraQ9xoHwaYTmvUYSGzpCUOvDUpydkXIsIPsSo1BTmJs5eZATgkEUXXuU6rxcDyS/+H1z
JP5V8tqUj58G9SZXwbwnDHRqBB8sQlGoY7GCehYPwKAodMRN4HHKRORALJOMSGZlJ+iI9KsBFMXt
S80kT3fxJaD+WSItA6H6/ZHb7aiqQtvssE3dnn073B6Qee9heS4/7dfh9sivm4ZMtIo0RZu/3P+H
X3978u2F/eU5SRLvFbnLPdp8reTcnscMi2vi9iXjPt7SX7+q0qSNqQwhi3WSgYruoTAgDN9+8O0g
LbHUv27evqKl9sf7OkwvO8KqsVpNlL/Mj+z2O27PUv/81N/uU3ci61S2yZTuG5UuRbcc5qzDZRct
kBdfpLBzu/P2nNtBq+muUN/I1o3+WIQzjOc/f/+vm31CQbRrERpVt5zhX49IhZ54Fe/QTYR309eF
S96qtPQObvcZ/ZishxStdTJGvtvQc/otMeIWFhFmS0L47ctOCC45OJKs86ohPAjHRj0xW83akf1E
HD9hftBBQax8h5l6B4BifBvulAcKUediXQGO27Nyoc3+lHm5vy5f5hdWpADoiy/0ZHiM1qykd9Gj
BJ0bW515wFMZ03FgF7QGCHSNz9YJFuAM5Hosjbv00bwo47z6ok5JkEA9HbDEZms66+KqhwU1uN2V
65e9Cnw7GVLJO9ozEuN02ACb6GNg4MkcMfN0Yih2gGH4sv3KiekBqDJhOLSL/h26JIXQkKnFVj6b
ow+Hat14ygtDCe4DlyQsJEEr/7l8TPZ4D4nYArWIf44aP3l/uCWZ0o6ph7lJekRoF9KAwVGjOjql
M9IqLunZvAAujKpV4rWdK+KcCdjMhudsV9wHrVvcLzw64DtIXg85/gcc6FtZfoUmPKIzMYkFF44c
JWNlghq74p+edXoS/Jh+3LLv0XeRl3kU9xthQ9meLSteSmhcdbJjHCWED1WLQnRBwbKuI9uAWX2t
PvowBh7H+1h8Ej4uCLQIqJ03GrT/ffqQvTNAp5doJW2KdUryX3VH0OEKBTH+bdOmi7SSWeSu6GR8
WO6rYZ1B9YD/8KEmwq9cEshtmIetSG4HeD4ZpRmIvDVbTBtnSvwBPWRTO9Orei6dLzamwcE6toM9
vebYUN9p5R+AmWp3L0BPz0CKDxRPRyrAiH5UxWZ7uEr99QVuYb0x7QvGJe5eqdhb+RuJ21irF//b
3EL2t5H9gnM0t9B8Pf0SHfWt/p1/8j8JTtf6BefvZ/SEXdH/Fjq3fVExQscr/xI4NHxWLL94A5QN
dPLsPcQauyOTSrev4iV/AWFxYVYsCJ/YCg7ecTajdvTuv31ZT+bFvKAgW0SWzqhu/WBn4SWUwUFe
KCKRSma46MPTlUcbhWJ54BRPRGm8t8LaFRNbsd+L0zm4f9UQFdP4W+8N2B9n0vRSkqC0jQ5knZK1
v6Iia8KuWo9r+q+edD/hpH+imn66Kvf3Ub8V1tcW3OlnCRGvsONzBEVrDWC9e3qMbbDm0n4mRHK1
rEXuxtBLMSzYGddSvqaa0wygMBNIn5VwJWjiPBHUWOIOWBEr8jQgxNuTbVB5xNqNvFPFMbVHksBc
6LotxaR31En/vJeChhvsAG70cCTyezIfREQLSmxDR1oFuxnI/RM/Nz5XXnXF68O5TFgKUrJ8sMd1
+dwc2KHIGLo96izUeghq5GT7OsaH0a3t3sVQEhHXUp/RmioMIdPZPI4Qz4n52iBAW4fuVSWaApYd
WOEICrTz25lyTdaetU7Zo66Mya5fvhKv3tCXeKTmw/xNmAAxOdk6g6pnT5AijsIJv4+wop1H1W65
nPkwOcv2mMkDIjWID7xuJR4enuhe0vPKz2V+9IOtQY1jF2R7cad90bIayRiZ7zD3+ZsO3LC+Gatt
dAovAfxXY10cx1XwTpGE3sQLjYMVHbL3yEl2aAijHfuc4o4FE+9c4SE07LM7Fy2S8YlINnHE47wN
w71bkMYFnu70XpQX+a77yUEoTOdacEmOrDZwwHV0LxbvWmGtq4/mFN3TfsXGCFeufpe/EzpH0jMr
XUpZVe9EHvXJ2ZZKGKwwdAnImQ/wRC31o//WlsCjY4Wpjeik1TsGdajNP5F4jpXVJz1Fnd4l1Gmt
cpMnYmFeYJZDPraFxV+VbzGsUolqV+EZ8DQxA6WdXQuvFtasrTAnXHNtO0N2pVFuriIHaO2Rk6Xw
eFecYIdgcnoKX7u7weuNM+/OvAdYu06WzAXTNuYVeyM5h/Plonzk53Om4+FS+7fiKPERQQx9TXo7
B6CIWWeV7bgK8SOAtJoPXCORI+b3ygbq3JNko5VQzUOLbuo+pl4DEB69P3ZxNPge/ISRj3644gVa
gb8npkP5ZLJkCqzW4x4nFoMDhu7iHRAFvI7A4T2ovOCOQKPUHT8nVqro9kjLYfrD3r589pRqio9s
NxPaAqpG/FbAlHCiHEO336jLuVfSwOqeCSvxl489YokXy/cULtPHd+IygTLd3ZJtz/e8RPEKk3c1
LH/0kaFn9LdRuOF628Z0z7ZkWwY2NOINfNvbv2AgO5amzj5w3OZpFJekJazXTnJC97n27/IL/Own
kk1DdYPsj3eClIGhWEPNGHUv/RLheZvXWT1rLHbJA+AVoL1FsMcCHOgttk88xsk6FjzYvsNTdmVm
YBh5AdGwEHLwDdGEPHOeM735u2olOmiAN5xW8bf5owP5RoBcM0e5nEIN10rlMUG5zKT8geOKKA6y
jnCQwrj6lK/olRjOU+vLAOgor33qc7RF4wfs2rN2jnZblYnIRRxLgtWO406vPLJTV+A80ODAIyae
ViS27G7eRletg3rWlLT4TyVqM7Rp4aOFgoBz4JQ8svH+bF/EJy7Ua2iTRxDslH31TkjSmsGTMQMV
P67OT2M/QLcNVm6w7z6WGFYug9fgw38X9riE94ELOJN3cN27TLG7orlA1Kcqn17kj2BPQ3WkAkKs
tXMbmGwGJ3s0XBxl6fMFVgiGnBUGW5plJz6c5glyDm8h+M/lQ4Tpz98b20SDci15PVUjcirMRWzv
MDouXpBVi5DhA3n0zFhHUp9LblOM0X+NeGWPUnHNpkFY6Pssh+biHcUFC55Fd5Ftpuyi9ume7Adb
IGohtXX/AKtZJoiOlJzuwTC9cnjAdwJzFiGEuA34aPV4q6n7mLbuPXSo9dUz9bWw2duiRzcYGqFl
gbAmb9OBhwxEiY9cQTmw6t7rc+jG1qXcGI7nu1SzbN9FkrjmLL9X7AhNijPcjaQDnIPqkxC47KsS
Hus0WI/fCrtJWbGOAnIvcYfMUCCHzwguUleiasocnERzQd4C53JG0gPGbMQg6DA2rfGRontkvUei
n4QhaX5Uy9QRtyixma4oU43GAyVOzT/QO1bhTnhC/iU/1tMaaDlSOxl5pbnof/2jv7F6slmoJCBv
2jHsSBtiEc4xrfeN8snYxnzCQloCys/QxuXf8clld9gua8tluVI9YfOtRgpjWxaqXHhnRp4QF9Wu
uwIaf8JsjhO6ZOCA601gCU0gBo/7RrW1+wpfHuO2BlqfFaTzNe97n3bMEh3VJLakef2SaOLMxBpz
aTNdkWnCirslJRIU3rp+mMtN6apX9SqUG4C718FTTJYRb+WZ69x4SZx2KxLEt6ViIoP44fXMK6or
q+xeAo6DTPR/2TuP5da1NM0+ETLgzZSEIWhFURIlTRCy8N7j6XtBmdlZUYPuqHlF3DhXlCGBjW1+
u77OIUjcwGuTvLQhAr2ZCEGHtNaxV2zRIY7ZxVjxsPmoU6EyCXtHhoRBLoJIEMn6wpdZrfK0n9QL
IZUlo5bYFR6D5BwiNXhK343XALFN9TwNLsM3fNMq+M/xYO+jCKxPHZVr9jgTqtJntLOLgOOBphmK
K5guhB/F0a9V2g0YuC11QangsPz79AVcceKynmcIEdxLvXlSx50WHjWqGbb6ad6LztCj+HIs04fp
QEsYoqjIrdT7PKMZ50dQj0ns5IX9HotbQXJEzCJUowBUbNBr4Xx+pa6rPzcP8zOoqlF2xfJxQPcL
tmJqE1QRn9t4B4Gg5wp0jDRf0U9Ke5uFl2B6M+NtCfEYmwEC7HsnbrAI7x0RZkxw2iDbrUy9Eq0J
lmsgnVk7GBizF/YXDNTlQPUKc167EGg0UFlYRdDQc7HR8KlPwTp6TKXyObsJ6RNJnf1cA8/xkZni
JBgfMhdhH/jqLU4YNdmVLe2GatfkVz3aT7ALg6csAaOAC7ct7ImkGwx/djP0xVe9mvJzrTkWM/oD
3Ex56KUL5swq+Fft2ewQ9vtBSpjueBSBk9m1DK9W3RRKTFY+RcBRIsGtUHsKtmLlqAzNhSRtCFLI
YG/bItagQHBIQQnvjPxQh+Bx7an/xU+AmGDeiIXQZE6okbICcnTAcEeN4LddJLZYwRp1A8tBKBie
0kSPr2HD0r+s0w8NG9AvheWRjklzW/uqosfEL4yd5OoUqyTHGXA+RhjniGaT6ZmvIaK60ZFwNMrc
8DNS2sppTYRd8JinUCRwSATwHuKwxUbkvySjERNbmwewfGINIvWlow3DuVynD4jlIPMETX6gsTs9
IP9jqB+m8dBQpS7uObIlGQ7C5/iuEtv6rOg+w5f54VSSte2PDE4Q5bx+Jz6gh0Hy6wiMi90r5FHt
iXyjjw4bgTaNxB0Vl2Oa1DFkFTXezdjLwrPmdrmLxrsONe/eSE4efQcUb/1wJFG/V/rx9MRFs+dQ
461U+5BYCEcRBhN73ZJdJ8C0TxwPnE+b7sK6QRqTFLZ7QfYK+7UmHu5id3Q3oOHs6EjQn8OP9KM7
vld+uXmvvhVk5r6oGNPpqdx235XKDo4oHtJyHzEb03ziIdwNbBqm6AthgXbTPODL7uJTfk1gbxJj
JzKLe/ch3JBqn246g/Sh2MNl0p3kC7MLMTyOMeP4VMGbt2lUqZ9Nv/kc7uylhY02F3NPYhJPjdei
IO6QTSKLjJXKv8UlP6V7bmjT3bTdGjyA2eiuBy9R989EcNlu8PRSNGiKajc+Tt99s8WkieUBfeEd
ffcawQhmde3k7fvErKxgLbqWTNzDdCa6PpiZ7TqgRCV4RbWc6sfmMSWf+wDBeDytB8l0Y23xSXju
Xv3MNlZee48FBzvgAvbBZM86FjcWLysyc8mVEy9gT5/YgzYy5tO4Q6maJLgvHQG0McvmH6r3v+mk
oPYHSbPAphcUaSeXWNSv+CxdWe58So7T8NDRgfVNZVL+E1/zq3EoPcPBvNNPf9cTDpfkS3SWIxJp
q9uMkV8hdngJ+kuRvC3GvkXfa8T3pv8QTQ4zOZeEEDCL14Rp/6xgUFn35BWf3HAR4tN28g8BJuEz
dYL8y6js/io7WDpskAUyxjbPoZgemFrdBU9VumNe6tvuDYgaHW+KexF9nrjhNRdiJX9qakvsrup2
WLQMDu3R8Vb6InAUty22KMFqMvpZgONC77bprp1ulCS9628tOngk+Nj/KPA8YTRp1tOPARHWkZ+n
0cVpHxRQWTZgF0+yqUUtfdwMMUU2/tLolzj/BXBz58O70bWY0RzH9VoWknTOWmsaOuKT4JbUp3FU
a8iahAigPo6oe7roRTTRBmtWVR4AIYpvOrEP/QG0WfvDBPIDj3uQoTps2bJQ4Vn8wU4/mmMjb6on
wCTC1yqHrmxzChcGhzaHB7SSZ3UbEHmp7fCIIti9/oIAchyfokNwb55HDkycTthpNESbm+i6hfV0
a4w7FdPQgj+mPdAFwomb3LXL2QZ6A5sc6Tqbw76mO+Ej+EXYzTrSHyZVEGo3aXwbETbUbVZiqT/F
lm1AMR6O1fA6fnCe8THvuadhC3Vv9+o3R6pPI96Ez6YKv1VLUnWbvme3pxIplGN7xRrp31GN68ut
LB9WKDMSreWOigvCjB12LNGB9mduNxH1ahs61xZQiD/KwbMesc0PuYOHSV7U7olhyquUq8uDFNNz
eJ5HH1mhWT5QFpksR0pFZBdnguO5uGEL5O/y7D0ZZMOYqUhBrA4dRti6T6PSTBxkDXb8JDCsXURz
TnPq8V1RPgjMockXSGi0J3Eh1uwkxzZtmdy58VwFzqg+gA+q7jBtKsApbDzYoWZ7yF/M7jI1jzz1
k0gCuD+kA7d6sRosgeyz5CCoicElYUXd8CE3juL8SoSu0OmlOAYFjUWf/EdExqIEZ/3fWQkOIGNp
13+2jOvUHvTVDtXjBwA9O8TPnmj0NaPvLLcH4cBn9ET8veC3uDDrv4iNWKo37dBgMRFhCWw2tCM+
/hofgRiwC4Ahs7HSzomK2qMRHOjzU/CuaPd/I06HCQ8l+Y7Fi7dEwLLaI15HTT3pnk39HHSEz7fd
vbvzvzXittPu1mNdPMKrPtBrr7/1wg7H68y8R3Ml9QZ6T5zuPrD9LJWDGcauccHTMIsPcQQfhgZh
wQ3YU3ZiR+VjCF/jtbGYI3Z1zF9I+bvEXWly9K2ix+B0nziXlDhSwtNfkMNbA7ryAWVG5MBwPu/C
mWOotNlUdSpOSPxgRCE7FO5yojaejEAMJNTBnXbrgLxzRe3IRkoijM7P1YvmRKQ6DIgSXZ9/O2B+
Yru94atXN8i9fyKXn4zWcMfWYlujWhhA3jr72PSwS4O3/jn6wnXBLiaWywZJo03lGjs5OeBYHH7A
7wVvsXrDxEwI+pETask/frK7Ta+55A38jg5F6kBJP3Ld9OXdCGqwtFYFncxvwxOkmX7cSZzSd4me
uk+JJDYYUkIzgeSmno9rv5liakU8UUVVVKSqGC/skBrWJnmily9Okey+tChOnBnkuEZ7xglVmiGc
/jQ+q868h8aBXe2yyJTP7kYt2ZGAR020BgPUfMO6B6fKl0T/cYUwKSRiVtgISPGlLyG+IlUdDsaI
pOyk5NKvcnLQwn+RL8SiSvUtIXe6zUYHck/tYZZQGQF4bSCq9DNqd5piqbQK94n/KtyIibJleGm0
J6TEZfGAkH4Zf0LCOb8rtbSmbLp00WnCrELnjhGlMCXFRUr3OEnB2zyelHtxSR3OtjeGTUzuAXYW
/rdJhCaFUoF49eeESm4MsNhna1hxS8/TJ+/EtgJBjLgUJ/zYXzKqp550nNqtCRKkPCqfqnyQ2eAQ
8KUqdlpnYPqCLCWOTXBK0ouhebxZ1gKRPcuMDL7FTdkNt/yFTDK0X7SeXyDGv/P7VXiE2NJ9QuOw
bvCrWMRk2R3q7E5McCJNJodPWRFRdBgQ9i4EQwn24Kiv7gi1G6NjmRvQnyiQiumL1txRSyXVRjIU
/zV94ncJ7NQYF6DjNYiMHk9j0EguORMhIdxqpCeNB4gafMHfjXBE7WlHBwiexMgwNR5vZRU+4oil
dic7g8639VYKvx3VMdA4iTDFe2Ltk/5eWK4e7irVx3JulUOu3QW2fq5ZQM2z8eZwlzXeJM7r5IlX
z4MtG9d61bC0R2ZlQe7X4TkglNVdlgG3zYkEiE02R3t2wzABu6H81aBz9Vwr78wXisR8Jp7O060J
kNbr2HC/nfLMB7KTMR4VW8r0xE9zJEY0u5Adool8jctVPovTVpWeEgS7VGg4KZK02zL6rqZvBrUf
3/hzPmd1V4BBbEBxYWcpB4aVO+K+aOJGGnUGLKXsuCSJfD0pMH68UF6z5nOM4YGzkBFnvFTamy03
oeuNkn38KwiCtgGFqifYg19c8RQJUb4zO3lPgGWce7QzleIrd50RbKzTF8L+vODyiawjChdAvnYz
mbg1OyUnHy61BB+SbKaGgBxRzbXrmLwcHdf5lVZ/LEceKuc8owpDQCCgQVU5K56MN6UtMGbpQADQ
ITvMLfp4rQASPZTD9RGxKzCVAo0d7iq0N1p+vPrdQqPDRWvMpT5hKHei8KsStj+ZoDqJoQ0ucRJC
lb3prJPWdHTplbnCS0KuyHOtVsLfJ/MJdN1zCch6EtNQN9wZcxL3pFJWdVT2ai6Ue52pCIKFn6IT
7zP8fDwHf4EO355h5e/JjK8PFGlStGCZy/GKxeV2mPSKw1WxiPgJv8LjGL0pIjW83jZ3i1I0lwbA
kKFjCLhGOAnc/wLCLVz1tvkjrpdJsD4kUEo9EncRKSQeID4oopNr+kac22Owx9kAzcpmxG0yHcze
nk/jOx883MgSCHhMLp/L7fDf0t54Q50wj3bm8RAXTvGaVRUJ5AurQlN9lnyuHDrN78kKaFCBSQKL
NvVvPETebF0Y8ZaFWmvI3JGsezIOKv6P6fJgWSB8Br/IY+cOuc0VAmQPuldfQxktAaJDzoIMGmWS
a/6AMlCsXxvwJprTkrXLq+0SuBNZXcuWnvTsQPBESAkm3JjzfHhA1bNAKaczGw9Jt0VhDlAR9zMy
lbAHd8Zy5DHwu/STrnORwhTCz6BKcE4pfSXijrnDXKWs83n80RogUKviMFfB7/EYJBMCCg3gEGQ3
zaov7lrKM38QicfROpKvY37wKCe6M3Kvljw+iZx7lGFw71Er5n1yxzqM6+ozcPu4Ki57OZLYYFmk
1bbrD0yy7qF/JEEaNgg82qDRuye6J4l6VB14UswWqnQ8UmywrFHiLWwl+qCZmKtjHWuRg+U49S7N
KaK1rXKJJhb/cbFsthOrvw7dW0KZWEsPK33C6omSNlF2oTS18gkia7S4NL2Wok9qHBk4KsZSyQk1
V9TuPGMucwieWHtGe+Mlt7tWcKHvE++wywNpZwybRrClgXlLmmsdWDqCKdGRHZwnKhwX1MTX4d8g
7144cK2Zk2b9rE7+P0eYgm2h21FTyfgApccXTpvtCHzqZfKpdePOZuRCiQZDvVahInosuGLNOm2b
B2ThTCjANsSJMt1Jss0spKYAYLQsOAwYmu2oA/LoGKiVMUz7z+JmFHwysOxAvG40Z3WkCqfiuhPK
xCFr7RlTiIAs5X8uyBb64MYlJvfN/fFcmZYBeTt1jU+O2cH6rK8B94TjxGSM9wwsbh6XxP2vBUEG
xUXbSHcCgvmbsFx9U+ojYxhg+fOyHPj4dRIMhDK3gIlM2NQ0VAWeSpQTr2xD5kJG18miLZmQ2qYf
5s1o1VuP3XMLwTmHHjk+xvori9E6RF9UqeaP63yFOoqTavqg35PifYWPcuSluBkbFa+tHJ9Si6b/
ozgBPxXuIjWef8vOVF19WEcaxgs7GVE+GtEbD9NCaSmFsyvmWAGO1gMXgErLOuA6jIhthQj9S4Tv
wF5OeRcZRqqn7JlFMR8G5UpJf/1EnI1KDssEYYlyQkGE6GpkgccyWNePinoo9YV2RfndA53SZX/k
Gzzquj40sAcH2yJxTg3LOXhhREX5RGVXQuRetlkBJXsIQqztTtfof9g15uc6r5Urz5JAq0hClLRn
TfMXgXogTQKKRJ3Tty4Fl0Ry2YEKwqSUc+XWOm7zbO7Zh2XZYvfHxQetSX0/rA4LCUA7H3aa6uWd
nYYO23Op7pmG3AVgShxoAUOdBdo4yNMgLY1FmvhWdO5CCsDdUGTxOF3i0UrBSqMi00z8cvwQvqhY
YRtTf2qwqBBhH/PSaRlTzBvrFVJ21drUIK4zCQAfashre9NWPMGzbxme5aCEZzJ7YX0YosNcwGd+
hbGyZr0IJUROhCQwK7TZs1fJhJy69aBhLSKzon4QRrBI03hVvWNi8iiYslT8E5IqYtQzWYEasT6M
LANILfyIZw4jWGfMdpJ4o3ngR2ztq82BVstV+OS1GYFghpX2pHMLFVShLSd5IXLa74X0MSNnNq93
wW+WKA/yUrcrpBAojIRYRbG1gQw9pJXtuu4Faj/fiIjw8UZrs/J4ZzJOnNsZx+m2lJmNJP3ndQNZ
z+yMSJrPTkKB8oKAGXLmBIO0K8uS4vSgfanZ6JHyGvYyb0XzfQx96IsJTw4kUK4s3Q69MNoVFgdA
6cQNUezAqgD7ttS2Dj+829NbslkGHhg1MP1B0XbhuBNmVyR0HtoVjYkkYuC0DAfgzgRyGG6huAZY
XGwsf5sRi7V6yN6YMywproydaIGnyhX8bedsRuwcPKKQzuLM56Gx8+QUreggYkgvUahltx8UhLBB
cd4Jms+vg97Db8ZeBiBEzVq+LaUL21gfnxqTOmNsc6CgW8wGPoxP5ewjWMZLxhDjjNUiTvioD2Rw
NIuw/Zpk4LHyV3lIYw414ydL4rCjJSeZAEWqL5B5yGeu9h5vhQmSemwh2QJVfoUmJCnR4YHZH47Q
5HzWDPG0TPl4pCaAlAyWGHdvfLHJPxAbxVnHX12PbypPCH9SWQQPdC0z6Fqq/nwqLQgmczg3RJiA
Py8owAuS6ZoToMNtC40Gqj2bh2Yh+RbWerlX6m5iMNfXQlOQLRo0PeHt2WDremn3fVPLVAknWEj6
eF7MjCbKojP2GuyXUElQdUmp5EQQJvYqXUVWYFL2AJ6UvbWqXogJRVSFmvs0rL0nHW0UeTfL+xTA
OKiN1BfHiES3QFNLrDcIVzcpWHZ0DvZhH4RgnWWE0IpREbcDeBMmO4GzRpdGOCOoP8W64EoLTwS6
1fOoj9k2DFqDxoppxcupCmCDp1o1caRWEIO5BDA2F+27ycOPMeCQqRRO52jJvd5wEuyaMDRhE1A0
vRk7C3iRId0mEylVtJD+9eeBrs9ukJqXv281qZJj5Ii3v7fOEczYTURuirUtqJCnbp+3MNzGOmbI
+uEYy5SJpv/3HzlcKMT8e91FBsWgcgVmp2bhNmpV78M0+vc/SutpWslRMs415ob4+J9fSPTky5z1
Hr2vgiTQ+k8zzPQU/+f131cDCE3AH7k/r4yK+I9R8fdlJpYUNMIJTqDaLAehprJTSJsZRZypofvJ
YI3E1PvbXYD209/VmgIVoU2ddkj1rV/+ffOff7j+NZWd/OQ/36zSwB8afLAO6u22Qa0H2gMX8fcP
gGZExv8u5+/Lv29qVX23RDKJk0K3UpiLoMpUTjrg7//6Z1xf/rfv/f3073syqtJKoseeYoBfRyHF
LYawptSlRggd+JsRhQI7QP3SiHILyi8ygInQXhC2oy0OmraVdarMrWOfmDry0EbptSAlkZIUF4rF
NHMNbydEBorpF0hSg+cXfILeyLAI6n0ZWJ0z1hqJkYWatoQQWmIAM6iGIrwUqzyjoi64fmsjXdQS
8wRdh0ne0tm0CjOB+4Kw26/cm/Gh6jiQB1FDMD2rqGmecYkyxE/XbkJTTWHXIjJhTeZn3t4ajYCg
1kjFk0gqBGY8WNQchW+zTlAHq0iEECRRG/06y9IDPK/SU1QKX+sx2HQT5slMzaGnNdAzYFzouATE
58rZVSKwvrHKkVYO/WNLXWVF1MpMUfmr8t6HNC/GkkISrqntYOrJGpr4WhDod202EoeqVMeiuc/J
J0Y6nGnzhivaACCyG+OYhkDj57T+nnqBAxpUPwjwES13kumJkJKt5xCi99DYklWIkIDDK0Rbgjw2
0ulAeRjUwbTHgfioJaJsNVIRkkt4GBC9X0qx86mnj3Xw72WC/1waRuxLCzVIJVFmkwChPsLMQ4Xl
fSgZtKYeVSKvL4qF71BMWJsicC+aFe0hp6Nteqc/ELiHMVDxr2wiJXqtZ0ASUR+FsFVL1ctKyA1E
gDQp1XaTgnRdlWE8RgUJmJ5glR6Qj1qI7Ygx6rG9noS0NPXFKa/lGyINtk4rhG8SQqTUiw5ag8oj
Cy4HmL9mEAxPjMa3sueKBSGlKFAwj303aWeRs8voERef0NJTY4o9qyh9MzqsUVH7tBJLO4Y9B1yu
0WhaxeFd0vEMqWNGRFVG7TUaJjQIi+JgKQONEoh5DYZW2pm0mvdSGTjhWGQn2sHGchygNAzKqZCr
6zL2VEiR6KUFZTlIhvZaywqlBIPgVX0MB2dEVclE4zEMr2NxaRXdusdrCFFzLMh1h3wCKB6XHUrG
Gki6qjxoQnMyDG3cpUgn6KEmueNYU6vC4t3WgnHtpZhzL0b3OgvNeJ1E+DmxMRDNMb6Lahnh+tPb
lqjqdw1yXghBg3U69ogwFAVKVQbFDAgtQW4SD5GB4h3kJztZ0DQpDRS3paR/Q9OELNDSpW4icf7O
6rcRGuNubGjso+3jrAypvFcgk4ZlhvU/Bx+agiCikI4IqoewqJ/y2nAHVbKOTVUf6afpDvStgNqT
fpW5pYGmInDGEUCugYIk9IA0TUo8IRmA/dN5lEv1XlweO53m2RY6276gOII2P98cDKrY5BknqUpW
uR693dMhhb5ooH3DBs69vNS9QMo4CZr2eWyK91HPaGnrJW9RsvM60+nUtURHEzIZEbP500wrhJfi
yDEjWt5GWlRqqfUm7G/V2gmKtBtjgGCiTqtNYVHr0Swj/BzOEasbYnsJaPZGAhbum1ZTBmLUdMDW
muELPfaWJsNQl0Njn6OAQ5dPMNtpH6EUHra+JAqLPyrFfFWjaJdU2oEpkn9mgXwy0YeSu3J6RhTB
M3ra3PSRzNrYEjaMmje1nXaq2QmHJaZMA2wiDWDTAhTCbJ9nMZt8RVSONY+GkCPV32GEnnOv/Ggj
/g0dV6A+LKwiSZrPE/ndEcAbrC5tuWiqcm8sqSXyscR+A6Kb0CKBKBD9+IQ0YekV1C6hGSa/lFCb
KSOyyBBkoHPbpUKbjljrt5n+1/0cqqMXBwB6Z7ko9guGjJ6Vq8aXcu3r5CmQrNplM059OXnWw1I8
d0F1tMJFOcjks/Q0lp+6eSCpQylW2wAAQUhtmq1v0ETQzMb4d45QaJOV6Lm0Q1pO/dJ8F+JlOFpV
eQrqOfNgQMR0D4gfYNTw5gPyWWbVHMUKzZFUitDlGvDzyGTMmXSShIVt0xxGV0iNyJHy6oVZuq1q
oYJL2OGeD5C/BEvLnLgVyAKG2k1FASVbNN2hpfQnmYJj0soK5bR5tl0qzM5yjOEi4u1mKWmXWiUN
ZKaSfuiD4alDI9IP6dAh8bCGSOgdDpskPsVp7apG/tsaEv0BEjI/wG3CYBxXAZAUeI587/JwdCJV
m7xxqICDG4NfazNHrSrrrjbiHhnIUeZi9iINCjUa7XwVjJCkmILKcI7mnVWWBY2P6O3JEyjAmq2l
VwfZHUW5P6Ih8gB/7m0qu0uTt8QI0kkBOTccIRSHXhdHAzHoETnqub0kxpbBKz1BzhEH6kLDNnQN
2cd0psRFQPIqkANfnoYM10Jo9p1GQ1KrE1SoOzl7ov3nMs7TERzYWUh0yzGWnC4IDPq6Akyl0SyJ
cBYRlEQovgsEJLNEc7Df1Y9ApPeZyf5YqBKhcsP0Yyz0HXobq35if4T7/SjRhhwWDVp+ollQwG2j
6ZTsqqF9tlY86wAdFH1MnK0lNL/iBWuzNHtKZXTiVI0c+rpISDMtDM1Hv2+23HTCOZQGSk26iErT
siM2Z9asGVHqPdUoqTJPhhNdj1Na/NK4v+kZi49qea2bwdyGMRj9YuD+dTpelsWKT3N0MbWc2ob+
Dcodxawz3oB8mJfk0NXNdGyAgVM3/B1qOoZ52HQvkfA4ohppp1Zbw0scvmPgrjeLzJJYxj04AdM8
heHwFbZG4Am+olU7JA3gcnUTYYCl9Osckz6V8kPUIIykpe2X1A1eI2Nu1CZB8MZcXlFMXEU18Pvm
mWX8brSto4ZL52jSQLpZCjiClvQsTadZiaNjX5FCNRPFHSWLBKGBk4MbDj0Rh3cFzULCgzkUGW9N
bPmj3L9x4DzqwIARLYEogWgv69SBc6YdK/QmJ2np6DZfY0xieZusuPQT6uDmbOImZRp8NQL0iqWS
HmwV+p916K71UUMF8QJYtT4BJiCsD47cIkJgRgOyMlN1USTAWalF6nWiESeNwL6MyRKwN6WfZhkk
xyboqQ5KUk/XNUKukwbhYRTRKTbsSLbxkbSDNAGENWbpDgn0svSjfpKy5oW2dc5Jk+rNhIZ0WWbL
mWaCe3NhPaQ6jxJQBFVNsgLKJyLPKY6VrUtXImZdlkOa6dDnWcTiVKhtQgS8I1anV5qThe0+GYb6
paVs0a3Ir0N3eNT1hvCFWvHIMgy6QSRLX0sIES0NSodxBmo86XGHATSif6T5ADtlX7Us6L0gIHsA
PavxTeTMaIcnXNPKa2nDphyYl7mZobWVau8zJB80j5vDSJMxQUvpvVHrS74yM/tl6bbr4tHTGQxm
yOBqurrW5GKSCrlb6NPsAi3U6MfGjBDYmTJEGsaSOEiQqO8ltq+j5OJP3sCUnMQRrCbYzkMMT9pi
kVZyyDamMMFXkZxs7CU/GHJkK0uA8zrbZDHSaaGY9MoG7ROqY+YJxVBkl+VyV8ZrGwIFn4WkSYcp
WM6iOEg7GTjEDn9aGZfVKqB0PQ0RNVEXyhkpCMOh3ktpk1772Eq8qCe5juBCsytLA8iYPitHMUgB
8A06UbM4QJ598vWR9iPT6HH6oCHss2yIOK9SYlJAFFVpUTBPPFPJZlq/5/DFhGC7XVIw30kpvYav
mUELfoJRb+vGkh5bmLk0wRWcebIYnGcjXfsFSJ8EWvYsisRFdFWSHiqTZlgV0wZheRSPptakU16B
BaEaoUsZYOJVwYLMZFce6GP8qWcj3ltLGRM5QZpAr/xFgPGcd9noLqW0Dxoqty2jLfYNYbQi5GZF
M7x0Cg93FQiqxQXHUAP7NZoiZWQztRlCgqBqWbSvggACT5EHC5slafxmphwdL4KQU0zVf7d0+4X+
l7Y7C/IQnkwxucjqKDzh7iqcnV9L09ZbtT0MekzExiTX2AuPZWFAN8NRMHqymmLA8Z11ZNEL44wz
ZBep8jWmkU5dM7qHiZoXpB3As+fd6xBML4QdNNwnk11Oa3el0dQ0UFjVMeiVkYRE5qc493ujathb
6mjfkukXGjHw0jodNkicbUxamj1hyYsN8n2rFyoOuOUKhZMhOcMe07nIqAyVFLpPpDH3jbxTHtRx
8AfCIwMqaKdoFihtRxvkzPxkO02UBSwxslbYaZjbuvAt01lwMKX4dYo5VsWI1chsYUFjwq5SZIXb
SKXbUvbaSmyjs45gZhWqJr/QvJXKqID9bN7FUQMLFscs0aoik7O8SrH4HCWkCpeBtLxpgf+VM1L9
wYySoVDU71EMdFuZQpKU1Jq3FeX/UU32I4oG3K48PU+xchOMcfBEazbIe6AS9TmGlF/PUUWphgCM
u1PQ32iia7bML8sy00JmEQDuy/xctO3zEhU7IQvDW6bd22H4mhKLItoIV7IizAGWFEUxmdit3Ir7
dsrpDqGCBPw/9QrmfjDTU9QcFUl8bxaQDLliHQxoA6i36Sa1t8Nja+XDNRXHH2WkjcRENA+ggqVt
WiNNb+jcverjS1WW2vei3oo4veZTA5a2WEgDJdOadCYT1FqEW1P1NHEgwbTtfofaGnadRS4Pbs3A
Sb9YHgQl0GQSFY3wWz6EhcyCBJp7QKvaFqjhc6T0zoY1uH2CeCphouRQDfFXXGbflRHWRHXrh0YK
+mNBLeXAqWos5rfVihIqUir5yG55+ehNaTqLvYCKBIMEt6L0aiWgDsCBhS8/SM2wM9Icn2bs3IId
fNtL03EYUISTQwWDPzotOXQ5azBIXVTLboKusZ3mmbaDHnBErPu5vMZc1sbEsSGIMXcVAfG+Bjm3
YEzJ1YUeX1IX6BxRO6u+Fpb1o+RC6SZ9+1noPHE5DipvXvSLkklEpBPDbQWsIgPfrjJppVEFugH7
oqZFn4LxSYUEYtG3xVNn+aiR3U4GtR6pRqhgiGQ2bFoFhHQOzoNVfcekKbsu/9UCYJC9Tg8q0oIC
O01giR9CTjmRFEKAnDPyyDHJOEEFTtk2n4VEFxTCBHNbl36jlmyvKq5cMET3vm1fp2FZLpn2YOV0
GkOjzzyYHwW1i0CVBAGLuSWWbvEeQtZeu7RB6XNs+83/gt6KLu7m/z/ozZT/n6C34jv+KD7+G+dt
/Zt/c97UfxiWqmgAcC0i4LoJN+5fqDfT/IcIw09VRcnUtH/+6N+oN+kfhmYZokg0RFJ11QQ6+G/U
m/EPgx9YwOMs05Lhcf5PUG9YkCu/8L/wDUG9KZLJ21maImOfylzgfwV79jIU+yWaBBBvzqL2Hgpm
a6FinF+COUrRWxW3GQbEuU2wAfWEmLE6k4CYJdKhaiLbyqR6+DYjZQBIkaGYqNMzkXk50S8c3I+u
zeEipfKnbsCbUgvp2uiyuh/S+KM2oogIUET1JIfJoSwJLmZ5Tz1pTiXTqFNXwPp0lpIkac127HfT
a9cDTxHpo6t6ZTjMY4h6jNzYaV4DFTXY4JS8PFpZwTKYh+OALCd9I1TxZaZ40oDnkVelcLGuk08U
42DTQXvfthPaegGHd9X1jwJ00sZS240RYxwFOSV2PaIAnaKY20AGjRuhGzdrxnspTJE751TbV012
IB614VfowQtHTwgpY+wHiU681mmakiYIFcExXXtLsnxLwL1y0qX6HYiBSy5pluzQl0SLWPeWLUeE
z5Lc8Dh3EVgVSJuiKsUQT6RtkfUiVCU5GQE2AL30JJdV7ovDR9RbP0Dw6XgzjnlGyWchXcQwk72a
3QGcf/2i1YVdVSn6rV0Ev2DqzmrSH5serfE4jh6Q4qJIplQ/QzXqLpGqgx5L9XpXhuJNuOWRhDXW
QqRSUM5suqLfm5HkEAKxzlYwide6/026iyXL4X2EDmLnEM9txZC/etUw9ugtbMlCsW1a8XJW4Snk
i/E4x2T35lzVL3V2TWE0GYOUUHyTsactdKG1cFT8vBMeBQWafV2m33pN9nxYqIywkEUhgDyGXmzk
j+VAs08kSQvVEzioCTgkWzKUa2tSQgrliGOyyr6C0sqAd1ceDBx0qccR0JIhtEghC88xeBSraJRr
FNGn0A85zJA5LLDluOiCpHj7UqJD7Mv0qBBvkGylHFs/MAgpyXp1lKbGsdqAmL5SI3JGzY2szeNh
FsfwTGjNcvpg7mmg1G9jWlZ3jseZ/jIzC3u7ykoV9wkaxhCqCwVVWWcvqJwtGOIEW2cKZvtx1wnx
S1qVN5SrC6LwtKbKbesKmUEnkwgFT7dm+f+wd2a7rWNZtv2VRL0zi5s9C7fqQRJF9ZIl9y+E7WOz
73t+/R1UZOaJTNQF6r4XEDhhy5YlsdnNWnOOuRRxVq6ZAWVdQ/qsSi2oeQ1LQzCdDFiqvTY8tmji
bI/Zc/KVcRsR7mu1krwaFcmtmeTB6pVnkxLvcsjwVLcprW/FNA8EjK9BxZCOlib9qpfT4BDK9Uc4
GcxRI/atPoJo074rEdv+EV2HFWIsiZviKlm+fkjKB7OPrFMcodGKogQ2eEfQemd+x34Ybfu0I46D
zYXQTCyTjf8pIeaP6zFw7Sn9gl93ClRpdDMCLhXON3LIgJEG3o+qsyeTaQFk6E3jAsyBoAWrishg
t6pRb+9Jb9Bb4zJmMlZfLSdth8DBdR8u+4ZOLZDK12gs91Fr4YZDF9Ra01eWWBoEDOMIVByx5EDa
e+83D63efseyT46P0qAICUc4TtKAAZUddkP7JAHaeS2PKodLIzcOw1wLV0klmod6lFKffAFkzB9P
TdmBi43pEaQABEyCrYIc2J1ZzLsH3bccyvKbromOkgpiTDUKwC0dGQIyTuBC5AjWUtjebX8QXB3b
IRs2iNqxRPkGte4MOkVmjsuOxD3CzykIg2XSEoZ2AtqlRcOGthPqVS7MN2I2PFpv6b6XXhKlDQFV
xC+SRvWI5UlHThyBhlMMM9EufYY/OJcx3k17oNEkNxljhIHnTLZfg37QHUINCzYkneWyRP3wS+XU
hQELzDiHm1mYaFbInwhiUBd9+C3yvH+w7QyA2mQ9pp3krTWpsW450nuflpYLof3iTe11CDGN+QZA
LlE1/c5mHBcsz5CoR6zNKKjY1o8vQvRESvtUNHPpJ/y2mqFxCYBYFL1eOpE06G6kta9Tivx5Ml6p
rh9zOblShLo2cvlLs+Aah13arM3eOngJU144ts1uHM4EQ6wtIdNGLwbW+FLRIZsccOe3rj/JdBBo
hxTyqa/D4twK8ykLxHS0BLjrqUCsoZZvmaxRURfSQY2BY8f59DGUUeFOIvhWp3w4ROYPOyXQG/Y2
k+CFW4a6HQvhZJFoH0w1wXE4nVUvmq6axxiqxJ7TkpjCUYjGTTUBxyzrEAxAr58je9QXuokfk9By
GiUV0MOa8goZC8sBN64PslMhW/VskEyvDjrloqSleNhKxAXIU3morenD07I5KjN+Nky5P9mFDu2P
CqheDMU1HVgqxxbuN43RgE4XDRdfJ5o3e+iVANl5zVqXsLx8kVUEA9Vy8V3YmXyoYoXRn8hZdkr4
vCuj2o04BaxUiY70wmGMWErr6i11hwQmTgRfbm3o6rgUnp3vVbn/nFR6YOSxPatG5bSa/dlR9nWa
0tJdM1LoxpEGj6slu0i6sRM+821oT7/irv2MSH9H3I5vuSS2as+gtIt8lXk8DUin1W9jZA8ryZOR
ldLRWraTgLzSlI9yzBKHNTvkEhVQnUBXM9DBXynZBMJ7dsA2yaVImQulsZ5bqTIecfEYkPhDzDjD
WVMM0bGaGXaGZGyHKkWNEgXjsohnSHMEVGgQP8pQFa5VGEezIcmdsupqpNEK1rNYxGRwnEC5T2Lc
xKpP8bEwWH2psulGEIGJ3IkxujcW/eaMJt74WleQNgn3AqjnxyRWIYBl/bRnw38haxi729SB/wa9
tjU75cMr6VQZZmse/U4OFlotCZfcFYJAteaX8PXhUNKKWOlJirqKTxI95qVdEGxX/RpohK5zkT8Z
WvneFCrNuZppxNdUA2v6bsyb5BY2FZ5B7WoJWoSEDr2wU9dQIMPAGxPMP12mUSWjN00qq+Qo0vQZ
1rAKRZSdyMFA16vjWxGh9qw0QqGbgok9WXd29VxcZE9ycytFwgT6bAWJQ1tbDTCcqEuc1odVIOfT
V9DT+FFY6eGLbZHzYSotTGKDkyIDMh+XbjHiEUon8SaRTMwirmJgi33UTQmmipE6rx2OS24UEvyQ
cE8CV2MuFXhkOhnOJu7VHGMVU0S77fSwX5Jpy0grA++RWIPkU/RsqSXkj/QYSPYtjBtq1mHTUSAd
Ha3sYdTU+zSypl0zhlhNJiQ2A5tKmxIEA/0Ajg0dTL8mGWjdCYHRUoqUdUWLG8cDq0ATTEqDaGfb
eKQ7p8WJtBSKIeQsjqzyFzrJffCcgDPvvUAv3UGSEWBkN8VE6TJkFm5btUKeYY6IXmxFBjZKqDSu
XtyrqSRyGloVcqzWewy14DH0KCKMXdXRk53jMiytIq4hx8BqeWG7M+Z/9DnJcI1S5G/f3x9kjS22
cXVV+zkAo9KsApskgynPjZCa8nmlPKS1pmsD8rV+gBIy/zgLG3mtt8QltVqxYxYpd/ev/rtv/7vH
hg66vh2jkbs/N6mSCiGwUSz/n3/l/nteKfDZG0OboBAnaOL3b+txCjPx9/cNa/gVGbXIz37/5E9f
/n5TvqFO5MERmPr72RJwzoXv58TnWSym/vi7/9NPKXzoLTppMEtugfexNACL/OMo/fEJ7n8qLvD6
pqpk//HC98fyKkORZcYWGjFQbDbtrLLJ1c0dumZWKoa6+w/y+Qq4f1Un1PDRW41/+gFSDRJe5qss
IbBzKZpmLpxPXFLBPR6+UoZ8d//HizLYYzGYbVLGiLms/vzP/TFbHQI6WbGySLNocps22Sgz762d
syLjBEtTQ/YZa3SFsHE5Kwm3S5MnZT6hRCghlZ2Te+x0SHfynMd6/+pfHtM0C7NR17qjybplr5R6
5oK03mkjcb+9XoCjmDNMjfne+SPDVK7Y/QZEc/MaczUuxASc+4Sqz6/z+597HGpOPftPj+UGtXfk
Z5TjyWO6p7H6Uydh4Y0P9yDX34933WCvx5y87YgkqdYs2HFT3Vren2QHxjUQGR5EXbOBhvsl9ff7
T1QTLpvSVZv7Gy7mY33/6l++VcaxXU/aniv6cJf9ze8gqRvwRbN867dw67e4K4CMTsYD6nqjHstd
NcvV7hq0+7d/PMZ1h2dg4cbby7iedkSJLC5RxYWGDFRbv8j2wk3ofNTBtXL6dXzIFubxZdgRQ7Ad
1+WKiGC3A7VKtnG7JIH5Mu1e+rVLc2Zh0Kt2ioSa28EmEmXaeje3i3fpgbhs17tVjv4A0HB9ACm8
hKmwpJvkTrt6hZDOeZtf7MDgDHrkElerl8haHmaw1Etmrl4saW2cxy8eaFe8IJyBm06ZI/8loJvE
N25sNz28eLcmoXwAMauFj7QEyrdlFfzAe8MKyIu7/G2GsB+q5fiAxW5aknqx6PoV/ai8WhX2LZ2g
S3MsKFny6frXsDxq2ZnDgvawnsi0/OLwjNADpmlr668J62i6/ufM7nFXIvpXdmUNWddBjyVLawJl
OqwSI5FxF4P+AeCkaUuXkEXOidf2jknjOwkr9f7SrzklAl8sDe/okMQbhKbdD+w4ahbmnLq3lPFY
99A73fjQWlTCF6DWqpHuwAIvNpMCAjY+FgnWRKu15Nr4Dl/wra2ti4nMmuUQUCFYNKmjnQPEs/2e
NmRKigeF7GJp2EeLDfMXnTwFwUTPdngj3gmF41FS64seL9iqim99A70Amne9C5O1mZ1Y/M8vNpwE
na1kkb9O2jpCGNcueXWovpKxCreGj3FqoSYr+Twxrx1pY9shRkiWG+0yGx0D6Qj1avp11s06l1vL
OicE0HiDw/+0l9xRXMY75WGmGtGpS1ZT48bP4wgQTT1jTiqWYBnpblyzoyKW3THYSXxSCFcL/N2Q
n1AAWp8yICdU7jSMXILjLwnYm37VfZfBMnvn6KTjs3dlVFzYChb0j9aZ1sFjtwrj5fi5qR/ltTMw
sh5gQVTHZi6Ofxc5poxtulQB/SSfWXqMetQO8TNKuQo5Q1we5Wu7ANC2khf2D4GJMDU4X9PyVBwD
TNyn7CkpDtL2R+PGKfu3bjsAyFA2JnSgrc6IUXgAhAau6C5A+EWuYaqqiGoJ5NqpP8OPyjsnhSj6
mINpdDJ7zC39mlXktDcojbCql9WziLZW4xJbVOBzpSf9bBQP9ixmLR5F6vrlQ5298fSmWkAn5Hho
Z4DboNQ564I9NrA/xHQJYPQz1yOnrF2+TDv5y+WH7Su1kncRbaBHs3lPYJY7XEjJtMl+bIw9yJ+v
ogC8d+a1oZtbFAV/OP0FnlTuGwJ0xINWHLm4/GAVmPNL0h2drFs2HYNnPhx/khsi4MSa9bUBSQGt
BNanin0GaiZISZrSHbly0APYqiAt3msS6pjbqPxIeMab9oMrua625Efa0iHwj1yUCYh8ulLamgcB
4/Jm9la9S+5HaSaqWE9l8WgXX636CxEUzhxA3tu82sp40ihsVWv+ZBgdpOoTBqvGH9CJCKvWqXLo
WNx34Gkz4Yp+3Ij2Q/UuncoSEMtv+RCPQB6G9zJ7k2W0cflFKY7WbRK7EpG/xBnpSdvi/hYZavRo
27EXh7rJnwjyXy9IwfNnZA5+xUJsxb1HLZBoYu7JeG0tOO8t+WRL7csSixEC87adLva7deYMk8bI
ce2WH+HSOjeLUxhcdXf84g4GAc3wxG3CsNBXG3qo5ia1z73mfKgPWCcwkSCKBFtJoqRw+YrTYbrd
rnPmsZsx9o1Liddwxa79Ylwd2BTNXRFG3exH5xuHt3LInqkzjfT7lsjp+aS+/VGAnbxJ32SVc/Vw
2lDIfsnrwsG5WW20mDX5iSb9zTjjTLsPTSSPqhQMUkfdcRHyTobd+Ap65cQxoO5GFcOdtNdWrAzf
8c7julcW/iMjZ3jgxAHp5GiZ7RNvQeOXdXPZOeiJyDBbj+tk5MUZfRhKB+61FsEH06K3ETvhzjOH
5q+gBS6Be5NU9sxgSYtnvlCp8kU0e/kMpmuFB4P8BmZSrnrpSWvc7Ed6z5ncpXW342RRxlHOhsDx
6KRbeIg8P43e37SbdPxGRyJ/cejaFe9iFCvuJG7H+c9HL1RSGHb1cIsAmTuYnzJU319eTV3JXOYH
s1h+mO9kIiykJ/MBd8Mrls9384Hpj/Nouhyg4KP/4gsXrVE1zyI4ABBs0BtkHmZilznR80yo4cUh
SEt66gLOFNeGml0KhSsSCRXAi/X0MHFGubR4r7COlumBjT2XA6FvnA58BC5LyZj8XSKd5K8Prjym
C3OJYnlXHpi/rDNnyX7grp+Yiev1tASd/pDy95gP3BfznW3YoeAPBz1QvhWDgurKZ+koPYkdJ4n/
XqLnYfnFQTBusxeVlBAmEo44X/L5+Vhc/Eyh3W6+T/V94SCWzxbigemFRDc9f06elRunMT8wPXs3
8wiFBNklY5RrRwxZHCvzyOynP3CX4dH3YboG2V7h/C0V35HGDa84uUxl+GexjLq9zTXDxcKelGcy
VFJnXTOK1q9vPJk1Ssolbad7hkp/m02b8MCJZ/BJnhkGxY47j37JgU/GGPDK5K4fEbUu1Hc+DXIH
5lCOLPQ6h2QWXsp8f6vqQ8iE+s4/VDxHbC4r/5HLPt2OvoPoVuKCJjJsPkEq+RAfmb6vmSe3jaNh
E50vVno+vAHT5Qin1UqF3zQ/a5gvUvIouMySH94Wkz8vwVZ82rTVpvAu9Re3tWe6nBVo9kzZIwos
vGaMq0fcYeGWVZR04Jkj5E/rNl+lmpMIV+FCP6gyaDf00aeBxYK2Bqz1Qy3eYrXnX00YkPRxhxv1
g4DCa/s0ywAZU8t38ioXut5fOAT5IbxEI2Qwt0UvDgMXk1pGiMJ2rulz1TfYQomkxCUCt8Kk49se
pSvSVlipHGIddJVdHyh+dNRKgrrm96p2rXXGPgnCzYQJMN025pqmFmDsor5UGHGMx4L2QaJgChZL
/fhh3dikL5A/MzQM8yCngLZZ9uSlmE+XsXzNYBVDKH+fyZMy1YClD3grlgBqwGVumq3pTYf54Ivs
vkRbh/3tJUmpLK5ZNhUO06rV7ZGWi4ORnhmiTMoS/dewA45th3MRoFjSEXljOu35M32IrzOaXaoH
Ekccb53bxyJ/1o9kt4BWSWiICNfzCE482YOjdfNlQO54AYWCV3ryawHKHVzFehwvrMzlHurDMeBy
ZUWsgTuUwfow+LNy5fxc/SMhQiqSvPTbYq//zNRqPkXsKLmAfUflPgVzdy5Z08wX2KFkHGGt/8U1
O4udFnxvppvBXvUXVJ/1W0emIyt/fSFkN9HXxJwQarfFDs1g3m4iDe3TmjkQlXtgnRq+fRisk5CX
cb/o7JWhOq7rMsg11VV6qoDvkG78ynjFFTDgEaOmPaxb+0iCI28rLI6kyAP9dXM0jYwCDCvIICmA
kZJjYAufVyvDUsYG66qyI8mPfbfnDbPj4NpyA5wV7HeYXmegs1IsrEdkz9QdWaQzY9TtRpyg2bM2
SFinsBDumaCW6nEYcfqt0kP9NdQ/gIcN6YHuHhI89OL6TnkU7+WKm9J0PSh2pN9UexQBFktjBmSc
l5hOPKrsiTxcSirS2Hk25qdN5FOtBW+lAtDrwwcPzVYmtG9JBDb2OXZ5os8WlaiA61TtORTWNn2H
BDiYO01fEfcRtIugWQL5TdC5n8MHyWFt6ehcXBsWtpXDBdhUCZung8yCRD3Wbw23O8Rzi0irRXM1
SPGkBwcOf4lq5oRj/4tbLo8cbuIIsTt5oFj05hRGMPwNCzkbp+KWytcApoZ600g9HtQE1aGv5odp
ytzbmYP9SCKIacHJDTS3iY95tPIJmxXL9NgfKT7S7Kwf5HA5pTDNF+WOTgvdk2AtU0Bk6ZJKS5Ib
ZOJCDQcld+UYtMR6yrXGFihQ20NbHCoatSdLvchvpTRfQgO3MrlR7S/LDhaXUoKlsE4htvNAcAEt
lLXPPZ1uHav7K5Y4fHmDepRKcPG7kZ33c94v9NOYrbHNaoz8IJ+H10HHWt0s65Xc4nH9Rge5GN9a
fSkKN8KQxk/oHhF0ka1lqN7tQxOcEZPQUOej4H4qso3P6tlYmbljyGtEUo9XUpDXwem+MFHYtYEL
gyKPYOdq62767T+NFyY8GyVUuNdkKPaPOZIeQo476gLMuilK4zY7RCrLEBfW2S+fIv21Bfq8z5gG
wdxBB7chNj+SwFjMXvs2UPNVbiQ7OTKhjzU9zZ4H/VpTGNZWEd7ohjsJNFhdvpuMP+U70U6ca3ZO
AQxD1rALu1rqV+8BNZb6CzVa+uy9axJDBvEP4FRuSO2yhX61W7JhP9Hqd9m2KN2eZiSAyoVKzJd9
FO/ewb42pVjm5KlwWXabCFO6+s5p1rpt6FrKwWsYX4Yd4w+XAgB5lqoS+Sab0jzozami0V7tx+4h
1C9+/zglr1rn5MHoBsGbyhugoruAApNqJTYtRAcHAdrmnHxN6qp9yN769zJhKz+Tjxkl9/hPyaYc
V0BZ7F19YFYGwNyRNPrJ/4NzclaemguNGIzN4CooRhvdGVItsgePeOx+OTBeRI50TBU43U5JpQ3h
wQcjBjF5EQFDkIAo0dZokh2AQAfIAu64m5V8aN6992k9HPRDwOgGqtwXjIQoDVkefFju0d9MjyBy
sEzZBEf6HJFui8fHN95RL+Awh0CzQ//IWpn93nIKPrAhXWQKhKtiqy3zd3st1oyZTOZO+exbKxKj
nyiyOAqlYfmo6ewwdpCGwVMBTMGXR6edwh19VHuNxrVgf7UJ1oI1CjQTaVElOANmsPfeZ0Fvn6X9
fky3tDGMB38PG/pJaTclTCoXP5ROYe7MaKq9xcdhD3tD3QD7UTfY0K9EWEDJDRjOcPksyMU5ixUV
b0aFmF8bDnlGr/MDvi9ZCdmyes22cEoiGFClK8/xC+6sndsVrkZUKlrC8nLzToAtDuZZoqSwMM+5
k+/lcTHc0BtLTsAqVDmkPwPbO4Dbq+ExdDAHYkqYXo03/719QponBzuYx3jEN4w+R04WmDRgejC4
y5n2V7yIKyz+HPbZKVf2ueVU4NvIcAFJCC8NMBXC+nBNa6uXNhVCYJ/FlpsfYazMYyK2c8b8UwHB
d2s69Wv0wigK8Y6oRRd/QaNuw4jxe5+DITZneHlbvhfhoxGuuIvFtdQuYzHnKEza1hI/rLqsijz3
hVzh2cKgzuaf/DuqofLija0T0x8rBKmbNzFpjuijgs5AS3j+fw7MUGJRtIoOloMlxvFB3myh3MSM
mftgWCTUVXgv/jYFJm9hiYO3s2wP/auJBIE1rfWSHkDd6xYW7dGtXtAo5PDsEoTgJAIU0p5mFrsq
Wjq02iyEQQRRLtoHzVqNRwVTL40ZJKfGQoYO0WyzdqMMs4O+F9yt0RPLTXbo42uMC54AZhxFjmmT
QvFAqV/eZvOeHSWJE/IigBqlNdUM6TiuP7gKFIiTzAIubZsxegeSlCzxQ52CTf+L1h+7Jnh9Jn2T
hf+UdOw9TShrZD0gsViEz60JnmSjHXOYbvPo7T8B8mO8Wg+v8U/40pLGt8gpv6/El071ZGVvSOLw
wCqMIIMP8fgOrAvchopignEcSDMfByrqgw/7e8EYh7qAFcdBlKDqIcUslPpAOUChjBI45SLZ0mZC
H0T5AAUQKwRGeRQdMDyj1+IGWql2oW/rG2vLIv82lYC6oGXMvpS1V3zkD3AUMcUb8X5GjE0r+xSc
wY8Rf568WMxVPWpVjJIL71eUCSfeplZ7qFVdJXOcXMQVAXJvKBKpFKnz7iV47oTb4kmHZHzFZAS5
Y7TLt+KZkupXEz2w0pLcVLu0zcrXTna+EzUlYegQ+bRh6Ih3drfwQMV12/4kXiz4dgsCF9jeQ/Hj
gHa35sV4CxhFaYmDWcdNC0Rp2PjRJW5RrwG2Z+f+zRFgF/iTnpT8W4fj1mgH9TqwnngyAYx3x/hD
Yd9L3gWXCCpeyODp0qscmgQ57eWX4rP4zL/so76r2NlT1zgjF0AtoJa3hBu6BWu5GByWKt8RhhGA
yOEFiOCeqyPcIP22XP08FA8EYYe7ZieLH+/QELhRvBTOvCo7e4+ZuvGJ64WBpy7EgIze+y5rCEHG
PBgwJSXgOJUnK2wW382CEJhp44PATU3ipB3JIfCDLfp8Wtgyut1nAzsf6iCcmU1A020/bJrNgBaB
vOdlR3IG3H2Wt0f7BNANuGt+is1XEEbWGl4dCtMF4o3b1T757/SrAjIE5Df5Ro3t+YMGkDGPts/B
C0so9MPg5JakapSEfWCrBccHBY5hvwM8i8uUuvhZZSSPFzbFT3IBFPbxUKn0l+GXQuH3Xb3mT94W
rJj5Eu6GR67E7zK6dKhwy+hZ83fm9VGT+Gxf5ZJ8koU549whJEineIdpkBmZS8G7AOUGKOl2sBtn
QiaSxcU5DjYQpRX5FZjfkoxW3KPgq5WHpvc2cb9t7Eczlw6N5F/8uQHk35N/7l/2agxgoBpZQ8oA
ov2eMHi5Adbfz52msZVMBF4drY+eDtD9MbsM9wU6HjeeW1jBOGW0RmdVl1JRkoymHqD3P36Szl/9
/lbz8b9G8mMjZ7Bi5u7c/fn3f+6/2mjYKhj19QC1Zck48M/Pj5VKbP1+F8rgB5o5dur+jz9/e3/M
K+ZMq8DSP2w0Q47Bdnj2E//+1X955v0H+pzr9PtX8gr0bhLXN123EP9VgUOjdoMhsSTNj3/8e27W
/Uudhr1w7l9a91gqE/Mx1DeQqf/49e4fb/P3Y7Y/B2z9/v7+O2lSgfke/fW/PP772z++CtIAhsT8
V3//JNYCUtRrpqbfP7DUhhe5f5/3rMtEUdir+1P+9PL3j40iFIDcHBEWkxVmKdzTaWF3Dsooil9z
DXeOFusKLOQVMatRV2503QzWdPZlV1FJak3peYURtatJfRT30LL+VgPyaucws1jVthIunhWa7kUF
xbVpmNoNEtBCX8K72xA3RTKa2bhjho6ykSmjSWB5Wij3atUvVVoWtgQtPJiD1kaJrE20vBkOMdBO
YWS5XSoEFeNOW3cYhuQKWUHsmfZG1ZHJBvFLMge7GTU+QJLeehLfirvWJ+6At2jDk2qL2csQ3XBN
7lOP5ZlMcBz5cZEAo2kDAWdtCYA7Sl99n3UKVY6ezZtu2VupBraTw9YM+gSofUUOHHl1GEPWmgCM
p5JkN32Qc70zW0AHeiTttLR6KkLpQyb/LtNBjfuffUdgsJqxb2bAIS1vusfmxfjDpJwoPYNMPbNF
925MFHVI2xvm2L2B/D2kZphPqgIYTYw6kh0A3VdmEah4vo9Yr9Ao6OB0l45BcupJ+BubActeofxC
SXKUfZN0TiSsCqmAQ/wlxM7vk69sjgzEzcQiYI4RTNufILM+aSNn+1YmaDCfIweDOXtQ2kzkylGE
YjvdKMh0m+zFJK1QNAKmxrhDTLJNU/osk3cgPfiK3/4yYsEOST2EkEIgIR2hCuo1qYgpiURVb7AW
Y7j3KlSNmvLU2m5nPRpzqGKOY6zVSTwyrL1PzZPsRQ7TZ43oT5DJKJToU2O1lQz2sJgEAGZt2RdU
PVKOmUqqYxG1YOuJeRwmjdUeczwgxjkGciQPspmDIaWKiMhgIiClIbV1nOMj7TlIshgeyjlYcpoT
JkmaBPrymhYVdVC7pZpKGqVJKqXw8cMFrbTvyasctDzD+W+6wxxlqQOat8i2nDQWltjGRjwb0a88
XWqKKa/8tH8qLGbXsdFnek49bLuYmCP0QDABQeBLFWF+clKcwlp+mwpIcqViSatOZT+ZKs9DK/Jt
nU7veBUZUhSBVqYm6dcEuY428I29Pt0nqHrke5oheHebxE+uJEeI5tkjCbQhEdSjKz3NEaGTPDwN
Q7fvyA6tDCCzVpf65K4dR9O/mUG2S4UK6dim/KH2ynV4ruY40mQOJo3oZRZKA1Mt1J7UOby01JWP
8ktW7Z8yTsk2zTlcQ9kxyY57RRfeui/54/Y4MnkRotnoMBWkkrzUQN8JzPiT7K1R+HonxK97m4BV
cU9aZfOQFMYTavIKISbq27H0j1OnfxgZ8oUhZx1NR2xK7RIGDxQjc8x/RZARRk9tz7GcWwROnBA/
n0UZs/6ocAZrvvfjqX106NtXXTDMkby70xPDcIRKdzsYBTilyoZnnf5UOAwbu2cWt6yHao6jhc0p
k06rkVKL2pl8K3/OE/NAtEZk2RpYXsOW3UWq9ACcUfTSsabZkVhga4vnRKRQOvXpVEjSczCH5Za0
zUPDBuspUZEhT5fQdnqVoBvbNnofe/HSBci/lKrxXVlixxwGOuYEEnqbGMyANwdE1IDXLQHEGSiM
SqpvGhDvG5Lzm393VfHLa+jz6DQg0506RwKXWkgqiQn7g7Tg1oChoMwBwuYcJZxHdFzmcGGblOF8
jhvW5+BhibEHggtOSOSSl4B0Yr2on8qsP3HMT1OlbEoWtEMb0TWV5BffougV248e/qp0zj0uikuo
Ac2SMiaGypzkhZeGP9pwU/MBprpqYI7Ig4uiqTHS4ISKvAzC0Z6ZBShMl5LeoegyiAzWYqx4XfIl
5RaY+qn50QzKW+Wc30yOczy7tho1+LSqKdoiDR72JqnPI+N3MsdAFzHufsak0WxudRv+NDg+LwJA
WDX5qNU1G7v3PAsie8jXqUXUdJiQKx3V5Ws8x1DX5FGrF5VKCPmjCz/91lNFWf4yNNoFZfCWNJ8G
VKalJgMByEcZBh7eT4T6OyV9kLyK7JKyPqGunlWlFNRFDplO8SqiGQgb8Jr0WQraTx2PMsy7udU1
1+o0EtDSJCHmgiBuwAlP4RzNLdGbRPapEIkLG4W+J1ndq578qgQa1mDCXJljvjN4Bf0c/F00FEEs
tL0DmeDqHA6OFBfcsddD/rLHRaiRfjBHiWeDUqOp1l/kSmbFPgeOF3P0uFHFj/KkfOWYZ/O63QGK
GOao8kJn9TSHl5sCH1c0B5qrJJuPDbvPYA47z+fY824OQM+0OQqd9EF1J7UEBXu0m2TaDL5HrnhB
hjrwGe/oU3IkvD1dmer4ZSdUp+SaklFKBrvUUdCPrVPa5t4q6Fqbd0ufJJuj21GJUWgvCJ+riVPq
NChqRk0JwFJ2sodpU4TDsAo9TLKVIGkDnaBTt8WXiI3N/1rK/ieWMlVoAovVv//X//ka/sP/zlcf
zcdfvu/PPH2k3//5bzci6oO/rD7ivPknX9nfnvg3X5lt/BXxmjBYTql/N4/9zVcmZO2vMp4xVdNt
zVQM3fi3v/zdV6b/FQOYbOE6V4RpmupvX5mm/FWzdMUw8ZUJQ8bg/v/jKxOqKf+zrwxrm9AVWRbC
EIhIdWH+s6/MlgFBeV4p7SMphM0ceIWTWVbLItUgrgNASu0H2CexOFq6B9hg9HbRUKPTly74FUyA
6PIIWBS7GYnt7BqJvBIbyMVjogG+9vsL5pnEDMn9QCfqVZQZmBkRYGXTStKSZJ2zlQ8E6+DBphHR
UrQv8vRaG+2rOtWuL0MTAjB0CobMLUvrIlT6CYiH9a1KywS1vbdMhP0mVybRW/lTNE0nDDRfVpHB
h2bd0qbjXsvGneUNGzvODnosKI0F5jG2EYHJSnzNm/BTjbinKMkU4PBKub7GOltphVR3RotAo52V
L6soQcs16AciPIoaA7SV9qgPpOwnSBLo8cM+zNcZ3oOpbi/tkFCrSGqEHlYFTfqnD/jlMMGH3Gja
U9trwLHjZ7goxDaqfGadgI64rx+m3Gf534KHt33laxIQ5uftRlwq1zKJQbXqt6YH26gWzZzjaq+s
Snpv9O6xKLOPZtV1qJDqMdqKiD6noqJIxM3gSEP1JGQY/zKt3Emwlm+BAkD4Wra+cZRMFvtieEaB
eezyEvlDz74/5ePGHAWIa/TZs+5SJDQ8C4XIA0LFN7G8NaLi2uBrsSaqfaJFShIxK1s9iauSgm1w
xN/Ntox0QCv+lSeX2NfPut/etNZfG/wNEpEKQOZhCKJBkVdMExHpXlQgIongyjhmbaAPn2jyD1Ig
0WlMqKzY0zUJr4XxJQ/GsS+SftdwEMYiH67jkG2isYsdm11ZuJcK2E4F6mh9mC4B51rxsGD0pIzq
Mulk1lCaW6HFFFriyKnECGkjCZ5atbc2QdUcWcsU+8LsHnNLqxEb0Ayc2PB0JjG6Op6umpO56Goc
wGMkXtJkAKKqQmf3rfhg5GW0FuiZteGhDrIEpnkAsUpQJTQ9g3kke02t4jUOqCRm8rNmxi9FXKCw
6hA8KaZ4jrPsa+yOso3gLUUDhJ2DnvuEoQQzwGIcQMHmt7w3rlNqbfNAY19Z9LvKl1e1QQtY9b2L
odcnJTuZkg81JtSvLJDhSFLInFj+6GrVOnJDlTOP983QE17ZqPHx9z9AcggazviIqeXbhGTFhCwl
/fhqWzTYBVUDq/luY6CAsQXQY0oA1Y7/l73z2I4cybLtv/QctQwaGPSErp1OGWSInGAFIxjQyqDx
9W+bMSs8O7v6rep5T7AAkE66O5TZvefs05avsI32oTViMcAob67Ot9amJtjDQaHpmuBsZFxWQdct
+tE5xsIA/ybsn+0os20FZiGUYFjdHhKBIOgOM8p6nuitf6xd9xnUVigl6zBpvbgGVGtFtLoZMwUL
vv75Q1WV+cifHnSF5mMde727LQfmi3/Jpv54RQmWwWlED6reGc7z1JtHTsyPrVzyNe3MNFvQ+NaU
9efI4+iUFCcrt4cy1yUjefDpD194gGUG0cpjFxOltxTJsURP6YOlOibAOJiiKUF+E9b9OV6hVOq1
yW6YZ+bm/rpL78+kRW5CipLh9++n6kX61xaeJdvVxTtl1KBErQCIaGOvyr9pHSS8S8Zlap9QC/0r
elHFEdYhcbjuuf4WlDZeldagtoVjfrzy4y8xyuQn+k+NafYch6PcB5KzG6Mrw1A32udV6rxMpXG7
QEea8uw7JW2/sEhDigP720QhcR3obrZpgGTXbx/NLoKYAf3wthzHw9D22e001i/Tssi7wUqso2dW
95r0OfSq2IPG8JTRVUMMbSUxbq1kfE7hpVtMc6mdN3ubVF53brP7tYycy7zAl0mNmrIIAJPIX42t
tRbBWfpWSyu/foWmOCHKEOiTG/yfWePvCiIm+6S/Hdavs0neX7CgCIzWr9KGrOQa31Y7EAybJcWH
Oevv67w75ZbAQrx231sAGkejgupcLvWbM9sUsWHiHBMwka9pGEEP9vNjD9iC2V5QnjBffmuX4b1K
hu7ZExHqwdHf2MG4841+eFmrIT2v+KaGaGbAN/f1F2/Od+WSPJdZEu2Njm5Sk3gZom0BRTlZD3nc
Buc85IHbUXpJfg7NLO+t5Elydu2nkr5yvbTdGTVitl0q2AxR3ENMV5ol7iRYXMv4BBMqOXhWdOuo
Mmbmqnon6BR6JWo7GDeZPYanGUBLeRyVxl8v1jR6GEdi8RhNQM1JhU8Xue+mdUcVwb5pRsJwnK7j
ivT9keT5jG6ZIuLmgU1PakhRccwhhbarQaHhhM6uroVIbS+NsLCW0/Wda/wgV9sCjfRgbM6a8Krl
8DOcPM8gJ6P5zXLVgnlNddX7rpv+2nw2KqxOcG//ZLguFU93QqCnXcpY4WhCz7lJDbLqNMzVaWoG
35ZNnEmvPDIeGZtNtaRgh4r2rBeuCX5io1cDN2jOge1+8byRcAdwUWeXUYHl0Ck32xhsjVoA8eTA
/N40k4n2RgzSpQy8EXGkMXTnj9XEDOVZbxsTTfAsb34AyqK55IGCyfg+OSMpLRcRPupNsfjLcVqD
jUbc1suERiMbXRT+HFdMl/hKErXqYsLBjU5VQR3lJFu3fMMkpalK+fUoa+9Hpwwgek3/oFjyd3fB
BKrtF9p0oRf6RLhu6rW1HfB0oAr7OO7aNaEX2oChzwUorIxeKKbF+9JrX/UJgf4ZC4teNRk3oC83
uq9R1bk7WAwNAFSqZE0Pt5jufB7TStff6Kq+Mr3ofTvfDRW6nOs+/X0TmYqzbu6PkeLoXheG4Cu+
buo1vW/1vrV11qO+ViV7/Z3q002v5cqolkcB2LUrO1itXc9B/QN95vmFcxJcWIfRUEajuAge8qpe
9xplrBcamuxCqUMzqADI4CAb7k/t+6TovR/H7uMa1QhhvZpWPbe2nCiz3wfOjw3akf/qGNpMPbPJ
H4762Iz6mv24cj/W3az5gYOz2+kDcz1E+oj9bZ9fhbiyCuAN+jDpq/XD/KKPnd7WP7EMBGVtIj5f
jUe97PgG9HaX+Vx36eiXJ4Z9N2lV0A3Ql4y+lBLb+vP6uu4zY/PgdxZ5XnEtzx3duRwYmet386Ez
J3l20Bye9c8+fkHtq2OlFXIH4KmC+6EwEvSgv9f+ts+QZHEajN1JE1HA8JSZw94voGnMCaIsmAkH
S984RmY6eq0KoS+sofxDH0JTQaGvR7R0Ih6jertJK+/YZXTw1CWoL8m6SxJypGOTO6VLvNaQj1Ss
TBo1H4dwvQ+nNvu4JCGf2hT1s2ijL0kKBczBaKfs9MVJHZUhnz7ujY1gNivJJ1YNsar1UHBczVJR
wDOfHgkownzImYHUI8YtbW7SR/ov213ggf4vBAPPakaJ+zd7k9A7y7E3Dnmf7cVvV5m2OelNvaYX
+uat94G5u4mqNjxeb5dFtNLD1XfOj1XcVN+qME4y/AgOKXA8ZHR3z0O0Svix/gizPasPpn9mxRLq
pPq4s8n46KhX9Y8Yh/35Wr0ZW8JHye0Zb2PTJMlb1Of0xVXDcTQxcH20HnX/8X/aV8H54QL+/Tt/
aVT+7U/MzFV25Zr80vsL/booFjBo7fTwl5f9G/8+TxA+rp3N6fj7H4vC/+5PMAT162to/l5XN1tT
YhqG+Au9wuTycWIeQHoxdjytrvtot3GxWRichLRoAxAZUhoDclZPHQv9ihgoCPpr9Wf0i//Vn9E/
+MtrYHvt3My+VOrDJ9L+YiYIcPVvffy5j98dm7nmiPNtQDuDkKLem1546v1+/HRciXstOVEM4qyx
7Uy4FhvIC8DmkxZUqYdVYRzqSh5Hynhnz/DxMyUBwwIanLBgm7OpFrN+uDc2hMebvjbz8/oJuiF5
Fhn36laPF6AncEij8qsUDjhRdUUsSR/tA/JwW+VJjBoUVbIEr3lZKInSiOSh2P9e6M1A33n1ziws
4R8qA1+qLvWPhb5t69WmVwbPYOlRzdBXmuzhZ+k0csf7ZvCuFr56AuhNRz8Rsuo18G30l0zwiM9R
XlwRV3xt0BbUJ9C79AfSizgzPTqOxaEHJdgcO2UgTNQoIVWPxiAkHCFUj8BYjS0MHgxM9dQzUEAD
2QwzFMEkSLn3JWqUsqgHq17r+jI5D5yI6gbqFuKbO60OUiaXG7Fa6DXTHcFiI6vt1a13Vr+q16Tn
bKCWIUdXN+5U3drzyeIUNNUdW29PTkFRySL8o3fBYqZqeOWr4RRuTIe7ZPS1H2FObww1OFzV7eZj
TbjxOaFmXNqrucvU5wyUtVKvtXywfbYOd1nrJugP7iKFwNcfXC+8ISGuKnKRmahBRVkpGKJQA7Oa
ubzYtImBPHOIym2m0wUIdU7ARx3WYiIo3lVX44JmoXXrea9PnFD5TV1oENyb1GrUWzyQnQhNdYyD
T0kWBPUsFMxqdVBD6soS8FSGDAwxo7FJPcv1GseI58J1pxhJfRskErlcc/x/L8ogwx7S+fvrfled
QX0Mw6HvIkokjiv3s0EGiPoXoxpS6LXrAqI+LzC7L0MJ9kT/IVzFPLv0qjeXfPEOVHVbju6xd5iM
3UZjPBwTu926yqaqF8D9OdWUNCIr5iOhAhxg/QOjht0Q9K2iHTDYUmdbEJZgJvS2WzmsJr09cHDt
79Zo3VZlTJ9Bn3x6kVIjRJ5cxb8o9rU7izInf9oKb9aqTU8QaOdzGE/zWQgHEed1u0QLccybYBtJ
wi4yQjHOdTAmiKvaBImV3pumKW/OrX5UVTueo3AhECNioTf/2z5Sq4yQlkA5XUarqh/asZzuh0iS
Jm3tGNdQKBqRT+ZOhOEUuE3vGZ9IDsiQf0RAES3iUoKwrg5+VUYkspftfhEr3RwRrI9m+UwHxj86
oYoqaD813RrcZnP9sjpRdOxSNIq97X2zzCW5TLgeZb2Kx4H+6qUgYDAK7hhuZ3fDItA6mUisMqI2
rDjZTSbs5hQsfYGIOqSa+zkAcHXKRwhG3eg/QzBUVZieFE8BIgppws2cjdFRRutTTmft2HZ+f9tA
pB9tLzpOZCwb9eTu01jM29Uz7gaaXwRNZO3RI+8BBhHdxHDu7BNArXvQ3cbOCDv83gtntNfCaugx
CoQAZjZx67pYMFYC6AeDUvDyZbJDxLM+Kp3Kn2h/GnO9tyAgn3preqCyRbJQZqPlVmtD3r53djnu
3bZrLjboLQa5GK1yQ/nZqXPiFMCA0Q7w/yq3Nc8VtAOC3CJg9oWT3sPlpPDJbBylCEEHIH+F7ZAn
WSTxsZLyfh39B25n04s9pGABLZBhpg/f2KnEdIixWD/kywrvUKoySIzEJBMtqRv40uwYznVQoYNp
hhFSItEqTZ3WWwN+sl3Jau+3SEMTajMOATCUCp/cxngpQhufh5/uTODfD6U9/HBTwCuhBSsYBNOg
gmxIAOhovCUlAqRw50Tjz9rEjQwvM1gh/7aR/eJW5XwXkdFxdNzldRYWMsSMnIN5CNxzg4Rglw20
Sh1EpoRDQLinsr5k4s3rKOJW488mjkixhKsDlPq4zulKg3O4qzoHzA9d9b2EJ35Zi+y5hdSLBSbp
91FnIw5w4Y91Dg9LUgwUc5ioeViK+4AnxSZHmTf2uKuK0N2NFME3c7u4B9ewdo5hEYDnghquxWLv
87JeL/ESDzceQ/+9vZTTqVnp9JaQKQDj/xyLY4+C285VQdrI3gU0BghZ1DiFWfnIQjAi+mV9Z9sG
6aMt/7hxQS4Vi5ncz0azMJb14YLZNUkrA82MNGjfe1eNN+0EHwcTTOC7NYHhHQ97K+Zp3uP4tOby
kNp9f4wxiEZuGEIeK6xtlEI+bVGNIjEBDtMFD5Eob0PDy4kK648II8pTnrdvDaILGOWgh/+ve/fv
dO9MJwxoZP3P3TsVUfZfaZD6Bf/s2ol/mK7vmwAdbd/9TYKkmec5lmd61ODDv3Xs7H+4wmP65dhB
qECQf+nYiX8wAQtJo4Eq6QBd/9917MBS/r1jZ9sumB7LdkIBDMa2/2vHbin7fqz8NDi3dv4FqQ32
bmCEXWVshjasgRdnnwNrwY9oIDVOYdgkjYuzZLG+G5md7gwVTkDMB9w04gqa4I9ExRfYjGLy9DUF
So3s7RdoivS4qLwDHy8W8QcOOQiDCkTwVTSCTUbC3AT2bSPkJR3RaAzTayQFCuOKyHTAki/0HO2n
xccB36FYaKbqnMZpCoPHmCD7RXS+p+CT0zAbkZRltky2mKoFl1iiVpYEPLgq6sFW2Cs3cvp9LO2d
Ufvk9pmEx1Q5gWdF4X1Jwkw81FbJncMmwCyL13vXN7eZh/o0ahz7qa28d98j/YWy/Hvq9rg/pHtJ
w34+OaRVINiJmcN3WDcjIEpObRu3jrMch6n/NqU2AdkAxEfAWRt3IvivMufXHGVuYzt3tAbKNzv0
busuPcb1ujzNUSVO5kBVyC5apA45Tc/ayg4R4XyA7sU+HvEtSrI5AhXSUUC0osf/QG2Uenm2acM5
3Y6Y8OzFTW9l45PXMFkW7MhlvSXiisLraenjLdJS4kHcY6jiQmDg4+MjQCRIljdPRYosKlzEVzEj
MJ3vHRU8MpNAMpNE4kjyOax0gHMIb6tIkMxH7s9WxZd0Ksgkaog0mXS4CZWXwzIReFLnj70KQBk8
olDM9XlQ0ShdvctUHonpBtmhSP1bItosizyLkHrwzofWgnzP+WXb6Neiqb+tDHnJZiO8oNnae5/z
vooPazjfFTNG57VI3pypHbfSEsxXcovRqXvvuDVEdzedj2n9joMea1qM4CPHFHYQ2fCNAQBG1hVp
1Eh6jMlA/WRZxHSQoINRhijZzJbVhuIEnEa3s8kTcjcUpn9WNYBt30HRIuLop0kT9Ggr2leuomxy
FWrTq3ibxvCfXBV4MyqvjhsTgkP99Q/4hPOxcOgPxmuNnhFyWz31J/DFJ9ePw9sV/94CDKGuoy/1
8kDMSvzkMXzHmGYmEM9yTrBDazp4FYOvrmGvt4sMkL2SU0Ew5pNUoT4josdLZv5yJEnviTFEO7dC
NCuNCMNiRYXZh47vmRN6StRKmEfELZPE4dSEkizAHs8CMMKNkzOtSvzSw8zyw5g7QqnH8ltMOxnt
V0EYJ4LnM74mK/TBtlkReQ8NPpy0jTjrFrxUJZlBzM8QKxkPkwpBKhkl0IhcskRgJBDbYQR3XTjE
JpllfBN43nSsQo/WLlRWd6EC6AQYb80YbH0Om6FfOvfo9u1+9sFpeCMxTUNBSONUxFi086994dCb
GREVEe60/EF/NSSkirkSUlv6Fox7loUU01aoVtat2yF+aSPOGsJCac2mxynDXZyU2Iwsq9iJunsq
rPWXExEdTfBPnGKtIaGLebd4DzzyNWqDfLEIdGS0tMc5K3/wvgOMSP6JwRiNWWYju4DISdeva9yB
66YmLGRbD11CCsm3GY9MHnXGritJvhoZNs0ieS25aTMw6fFKFhgJix7io+ywJjzLGkfaGpFL69K8
uTee4xaUYUUjy2qKB6ebRrwQ3o8xSegWkK+1i7y2ArCFXHfJB+vEvIzqRkE+n5c9yg7kXVjkzc4B
rVr1wAWULWfyVMCo8+CFZFtmZMxsAK6KzRDR4V6MZB+2ZE705ddmlfmeB1W7KbMU+R/kMKddL52F
NbyoV/QCy083Jplxpoh9Y8VU4GEJbxdP/kH3abqhowUavwdPAAD2S/lOMlZxyCu5niTyA+hgxCHW
yyVMod8PafWjnokdhml1Dxd7uenN3tiKkSI8Hu804S3X44T9T9bQFUsLE5TlNvvBeF+RyO3TOWlv
6lngZ5/eQYCTJDSHZKildvyZZ+6+R7+3yhAIS29KjIrLJcsS7klV+eZ4xqsholtzgkAXuyioYgtr
sjF+aecBNzCJZmYWnQtp+ruKcI6k6OJPoN6f27Fy9+tMIiranZxKUosbKBnxIs6MhckOg++GU8rv
hPUAG2b8vNhBdB4yhM2d5c/bafEYZDK5OEQMeO+F3wPktYjVoPFFoKUPxK121scol/0uHNqLGXWc
Pi7uI1jnyyMBKZA0F7I2UqxoPTok0MJ+eA4cZqWERTBWZ8i6tUIIW35L4iTYf+uQWP3RWRuCKIYT
OvxyK8IAq0UHw4G+oopTzvrziPvCG9Frwittt6OHb7EBvZdGE8+EYG5IBC5egyUoNsbYEv8AjyGI
u2TnI3296ZZ53A4CnpFnkVuDkMRHaGgqSmxd3ENE5+YbUbTy5F06NJfSi51bW6JDifE8efQ+ae3V
2cNUwP2M7fu1CaezRbQBYGtcq2mJ7jk9jpGvGli9SYIwImae7BTtCQN1GiYkjFpg6wF/nGHx8ERW
cSB18kTDgrmqU20pKrS3fl8eaS1PN3OK1jGQfnigWXQwCoN44wp1dJs1/clNeACnsMPI8+FECFC3
Uo68GxrHOspPRoo+PLGZtixp/BL5CcGjpIgcvKgZNxNNxyNEZh65eCJdz7y4UYsQPMvcO8JRmOw3
+7Yx5gtBb8SIjO5pyGt3503A+XiX5UOXMgwIc3drYLiJC+NTkCbxSfQBeDHDg/g4rMVl6JYD2uAY
uiPk3ha5CjcgytgaRRYURTZ86jEv+3FjHePVN1fwNBLOT0yENV0WgmcTBB66xTTI4KfVL8iurdO1
8aTXHFWf8SF/+oKqbNGNn2YluAgGAKW05uFEMVk5N5ZnkfVAjafkNDt7jf1HluOsyCpMCHZD3Dw3
saPAaOKKYTnrxVoM5o7mwfe8nEDbuOMPY41UHKiqmgoajjtL9Q9IdarPpbsOR2WK92Y4jk4Sw6JJ
QyxZQ17BhSSlp+8CXEhkWFHozn2eA7mLmtVQ6tnYWJgS9289Y/CbOMfGrt/kjBWAy9HrN3VEdvU8
uEg8xxw7avcqSw/rQifw1MvXKFcpc6qiqNsMJjSJrF5wkqj6YtwEF5ic2A1VWVI3m/Qas/r2rNeu
Cxo6fBkpvhFV39QL3XjSa4tlGyeACnKMUtAHdBTq8NmOBAk9UZSfRu4nFdEMWABzglYzWDe1C6my
Z/y6N53mUb/dySe3OcEFrrUQuqmkF/YE7fDmuu3FiY9n2Psyq4qhbgiOTVxUx0hd9nMqgUvoVlIo
xxMmBnnQjSNnlDSA9Grn8PXmRLmRfkWbhMqVOZqQu1TdEpuKAZ5ErRZuh7RmJfZaH1bdCwzcQdWw
9VLvMJ36cfWgsRDF+i1WUbe6C6jXrgs7RJqiO4OOKLcewQkgoCj0XFtq7u++mqTVLAAx76678gas
mxMiBtNtNv1duPpr0d9VZ7kXl1yJvfVSyX6lECkd5By4USm/EeKeWsmtXnRqrQt+tQORzclUk5cn
4ADkMXOUWtUA5xGNG4Odo07HvS5CVUSk81Lv83B9LY3GoJqSGOdiUudcyvXZ4nm49p2D0Zc74XXv
hS5frlO7HhKoe5r9d205a/af3gx0JVSslrObjf6b7jTrhW9W3C4Dr6WtN3LvQzLMXR2NR9bySb10
uI+kjA+EDuGqwV7xHFJA2+sfjlpd1dKH79vZgruj5AODYjqKGjyuvnvovrZU1Vu9Zi4BrR+9TcXm
cxpM8V4fI30sbN2ByInj9Sr/U6dbK5FupyAp8FOaD/rI/O387SbA5E2nfE6qOK1/xUflrQQm1tBi
ZdQn8qxlCg7KlaNkQPDxhfytRQ/4GpVEmQ3JienEx1egP6X+vI6SlF0/ObftCulScioRnzVKhZYg
R6uLAJvHXMHl6M0nkxmx7xBb51qSsbfSswmEbZ1KgtFKNxqcy1K/Gqh0yJJEDWetK1AMBHLkrgRK
Lzcr5ZxUGrpCqekqpavLZQjsbYGJcV3MigLim+lthxI2dIiQ9Khk3mAqF0q9ZyHjGxN8AgBQWqO9
t5D5SaX3MxIe9AjVaO4AGLc8KqsOstb6EzRfnpg0MJR2EKYoLRXkhCuywnm8yxAZmogNRYyitTAQ
v09T+qUUnzOlSywQKMYIFS2lWMxsLgGzzO6lUjNSG3wSsCCUynGa8YRDpMfkA2XbG21A88w8pVJH
MtrZD0ovKVaUkzESyilaGPogqsyUupJIubte6S1jhJetUmCqgSpFekp1gGHJp+T5GguCSQO/Opg2
5PxlJmAleMkI8dpQiLgN3gzqBLuFxi5RvdOzO5BCuwTjuXOcu0L+mK2nYH2mR0j0mdaQIiZNEJUy
IUFdiszUGGK8n06J8hQOPZINqOUl4jEvItcqlgZHTH7KqLdWxeOCjJWC9wofCmWrLOLvHbVtJK7Y
dATVxsCdg83sj0f0Es+BPIVqqqf0smbg1Xxd/WPuU1JOZnCzDvLaCJntoPS2KrhPzJ8jpcPtEeQu
DDJ6KbkkTFyNGIUSxsxbv2leA1K9TKXqFRnjKmSup7WvgVQrO+r3zh1fOi/4Y+RLWBP8wsOEUjhE
MiyVdLgUz22Bahivza6R64/cYk49Zmjbsql7cqjrZx5YHKLdAKwVGOORtM6j9bpEEUwKSvQ3pfsu
pS23g028kZX4+PuHR4JFd0m9XxFA92SY0Uv91aU9SLs+TLZA6HOlmW4RT3eIqGulpjaVrjpTCusG
qXWpNNcQdZQCm9Lf22rlz0DSyRTKvbtigZASINvG9nIkqfTcI+fOkXXnYx7fjAi9q8G8BzP7ulKm
zhGCh0oRjtF2syqNuFBq8QbZOIXWQyXwEeYTenIpDxKBeY3QnHd5Y45YRmKlQa8QoxOvXexnpU9f
EKpTKVEoBZWNjYbd4DDE0+OstO1I8MTRVHp3Wynf8QXC5QJ/5DoQnuwyfEyVTB65vK908xECeqmU
9BOS+t5CW18qlf0qY/+mn3PwUGmbHsiM+kb2O05Xs+ZRcEKO/O7XtO+iAEtR0o7fBaQNKYxhR4ML
mNbK7cAbkJ35Rf84dEiOIgXwVzbimLGyUaS3XmW+dEE1bgKQ1uDN6VdaklA7ifeNb61lnIw3sByn
26Hrli1Wp+OCWvGGiv6Mq1G0h4Cw+yGrfhWtm25Gr/kaOBbM0DHc1ab53kMgIRuBMGaGWErc36HM
DYvN0ADDi0e4B06Cqzp9XvKElGPVAYvHg51Tr2/KJKQV6GHW8g2CilvjIqz4kogKdPokskcAySCy
pH3oXP85TCRBnrjttj6WJacgRwyDzi9GFnCqhrHdcI36VOTPc/kZJ9sT8+L1YjpwAsOSkbU3/KKf
DaaxpSAh7e+zK8VhleIbMfE1wFfndvAtEz+DcTMHQMsH+6dTSH+3Zuu8w8iwJbliMzvI+O0ArCUB
ghGxB/g2LeAfLWo6/nYjMDX5UfVKFN1jV1GNLXNcp6JHQcsA9jNPDZAYEYXApbqQ5MFUjWT0ehDP
uIHfPGEj+Kb5S6qI4d33hfsgQggIhYH9Ni1BQvbjcUQIdCoTygJ9aWPUC36R1AHpyTNd5D/psM38
tNiQh4MRsfnaUbG+cFvbpjNH043lL8oey17ODX2nvDmKKPrUcg86V2GLkWHa9PiYbspSvidUUcCW
/gqyhc5UdQkEAY2xUzyROpFvSSmkx1qKSy+HB6clf8yhgMCNbF9qUHP/dRiDdx7p48ae8fUhIzqb
pThl2c/c9ZbdtJKM4U08GzPGZIODPL8LOqpX+6xzGMrySONC6jzovzRo/AySVq1gt6MRn8toWwfh
ozkOoO8N7jKMaiHricniNkhqd7sab/4gXbCmARYPFcgg02eZu+W9V5EC75UePsFh8jf8JxSdj3T7
MPQHDTELzmRvR2cnh7s6mjem4/whZ79inDlMh7p0j2J9lwGXfGmG+7AmvcI2e5fmmrype3AZFvVz
PGHDua2Tb7VoieYAq9RCqR6J3sbQsjxFLvqquKStTCQeoOF0Bp1pP9C5w0/QgojIEZTUwoSkb3nP
HVpkkLZ5dmzdo22308Xwgjdi3e8MZmFbzwFwUjkvVU60WpXlPsVSbmjxMD5G+LIH2RAeHZHlXM73
Szw6dzZnNZnnhzWblotjTy6PL2vYJ+ccA/92JuIo5S6xMTwQKGaB3ZVe3JfU3ZV9BzpuoCfbDDeO
az7HnPqFuSceee/604/czl/q4a4jreFmpJOwLYYk3IyDxZwpJNmiXKnAeQRYg6vFtpY+LuOBrFVx
pkyGi0ZAjhSuC0xXek8pMXRJuWAbcr7k1LdvSPSGda4W/uht2rwC01c1L4RUvWASxCF74/fguTKK
Qw0akh214PSQAURc0pyHf/yrnKPmNpoccfAja4TsRp+9nWbCtYs7HnObnObwPS5B76aYq0/Z+Jb2
t5HVurueIRGAlcjdRLb9Knt8sw0e8d7Pv4cR2BZ6EfK4FOO31ZzfGDftzLj4Q4A7m8BGPEVZvbVH
xi0yRV3B++n86eecOCcqlRejDByoIGhKIue76y7APwiPYKJ8WgXTq7Qv3glleq5bIB99129dO3vD
jvC2UvHYNj1RlbPDVHPgrAsC485KRwTrNVEI80D7lGPCbTgHVOHH7Vkag8fhTByYH/VmwhB8Q8n0
2Yb9v5FtuXNLe9eb4SnyiDOwiqzdr6sqJU3lZ2la9W7wu4Zipn3ybCwGhTvcouHyzonnPPhmQhxR
gHaxLkNSStMapF1BmleON57ZQH/jj4D4Z5m3l8QLb3JRNlsKKt0+db9X41hthfjRNn2ElRquT5NY
+8EDwtiI8PvUVFjOQcqVG6pONJoF3PJAFcwHc7n47f20UrQIZf1SkjnN/GqBC66ESf1SIAHRsh29
rVU7llIrfS6UVkfqOkKZZsNZb18XaZNwu3C50xuVf54XszkkaObIYxTJVqtNDME/+JCcBJxvcBsx
3qAPqubqiZ7IvGfAw39Qu66LETgDiM0g29Tqn2azW3TH0SGIQZDasZbfAkoZoNVDArt8AgrnZUBj
0lc4TKtgRaWdjjxX6hzQHs6a6TzQdThPasEbuIAMqA56v/C+ZZaznNLSm872ME9UchgIrotrbiel
rsKwO9BwozOiN30Px4pRN2B8lBxda60S0ZbNERTJTdym2Yl2Fwy8agXcqgoiYEUQt+qsgN+Lohfk
0FsrYEGlv3LUTH6O7GezLxippcWLO1ly787RdNYLLcFZwbRkqWccr+qbRElwtA7nuq8W0yOhjrTN
fNhqWnGjBTiY0LEJXGU4H6ocCejdRSomsolDS2i0zL3maLhMjta5SXi6RzSLpJuRsCn7/lyoclZb
BfiO2wx0GQnfkBrobpEH3hy1brAh2ftDQegoGaHep34DjkF/tENIZl3vSCTgj4HtK1rjgKPeHrLg
LCyTj+hJ1G3CsM6lZ1nnRq2NWRuffDqfYxeQhZtPqCLcieQhX+YPel8Wc+fUayYoiRsxeBQ4q+Hd
tO15p8UqgZGYZwQeZHe0b3pD73aIfDrlHDEgNZBK1UL7pv7VJgNeJN0NzEb9/ox6tjllt2bHBxZD
bX8s9O6l76PTXD8NHSajG6YJOcjo7N50EjaJR7PI62GRM0ggdsI28VEjqHGW1Tx7aqE39cLD3LNt
5XPe8CQmpWw4+9XH///Lm1Bfkhe4PrJG9T70TwhpAxnPkDmZcpSYwYvTSlh8S7MZkiZmznVTt+JL
GTNZWX20ZWmCCB99FHhLH+bYTMYpTDNbNg6moBC2Rk1J2xipZndRfzEtso7mIPuez8UbY6BNYS8T
ETOkeJt1Coeqeq17zpKctK2khji/5kJJUAZMQDlf11wRYBYtzCUMmodj2pU7k0IF+hTntmdG08+V
e8hH/pw0ku0vQq+Zbx7WyEkZnMS3FH0le04yNV9rc3w3lAIXl0h3E2cG3wLmMjqlnLmjf45VfJA/
ik+GAUOv9cBc/Z9o5N8RjVima/5/U0Tv0q6rB5n+VTjy54v+GSMakhX6Tzu39RfliEsaaGiFXqDk
JP90eYt/eCa+a0QcgW0JW/1z/n6f/Od/2N4/hHBQnPMLIiBB1PnfuLwty/pvLm+fuYvDECrgLmS7
4m/podL0snZo4+Rs9cCInfipoWiITQzFq74HLjn4NTePDnpLLzy8C1KI7CiWvDmN5k8tadWLoF46
xueqdC9kwNCtX+/ztMTinawkPhXeMQvqP3oRMfCPK3lhsLFN7PIdGTqAlUreYbHA3BFOZDqFTDLh
lPHy7BLNMK+B/IxMaR+iElPp7MXtRU0HKznBqw3p6Cwm9Y9gWD+Ni8ltaF1vGctzteQeAxhDEP6O
M5urlt4XrcOOedFWhsTsUVvOH/KcPox/bmW4fhGEniB92QxhcalzXlxFb13jebR6osuK69VGYIbs
LbzxViJ26pRsAitYqm1gWh63eJ6ulhvNzMEogcyGDU0zDsG4nUbUzDdTm+pR5t4y0pDZSb5JudHs
C8Qa+Ovmg2lFD3OcfDdTShSDzNAqNOLdtl7CzqQ6C0xq1xn46DsvkTeWkqitAXFBtJHJFMnK49qM
r40oqdxGLo1qa9kP9W1jN/khi7NfXuY/YxqHhUuoVjo6+a63megk8WPQLKfezOat8Ghv5PBJnbYj
g2YYDwH5mUxuHqj+7FJMcLWS6BHoXqUgBhfyTKaIukVC3XGXtf6jb/iIC3scNGHePUhEbdvUxMM9
5rxjf+X7yKMc9yIP29ScRvQ/2bmsn8nMW7931n5uJzrHKcKHSDCSxp0+LWQwdcX/Y+88liNn0iX7
KmN3j7aACiAWd5NaMKmLRXIDKwmtNZ5+TqD6dvUos5n9bPBnsqp+JplIIMI/9+PC3Wdl9sIdcVf5
QLvpfHd2dddjTQ8jAYelnOD9UCjiN2we845pRmyM0zkyMu7yT7Nf6AoxCkBSz3lVeYOpmGYvZ/Bv
eVMZxNa9q1eX5jV07V8DPlw25B3LI5O3F6/DIwtpBlLQRGaMM4KfrskyOrGZuR9U78HqS4fkFDiM
HEP0KwDFxXxmThDD/TKfFoaiQGes6NU3mCrPBcWfNTHpOhNUMHSd8SAszWtMQ2LowwdTKWLEGMdw
307kKWSxH+edNbYMFx2bSh4jK48D+vylaKk4zp7mKKPAIxXzA5A87oWG+2UoFa/ecllKEhUsbcDY
A3xNAy2DNtzmWYYJ7BJr7SGH59+M/MbZbxCih+7pOz+zwMw/o/aMUf/aOzl3bRgN5pDekbZDNfZf
w6X4oJPcxM0YO1S3BsuhLZ/Dao4PpdOelA1FsDb6+WxJZ2PZ8zHBPn1wo9Q+5gSrfGAHeOURq3Cp
71RE5yZ7zoMZ9dchDmC1QIeCqsKoC5glJhHjOEJYaY7wrR4J8uDvxVPC9nibD+SaugIOTG1F4tjl
yanyLJ1qnw9RpalnMmVd24SHCi/u0LNjsGx1dumKpDcmfrCAxewdmI/2eJ/PX7rWWI5u1eRbLAhW
boQvNn/9lvjJvRD+hzf453YkGmsa3l0J9XJiqIAyooZrZbnfhTJwH5W01GLJ2d7FFUCFmMcMvoQ6
hzjpkAGYX1L0DV/uKSCGixy1DUPqNumUZG6p68Gz3sCLpyvDc5ctMRXiAzqhMURfE10u3uqa8aXV
heM0j5f8P+DTfG8SNnNCZgcyzHsrhJYaFhQAGCCnQxMmNm14OQBdYDh0BNF0HrGh6Gk+Z/ES3FsE
zjajrkV3dUE66oak2GOJdpYwoIfNDhtsvc+lZHXogTs6umy9q6hdz7zxRr8tBAEK2dn7X5dFPti6
qr2UBBLTvv3u6Br3kj53egTf+5qCd0tXvcdW9WDONu0P00INvCWqo62r4R064qnwsnczrfFRohsO
6JGfdaG8R7N8MHjtSeSUzYs4utm0z48DNfQDffSYHCy6pqmox9tzseisb3V5fUOJPeu8RJfaVx1O
3RYgoVXR5goso1vePM1TClo9l1n8n+M8bEtoo60Z9HfRWD/W7JVPSZkBJIh/JIWfkGOI2CkYxUBN
9VevI4fXzD77BH/iAVxox12+NXHD56UhytGaUh0rQwAIsVLUujgjXyDG3/NUYuhIndvYKgqLYQ5n
yVRD3lqMPWW59Zlby5NwEOJK96c3vsk4e0dioI0JTWKjXO6a+HzCbSbGXx0GFTJ8w3PgSqjOamJT
ZKtru1jG1jHFZ9zcIRcx3AkuooR43LFzQn3Z9QGlJ5LMR5WxlQ9CtfNMbcRnk7zphuFH7kJxD8MX
ERWnsm25quT3s7Lso1hwj09KvNntU2832V6Sm9sg6lT7KZzpU/pOEe7GJN21Df1xOM6x/cLwMCVu
zpQkrgm6Vyi1nkl0bApbPn61ucd+/2nMMxpYZhE0VCOstKHCSxOU9j6S0xe4U++xU1FcBWnFHF1A
pgmudB9QXykYfmK1hfgfStxEHqJllhxaszx4OB758APedelr3ZqgDDFwtN1WmfG77VnJ1ZXGT9fv
IGu7gs7vxF52jk+4mp7q+j6my3szhkF8G1W2d8fh7Oed/ViaY34OC95Wr7aAvOOtmBMP8GsF3jBt
h4sL4w+LDCDotHKhALLYyGoQEjgMgiP32gfk9ItfNd0mI+rFvjA7Gyj77AFUdVd5DcRytz3VTVhs
0z6TB68Ub70Y3u1YcAtpi72wMZJMKZU0ZWr/oDF9Jxv33mgrByRbeiwqfPqER3AtFt7Z641n6Q+P
I6fR1m2vgtD+lqCC8UMlW9sZjVclkofQHuDOtd09lIusW7qLQrLeR7HPVWde3tOKD69jDeoUhtDf
6Z2EtihcqhsauGg+NzPPpUe2EYvBEALKsQ2EkMtm+FACbm8RCQOvpV2vmeiOKslWdNlIZVoBy0pW
52ZqP4OlZOwwe/Glcc1fccc6I1gguBh1QsdpeKhtxI+59cXZDaGOuTnohtovyq3nmOajqcNYhpt9
mcy8OiweM0PPEsE94YJl3ykfGJy3pHcp6I8dQfJuG70bpv3Oq6RpRC1cq00jfGvdZt7jD3KY7h97
5sb0C4C38US0T3M3IYc0sZHUqpNb0uyWFcHW5W69a3PSkKNv3zk5NQWM4bgLViH+6zhlRTpa6VNZ
WRcXcrQSzL3T3DzQYhqyDpUSux4Kg+me2sE2T2xJ7hMVW1cx0Xs2us7PhgTQSSL4LS4rlt595fy0
9iXTELCOIt05ZX4xhtwnZNTDTwhMzgxyA7UVduT3fBSzGrupiK7KZnKd9zULGMP6FaZ2u89N+el0
DhaQpt1NBXDdOpzodhxcZoAO9TJg4rjnRLvJCN09w3vYafw+55KhRagvnZmnNoZoH+zK+ZwszpUY
K+qi8mSXp+5n4TMimL12eO1EBNCn5/a4PsVQZ2pZWPtZBHcQpR6TnsUp9YxnTcbY9QlR7SQrX0Tj
FIecUdvdKPT1O4MjWmGqOnoSP5wzls81JT7sqGHRD0P9loftZZJY69yaXhqWI8lViOKWdCzYXTdq
odIAy38yBOmXDATNwU0XCMxsU1pZgzcsvEeTPQZTsybe27zlecKVO6/igJOwfBvqXN6WIH6w8+Vr
ZTgtN2GDxkbqlqxd7bflCYf2uMdLaWy9JD22ARYLVQbJHWPM71OC3zLDNgW0Y8x3DFavjtnJOxYi
Dwomzt5UCAJ0wm/tPjv4KHA3mIfLQ1vfhZOs92lrHx3saRvpDQf2HO3XJZtYVefZdVYxiwIBBQhh
Y29GcC07DMGdWcq7MWVg1abN0aHnRLnMt33rebL6jzbGThF5H3NZRozYIwYEpYu2SZEu8X/aDEwo
7SqxgeVGuwXlnVd6a4wlvRcmP4jPbMMNEdXwNOyX8DOq5vminaYBOxg2Du+N7yTH1uK2anXDkUvj
j7jJnScgkdcmJxnFeulsd1O+bSrUY8etTqQzWy84RuHww4VIeUNr6bdBBL5idoIXIxl+ZoqM0ORS
MBobzwOWgbfIlWRtop8t1eCHvm6mu2VJrplhXa35whgaWlb/odx8eGArIxYV37x6ZG5oUEJCTJfp
7+DT1/0+8K59mxPIw1Na/A73gik87zmFwsLsj3hlH6rO4zMd+TXYccs6ZBPFEYsi3bDnVHLPnhgp
aWms8NzI+FT51B7yhqM1hf4PS+KQHA3UpUByZayH9kvINOzkYiQ0+ZBGRaN2FozDcFHPXtTfFSGN
Hgla46n2YDo5mEfJJzwbAtygwqP4LU/cfcmgMk6M4qcF/F8OhMSaqq5Z4RaMoHI+yeyB9+GY3hMw
v4P2+9B0VvbayZgLtMvPX5lGc7GngQEPhvPMsN19UwjWyvxe8ELTnrcIRmlLZpbH1Nu6Ym4fKjm+
9Mz89HYfZKcY7oJ0sk9tzm11LruHaVw+7Cp/JEnW3w3OYB1iq2M9i6U+Kwu9sAJ2TGE5H0eTzgER
M8dmDGYNNoEokb1R6eRQyaBHq9h9G5c0YuHRlThUmH8ddzqSOh33UlpfOztO91EwjmdiDiMZ2h/M
uzM+p/nvJK0PUZPEN3MYHiw226wyYUXC72zPQzC8qtSUV1T/hdk49/jJpkmDdcFdYY0sxvIadKMd
sLQsw1tVtb8qCZqnjLq9m3kvuEgx9th0pae+KWCNoQCooqpvdYKjcGzeGi+M94rrwGFypH0wxWDe
fMJhnSDhpxM5HdEcgHDOXkHvjdv4a6NFu8WgM8IQ1kukBT2ilsSFkfgWtL5Ii36xh18s5LXxtg2/
WpTBVkuEnhYxwyuIE/KjFVsYKBF49qJdptXFSvXusUdwdBAemQTUh1FrkWgQWGVXfVIrlQLJ0tPa
pdAqZqz1TEMrmxUSp0TqtJA8F6195loF7bUciizKyvebpXXSDsE0HDm3C62hCq2mOlpXVXRxap1V
asW1YPFWe8ydhFZjIU1pI4b4SpH8oPXaQCu3LhKu4b/GWtFNtLY7m/1joXXyWkvAXKeQgNfni9aB
10frgel70BcMS7AVkwR+qmndpgUSSXw91Fp9LvVhfcrFG0uRxVyzyDM0eH1g1o3qTnLqXkqZHK0/
SrZ6lEEanNfv1uqXsB4qInwXiEx/XwRW15D+K5Aoq112NZitj/53T8ETMD8y2rOnX6DIXXFpvW+l
KMzz+mT98mRN0z4dml+ioUWMJQhbb62cr694fWQP8UPGMv/QM1vBk6b/1CB+yWkfnjP9S8u1Br/+
fuykwGej5w+OnkTIdSih9HyipwRJzyuYmDoMtER36ptiX+shR6kP66MVfLI+anib1r/RsQAgJN8E
VA+PjCRYzXYXNJPuYreEMQdRjrBRhhDjjZ692PrfTVPLBpS3yQmUODUQ1FYH5TJCSFsPU5cyxPn7
xYE7CmcJQHP2uo+GdlSuBsv10Wqw/Pu1gtX6qSA2JfVcqSMP8+eQGeDIUj9+naSW2zxG1dpyujpL
h2gku9oP8W6Fjvw9rMwZFtl0nysGRL7ApjGWMj6bCmdHZ+CU+Aua8Vijc0JXsN4aXMBFXhRbFl79
n6dGStkfrv6aMC4KYaIncameyZnyo9ezOwKpoCwZ2016fkeFKOM8/XV/He+letJX6plfuY7/COLB
CtYzwVpPB5WeE6YMDM3kNur5YbqOEonz9hdDzxdHPWlcKUh/D2Aru0uqZ5MlQ8r163z/5KJIRK/m
01APTVdraqXnnKh19mbWs8+w9C62noYmei6a69np3wO+mR6jnbZkr198tPWEdUVXrVAlwOPdpV9H
sevzRs9nCz2pDRjZli7nXeIokHXE3kKPy6THsN0WbJOKQmDMDQl3R92bGin+i3Hs7SLT+SSIAJc3
HdFFFvnDqlFnvcQ+j6lxC4b2jN0fKnOAe30hZLZxjZQi5rJuoYgHH+R2n8KoOQ5icA99Yr5AJ/w6
58C9ghxeWRIdsTQ+xjMOX8esu1vUOXAFpPyZGC+OsmoqZDA1wHp9m90QLrCTHXpW6ySURnXI5595
PGVHn89xPqDSJVZ2nxmOe2CCLU5jgWumYNNAQCewdtK/GFae7Es7o51pAl1MfDrN8kPXq579RUgk
p8leysq3gax3v1nS9WfQekSi07c4JUskE66X4jhk+P0dl1NQarmcyQCWjWA4EHftH5KS/61v+CUq
JYnnySi2eT3idm8omc8YwImOyS+WEGyYzPcV+wmJ4TSxjA9HwFQo4cvzqSK9EtADRRLO3kglvxkY
mXAu7NxGGhuVseHCor/pZWocytE7typxL37SmLTfNfLmFdTaJsObKobb0JQz3hi2ZyQ/7U3W1v1j
C1O8NewvdQ6uu2exnI/G19IuXo2+XI4+eSMmmMPRNAjbwccM6NHblx+Dygl5e94hg8zRYFHJ+gva
PdqGQdGSaX70th6TEeXdl0Cgz+H4xnS5eUXJIr4yHjFp91uVjXrbmT1NoesxYE3wsnB/qxUGBM/s
3wfXZ7lHKRO/p28MbLLvctDJw4ncphd97xYP3OBiqA04NWy4YT/BTi2+8wv/ioti72OOUR1VWJ5d
HsPB+jnkwwscc8aOOCpx7y6BN0MZR/dUJhx1hQCCLLGZ5BQfIbWz0nd8ruA99+CkVHvk94dixHg+
QckbAnG0Sy89KgfzdBM20TGbwl92KskksiBntqDVteGJmoPlZFrpFugaOzuBocgss7sZ09rObtUX
dggTTFG2mB1rhLj9RCv4HKfE2YXkdYiDYvVpbW4lhLoeZwZtqBytONl4q6w5+jI0lBq1XoNQhb66
bYvompuPzfNi8YOn/nhjCa5pid1BVjNjV3IzOq8mp3Ikg4/h17UGLAk3PlqcXa5zn8x5vwld98PJ
4/xU9M9lTrUOTKc3YeYO1rnuMzB6unhdQc+px2nWJhHKRcLCB8tjFBUf5GFo3RvdXRnS/pd0AtmG
HWPrJ+cGJsimmBfKp2s9hMqD12XmlQauXx5MDyC/6UY3PlwbPcrIvJ4mR59G0CH3zradVQdCQ7gt
8z55dh4p4sh2toeFGGmL1lOLmXntfwv9Utxp5Avbc/cBq3O5cRPK/QC0nGdp0JgGCd/xDXIQtCZg
a2jCmPL2KMNtHoh3maSfCNsFqS8op2N1rnwzvHJt3Rcl3XgzP2zT4Yyb2NpFsjJ3UUWvEffeo9tR
fTdbzWvEYIWtyU/D4L9BZM90Fxg0cGb0XQpbHvzM+OE62BeZI/9uIJbgpDHfynikFd1SKZbN/FWO
I2HDdEApCNKeyCzZzjygenIe0J8Vl2HW0/TmIXRTh5JXDxMUBSy6VSS/jGlnPYoTCY225MwLqto9
l2UbAt+Q34q2/FJM2S71um6X1mQFQr/G3+YU24JYzy6ei1O/cGG3MkjpBcwZO+R2Go9cwftoOPjd
fGfZ7j0XLPD8MZsbi5w4ptO9ZHNJOcIb2SB3K5v6zQKKBsZoOIDY6dBn4+VtHCgN6QILZQ2DcGPJ
+3K2kWitQ2U38ykz4zsnVm9EqimKxeh6NME+oIcQh57jG7Zjk00XPWYZ/WRErkOjXY5JMJEEG+Qr
C8+vIrINZKzp6BGGvpQRJYcdTP8sD29x3LR7ob4C+Um2ZNFhoE7jm0ZuI4RdBGSUXVYpMHaz9zI6
oONmcXSs2d4kzGPY8Lm4kcLyW5kRYWRyQGVfuhm94Vtcjhb7WvO5nWg+6SyDCrKg2eZlCIhG9A9g
9X4hBjq459a2omHF4AbouC3hqHOiU0LrH6yHWNOr1u6iJMze0DWTQ7SwSlkPNdkSFkAgKPMIWWwu
wlMsnfuRqjfIPc953gI/cXGVjZdsaPqj1Ijb9RAIlivroznoAA9FJnGcNjB3FfZaWlnjymK00hvD
dQ4c4lcMJnxzOfexCPcxmqS2Ygc7xp9w/Bn5hU65XDynJY4dpDecJN5ZqeohmriNq8QkSkUAbLpU
4BVTgoys8OPpQlIVvzPCLTlX1q/cJFtWKBoRhpHfStryvH69XjLrmFObXtGSUSPfUzbGeBI34Rh0
8iBwd19sqVhYU9nRuTEBOYjf1CywK2WUhbeHhZDUvURZB4atMEown0LQmS6y/GovPiWtZp9fnXBE
EWF79QeANuLG2tRhSWWbZDYjrTbZOyG+rBV9tj5aD38AbevDAr/jpTwMkVgjlNl1Sm2T+TCdMT0s
sNnns51h9GVnRewftexnSHTgT1/U2hy1PmWrV20IXZ6amcTV+h55QfzPd8sb8Is6SXNXTx6lCwQC
sY0nlKt43oxgH6e4qSvGavpbOVOBdh4Wm4VfRxKOTwLu7tF2ZH5KAlykM+vMvweKG7pLi2eW4kL9
cP2TmRxTYLFfSNOIVuIuxCZVxPdFVH2sVVykLUgRpnFzM4oRrpWmVv35Wifb22AuCR9Udn5y6cLD
RIvZqM9u81/8LObRJEqKtzGR9oUrp33JBwBvG7BF2s+wmtfWgzmBEcMWDnYzCnDx2jnajMbSKm1y
Wx+tBzeZACGMAPbasY2v1kDZbIFOHSeNTfCLwJHRHougDS+xatDy7InGcTIJqM16We90QQj0u+Ec
00v99eDFvTpYoXe/esa62P8FrhdyVlqe4f/EPcn9vGUJV8ScO6uj0AspB/XFhGygPR0M7KCjThrm
1VeetzUlkUlL8+P+HhRmrZMZsoX9w7jlH+NGNn47OsL1lxindHprfWrT7bK1Pc5Rt4so/iVYltrB
P010sq/hxWOa283R4gmy6MI6dSAIVgJfrneLysUYNofouOtbsmLFMgISiB+NJ3c+42uUj25kiM+S
HKS77hGn5by2zWvHCAiBMp8MWu/dnKjTgp6qqlPk6SLZsCrhRs/OaaWm5VXwHChVHNbvM66psZH6
Kr5RG9CLYo9Pnb8wzvF61uoB9deu0/FiB+dEw8121NuYynC9/ZCW76vv2F6tLjC2yFp7tCNqWLG+
wV9WBuD61CFXeLRVd16NmAN/YxfYQsDldLhQ2novqKKaBLfTswNpFyZDEYMnH6CZY/ffpTU/J0vS
Yr9lF7paLbM0BD64Pp/CAc2zifldDOS1PXjrZ+3QXC0400rbXB+WKza5tZsT0wPwXVwcovp9lllz
Xl9pSRoRH63V3byWtxDWBrnR1bRZZzuGs3To8U00aOkcydP6vwQEw6m0PlwPRLP+fG9GVYD69MFq
NbLx7/NhsIFzO8uT0aefUWgf5Rj5x3aYYTVa+uziDCEPGS2YPyd9cdFfaxxZbzymELv1J3a8nvj3
+ntIgPwutHXskmnaCP3rie4KzDgXL+vlpWvbbTlCR/nzYdRv1DATqpLEBHd4QVhb5v73gITe6lNs
a6K9UkspWiwhzvVzmPJhv2IVA8aHWycKWkBeAx8V/bLWz8v6dD2s8MhRkwEHcFzsR/gr02xg9LOt
O9WCK3My3CW8u4lHxJwbJHU2UKtiNoEDcY8hz9OLtPnI58QFUdDfuYMZm0Tm2bFKmycjO2R19UID
lU1dRX9vFnDVvTAAn2+auwmthY7R5gaX95EVBGIkVy4ro4+7GTK6yeqQok2JfF2bEENG42KV/Fat
avhRoWtuCMI8+5X1nnTyQ2b+fV2ZighF6hxVVeBtd927jAaNY5XgIBWigwZdXluv+nB7m3mHK56x
0lLc5eHKmSM8Bm3+GUJd3/aDle+zigwCCSeUEmolbT891jFdF/PVroNbCQSutFyQLVZ/n4zZZ9lm
XGydWz+SifPS8gdyfPs8oFUOGb2wUzQ/Z4GAFQnICFbGllXhGdoBASxfBLsmkzdk+kc/gfPrPZnk
w/aVQ25xkvHDlLEyjquu2Puzs7fp8YAy0rJQ6WCFNeUPPpF0sBssykgEA7gQ7cQewiJQ12J/YFpQ
XOfalZsRhPZc1P33Ujy6XuD8iIJmZjShRzx0pPW6XcwfxVvoGA8K4WKfmGl6lmP321Ss6+toeMJv
TT1eaYAy0R9GROeexuuE4Rvho1H6x/Uqohrib9v1IbEo61zPFJJlXNfmznwws8U4UAKtyDV54vz/
vZ7/N15PE0YXHsn/MyDsStdP/yOd/93r+c9/9F9eT/MfylMYgxVnpvw3s6ev/uF6FtZN13al43BX
+5fl01b/MB1LmQL4FSMLU6h/t3wCLVO2cmke+n8u9rHxjlZlNodlcf75n//hOr4l4JT5rrJBUJnI
Pv8jJMyWdkRQKQgv47RPVnp2yqd918vJOJdVcAtUeCGCCR4ek1yu3XKL9s2J6SnGRpdoP12hnXVK
e+yEdttl2nc3deTKIVmAyrJzZ9dVBHEzqDpRmrykRufuCQRnWAsxFWhX36j9fSNGv4axkPb9/dtb
8vjnx/lvRZ8/lvDK2//8D8sR/+vPaboSP6uwpIW/xfqfjK0TUWk3tXx5DkCR6I5r1iVpTuHpf7FE
wZWj86sQJ9q/wLYhpS58ztvdkC7ZqTDFWxHYl8XFmFQ1ONqXNImvCYu1SAZ7gto9/inzi+w87gx9
+VIY4js3dedxPWQ5vgypJrEPVHBwJIAuazzHRo74XNUMfxJYz3LIy8O8pOMVR995Rms9ERWrmZZP
+CYCa7yqFt7ZFDvfUhtGQ5POas/rxUbIzECukw0AwiyRt3+t/C1VQPRQlt55MZ7+fll5jW4QDJFX
O3vXcn0+rcvQ9RDFHdNuE4zmv92vdfbDDoKniVHQgQIWoECmzJNDGdgfpTbZ/RpKuqhnB6VjzU2E
c/1eiljtEx2giHp+Z4XyAurphWDpFAIlkiSqSops/oAlbQjA29DNlh+mk88ElZ6ydAK4zMLgEOfZ
s8yG4FKVeXBhhFbtIc4yM9JPl06ofzusXzMqxDpn9k4VfSpgF9tHGIzq0nL66UwlveLQcJOMPFGZ
0b2RWnODnMdfxj4zh+e08bZBrxwU9cG9rI9mfJuX9iv8mOHQmXRES5fhQVhkcNHqUxWyY0PjY2yx
EmAZWbMbNKZh48eYfB0bs3AAwNZKQZ6sWaM1dTRDWxcdX1qEdchZb9wp6eHljYZqvx4qKVgZhmV8
HQyIb33Zkh6q+rf1S+shDCf+MNc3ANd+WoTOsGd9D1VCHyr/t6kxDVkBESl0PquUWrqSXKXLSUUJ
pIdDcXHZ5CzNzhld9NjQpXlxuca26vdDbV+bsrnL2CWg+1mfvvwQpPf3E/nbP3jdNetUxQywwZa9
lQZL9WqUybnDeJRjuGOkB2G/AGDbDNc/i3qPIGI5aJBJq96UTPJDUCQMvNjjdfkiz1CIomsxh/IA
8OM1ZI+E5pmREHwELIcXKE5vWZ/HRwSbXTTVODOVO1JAFJ68hGytkeGkQGngW5MdUrt06uaj0WV3
mTCaLbx7PLxsYs9F8Nk7vXlYAh+HKR3QxxUubeuBzSRCzfi1im1JpGVd/VaKYqLIoLBHll/59955
XR4uErtF47JLiGqgxR1I0g7GM3UkfETzITLxNlEVa9UHv0+cg4OXHYf0FVM1E6aqe2vi7hvFpsZl
6k/T4pvnwJ+2BSbiaz9GGT209Qs22uGKBbJiJXlAPEYGX/xdVVH4t+aKJAEjJ/f3bjiyd8yqD3uM
7IMFe8Wr3fYYMM/ABWzjq+dXxFmsqDQ2ueKZdfFGADo/TGm2nIfwx6rl11rQz9QzF475nLpLhQRe
tttAQ5e5YdYnh7VwgIp1XKb8qfV6b5eT5MOpibkhL14bFHsQqgTcuxKbR4qpbdtNk7t1TRg5NiQz
o7VnMMqWfVbhl3V7jbviKrv0twrTcTvTGJIGxj61hl9JKQ7jEiYH30ruIOVExNXVe+Q524LYxEEg
PjEcK8/RWJFgC9AeIJ1vZjcKLn4Me9tK5LeutfE2VPbAPsewCG+nryO+Ib+2vxQWdvDZN45dX9+X
PTOg3A9+oaw5YfFJOWW9r8I/kb45g2SDNHeUfg7hT8h9nYXLJVSMGxo4g2T+YQW1jXw35MKrRFRI
PL1jnHH7wKYPdn3Eppu1uYVJ5xC21lsQG82J68SzZ7+1JqmqITNaEsOgUzghnoeUZaflufACZ+y6
Xb7XgzfmKLCuDQCGqmGZGKVip5h/7hDu3Xu9oHeoioZ3J8rdzHaNN2fExHuKiahte7ffY+iQZCQW
AqczDaZe050dmJ3Xwn7OJmfaFVIgs9sfLPcTktptXP2Sc3SPEm3uwjYhmzTVZ2UW7k26KEZ4x2gI
7atd6g/1puJf2HPn3Zu2EYGdhKsYpAsW66YJyCtDorTM6gAhDX5natVHMavvU1IeYiMNnpYQj6yg
wXin3OGh8sIrHo1zTRnqIZFYLTX1hYKU4gSDDhHqMHbVfErynFyACh6yIEuJX9RfLZOFu6vCZGPP
Cn8ty5doaL57TdRReobKbUDw3edGAtE6GxayiyRRQkQCm3mhj/dSo9DMUxkst6khLZzWabNz0cRt
3bdUteQKDMX1aMGU3cWaesGWJlPYh1RPPfeS8zJm44sH3Q64OMx02eo/T9CQc+tiVcvWNxhMyB9B
EPLfCuQkhSQQ//j7ZleFyO3xfPLqat+nGrflUonlKa5bEBm3Y118wAG/BeMzVaRQwEobz74fPI7S
ql9kld3YE+872ArgypwGp7Nx0Jeyg92VD5Ml8y/sdVsr/SoVQ/VUMt6L8c7vh6Z5XNCPdmXKxnsQ
tKji/IT1OHpmzue8fxKiyY5Gz16vHz7dzn2LMxAlFNB67Ps5LanJg9jXYTKt1HIswwb8HiaosuPt
Z/Js7+NO9oealI4jgFLUc6vxxsL6mpUPbvQc0Jj+MIb+R13AMmmXvN/DDkuJGkPZfc9U1W0dAKG4
Im3naM3kIj3fe08sBYujZ2Af5dJ8nNvMeswjxIIyeCdf4B+ranytR/ZSpIx/Z4CryGC0d0QQD4li
Rcaapt/NJXWymUnIovUKeU4qdmztb2bowB4oiEw6VBjfNc9hb++LAu7LEjvo6wgo1JENONZkok5T
CV+DbBSwtqwFgWawBO4DFIsw7O48hbuQLLqVWydZ5XfmVN98CEDIf7XaLkykR1ye6M7bVoTj5yxu
zujPb36Zn/2pd/Zdb+wa2XKeussObyzZFBQMsq0/W4JVebsU747L1LMCXS+d8sbQAN+NgSl4if3y
4qf2vFdeJL95NLcgFSzhqbQcigPgDpG5nrD4zXiMg/TI8o8xEXoPzlYt+jT5zWPW2cFBafLvWEej
rc/aPWkJeokXOg6eCAgwmczyR8eIGK/kxaG1EjxNytEY3i/tus4Lk1OWIU0wGeSjMH9faMndmGl0
LFz7UMPakKHz5C0UwyNhUIAnzG2aIsWlk3oIA8zmiw1hcUrYMPjB1isw56Gd/ZqqPU4C+bRMvtz1
hXUzGCX6Erhw2UEv6SIE0qCnTZ4IRJS+z7jaDS/5Jrt23EYOVi6jO3S85B0YVIAIeftolpj/rDF0
d5nPRFVUoj8Gxrno6Z4rYwuaXBMR9s9AdFpN+bWbf9KMBheokPdzrdDsCuCbSV9/sazpbZq896IK
XkoL2UV1w3dQ/pjcl7w5qekNG/aRrIF/sucAq6IBmoEhNwSLrdeAt+cTHNtFtbFMOO3tRMl1Wi+b
0XH9DQt9BF4wGO5sJfvRnEiKYtKG3nYKeZcPWGyLQ0phclgrTfHFQ4XF216yt7qu7imS3dNigeXa
DJc9CLc7pwgxqRVWcTWJw0QKJbn/NrbWF+43qJXafur2v5m8nOtl4nyNR7lpl6U5s+b8zZxnJL0C
w3ckJWVIdVMlg8j0aWGZ/QxwmmVhI3dFvDybVvycNHmwkSLsdpH7g8wQRcs5HcUsgwZM/j0L09Ct
niNs8kYmvuQBXDRU+TN2eAwS/529M1uOm9my86s4fG2cwJBAJjrCNzVPrCoOIkXdICSKwjxPCTy9
P7CPo8/Q7mPf++KvECnyVw1A5s691/pWlbzVePdKbyCzOlTzEY8D/Q8SVaKOwKLenMkWZ7hJOxEH
yHxm368eg/RquWiYiZyHhvELOdJT4zkmCnyHk5wbP0BenpD8ene7E+N2HGvW4dqxWVKKE8oXWCHh
USdFfZg9v9+NEm3gXKd6X1eM8lOXzPfASpK1BBrURfHRTplTTVlN8Kwi3MIxcRnG4bD1BmRCdrjo
ARGJE0GXfKuz8tFx0So21n1MqccbXrPbOHIvCnn1G7R/XumSUmr/nuuBhDca5EASSZtkWhx4cUSW
FQPxkCM3vKiNMyfWtora77IMbzrh2sdGVUOq2jYRL1ozGDdL1sIOXTxkWP+HcCr7gYErDD0br7NP
uzy7FZqRKC4PIq8MbJchtgrONxk75mdvHCaHyW8Fmhsp/LAqqs5a+6bAluYbTxHTOxx7k9obfpMj
uM+qddOIl7Re3lLWQk/F6zYAn+9rWnRFC+khXdBkhXcrDaw/OqMm7tvmqnqwpWgeYppv9k+053rr
WPatmFm9VGqdayxtmec8YCz9CJggyaSSay9jlRAZXN80/UgsAP1MeN9dYXDlRCDNfGS74RLTVFDv
wiaLiVk59AAPQydc1xXa+Ux45Y6zGQQMMVxZHOeQyhEt7kbF3TUrMCEZKBIN/aefYtDfMDxC23r1
G3ogE0PCaPyouqwCrYrhTcR7f3TRZxCiQlwkMQx4rShKLCFW6Zh9wAi++Ln/UQK5JR3CW5dZifgN
Bc8CuvNB/PE2+Tfbcs6yJ6yXfOCsnV4Mg5rDtK1N3B6dsKPizj1IVVn54QaMEVFw3Q0YQXQA3K3V
og6NXKfeWbO39/TsIj9Ax9Hb8aYKGEQ2fSxW2MaQcyXx0bHjZB2Z4DoDH2IrTSsohiklvMzrcoXE
C/vinO67Lur2g0bVCUP4ERbpt8KJFcn1xIunsFSK6tPx+k+bs4jIcVuZOyGnH4NuaQUnkpt+/JH1
6jlGlDEYWICSgeeQLSSQkthLw/shqeCZc7OFaYZEfmB8z9r5APLnZmSS5ntTP/M/pmyC5I4ZNf1u
toyCUjjVjOPwrCqKvK5Mo13Xacjr3Tseq+JIIMzJmgiL4DYuOOpSQ4cXL5U4MAN8Sa0dXnvOcqjc
MaYUWUnM9czun3jryXSidVl38LJZ3Y2Bw6WXTehyw7EA6iY3rl/RJvYwfZW6Rxo9Vy/kKyU70Llb
Yqtd9OE08skmuy7/kVbn4/btNQnDUVGlu859p4PI5apR607VopKK1lM/HyMz+l4aGfurUZ4zVasV
4Hdcq4zkdUnQpOZ2oCzoV10G04kwRG7/5Y1MK/tNXYZq5s2Q9PYdtN+uzcjCxLLDoVuzBDgeZkD7
h5gZXQYpJD6Gkyd/xCEJYeQPdshnYnqrKPskvvRca9AJQEyJoBfuHfNiSUJvp5DizIwMQTZR278m
pYSHGnzzHdhN2lcvBUXk2mkCUM9l8GjgtnBQiYCdwSXCHX6r8deB+THX85M/+NDD4FxMhGXSW/fW
ZgKJoUjbJUoTtqNYslUIw7AH5EM0HtkcP2LEAZvSduRKSIY5bWpzlmefCLXWUEx534LR5GYrAZ61
QcBEkcGRtgkGNisN+rf2IDj3Tgyay5Hr0Y1CWMz+tgIcCBGv+uXbvGAjip+QkyfrcEAj7VfJOQp6
Zz8FEe0Tmw0pea1C8Zoxwtxrv75Uo/Exji17bPcDC8kmruQB7NND44KPnx5YQ4beeHYtH2F1nL9M
IeJ5YJ15l6yCwefHxoPd41HSKIyNcRdAR/2BrBF5ypxO4x9Ki8ion4CTQFMntXoNLtdZo7hZ1any
N2jkOIecGzQ6k8MbSJWP+6lAgQmPSrFRsusJJkl8dk3oZKisHKwrrHQxJwH8aPFaEQSzGYM/1FXD
tfCnp5rZ8yHDpX3KSSypMQf0TXto/fJiC6r5rBwITbfmb06tn4M2vqGHMTeRF31WQqDsgP06Tu6T
m9WvIhKPSbt23P61dMWtRb/ZgwrS1BRSZ2cirp87h7tloOqPcvspbzYkCYFqygNgd6E8++BHGzy+
RcLGkAXvAacbo49pVemzi34+jrpPqxk5tZiAWZ382JekBBndzVzuNaf8rJvirZScJWbNiWvoPubS
sBDOAIbiVH7v+rbaDn73glztW2A9G56AOV4af9puelCw/7kWe7Hm6tEYAiCrhY3+SIEgyVkSAoB7
kTSynxrB9EriPOHOcH5RsK3HGDFQ34bfa9TCzEolh2jGX90Q39t+4yXeH3tIr6B76JVZ4c/I8e8B
J84Fk+QV4o9h5M/l8pqNsfvmIWLPexZyBRjZkha6Oj4pjEVwyuwMzUGhHmwfjX007gZBmJ/QKMxk
ea3MBx3G9tFJqmNKmbouGhXsmsK3dtLUX6qrHdO5cacbGmf09zmBZBqJyTQzJZ5iWoiJmk8TlST0
L8yTEyjubqCrj3E+NPznmLOCU5vs0smrEVjzIaPkwM+DFqpG2OZB6zrqZlarCvY1MQ3mLSyq9UD6
AHSrcuN2cKlUPKFPxZiXUTKrNOQuXXJSg75rd9lsvZeTSUxlldb7tCpOKP+jQ2xDL9Bmew68Rdfk
8YGm8/iR46TGnUxeXekWdCQ5m3u5amgR4Iz+8lxeR1G/pjsLERcHb8vembF4VS4VjTGYHqSF7Ipy
GF2rMf/KKhJ/UZAwMhwYglocJXZqqMhTBJ/qz+lbm0CcMtonhKIQ1/Ioe9bmiYXIg5eNCGvpPh2w
7v4ou/wbMCpEy1P5W1Drro3HzIseEBLyThdNDMdz0BcVNb+7KEQ9HgtrX07IHAhykciXaRDQvfmp
YWIcyVcTVzFzIdRquuezmM/+SPxobidYVMhUbkC82xN7CCto3qlbFKUcMaCLrAiylvuy8uJt5oTj
Opit6dAcslx313ju6KVZzirqF8UFwG5zJMmkT6u9lf1xIliiPg77dTbRqMQckfK6HZq2jEr7JT4s
mGg3+7OwEVWT8NIHm1lgWAV6U63yIblPhh9wAtEvY4RWqCR4njnRjLyavALWOLWqC36vGvE9FViO
Zm+oYLn7epMr99m38+gch8AKkuTE9HbCscMcOp56wkpk8yvO9e+KtgzEIPckq+yeFQBwhnmodlVg
ulgEPZTcifzVuOgOpQpeC+VcZdj/0vR+zjURLWRVOe1Oj8iWWxiZAdJTlntIFappkwdwV2sPU8CJ
TvxPAOfBarB1v+bgCNtQ5Z/J5EJtdehK2YoTgQiUSyhd9tgalnjwUvpztK93aWJle17KodNZ9TRi
z2Ao7RzjoR6vBMy+BoUR4wbWP7ukri9NgXRahbAHhXbzjcRU7himeYvG6TjppVkJ5sG0Vk6H2YSw
LnTapOOsHLKbkeg7t7iWxb6wE0Q5ltSHHovyCiktwRAoWZJETE9TeQMoUCL1r/rHuDC3ZmMf2SYI
5zOPETiFY9H8aUIDtKAf/CZUtton5cwwAyAVLtmLNIf4LNV3h5nIvk0p8aVRzw99634bbae8+dW1
QB0Arpg6PMchxjghB5KxHUtGTZA0UUhgyfDyG5onwpmzgPXb9S60Ztudo3q8g2b9W/bTUzglT7B1
H7rZ+w4hfgXo9Ttpbe6+HvlEJWdQYnsID4g/6w5fIaK7b4uI8AQDc5gZUKJZXrlVjEKRI70Gwwff
vS+3U4zQ1Zj7J1GGd1pH456lEGtAp56LwQh27qxeAr+I1nZZjo/tGH/GaUGIGDx6f2KLH9PydYzh
NpTckuDhfxYpGPZlWriJR+1uY9P/HnvliwV76xZodBYZsvremcLvYcCJw0zF4zxir+JUNzAEW0yB
cfxWMSXYhdNbOKfnLqSJOlfyvbecJ+TMG8TQBrXdFGzH3nUeqCB6RW0YFmju4qJ+TGDhcQbKl31i
ONgKf8kwXmRHHzND6bSuFDHFKFlOYASibYNQG7B09KDH6eC6KGpVhSk8Lud0S6K52lj5fChTd1d1
RBw32Xgd7Zl7sr66JwMx3CoJaui24AVXtpSX6iFlLPHUCrnyJS1wbzlNRilxfyFCQLhdmJOj9lMY
PM8oqXblkAQbzxQPjUU3lMDDjxy8RNqr6OAE5Rn06HcxOmo1BvRXQPOXBh7c2mmjg+i9uzvCoKG+
I7LGSjwGeZZBuAlVeUQ4DCJ0rA3uSiLMyM3gT1Ba+RZ51MHqxUS/Lr0Gc/7B4SraY5PaSc//qStI
1WiybVqJ0FJDGHey+cQNkWyMRUxs2j7OAkPIqwtfO3fEBY7nE8QWnLeTw+2ZDDfl9z9CnQBwm1DC
GOqtzoefZTRGl5Rp94YYRbJlynSHQeEy5HXD3KOiuQMBhX55CYWorrd1G+xV5Jkbp8uQy3TTEbgH
1A2yk/jw9It0fxDue41zbCaM3/qThWJ7xVZip0W9k/5ECL3peocwZyztwNo2dDgeu5ncxqwqn3sj
fq368eDjBFzRWMw2A/L8JKc9k/RL335GX5K16OPTgHG9hx18817Sqn6LBsFvtz30JxC/Mf7La25W
4xnf2AbnSL+KEK6w7dZbjL+XfIlXmeOyPYKctjZ2PD6Naegd0xcwkDNudISso5OfiXfQO3zhPQuV
YT9Oib/1Jv9bmoGQIZEAeRGeccgw5d4mv/PEzvdB2TBvOhWXhAA4j2kdtJuYdjM0ISqQCrPmKpH5
U2qQgUPkXo2InZwTxmLg6cv0dwgfFKK08dRlneR9keFdptm4hWZMszGBz5E9zrnwbjPK43Uxyyc3
ZzcgxvsqOBCyaPfrQUh5EtL+KEYKda2Rjge2Hb6l3a3p/wTU5o+zXfhXUDLbYtFCzogeptQs1r3d
c7k9llI/44WrDyjOXdgSTnvrTetXPk3ZNk6NW9tjfqDivxgW2/OQddFDXaUHsn82phjr1wZmDExR
ez8WFgzydN/Y8pINMFV6/zONfo6SyDWTu6kStbMFSLSVpThgzozWvTWK/WQXzYqVluI/ySVadncb
CfjSXZmojSCB86xMa9e/JXP1p2hgegxdts4aBwN1Wfx2vPzk5tt+asqHJJLAMZx+L2er3jcGy0vV
oGPOEXCTqLmbXcmhKKD0HlFhafgcNstFjoJmbcwwE4ZS0ZGO0emP41MZsPx0OsDnofHot+gkCPT5
JSciRrrBIpUmmR9Sg4jFcfLTHZasi0uoxS4BN9/3KUxwDg6MN3SzmULjmFX9cLbSed/3bnrp9fem
aNujSW1E3E+81V5kXgiODNd5Tl+vKvtwUwnVwZMxIo6k0CbkZPygZSxOYz4/emM64Xaaf1FtGOjq
f6IzxPVKyFHQYVzHw4wHNyMsydZin4qEzW+y8kdnqW+8Dj1HC0ygGhN59WiXBxMbXjI42U0Hs6TH
0O1rsbVT78Bs7SNpunKLiSXBRm/QEuP4QRRyiKHQPslWHIHWMm3wEIZWRfYUt/MdcOZwI0iJpFHJ
x4ln/BfjygfpZsknytsjZzw2s3A7gfHfUOC0T9MUXcyqBR7kyl9JiwigV+jUzDK8QsZk7yOvgCMj
Ccmpg7jdxjHPmYpZW3fzPCJtZ4tbOq0fmph/02ataE21oUkAKAHGw92OaJ3I2HC2Wa2WBJ/qwNSd
obFNV7uAkk2fp90YVvHuJ8WNWDdizGzCY7rkkmkrfZbmCQpydvl6MIwkvyC242Qx2DhbuBbgsOH6
slqmkmm2ET4dgi/rYVNymI9zO2ZypIjokoDfM0gJsvJ+xKQMEFIxE2lrQsBImCuiGmAS0dbmudPu
97Arzn4WER8WhbfCTfK3POOzBqjOmDTGXtC56EiWSafFvMoePPvb4nWdbg0jQowDFFyTr1JWZsSD
NE2Kc+95mGFq4mAJOm8r+FB06vLeR/5N00u59h5NIem1A/CneDTWqE8kDrZU31MUlI7uQMeX+uYp
kF9paxDT4JDsShlIEfepi5m5JX3MEaPP1vGZHniEy5G65pbbypqDbTRRoDR0iIQ1ntGlzHu/IMDe
HpJraKgnuLt0rWfE6eyBNO46lI6T16Hu0cO4g7rQYvoG3JJO296zj34b1NevB1Mm2xgC9OA68VFU
AsqGA32rwnfKSbQR6MKS5i2iovKmodibYJGJxnYIj1XBtTdbB1p+b18i9M8pfi+YwBHnUzCsKyWX
1GvHvzg5R4GiaO7hgDlLe6fSo3bSHROQKTyoooAWhp5gCuczOTevYY1O1Y7icM+kHXG+mf1UroBC
nFVwp1U4kejm2xt7TN5KBptTlprberAvWrMwlVV9NF4TgXajMggHpu88HuKWzd12Am6yecBHZ2km
b1VwDzWVd4hjiDH0MD85WafW1uxcwj6VJIXNH2rl97Z4rRzK2sqA6VUBDfX6/JJ06tTDIVJO6u9j
LwerFss7CJ11Y6t6i5kAy32dGQdS2P84afwbSa3a1eTBbAECCeLDJ0kHRXALLJCxmauptN1f2YIf
GxcQWYH8zIRM1jZIUUguPqrUg2Qf013q/Ic+n8PnhMFjAgGaspiVMftGbOR4RfxlQ5Gw3fDGJIQT
XaGOnP3ZZVj4GcOS6AWGiI2EZiFctXIBrLULaW1BrrULfC0bGKjFDb/Sh2pnQ2jrILUtonbadwu+
rV1AbgVEN3YxgDzexGmzPYezTQYHWwJko2jTLEC4qmsERd0mc5S9NyaZ7bDR8EyJ6LLz6cgYkGE1
5YHBZHfXgJxb0HNwisTBXHB0xlS8e+rFsRgNmfDqSsDUq6Cgu0Ff3U+OrlPkP/D6c9qmB+R30xNH
/uDYJUxjEOiuQRnZ6ypomickxZyV2iPdFvi3+BBoVLincQHrxYwjOCOD2vuC7i34vSR7LKHxjQuW
L1oAff6C6nNGoH164tALxC9XGJA9C6xfYk4bK+vevVQZB9Olfuhj41a75I0FLuvunNM2MxW4CVFF
L4MHlV5V86PQLTwabLfHAnIJ9I6W0m32z6jGg8PS8tZVEu/jTvz2J872mV8chrG09oVoTojVplNS
WK+plWQ7DvDTyV8evv4kzH7C0hs1qBzNAa9pwMDU0u3miwX69fClxkCaMJBEaGqG0BEao8ZJ8r+q
9zlxMPCJSwrWiPMU6rCig6BBN5q5EH/19fdfD62uw11nqG88dUa+Xz4JH3PHLrDae7SYKL6+FdKO
rqGBHpJF1RYLhENLjpLIZoZUrBlLukq3o+rcziVRyka0mNV5QFOIACRxTc5hDie+xT/zxdD+engF
WD6d1KI+K4zkRTY94QKDR7jZ8i3fJ9ry/2up/2+01AjKPCTO/2ct9fVz/G/vZZP+rZb6r7/0Vy21
tP6CzMJWUglL/pWSO3623f/874b0/yI5G5oeZgAItl9C6/8N0HX/YpIw65qmB6xOefI/ALrC/Ivw
fcf1gdgtImjp/r8AdC1ezt+rqdmZhXQJXjZdn3Cvf1BTW4NXD6YZotxFlXYbiMJ4CuikMtVnQ4au
N1OzrSdfsCQGf1xvkeJlo/r3MO8P/W/hZ/mfqJ2tfwh+FopnoRCP8zbxXljqH7TOAzASotas4lig
SdpVbvCMC/5hhoN7dWdstFPePDSeXC90Ry+0DMIEOpytVbSPgDZSj5EP+Def43/ylGxCtf/xjRGA
im1pSnTtzqKprz5+PsVFiFzb+h+N4diyUijW7IkTeZrhzzB7hNhZJn8z9zDvGdLHumyxRlHfC/hK
KNVA7Fog1wvXeAoKhnR9MfZ7x10GqhnbhqTpChrIdgklNGjWOMzbJb0kmhYBlm7ZHIyxPYy2hbU3
1N/+61dkef/8ilwmZ2jxuaAUEeB//4pq8Ga6bBt0Cf5snh2pgUVGZbMFCYZEzBcHO2hi+mDaPlgV
5T9mdSweXtlVFzgOLxSeDLNt9RbYpr/9F88NVvQ/vtsuFzp+SUT9+CsXMfzfvNvEQCTNqGSOx2xk
cuVtcAxnDOg8Wh2mT+8buup6cup31+/x5bkkidhjDdQh0iAc0vmWG7cQYd6/el7/dGHidTBNnpXw
fJMPanlP/+Z5JaZBU6Vt/INA1NcVaOlM9C6uwSEAzvSlczuEG52/na0C1A4ohiofywUGw/7nztYD
Utp/cWG6y8f0d/4H+IOOp3BnEMfu0wD7+6c0tRACw0APByexxh32e+PsNTkdVLIyfMSez1nwkNpO
+MjAI3mBvLudXGLwZuHFu3zpsJpBpa+FKOWKDRi7F5lPp8kJ2Y9n860B4iCHoHmYnWxGxUKKtZuK
FxAr1sUbSLFmJEFzunmw9C1RUO60QZNqruiqxcu0QWlET8H0q+yXXCbD1xB1y4tol0NL1VK5lO9R
B4xJt8BVcPMeHKO9wkwFsFE205WcZzVNf5CYUclHXr/RsiIVSRRAdnv4IwzvF1IZKoCRwJvNZKuX
//pKtLGk/PMbbNGus7jvTd+0l8D7v/3MixzIYpJ3qO1HzHZ2Xl6dMIAV7ftnO3GaY1IvDbNaDXcd
6KvGDniesQPck6i4Gz1DDw+szqYAw3j2wR41uZx2U80bNPW/x6jktU91cE6DOWAqKz+qeql34snn
/bVRVIpx40mjeg86wBSRQrWp7XZfBrY8Qaa6p8p+8adoOEatNK9Gw8PXn1I/DCl/+vvge/XaiSZv
S/c+un09ZJF/tQJVgnO2Ao5B5RmG5RMfYw9rgLkzBgPrZRDF9BjB7l5JWFVdbu3NdLZeZnI10raJ
bn5S1XQtTNCuONQ3bbjx7BIQJ7jifWW6zdqyKvJZSrB2ePmLY1UkR8Go/qHzKzjF7i8kHAWtJit8
sLPIJImlz4iSkxvT60kadDCzmXaTHqKpFSQohZvkklpld/EUz546DAZajNSZ1ObHPHmb6OMd2NrQ
iljzdC6awboWTFiBr149ad6VWxMLWzHgsuhjXcaoBvvpQv2h8ls4IZV1ZGNfdEX5gEKNTqxFNiy8
B6SWfQw/qJspLCOhL+3Cxsh758Bcfwl2+aaqUuGr5zNiXE86S+RYGzm2HVZJ892NfOsU1hhC9chp
LunwwefGNVxMexIpyIVd9ejXMn6UnTrnRF1dIiuNHwNjiB9NBJ5Ijuur05T13jBq67kvZMDKrGiy
a7GwEsOLC0zqCjF0uo4GV4stgAL1GegIiXgbdWv96Hv0fpGwmfu+YqLfhWRyMVHfTERooskV5Ja7
+jRJNa6diV0+gQJB+5Dpl6ez5CKWBxrAziEYo2tK/2HnWyhJyIdgmVX6KRkLEKgu6GltRiHFJ3K9
uWekV3hNdhwiZ76XBU5O8quYNqLSqaf+p27qCS+Eoe9Dl7+CPTrDHnAOBAw5T8KsjVsMT/vrK0eY
LwX6yJNnlf5tmgpaAq1/wmRz7ENf3r4eiPyKj75CMPH1JdmP6t//InV5Hd0wqu3X96IkHiUrlN7n
djlfvn7Y8cl1cVUBuC6P1Q734bCm6RA+NstDhlHhyE0CRHr5cqpZTMmU1w+i8fZf3xKA+zF746xx
8nFtojClt5uGz2kRyX2YAldigTHQDvJgwgyKsmkmip6fiJTZHzK1DMMqrMqOd/966HDjnlB6fHx9
lWNwu/LyNprCkeE1M9sBiMrz14MeoIXMstgxJIOP1y/NRiPhOC874r2Y8OMyr6s7BKBu5Wq/e2a0
smWDnS8G0+ekd/xXi1xpYETt+OyUA4ECIbrOXB5wP0yH3k06xIo0yWniJTSAWuOKdwbi92wTDRjU
1btC1hd7v5GSxd+6iYuY4xZaF/fVwhqDFgOgjCVQnPY1nE7Myx9Z2fv3RgGdwYuTO8MdBlTQT6+9
152FR+OVc9jBQ7tbFOFwwBpKILbv0s33szNDtaPmvtgaLTMw8hCObrZMQUc8USTHXfomgLAhCT5M
QXdvQznjxVAN7Co6TPssT+cdgXsaSGsKla6K/9gsbTu/GgUrF3mSGdl8G1oX3traI6zI1hH+9hwl
y2OU5T86p492CLPtQ466kz6yupZGF22MAOuOiXUdeadYQ33/hvOYdsDU1ncvKgjuHl8CDWtxDOG8
IkgITr5VMr/I/IiIl/Ahi+hMfb2bmZiN40wz23Jt51iliLzi5M3t++4OnGmT1AzPv9YnoOjOy8S1
3LTflWlUj+xU19yZxzPKrCWLUz9Lb4z3vXvWpHXsZ87OS+nuIajX1Wkc9Q+BpGYHBenaIxde9yOL
BLzpjZgBprUV3QGRzIdIKaZMqMdgfUEcyuZnLwwFYajIjIoC4FNa4KHWow/wJTbg6gE8aYlhj6Ch
8vndVRgzUgnlHdQ5WlMzkNt6Sg0GpvLgZmWzMmgf9JTCsCNw0QkFWZSXNu1m5nIbHYcIOaKCA7Jh
/QKs3FCv9luM2+TPFSRB0HDGZRx3EZg58AmRGi+CmESrmK8WzfKiTIy3eT5MPi5OpgXTAWBEik+w
us69KnYcyLK9JPlhh/Ybmx6E/XR448xPuaKDF3I1MRyZ7nNKt030DG64HI3XkI4Qri06Iv0gN0DS
5ruqHxt3UX+1y/it0hX/vD0DHlNsrMN8ViSDHaMJXIgerexm5so7gRR7iJHdhkE0Em+Uuzjdcirw
kJ11qkr/Ei11QI79oaMBgL7cPc0tk89FmFd+mID0NvB+k4PTVw91ZpdX0/+MRjxCQeB8p6hxsT41
n6Q+0oQ1Gc0bnX+zekee3GluSBHI3W2YJSPDdEc/eWK2zoUUbMeK9FS4vnJvdrq5Nz3e+6HwBH4B
Vb3HMnod0tGFh4g+fRQVctcsN9YemU3YcEJUBQEy2abaqzZD4xMP6dGsvSt0MVkxUICKhH+lhXiF
XNlK8hKlLT6wqjzWPjP3TpZqA54KqYIMmuPXkze6sH2sSAMuQ9KmzTqO4Q2U5rrrY/PBz9P9HEKe
jvyXYagbloEBHWin2f2ViIA7JO91NBkPXdquBK9sMpruJpKoJXYgzs86wtbrJ4RVltSodT8AJHDq
G+qD5qDbXdsa1bEcquEw6M/GLcqHsVTQS4PmTzUrh1EXG3iCBiaf66OV1MZOkT92yErHObGpFVvB
hweXvY05qhb1KkKtuWkZKUOq12/2UCEDmXgJ5MLkm9QojSMWeW4a/h9dgHSkKKx6zxV0JNEQ9NjM
WFAsCGwHkT8EXBc4PeoD1hV/N2beJS+YVgaVwewMWMLcuOmmb+WWy8TegD2LE+8zE/F8h/lqx1Ie
bRji+wY9QSYmOrlVj2Y8Vsk+plfBNDXhqDVkL/24wXKomLs19RlRiywj56XpLQQdyPEI4ntDiVvt
uth/QfjXIJjCKjYSucLTgX7nF81OIS2FkQCFyw0RQ00yeWr6nCc3OT+HwZjX8wI4twxEFRHyVKYm
Q3XOYv6dzF0M2H3K1tQlV6+V1KYOnVoj0rDply8ZFegLOwtv8aBA6bBHDcDenlHmHVPDxwE6eg+4
vsczTiU0gpMXPFCm2htpp/l3KwruxpgMn45sj/QeYNpWhFALKHVNXnhnW/kuruW+35qDfdIc476+
E4+jdybrdCKH00m3SRZXeF6Xn8WAy2/11bnBQYJ+WGLNKeLx0vRhtenRr4Jn7cazJ6cQQjfHJNHg
iwak/BsXfrYbx8okNDD/0XAgOw9hHF6+/vT1ICOayqMpGaaSe7u4X4VBDzinkzyI09ePtHF6Ah5p
7PXs/5EdOunBnK6Gmzj4qz0Cx5aHIuPTq4c6IDSHgGLJ8QsA/4rIB7PMbmqO3806mXaGebU40j2K
mumG590Nl92nDKonM7PdA638Zc43of5Zvtdjx12HUKf3beUYlNLGQvaKmid0zGvVdfX966sAXusJ
cD8WhOUviTSDibTjMi42tZfHWwLRqi2XDJNwz3Yep5S5OIBFKCIwg1YN3ZZj7aDz0J6lr+bYXXoz
xF/Kv8G28SQtFZ5wgeUHIXg6TWPVF+Wn36xglBerU0clRrkRZhVivIyspy61zKfIs9ai5QkGnS92
5WhyArPDLa2pcWX3y+0DytpGIsNxoyQhlsmBy+AYbY1xs1ofc/qMH3wkihlD6vK1rIS5koKRhQLn
n3BAOhvTMirOM7j8NNFOSPqfoJ80+9nR6lwtY6OBwq4f9Xz6eoCLgeTkP76OmG5yv+mZmYZm5e0n
7zO22mnrWQdP1lG1qt3HZUB8ktxEZ+pyQk1TElzzCvaJbpKzjMJmr1sC1Rm87uzY/W6Y0IEyaRb4
LsYjUZdg6GKVbfswv2DR/N6U3q+gMfHCZM3B9FEd5nl8GXDE88GGj+aYXP2ZUQwxi15nv1DhHUg9
uuqYpzpZuEqzHA3e6GSXjl1AuejRkkn/qJFmrxfhsYG02ZpR+idJ/OIVHL0a5+hQow0BRCX82ktg
s//hzuIn8tTDqAbi5yPkCvN7bnrzxisItA1foop0gqFLyn2hF7eAwvkxttOaORAU0u6R4uQtWnaY
TIz7CfS/aaOdqg+2lRzD7Gg30T0tPCxyDLBNG3urVeCcDkZoZpAoLoYg+Ei2m7YeTmZr/iz7J+p8
9H8YAAGAUdVYhDYeE4cxi4uSeBAi3WeDYR1I6ChWNUH3sVk2TD96tEKy3zHf/anR3K5Mqd5swHFH
xpzQfWGYhhmKEvwk04BDjZ4ShCSWy6+H3CUNA1qRlfif7czrTPp2X6NatNA3boVwH71YIzBvUhQJ
FjYxpDhEoOE9Hv4XZWfW3Daybtm/0tHvOI0hAWRG3D4PnMBRs2TLLwjZcmGeZ/z6XqDrXpdV3eXb
EQ4GSUk0iCkzv2/vtSUaM0vTUBuY+9jRHjSLXNKi6t0tQKOvo+qYxC/lHdIWkGC/oAzStr6DVrhq
RrUh2RDVXY3dmPwW2t3YfyI4CQShGn/47Opy8PPNrDFuawYTgTap3pJXJLrZHbld1Tqoxmy3VJDz
cm7fuXHccgcKV6VlqltJ/sIKvFm1R234x2CPYu0TTbnDSGi/BI51oxagYtTSXA4cINFEu7K+Cq1n
R5WfcX6kx6hkCSwUzfdQDfHZJOOrqUr3PnGX2Vdef4nyovzEIbloqf9SV6RyR3X15nRIzVKnmr1m
IOzb6VMf6TVOLZt7CIv2BCm3Ma5kalEwc63wBsv2po3M+qZNoJ02rfbSc/vJI1bt8dTLbVkyfEm/
rGn0WQv510cYmWrKm8m8nm+6Mio8CEMlqb9UDOsRLlLirITjuizKHdPrwWOWhZ+d+7Q0WSw960ar
n7GQlBtO4Ya1UMVONOsTmp36VNYiJcWzrtYGMTwHZbdfcgpHq0GCtwYLseO+x/3L1m+t1HDvQgrU
ueZAETr0YtLfSn0g2TFwxSnGyriP9fxLxVyK4EZ5r89LEgQ2wcSG1SoNGshpr+xdMvTtNn0aKCrv
YQgT3IX68LaookdXIJ8FQIAnVPXr2KaehNHe3eJy2soYqa2LKeUkEq7+gztCsDd6t91cx41AM5/V
ZFsHJgpk0wWEjzdsfSrie+kM/nMR57uinF5cNAJ0f6Hh61NXUaiuQf1Gcb4xhuTe0BT3rRHskIFr
2sCdHC0MdBhoxF9zToOeqG77orlJtKxEdMvP0bwi6yYUnGVRtR8a8m5IxZNQNg9DCyZWK8iBDRZo
HhwUxs2MNp3vzs/SlkTDUrrGAb08hbSJ072BzRS15RcMIf5q1J+KXO20a9rpsASf/uCwl6wpSyAH
KTGmc/o1pkBxnJkDkgpt2hLUAq/B2K7GMAoPzoL3Kq+Qs+Xh+vL6QFYZlLL/54/9Bdn387cHVzU7
eB6P0sw9oxzWVe+8ukmFCgKTmbN1NAHPOU/25H+ofb38ApWp41xIAjdteK2KoDrwbdXx+tDHk7Gb
3kPW4Ja+Hpmsnf20iwhYQJ/p3HYl3ZouIrbJL8+JgseeZxYqqzJ7m7IRR5rVSE57Wp+4ZJsM/jNr
Xbl1k1oDw4LWnwie+cGvFk4WasadMQT3rlc3fvYYuf1zjSkKoFyEo9GGjEeo0Gqsa/M0GdgGvVIN
7mNX01ZRvfwE4694UjhxnmaX4PBgRPNOnELhJKQJy+kmnFDP2q5GO7gosb+nBrsmBcIe6vug1UqG
j45KBiiuWfgAZec2MxfTfXYk4XJFcVU8EviTI1A/qmJ+52C73LI1+yCGHIeTGRPjAfPMHFp1M6DO
8VLMOCwUSQKeGY3rpmAFOKERLSRl3ZTKSpcGmMjj5iJBbp2qLvcUZ/IGSILityIKRCOxvuAHCDZL
PiO0qE8AR7hdRg2RufTLzkma31hGob2USg47eDvykLZBf68WHzfth/YbyUqo2jC+za14dN2w8LgE
8r0PSvilyP1Tnsfa29VsK6TR30ABT28YolkoqR5LVRS+0cF+ZtW1Ru4nXvsgvHf8yP2OXX3Tt/Xa
5B4DxMDqSfmIK3DW074i2/5rlltkv7d4GFydQjqR6Q9ghKgMdhR5WVC78Iub5GBqhNK7mZj3HVIt
b4aBs5ksvAiz1jaU5uZNgdjM06vRo8TRHAmkI00v7JyboApS6oEFWgmnQ8ldaxAvGiXwPKL2rxqY
KrFzcNCBrAI3v02M3nii2IbCbeHMZGo62QsIwirCx7r1u+3yykXlue4yQBAtPV48HFD8arFgkqf8
KWSNsI47VsFBnZGaIfvCE/o1eiLeQGDRIG1fpth2L3FNwrwOKqGWzXQgO2hs2xsMdsYIDi+ydfNU
WiU7Rhlo4OJR29Vl716GOrvIOI/ORqpQHOjjie5kceCeCfkz7u7NzHlLCMYIBZnjBRXfu1hvtLUZ
MkgZ4yLP6x66hsG4CZCwjXJ+b1Du7oWPHVejuLqib5XviFkK9jXJfXEN1dkdo+ZiyWTYxAQbOIgZ
V+gD633XTa9hiFWbDBADHzJlKWVbHm0j58HQ3yoLoEteIDPGTffZKZMSNVtoARrBqokTcNeZsC78
EeF3Eswv0QT9wpyGR47WdHByxRoo6eddbnaA+eSE9t3tTC8J9HlncIJxi0jX0AkIIqY63BT8fmjV
n1TrwqqmjVRNOvmKaXumzGmfR+PV7TJ0bk19H85IeHMnaC9aBstPMKTVQzN69vQ6qeFG5Uo/B6QM
2Oze4xTln9NZDqfecU4xxJWbfBo+BRBt77rKP5NcwxU4OEg0Rlo2yeRgB0i1dWI6OHWC5namtB24
dGzE0EW7uajCUxt1D7OTUEm336trnLWJqyvQmGyjdNs2Vr6s1MHhV5pkfoz8dMA17Tg2VqCh/aYP
U3ia4SWBtxyLfb8HSBV5pDl3lxCV1zoNqKRp82WopO1ZU21t9LIMt9fKQYOhdgOpCddlAGfERUeD
mLKDXVsZ+ylhdwghUFxL97V+Rs2ZQYG6ncy+Pk598kgybQSdvDRPCXmhTiX07TgR0JeEZXHxtbWh
WEBiLHT2mogwAbHwJG1mjWJP9+aG5T+l4vITd3tm4Xq8IyA1/9LOhymKjh2W4htHo9fMJKkhM6X2
9duIOB94BO14F+KExW3Zaue41vhQM7gb0Nlyn58vUvgG2FPMFwaLkG1AV2LtzOw/JrbOKSxkB1hK
PQ8YGL2K/I61UefWs4tdkhvPYpFqyeYFgtXTUYnN0+jH39GqOjvyvbUj9PVolIDwJ/1z1zLCuvmc
e6HBIca1aXhlPYfAM8JpDah3S5TCdI9G3/JQX5brQdf7GwexVQklyI9bccYfAKV5LF6EEYdnuyGU
lJxbBTnSt+DNNBDMJ/ACko/YRHIE8WPFvqeHSxbouh/dPULE7NS0YbWy1YT/lzmj31I4Snqz9Vjh
Vhdb0/HQk0+e24VxiULnRc9Et+de9UKrArtWThoEXGCmFgaQSQJ9G+pLJmcfGQYoVSd8E2M7RFtG
B62laZJQOPEN7xrxIhaaL5jJ3hPRdDaYUJyt5SEyuSPXQYcNnBlhqctq1dGWOoKouoCQMZ6GLIXc
HmvRRqtOVFKzU2ChTm8G7Y/UB2vQwBN5soTsbzUS5Gz5qoO1e2q02nmaKfq3QwIapofamhr12e78
vTuQ+wbr2D+yR2bqdNET9mL7htAW+nkEHBLWmmWnLBUwlINU4ggMxLqCCnUaNeIn8my8aDFTvlAX
1ia1nW7cmEH0nZhoQi0WxpWjp/KgWhLWCjoHRgzIw00azB4M7JRbTZ7WCyUpSgj/9ClZrJAFj0c2
cCSslq4AFitjNxLZtU/deBJrUwv6A1S2VT0AJ9+XXVNt/N4eVwVaCkAzjC+zCb2CEbEcbkJbGrs4
pRHf5+2zaUXDPh98ogiHnBYTfv3hEmDHVtySk8a9rau6uSVBtrm93nZSrmB0KMneHW9pWjJXr1qZ
37hLm1qMSInt8dYM7HAvY+7wcY6oh7yT5DZcniFl/p7AVUPWNjj7AbiJYap+09cp7/n5xSn65ixi
oj6Yxp5qBwtQidWaBNOMlUII3qx2WYEqEFR1yjApdH2rCT9m5A6cy9CO8X7I9AvoMnR5eYavLwkP
lU7IMPc9IjGV4VCMzRovxYYVuhAMdJmpx86ILiAZdayxc75BDUcu5GzcwRogmSXriMpkR66bqMo9
URfQ4fT0y2CY4SYZ1KnMbRK4HOG+KLC6zPePrm4FT3VrnPAwTWQhd0hNY7dbIfL5NoWixhdXDFst
NE8hfaNXSEOb2cHXVDMlvTHKwL+IEahtZfdbQQHl2DPVM9zC+IoDZjdHGd0DJqG426iEdhr84cmk
suP1Fj6IrGrUU5wrT6HMHJi7nseUekIPRMkw6uq20vHIkGqdJGb5Nvb6dzvovmFIKPa+aqankvI0
pYWnqLSi/dBSXLqeD9czw9dLTzDl2EJrKDZmlpFzFuC55+TmjG+SZxAD+lpSzljUrPV9zsp0Ck1/
pQO3QpONoWi0v/QhVlGDcWNFM74+B7HxRAMcOn9OP6dn7QbLkf8jpd1J6GMDzysTh4oEjVU8gr8h
5mR8yZX9nXAA3kpT3WOeaT7PHbPWfDZn73oTtgq6SpFkTmeP7TcyR6NLVje6N/UVhK/FMFrHpuZ1
mmsT1em+hEXRPuW6EpfQMl+S6t6h///oJHb0pLBWYYiKDC+MFTIBpddHMYCRoyzA0+trC1nTj2fz
BO/t+jKcBDKrCGZBZrcMCVGsDtaVcf0TD5nnwyejRno/IsG4otE73JfpDxTzj6cJbe3DMF0oNv+J
Rr+yoq+k9B/U6CtFGmIUMTI2UL2r7hPVNmkzNEKXQPfr8zxyIpzXOMWRKKQHn6jZYz4Yfz4oGYF5
cqqT0Vb6obG692TBuMVXhvgVP9gu0QXXZ0ZSEJGhnE8/OMw9RbPjj6dXKvqVkl653I3CBtslfeU/
datXBev15c8H2w2jbZXQq40AUx6vH3D9wB8f9V/v1UJtsBkV+4wFGOLZJPW39ji8XH8NBgzvXT8g
gURGrugCav/wgbgr1RYx40tFjRQZ/ABs/Mpe//F6eTMIQd8NiDJwYIDZhgeUr38yyq/Pfr70QzB0
HZavD+9fd/+H936+/Pn32MrQ7V7p59c3UxCe1A4AjV0/4Srh/XHkrq81reRQoqY/cvLrNC4jcfRF
LY7pEGJ9aO0MQYZKvGGQitLh4/UXNAGNoSkPo4t18qQM0DzXz3XnnLPj+vRKRr7+5PrMCCVe2Lj9
9vOt6/tyIbJfnzVKNt7kFtDs/vPjru//+MxipPAnSvRz2ZKMRQWvPcZLttX12fXh+oMuYgWeJmAB
ovKRwM0J8CVELPJPYOwsMNm0ylAhk4hjAlw4XA9zeMV+/zysabLrl4vqejmBzAc/uTz0y4NwpoQu
SRRuwY2Mx6rMx6NJeZ6iHi9/Plzfy8KZlaFG1TxpfTKb06zYXr9IEHORXB8mtw62QVITzzjL/FnF
PVIn9AIp8VALqgmMJ7qmEPcwGC3XgUYyRZT7lA4cD3MYaGIUW/JJkx058b7jxVk+MkQT+1JVhFuF
z0aeP1gJJVigwhOt/BWlcw2SjoHsYIIb45onTPabyCCOd2KFR7Rb/wwn9BbXOlaBKXmXivUOjfBn
B6KIlbVLZ5FrWsuLTxLofJ8TG5n70Doay7oITrcVKrBLElSoj+zxxazsW2whwTkQAaEkS7E58gmk
dMKjywauhpU7NV+pxdErpzG6QgCWlD5Hhg9EkwH/vwU+C5UnmypBdbPdhnDNELUkAIThZfiCaDyr
uwAuJPmzBcbixLe6q05ianzs6qe+reiRdtPGbrpPIq3vqJh5nf9s6AE5PJP8VtqfoG5C/GnVoQmS
b9ytNzQB+T5B5MWaRK9VTd/mme69yDjcNGYlRqJVUNrP5uC+abqn47dYj277Tbb0WSbl4gsz6Bf4
Dez+bKKDE5osFhjGI8AQoU10btQlgtgzfdtRA7qQYP2lipDkDx0RM4Y5HgrEFjGdmx5bheP7d5Gk
nxhMTOVz4a/c0gUEurFSbA50cyjISGnuBgqoosWmgR5lZulmtEgd5GNK+J1hsecaVmJHHPQHcq/w
JWGxXZgy9M8VLAfHMxXLLCtjil/W5Lz0/j2cpZysnS3h4MQodNjemddsWmvds6ZNCWfaMP2iEejQ
HLQMz0dsA8il6uhYLZR7bGmqth6n1lRQVlvSu+bkgRLVhe/erMopQlEcsa5ycfGPNZmUEPXIKXTy
F67OP4x2087USeOGBjcT/IMIOLkMw9z7s6CHYYXe3EfV1un0rywgGi5Z06hxNGMWZX4IMogC17jz
2/LT1GL3KIvoa1RidUQTvUEh6W8xQILjyYyHybXffQcn5HAsEyyIdcs+7mrd3PrYWmiiZL5XjwLW
KrZpHeXOTtcqUEFhOz6beKV2o6ZNW2bJppeHub6pq6IHYwlKRZBI9zROsBagoJC7TFCuzDL7ac6N
5p6uOiZMlg3XtwLyk+puMB70fNIYhWy1bar51cSGeslmDLHEFWfrWFAumAPTPWDEdElcCys66L6+
o6+IoNP2n0bUxQcQjaDZqpwL1Ipcige2gdwHc5LPN2hEmd8LJ58fw7DcFDWBtdpEOBk1HNw6aPzQ
taBXIlvBoTLR9E/4sGKIdvEzA0X/dH1oieYZG/0xLs5E0c6PcWW9VxJrmOH4w5NLuugm1gOGwvl7
GhFMg8s4uossDc84/MvSN7lXpWrvuvNymWjRQxC6RzCA54LGrOzt/lTNNj2CtiMayX2wWst9GI1o
N6Vzf6d35mOV199Ckkz5EdiHcbLyW0dg5Rx0YzhII7G4a9SIbQoDf2ZWAxlVtUfctHWDucfri7w9
Ifx+o8xMuh5lROp+pBqmucCUH79kZQwwIB/qrQ9jFNr3E0KPliwMKBKGVEydSqaFqX6pHCkutjmJ
S24iVxzRNewcbXK4kmObGC0HKzg4tCgIjbMwxH3V93SXHChxlKvId9A+ke7rXKxWnkd0VwCBq2iT
ZeEIx8ooN/CIF7V6Fm7Rh3+fUhNmO7W9lvI8ETfZszOcprlRjzb8zNBOPmXGNJxBXpeXWDMerqqb
qqYqGRUAUOZ63zv89/+sLDYWx8Avwm0ovrYLAMI1weCbH60Wc2/GKnKtcp8YMtkPPU3vNsMai2bw
WSJafBwzKKL1DNdvEXeMThv9ZhPMv7k9pJTcUHXDNnQagdYHObvyw5a8vbbcZxpyJ78zb92AO4A2
hGCdY/mamszPEQSUcOf68EYo7Lom9kqNFJp1U1kZyrggPC1iU7KAs9teBk8tzeUDy1X9ZlGBXqtR
/7zjzEVw/WHHSVfH8e+gwyeM7YMgGzdDasXFyI5TpMOltiEPQe+D652RvYOu8Owl+WzsjUMP9ddj
2ZSQy7cH7vo1Gqaz3wjYCHhJZfjVMfWXgmIOxR/7OwIVW3D/YgpMNeauKexoleEvPf5m+/9mbmCv
KxMXgVRQ4u2r4PwvJoKpifHMGE7BrS5n6i402Iptw5ewyXNFUH1AlYGfO2jAZaXu596JuD0Iot5V
uy3MQmzR9p8H+dVOYuJvHPlZLRUQcCavXHl38ViWHmxFOKxZCMY7hq7Twh2/fon/9YtHp/n3f/D6
G/21mgut/fDy309Fxr//WP7mv37n17/49yX6VhdN8Uf7j7/lfS9u3rLvzcdf+uWT+d//3LrNW/v2
y4vt1bx1332vp4fvTZe2163Aa7T85n/3h//j+3/HAmbgsLD+cryX/+HPv1y+wv/+n+eCZXD0lhPw
8OMDl5SKP//qP/M05L8kkRUKt6QUrmM7uFv+9IAp8S+dRAv+4X4y+Annzp8eMMv6F8eVAdaRZHkq
U+FQagowR6RF8IEKarlyTfLCdOom/18esI9REwa3BGFawrBdIjpc+3oB/uUEjaZ66ArsjofcJhQx
ChvlyXp6qmaYPxP4S8d0EP2HGH4nhgp7zAbCnID4Vv1GDyHmULfdTS61KOUkZ2nYk5dXl7Ht7Pva
z57xauLbHwzaFlID4dk2CNMkATElUjESng6ZAc5PAA+AfHZ0zPo1FVW2a2oTmXGpVRuafGQdfZK3
TVglnluTjL0MMmXxOXUiGgmx1a+xzR7iHsb1iEaYCaN7Xipou3EG21JmdP0qtL6SerXMqfqpmo2o
sreKieHeEfVTXTUtam++a6G3CjoG7CJhmGSb2isIMZgIcq373rq9jgK93KPeDbZuh9Kt1KYd/ImW
EkX6VmZ8QF1OqLEmCilLQvo0ViPOAqJZae/Sprutp2YPXZVuqrK0LU1K9BnjeyNfQ4O5AFNikrhQ
bCCjNklXKgBWZmj40JpbwSbATYSet95lNNRBBZhwPjVJ94wwDxlghYil+DIltrX/yxl99+NW+9c0
EmOxX/3lDswJIoRjCoTzFuccQ9ivlpgYQXWPJJLATks96a3Rr68PqWzQRTkNnZCpo2GTdrdMOYBw
pmT1Ru6fO/Oft4Ucmb9tirJ0BgIdoxjD2K+bYmqGDkQ8KQ+DRgpdVOavZK+Jel9o3V1gZs+ayr+z
evjdHvgwBi17wIXzjm9OMqEwP46cc+cYcxM66YE5GNgc8pg4sRecRRjXWwxNVBW1OKKRBn4TzSRN
t2bIPRQ+R76GQwVtfvnn/fBxLL9uEfUq3XC4YCXjyq87IqbQR8BUkx5EyI4gQgL9lMJZNQ2tNxaF
tdI60lIcKGZbcldPQ57OxBBASo9nlOeWY64JXvjej6R9O85seKpIvetHERS/HS3ThHobP/7zRlsf
hsLrRttYrnDDSqQuH42eiOGHCAM9G63qeRc1076NJQvXXkPWHjvGRnfpf1lD9eoYeDKqgOsw8ln0
CqUX29p8rxzWdoTR4RxHpejASgmj6pkW9LYaTQgOIRibBM9UFX9tC7rsJNknx57QHNzV01fsLzdQ
dNgRZvQ+amNLJkwBMSs0H4AXtFsA1k+/+cYf3GTLN1ZM+5j7WayI/+a6HJMgheOrRwdq7gdLAwFQ
k5XnBcNzKGfzbCmJ9JEmLUa0+AjKWl9rmuGv0pl6YbkAXEoLhknfZ9Q1WHfqtQ3TgibSyJLPHFFA
g2eEsHLT+YDJnJKbgCpJNshT/02VBkyirkqONprHXW53b1UxzvtagxBX6Pm28pcZt9iK3v/d9fLB
PsvXtnXEoK6ghsCj++GOkRqNS8yCRaJKrZ4K1Q3s8vm29tOvWud3XvVHPhWEOGPlHUErbCBdwf3f
uk3AyqohVQIGbgsjcp3Bhrr5zSH5v20b22eaKHakEB8TpOpKpVZbk/ZSTXu9TtzjnBafC0B5m6px
nkoNqAlt2O11ODB72N0OqTB0OMCZp11PWX+rAYZYIZ3+0hCWLeYp2baBc89p2Wy6vpLUSAjbNub6
D1vocpWbT7OajnZ+ktK+qwIDn6856NsCrvhGQqFvMFBttCCCPV9mR/xSXyLhO5d//tofTdbXQ0J2
l0GXxVGL8/zXGwaYryEKnDI+zI7PLD+N70Qzq7UOMG9NuM09yu2NyFtvaK2T8nkxM01cEfb2EGcC
9X5EMeQ3m/RhXBHKZjMAEuhMZViSfLRaikgbjD5U0SH0FdeqPt9i+hQeKmyc4K44hERg7oNeP5lK
2pvWrW8iF8BMkxm/25Jl2PjLCHfdksWnLwRLDfG3OTp+T0erNS7TFje0Ld4bZNqHJdpoF8XDQDOV
yG8Q7QiZwoUhsimKsNy3WYmQABX+2mrd51Sa1CBRvu1s094WjvmbbbQ+LiCXvWVj/VUOIx93k2Vv
/mWa1jkpSS3FyK2ksW9Ua6hjjdFUqOJFo9n7BW77HOjZyY0qf1+GX4m3LVf2YOo3dpTdMKF8T2JM
CbJ8T2wVP44GvOJ6wBglszt6EgGNVSCmhRKkC85ZjyhCe+6om6yLyWwu6chsT9ag5Nzyt3v/w7Cw
7H1D4f5mZHBZGH+8IvH5J1FFOtdBF5NGRxPQftVPp0hSVWwb+nq4O7iMwMm1BgqiIu1icJUTDC8S
CCH3Dcch37tJrP3mmrE/zDaWDTOX/G8Hbzpz8Y9m6x5uSkGWPSLBWHluC5qqiQtyeLXpyUYMvR5j
on+iZH6QPiZQdmBIvSEydwKmvAktZyaebVWD9dw0I5EMtoqQNFnuQZiTAUmh2VHgov084A/qM9h3
PSFrfSTxWRDwEgHIfrIWUk83o9MqshL/NFa7dGrfx0SUWww83doX3XkQJp0TO7vvqiLcTcSdLyxx
TED4n9aqGOpzKNt3n7ytU9J1N7mZwFzrOY5tQjx52b7JOb6MJgKrlPCTMN0rumCdCpSnJTMe2QIs
7bVl5bMh9/98E7h6+z9cejYnsyJzUDGMf6yLMF31h9nVtL1g+kFdBOh4lYUAyfniKUyFOyvr733l
+FQs+nxXAdvEKlaVO8cgp8EITA/iqbVSyWgfXHr+dpjFdxPFy6kvykNd5N8LS1Q7sMif/FQ1e65n
uQ5UbVPdhCs9qCE6yFbAD0p8BamovC37WryW/hO5byS3mNTa0nRXz+ozPXUceTVyXSv3/cPUWwWK
AcG0wyTyQSNh2seVgIz0NABEAlL4x9CgfLUHOAGBQAvq0LRcDeB3Ta7lt7CZbikNTOtasl6wXHJ5
GhXs2wTmS6TRQQ78GpJk1e4NiaisdLR+MxCBYKOivafifMsWt6uqLnaIseOjmEfwq7b6sfT/ZeX/
y+z/w3jJRSB1zn+dlRtzVefjAdJV3pJpyl7SqLIR+4cUwc91+Fr0ISZj8mKbOsVAO62SNF10WBFO
CmbNlcV9iHQWEKcJ8g6ruJVQzwZg127/+RT6m2V/2ULGceYbJqV19+OiINJMTiKtAeO1zIWroX/M
0KlvC52xXcolqjg3MCITv+QXVORr5j9BVXyZIqbJ7mRRXySGRMwuBNiZBdhvto56wYexRequK02W
DjBWSJ/+9b49ycZukBRwltWmwGiiq3XQkScQuwmB4HjmAbtPJ0202NizyIKauM/m2Fz9GPRCwKX/
vEHWjxX9r9ecxIzu6uj2dItN+7CKSutSM/vK9PejlQIdsJrkgdYuiCh5yPtc+8yPKNtH+TlAve5l
5XeVIlgA3gBDSqfjZtXfOtBSmhZm+2GW4UkU35nOoBNCekY0CuXcMLLu/Gwet1jv5Q4HLNd1z1XR
wxmj34Klkmgs5AhkUY/BXe1GLKm4qg8cyks8Nu9FWcQXJy7KPd7lO6A0XOeU/Y4uexLAQCDXs+ot
z6mjr3Uc4ga1AQQnRd1vVcws2FbO0YrdOzoFRKgptrNHD9EI+U2fqE/jO63Lo7BGta/ygIomH0UY
RLOzwfKvKMk/KAcXOOTTAebvgin3s+hYxj6O+WIevbBv/uBwN+sKPyoNQPlu1SXBV2nNl6LL1S6k
85xUqr2OctqEAn0qgghOQCjiJ1O+srPDi5UDO9GFv3ORDG+CNknWDgtoBjkJbYPWxNZPYYr48MO6
BmSiyutN5DmBuZFmWZ8YUL9o7jDfW0iThUtJwp6ndJ0NoX1Ml8pFMKFrMIr01TW08RQhw10NeKZX
LJvy49yL1wzsGXO9aJMod0NLByPAKMdThq59VTH67lXnMGJ15Bar0A+9ovadzzNiTWF6ddjTNs7M
P6Y5MR+6NMaxMw3UgSYNIyg0vdFZxhBHeg6xGJvP3ARvMpT7F7IlDti3/Rvkl+C+c2hc8ThwJGW/
MxWGFcvPqOhTt9+WrhpIZh2rNarQ8K40M7JpBOJSc5Ho4bf1cLthHM47LNQiLjcWrcJNWLgvgQGZ
cyrzm2ZAYhs5FgkNOkROqsyvsp3TNbXY4jhFaNKdQX5DVoum1R2SMzWgJWMwRdwDTu2JZXO2c6Di
8ZdwCAxMLzu/51wO86I9OPXwPrigtgMNQ5m0kdwA0SCJCwg+xYuLsKFkRC70+ZHoViR4z2JGFMek
CnjGDHulMtpVw8x925tEv6QlrgnVUBYaGjLrGtczRX3R4zSES4xkwIyTXefk2sYwgIMEFMxp9mfj
3onEvUnncufmI/PUDhzgXBC/FY8RVDs/C45jhhevW/4Lxz27aaHf65VxCnuWje2VtMKku879Xay6
eVMZaN+purvEwBh4WELzUKDp3/g1/noN3U+JLXYrUe1ua9caPVQuZJ2K9JNvgBrAhZGsk15Fd2lK
c21uGL4s+VJAQLyvDY2GYZKSxVro/UUZk/Fi+VyQofmMio42+MI9FA1Ya5MJEzkWAJ9Q2pk7iARe
4gf+Gfov6zHp7FKrYl07Pvb55FyYA5Vx5pObYM9kxohbRe/oomffen1wVkj67c2IiP/iLhsdNbii
U1jOYUH6AX5SpmCskneJNWN6D4Nqo0JaGRAjKisMbszpmwMLdkIefkG4rOGHKrJ1LSA6anFun3Vk
6ywGjcCL5v5JZOY+JLDo3I9kVukaQ7nScQY1IPOIKTz3xnjxnQE3bh7q99rYbQDFjC8klQ2e0ct6
SxN+fJFlm0B8n58Twzwzf9T2BDvVt9Jk4xJogZ/Cdn5BsK1AlivjMkscHoTgHDpMfl42zNZL6eLa
ogfWn/A36yS6bXE7pWsuq13Z2PnZsWoSC6JEfMrNwNlYaHZPCNmsdaE1+mvlC+Rd+LUbmPgeS3f2
k6Q+YQAtjBJYjvSXF7qe/FZgP8eoI0gwjVtA8Y77UAeGesRpQqljQnhr2PEXYpiBWnK5MpW8mdzF
80lJeazmz6Lm1oMJGzQC7OPa/571VA1YNb6bi561sq3uYDVafxvNeCCR7t/3SeNw9gHaYZnNCicP
9p0ajU0+CVAE+R5R01M2jPWtjqpsIwgkYz1ObFYyXFz/lkOZHoyBbEU12lR7jfJAsA/KNq23biiT
fDaYyCAZa44DvpxLloOgiMzFNXS/uMRWRY3TFUHJyL2+6dd13DSIgEak1pC+6uEtL8RLSxP7ksQ4
sPvahWcmEMwmMcQoG2TL8qlj48ZrPZL+NkFjv8XnAmXC+IJ/lXvVYOc4RHSPcN8GjaheIpEjAeOa
Sk2rXjNhF5emOhIuwylORNFKGkOOROE0x3F9X02yWMmG1GcDdW/b9Y915sS7NLCqNb1dZzcZMUDz
wnmgDWTchpTD3U52a7oUKY7Wdl5FgGMOhipwxgSAFDUdteSAXU46RB2lTnqaohLYGUVXvxBE4OTV
hEe+fiYVmjm01X9Ou7c2o3jDisVa1TK5GUOU+XHNAY6I1R4y2yGTLq133C/Ic0pjIoTy+Lao7XPu
ODGwngxLeTTA1bSgueImZlRjEKyywnoMoYoK46Qp4gF1oD6xVmyHPJPnpt/nhuXuRbXQ3NEUpaH5
eVaucQ5dHUdxeNTdttoaGVNASzFG/x+uzmy3bWXbol9EgH3zKlK9ZMu9kxcijhP2fRXJ4tffQe0D
3I39ECG2ZUmWyOKqteYcsw0awTZSikNQF+fWf8VnyDhZiVOlDcbGzrjc6rrrkKfky3UL6m3BAgAn
r2R/1t0Ve99jm0xNY1OrloEjuYE4KDyDcA3/jRhA2P9pfQ1sOBMVTS6Zt5K0OLJ+ilidl2no99qY
b/UilezCHZd9jAwbZt6Ppb1KSCdoR+PfQej5rVi059Lu0+1QMUNRRdpFZaGwl43FqR8ckhHmhTS3
fDnapJnvPWY4G6Yp6c6vGoDH0ACOwGzf/Wz6OWkfc+XizsoIU5Iq7PwY2sU68GAdx3CCcycLqAyd
Pn7DH9ZjsQFld0CUqNCa2sbFxODgZy+ZpM3IKTdw0c2IqCS1g7HOsremdu8W4pdOnsXMlXhW1aNG
/3vDzo+2EzGHWtntlI9oYibdVw3ue4KReqXGO/TM4ievC05FRYaLKzSNlCCEd2pOdlK0D5YnGdNQ
O+16w0bj4bxQUkdm5k4XSWhfgsFhp8ZF0oYpv9Q2ruVXmxCKDeQYt7v1I/GIkprj8uDbxWtPawSj
jvyUEzFNI5eB4wRkd4MSCkWxtUZkK3cItZiyzSzOPfCYqFo8wA2kC+vL6ndSNZa0QsagtjLnYJl6
FnoEZc/kFo36GLUf0wi5t6O7EbUll2aUka/T8mkiwNoWicwiGwAPmZI22lyvEtupU9/tZBFoW7rf
ht2+51OPeXQekINp+U7zKSdiaJ9Eo29LX/8BLWHXFQSJlf1ADAASRjqseNmA5aXmfCGzVAuXSfu0
xZoqrX6xtwf72/n7dGC7Xc5HfzUgpgUSWJIooe5Yw1vKBo6ywttyvx2ghiZK0vbLcK2z5+IjUVzk
aMCk17GmZZejpbNIxhq6tNr2eYA80iV7m8HdkixIhrVHgBjBgrIDlv3GQ8oWFl7H2y4LJ5yr+DbF
GJhxcsPbKvGCLgaidTr/G65ej1ayB9UVq77YzGycZAogfm0GBa35K1sJKAqnkIDU32vlb5NUlSC5
KNeG06NQ3hk6ODAqtwciKASX614P0/ir8Mtn16teWhfi0Ni+CfoNm4W2RtThqd3YcH0LDJ51pR+C
hIUvoC2ziUtOF/JDfhfCjKqppjdBQAdmdextthEBIGRrogVH8JhG9HNAYPBU+cEhZSmI3IKsxXzt
BuqjOe77Nn1p+9UtHzv9lREgp0Q3axF8lp8UR1yyAVlEbhq8uZnOpdOoUUkj/R3Wm7sX0if5LczI
hyejAWvk/Qf3u9y//OdGLfUpgy/GZe3+3yket8J3ft3v51YT17H7HQPGh/+7z/1r1ekQINnG3b/6
545GoAc73HuXf77811OtDz0VfrKAQIvjg6GRpdPg12s7pP//eWRTgAjc/vth1WBGNOJxw65/xv11
3v/3z2/+82T/epQkMF8IaUImZI4ZhOb1/dAdctjyJMdCs76W+6//5/X96yH/c5//vHH/fWv+eZz1
YROJ4nSgGaWSK9lHzGdhxh2dYRgfmQofxhx1wOTNv4KSLPQxkfuZJMaw9dPlBJ6P4AWIHiHxCVDQ
WdF2OU5cIh3H6Wb5FPh5NX1WqYRClP0ai/paYvo6Dq2jh5XY9XZhRb1I3ycxuxzq0t/qohCbrAMI
Y8zjR5LWwdUj3LbTp5g0Izx+FhNi4PGw4euiHVZF401fip7SSquOmNRPMH3qS8Ps3fVa4HpVdbOC
4+z6BUEPbMHYgGAqS+HUI5b5O6RB8pzrX/0EFd0sMv9Q9zY5noE97/zjUlOfa/Pyq8/Kp2JOt8k0
hobezhiWgaXT7Yssn9U0L3G2OPl0LA1YQP2kn3NoHz1GjMiJiWn354tAf9xmpX5oxsULO1WylfKF
3Ltev09tF5Z/SXSmmkPPgfI92NDMfe0mTdnhV66j2hrLzdR6DMitQwKm4znZ9uzYwqSx47DTgLF2
RJFuh1hjugmWBpvXrdRfMlrdaK683/4oocZZAYEjqSDY4+hy6Gw887ukZlv9oK7AsGw4LbJ8r0wY
uYkrwgkr9Ewt28+17NHWZtQ9I/F+AP+quQseNf/YVdOVvsYv3Rj3jS6jpICgXQ3sg9IJw7Un3sBI
+Jc0qHZZz7tnBepHawQ3h2kSnB6DTi48qHESsDCnHp2dzDN6tMVTS8LMxgOHd5hjdbNLFlRkxefU
bHaj2z9MtVMe63hijmVBHUJU644UIp1XNLxa2ulWPlx6dtSPPsl1Sffg6TGpugrmkMFRv5kbv9vH
FZptnLrRvKic30U6ygK6y9oZZKzS3wpkn6G/aNlhqUgHqzsmOa6NcQn7gUHvITYmf1/jnF1c1R99
ScsjZZKpyLL06hUuIrkGKk2OKGZJqL3Xi7AiRtJSjCECcBVHzpJkh9bIvskVr3eVbn3HKk/3s1rT
p4XrP6QQu4yRV4zOhCQdD+e0ku2NP224VkwTaubKDwDyaGh4f4YSgQvwNo7lTBph7jjyINN8S3pK
3YLWjwF4bqwOsFM2E9/DgeVD+3zx5m8bEMiRX0o3YiYtvVrjlxr3JwCq6dwTPrG8AI4vDx0xC2Nm
DVflh+2Y9dsFzA0Ap+WXY1NJQgV6LOv4tUjsb6ZIdo8NIvUU2C7thDiPF1mV8WH0fA2nL67ENvEZ
6MaORYxLgF6waD5nWXPoW4SXEtkR0zXqHq2cSCw6R6T/FsUlNppt2jMR0B2PC/EqGFZdfzbthhyM
5QuYDaY5Y2tViBh6Ind2eul9kKoNG57oPK6b9uswFE/reEBBo+GqDTnWyobXYoA96XwRLIqyWmm3
fkHXklbkMHtr6HOpCJnT9ZmI+mR87IkmCksTa7+vt8ah63BCS49FA3kyqDtwK16GZsScCKGwWvFJ
sPZZQODYS2v51vOVH69ezHbaZ39lnBghqXSnUQbDFmL2Xw7AKZzmkhoit98ND+46dT4hJjamWg3e
amCZBIwu6hBbaI1pLrKjKkOCbIId22Ry6ZRBe84sqy00FMTYIsnOKAlPi4sBFPoI2dTsXxKzfw4g
r21YMN5LBxB1kb0HurVpTVw15PGBzcqNK954HPYmDoeALqo9Hh2VvWqZ1ofMFJPI6xB5+oji9z0B
5NPWBbawypSWqM5BKmqVBSi6Gl9z2hZWl/+tNP/JFzoHWmzP4bLY2+x5wKiwKzvs740qn6qiuirH
1LcMCyzP+BaWZW4HIS5V0n0Eihi3PEENIKfqtV30GAlxjpiWoB0OJRSU89LuSIQud16zUM9Agupt
mgmG2LoGT1OoobmhWEuuwKDQnb+37cB0wpp+xcgmyGs0CoJeFaPrJXnPC/uP2Sl08GvraVlc+PyU
FENpeiiO051nhaACu63TedZl4AxIe+1ryFkfJu9T62s2LCQ3XkdgURvHefcMCe6NMHkdhq0Zjyx+
6pgM2g0GXAebhECVAr8xZXgXxh6zszTu5V6r/fc0mbNzp1c/XAq9TujmDo4TJTyhdJg63NdlmQ5G
TIDswBlaLETYu1oeIvi1Qzgy7Gcr5qRNPh90SCduSWZEJuNfqZ3qkHTEeJBlc82k81PSwN0FAhG6
8nD5xZ+jIbJzEZh/3Jn7SriJS8MmMYtXpGIOdWWiL+xnHJlp4OBHMWHCIchDg2vu3Jr9hp8pkD1y
qHejdyJPksgQ4iQiyvzOx8lSZIW6TDgtNsbUJDCIxLPp0tPo7PJ1kDvN1ayNxerJVhWkZDn2xzI3
jXOfrlu8YTBPohGvbcC+3pfYKGWLr9EC5bzPbCp+LlUnfQhmQCiK/WAPaS+vvQjGTHlwRPIXBsoR
oQpUDszBZHky2V4GQpATgaVCp5u4WTtUEz4GJMNcOPVUnee8OjRYYtsazidpmiycLkFDUY0PPSKQ
+Y2gDjjo5gweK5tv8GtJ3R1pCuOF3aHKv9os3xP5oFo3FqGXWAQ8YCtbTfG9iyYWPBzedLBo43qS
4lAotzwjYUQVcSJ4ZwMdE5SfHIo8rXhjczKrDPJufEWgDvnxzrZy6IDQrMDYPMH0kNOlS/7UWQl+
tvf8bW62JO/4xXNO1MteGq2KCLtaGqv+pi9edqkO+5BocMAs2UdSJB/SxjFEzAbFkdGdtZkxet0e
48WhBiKnxQFu8UgAFpAGzTtzEn07TeIzFymsk6phk3aW+aBNiNfjpGNpGM3PBAm/jxK9sg/sdmjU
De3PagCAbTbtQ4ad6aHz3GOfJyOOiWDawYKuV9zFzs8Poh3zU8TGjRzMSvfOgZlfVQruRenqeY7h
0xbadgCY6ub9yHaG6L7sJ74DMq22MEx4ewwsLETVPVcCd3Bv4cAtW/u9CyYiF4f3LmWc3aXuh2xn
c6ctj9KOyb42xVVPKUnsSlxRcZ/1xLppcEG7fvI2k0gfXU7/kIH7Q+6MFSc7KDp/7XcOw0csXdzS
CkwbxNuQlUSPOvZjHCME1ggIaM6AaM0z6vFkJJdmFq/MCfKVL15F9P2fcQuLvlolmyieOgEywlb4
MXNejgTitmj9BX2gvR3nkZIrIC7TcbsHHLXp1ammZ2mM9D4b+pFM3g3tcRbBS7Xa5u5pTLRuaUpj
4Ey2eUs35Z9vypHxeo84yPQaBkvlPG0qTWu5xLbWW2Iyo5KJpuHLyk0mMthpxAL/VdpNwwaWzfzB
Tb1tswT66X7jJdqM/I7SKRfkCa03brw0ES5pEEcS67+33pBldPLgpx2GGpBJI+UnSr9409aeeZpK
jWJRtEYkpiE7T+6byFLmBFq5/ECduy0s6R2MIphP7dyjQLOaS7x6/e43mo5x9v4/LlcuWwfbD+/f
Iy7embv8VJh5/w8UKFv/R8wRQ1SAPWLfGFBwBoWBk7bUabr/hf//tSUrgKmJz8S18ix5dmRO+miL
OUqtzlV3YQpYZ+wfoG2QgbQRfvJhrv5SWkIqx+J2BxHV8Mv42Qomuj99RvdtIGH5kFfudKJlnePK
r5d+JxftxZaw9YYfDJoJUVl/fr/TPKN4m00NZYEVs0CLQSP/vVhz0WsndFf/Y+Lp7fbu84cdWXNV
pBvRjwp6KZ4RzKLAObvcjuqMg7HWRwHjgbKCI4BsGH29ASNAwN+Dv/5RFcb4Eh8/nRdodccg9tSe
dtDhnx+u+3c+SAaF89fiWyCs8tVt2wkr4e+s+EsYdj/N6/7zfpNzqQDrYjME6uEvqNVlWeV5hNr3
IXdhyIpW5BFVHPn0SdMDS+Km0AYkM4zLxaHPib0UyjwROovjUPPNHwXO7aOfFQe03MTOFsmvzu20
rQVEIxEwkqUiF+x+Qz87MqRHqTx1YI/KlZvViP/98P6/cv2y91smKSIgBUsy9Ew1xUV87a154/wO
RZ1RTrdJjLWDY6ZYNOVb41qKVhph94X6wQpIGuEGARQimhGSLNN+5ALFSpzU/yYN317G6an0Yefr
71A6mGbGI11e/X1hX7tBsnozZ+sD2uS7M4KKFwQ4B5X7HGfjTi1zSutcHqmJ/zQJdfNPyACfHSYz
VH08NE7SR0+bnlBgvg8rgSTW3maXCsQbf+ljwHMbHQyz7suz7V+IL5/mHqZd0OpziGbpWPn1WaPJ
H/q4/rH0kQtJsO3IjpLz1yYwe6woGVmVGgKg1YX8SzZ167f+/2agH8XQQabHWonN/fslTKI9NunT
/Wf/uWtWrgff/SHvP9al8LbY7z7+c78xGNHX3795v98yOP5O7+xrU1RMheqqPiRQl0JGDX+Jb8Kc
itqlC7JPot0x6tNtqlqlvXlUABuvCsRp7PXI185VHgOJkBqyUwxepOG5IXPBJ23wH+MenEJPGjae
IQExlw+kmjCZj/GzDRMsLB1th4+PPSwZgI7Fjwaf0QY2RcbGovVeOOUM/a8kUe4RNGtWz9PWaQid
YPG4uB4AgKyM/CIFaD/mz5AEoZcpipu6KfKTO+fneajmByfltOrX3l1SgqzWWvHVIfPcN0g+O7M6
0EgwD1rTvbLt96jpur3jQN92hL4z0ShHVVYv2CaNFyi/M4mtAJ6cmGsxgGtU1lW6t1xA/cFhTrvh
Ni/lvht0cUpj89g7qQdfHidd7s+HlC0LpSKK6xSROQwLnb2+MP56ILtOBbyaoWCSlFv5Zzs3tGjs
ZetxzQdHpBs+dM+m+GVkpdiZrvt7KP2r5w5P5CHcXJF8206tn/VUi5Lk0nIpf5sKk9yGwTniWw8n
neJXDXvh+OOR7ewbZHmT2TCDOqNS3+Cd3zuiQnbdOggYGu+Bs+MtC1L0BkYiNpXl73yRfuXD9Mlq
z5/YHG3LZC+Rpq92MN88B5ET8/6lnDHwFpxnAirw2HQTM5dF7pF8/dG+2WdNl9x3Xw03mbaIUL0I
78QrjhNxcmwFCECUaegm3l9cTCQxL2S3DcjWeuvEHLMCTekNOG2dYnmx2axUjmnsjerDcu3fHsR4
Tl1mH8zV1HbVQgumsTjuCR6Ms1VL1WahZIgkSW/cZ311o9VLlcvm3Eq3k2auhKFLPS/NzoE0ind5
DG09u2mW8RMK5G1KxluOGMAp2VBONritOAaBPAUdresiAsqDoWvdaYJRcM+qJXTVYnhVoCQxwdnQ
QJpfE4MhcN2n35qFb9fqtHPdDQiTcGNX8w+bAEMIV9OtaLyn3qVXIZxnfRo/0nL8rNOU/Mv5kNOz
d/KWiDZV/fQ99GcL7FhL47Swp+bS1PUvPv0Cd0jyRCjFb2qtJXTq9Ig1/cJCrzNX+naH5iLd6c9s
2H8kI3kW6F9AfqN8cCZmJ/K21BUpHmQFhNgDLl6lvqrB/0vyHwUxKOq+1zk7jZs1fKOB+RoN96f5
KuSQ095hoVy65rfSXd799M/sFzTPYmcKkzl/SCvrR7GsrQCTmcUwvqvAnNkT5YgF/IRTlBSdzvI2
CNx/cFxm21z3aLI31oNK9Hfhu2mUoxOmD6/vuvVx0Iv0FPXksKi5OFt+/wISFdIt00RaJ1XoxINO
tPO0ygAJsHH1MNBrk9ktfoHSXC6WZzGk54UXA1nX5NG+5p1o9yCgGPXDMZLihyj1mtH/R+YXBTGc
xqYyKpp9Yxyc+9kMix5SgeY8prMFrbs2aYN29CjQkBuQVKIJVKiFG3GDwCBXstiPfXdxca4yhmoe
0wSstHpsV9uQ3b31NHndxLkIRe8KaH7Ym86wgRF/1FN74zKTorVm/550ZDhm3mFiN1KYRsC0F12+
+kP+TJTDhlAGY4brkksotrVG6xcnD6sVB2AOZRrRT3fQev/AWbrqhI/5NDxJS/sVB/4z77CiElmR
hjeVsPRU7RZzbiTJLdCkeJRFfGoS59CYdL4mE6P79E6DyfL0v4ifa4ldNfCK56ZRL6NYPtqppRwz
SmAQ1aUn/WGj8fGMDvpHgwaWkf1GGFKU1hO4BlKxRPCFm2CAMUu2UjpZuwEyaaI5ZHLU2bAncgCV
64CU5FeClg7cY/xzwcO/NXgdJWdlqt0cctELfUFQw7xSWgA3k/Pi4FOy4/a3EDNEA7K1WwBkjfrT
SmRovbtyIDxnr4nhPc3cN6YWNNEkHeSsnP6IpuOaafhPROLuZfcj1mMM4Z7+oFfaNTcIyMyC93lN
TWFSiCBuGwtnoWio3zWAMpsmaH8naU4rsCWdA0PQbvRjA7Z86xDJwPbUHj4ZJtnhlPvtAasCNq9x
RNdm6lQPszqa5vgdC/YvhVxuvasTqphWeoRshmZ5/VenLcrFdXwiXp2TEjWByjsSEVPien5rGbYj
CS1jYwpxNsaYgwhBPyE2L1VvYBzrELUBapFYGSiBCfhWiZdds6CHf2cMK+4qeEzopm6YJX8ZDAUO
uJ8yOPtNdUxZS2yNQQTChCrScLpFi8b7mcewWCFzlofFxJ2+0GfVPdVFY6o/BKuMXm/jU+I7D/7s
2i+dIjy6QKnXIK8wUOPBo8uZU7hb/kp0P2t7SXru75iiBoc7UOVmwisi42m/yAR4MBsxOKKAMUor
MTZxi3y9cdlf6rpuMH4e/hbGdCgDZE9ZUbG+mmYbQQOijOuRVtVgHk+QfO3d7Ldd6BjBa+yX7YvI
C1oo9jDuKTczvOSSBrQosnPtqKeOed4lsIV3cbPO3OEtSRGKOc3FqII2SgzzGpjlVwJd/RLjozjO
zMSmwOsucr3xgRpvZ4OPF++eeyLoyDsRDnFuZlrkervU58xig1gUa2dpzQvpSxnsVhumgql9oH/2
6Oao5+43vlwoZnFjd06wL4htOWWDhSaItn7iTqBFJBdRw5YVcoSB/hiXkof7jaFQ7mlQWz17ufkM
7kn2nVZXIqLPjSEC8K5QG0p3xlmYVynRm9kRT7h9mbkYEikKP8VuZhXOEqYBter44pGVqS8vvlMA
1tQd8+xKeImxYPo1VlP/Kgxg0LgiqBLz3Nz7OYdcIhztyWreEtkQHbt+4SaG2hnrDL/RSIq3HWB1
JqdXZJsouothWB5SeHGbwqWaaXXSdgPB2+OatX1Jx/rPYINKtMzevZQLziqjzw4uE7rQ7YYl1FPE
P14MW9qbkc3JWNu6BbaIkk5waHuTvV0mKHumyXZP5Iu7mUbiW1WgMVyvBI82MhheGqb8eLV7bNkP
s7+frFa98Cj45sWB8Com3Tkp8fZoNMjwxjl0J5fH3MdZZlwSxSVuMAvEjKbW8iGDAmVOwpYhxTuv
pH6IR9I6AixGKeUEuWj5WYJzb3r3kAfds1islEYgkRerzxITHUOMRbvOvSMjP6V2d4mJ2iKPIaSw
5XT3RHzQ5nzhIO0UgtHtCpCLsoFftvRk5/KW7cFoQ+ht6SsOg/CjaUR9gXgAEyVoowxB5WAN1Ire
KSntWzPmR4PGHxWURmyt+e7r7D3uhl7ZgiXVk4GQenZ+kwXI1uICurX9fGvYiTpiP7gmc+dd03wu
94voH9sFYuJQ1bsZ/loxat+BPdloSaHfJ6u8pSnZEFS8Eeh12LrGxbmsMR9TBFYbf2aFWeSXTQbW
MtYvgHgKZp6EIDXDmtFCDQfVFb8WppbMAxDSJxkQIJUAtbb/FvHUHwTdPCRO84OXx+f13+Jw9c29
KYy7oPsgAs1lrJn2ExnysfkKgEU9+hM4oJH132p9KBrpD+Jxn5tB2xBnFiNkKVB4qZLPiDLFZnYW
ZaAkQntFiSCAghtSL8yNJfgMP/kqc6K1A0vRGlDNcs2z32XtBEc2+zRQ3QHGfK+AvdXIMLMYS7Hm
Otei7tgR91iyk4AmWF+caLwOaLVyQj5iZjxOrDMjcz9wyeQ3YhQ/u5jyI5XyUCds2BZY6UE+VNux
ss9qlqtlOpgxHBNvbZCWnRRWQjUj0oM1s7POKyhwsiI1oJvik+WWnJVrOKgFVya3v+MiSKnBUVzP
jFbPcZ7epDNqR3IJP0RidND6anxKqXEe8tmPGrAQRDqAPK3oEa7HOEAfi9bwEhTdWQlj19VcMNTs
H1PZkviD+Qo2A8OecXkqjfKWdpV7qAMAo8w7skvttNqmmL1Hrodv+tz+4BTSj6mG1tNf+uDoGUBj
17Ay02zeTaZQe1eKrzrPp5N0smdUxavbZL6o3L66MvPZBVNfDPX03sO7X9wJ1Qkzj9mlOeuCwU8b
eE5uzoRkWX52Y08aVutcBh37gN2yoyI6AV0SOWlYKfMTxxc4ubS9OXDR5k5i/vFa3Oe1fZQLUpoE
Nt9o4x93zj7Z2g6iZaYSzkeJIsKCZYHDZMTQXdtfxmJou7oA6jUwkdhmcxvFgfi6W+Pv71hVi3Fb
ZI/wcoZ4wBa6vLXOQdfp2rW+dx54a6O6b4aosSkRS4MsqYLKCoU57k8UIvSBaVL4NnFvgfM0SlKQ
7haKu9lPn4RzdjnAw9iZ5cZznOUAk3N+aO3n+7160aPQDPC0gilA7F1Tg4zpgAIq7QI+dEIaHIEQ
wfT33uQGe2wYVAW5D7pjaKKgIw7brvMr7A+ywlyEI4VvhAHiuGsTDBa/C15AdLu7NVNPtK9EVa/s
9ZmZLemB2cu5MAqKTdw0TfGVTol+MFyawcNibEEHftU2IlYkLSSHrF57Y7R308QAt66QMMWcAW2G
uspdBLSo7Rr+HVYrSgADOCZNZHqaTVBA+dNqycpKkY1uG6hm1IGCzwbzXOLBS+lBArfZK0HkY1ha
7Uj4AVxGCIQRuqhThdFqM+CAlS6a2ax8tbuZpy6wGtMzOdjteJMWFVc58OtpjFoyhsAzBLHc3O/p
FWxo70tq4XQEX9jxj3yMXxOhWOmYISFfY7crFdyyQPtrjWMQVl1dEZfBhKbAQN1jDUFnFS5IjLSO
wPAOh86QFzejpRdnTrUFpofnKDoYVSlSiMkETpKPl8yxfnkG61Gh9w+E/zA2brHpmqzzKfNj5Iyc
C86jNtl8SKbz3HGQKF6VP2ivc4mnvM3VD6BEFZ1Vpj5axodtt/o2VcS50VpL9QE2Fe8Mw8iVzUZx
N8xaFs4oPGhw7j3EhVZV+pE00q/79WTpPICX9VHlt9F0fqctW4c24Ffu7bveQhPEXWdqybkeP9OF
zw42OunyTY0dGhEKmLviwcwfbcOq9247V2eAksahx0AwSDHvqpRNrm9SzvvlpL25KeymybAJvdEf
lsEdrn0nxbVh5l4xMz16RT0f1xrYJULuVlprdryyf8hksm8jZaQ+mz2Gv3JLkvB4K8Q64VkiZm11
NE2QUmvp/hiSvjzfb7RR/kxTLTkprXW2ZZNdgI/pMSgz5NUGm5BzvXgf6aQhn3WUeVWzngH4wgnO
OvrMsH3cL6b+3DrC3bGWOGdLxmfEKNRDRKC3bPEPnd/9hHtvht1gPKWSQ1QA0JoIstyuB5W+Yh1S
aX9qHsPEXKzvH+21k6NwptnxabFpgvJXXubgyLAn2K97fjULD2wg20nhH7yuDPY0+d0NWgQGdx1Y
0Unvj6rA8XSX3RpytELDhI4g+fQoDMZNQJkwrTs1swfjRnoCzkVGf5yIyZHYmc98RAlaeLgZqB+f
nKJ98OYES9kCQtS7DZWH2rTPOJYm7aGhkkHiQNFUusXLyp9HhvMHh50fuRYCbIPd+sZDO8Rra1XY
9N22m9x30fo92yDKpQR1Tz107z2VcdjNrEH3hYj2SgNcwQo27cDlOC41h5P9a6nX3aj02PtnGYxe
zn6PuQSze4rbbtPNGZtbqz5WHlN/OmvkoVWPlQ6yZIpVdyBvCeo0y/1o2ig6MkW9F7Aay2H8MDQM
1zFlGdnU9L/ZHhqiDUXZn3C9oLYduaje3yfX/dRAeTH5wjNv4hi6v2CC95ZNQrWlT8nbQiEYUbpy
rYeBYhB2nzFE36UcAghTjD/EDM0R52SkNTZuLIlYwp9iitaZRiauOjoKnKuZTvwRMXT0DFiwTIOl
pkDuI8QoqXoYOqQtM1Pv2BSM8bI2PfVe+rWa/8VQkgfA0YSQFrG3oUUm8TKQf8eXxBDvisMKjxIk
lf8dgnrP0DvH853Y8tWIxoIVq1Csj/Wur7uHIlBcH/1jZqSfuOiHqJ4wokGFoCzhTo3w9qqCvUyY
NVi5Qv+jY2CnW+ZHes+SHz9Ui2JNdqcrrWsVeuBgYJcSlZkgMkEfMGzWtnfoY3Uxqmf28Q9agkHQ
MxDMrevVOIC91FFtE7eEQJgNX8Hd4RL7jCxZxTwz/wLle7231LGRWJuKXTwyiYYWXK4izXYv3tqn
ZGlfdnG7Ui4KgnM8ec1YZCAYfwlDEhsX89cQp7NdavDWRCRU8ZBGDu3zDYlCfvTPmiink2YU0y6Y
8q+SoVXYWZhlADtn5midyxwBhTMFRAhztvvqkT1J+tAxhdpU9G0/xjHtcIs0ya70EvVBQNpGJ/iK
dob8k9HQOXSzo9/8Rv8zzy9J0Jg/aVSgeK6X5ZLZbn5wrIUAMMzqkUaDqtH18tR0zTFzTHm15vFY
jWz+CDowryM1TlUSKzQ2cCUDl2hKP4aQUiPfRNvP4dyCPNgAruUBpzLK+qFjvlt/ObUBwKPkfFyP
kN6Qv0Wg3kgYuMIUeJgacCBxT7QYpvej3ttHet9scqTBWI8+87QePY7esUhRJerrSjAHBZdZFhWr
1CC3lpxxduL/XKQ6eSU+Z9cuPtb1kPME1YG3bdPsK/Xi1wYscb3Yn0Kl36AiD+lUs6rljtzQ1QgR
zYx8pN5LR3ltTXQIrWzt7JeUuwSKDKwGPBGIMYp7Z7VCVu1j0qYhVl8O75ayA9+t2CyK5pvOihzA
KYxK73C/YMfsbcmNwDRHnAWg2ihn4CHz83g2e/+r1f1jYQe4A81jamTYs0T7OyZ5BXoOoB7pvM4+
c3K7CvEz1wGgxrpjiVaIgJeai68/cmjbDFK4+OVfLmbqTbIEh/XcNfNh2VW8nFnzX2fBctfrOVBT
jUQLnVpRruXEbMU7u8Ot7DePccvJoNe4pQda3U5iPzTo8Db3V96PuLRzVz12vvYiR1tjHI/9jSqi
XYIHc/UGq4ULgeVh3xQBi1yK12r2HrqCw/8OorqfLkkeEF5YXzW00/QW+XwTTAhSkqvptCxLMeJ4
DBvv7vptzgdA62QlYCxhdcBfG1WAPxojCJWyH7Su5F2wvZ4FTI//ZjYhAOv3daBtG0pX8mFHpEJI
hvq445O0mZiqqz3FMro/13rfgQUOPNKGrEqYOet2p/V0MzQtziSZXXFErV16LjppPYCDtlaqLu2Q
WmNa4rLYtpKDwsfTVLo9H17FNUxW5ZdZWae+8LGPrZysPKsPpUdHMU5WgR2J2f/H3nktx41kW/SL
MAGTcK9VhfL0pAxfEJIowZtMuAS+/i6wx7TUE62I+zwvDJISyTJA5slz9l6bs1M+k0xwcQP4VOl6
tq9Ihyga95vbclKJK/bnlBa0n7bhoTRML6Ly+TAC9DTUivhGN1SWWAberbkBicRcQGunUBNTUcA/
7ziKk17HkhaEOx/4EcMdDBlktjxJG1Qe8jaPXVyt7QqC6gyOAuu2ycXR4ElfDlg0jGiRuM8KXBu1
fG1456K8CF86jDVWZjxkHQClrAqZmgoSitDdEaMlzIMlM55o1z2RrfGhX09ZpfIv/ejMOCjYpgOT
cXk63ed4u3flkn2dbG56JbwDsbKc2ArKWomLAwOSIt0HVS3TKCQlS0jLeL0ep3c+UjMS3Wv8eF+7
8dLRaLBQsOvmOPb1TN3IW6Yd5ymQbX7rz+J7WX0FY6Y/MQY1Z/+Kiw4hfommFyczIXbZfJbQxHE/
Q8t2/bzdImso7nJ6D9syb2nCeCuKuAqZgTfBE+OcbT2l9o5fAfF3FSXivrO4g04g+KMp1C/FMKe7
UBGECTWMEb/ZZ4BGvWmHpCcyJyu+MRZWLNufnwMHTRQ3P26NkdGKDJfj2HX3Fo/xkvsI2WaX/PMM
gr2a7zo6Xgu6pSCPoeZb6tRiy0GH4x3GBNfg0sLTgBlhZVmB1TRU+94Z2GMTCiDMDQ1JvvWy17K/
B3uEqWUuykfLQXnTsHxjpBkR9dlDftNxgt86NPFqQo3uNafFxwUB54Ce5A+kz//ohM9zC2PwCwxq
ziddr5iM/Jkz6HiQtP5k/v8LnfBj1n1rapot/+Wn/kUn9P4RmJ5NthvRINzKJqimf9EJ7X/AC/X+
RC78N51Q+P8wGckTCwXT0PZ9h4fxTzqhsP8hQmdlC3gCJkPII/wXn/H+DwbBH2BJeI3//Pon+sTP
9AQRhCFYQrY34fDrsBn9QpKyLTMtBritWEoadfTjnuCL/hFjjKIprud9sJJK3Xq1Vy7OqQa+gTZn
jiCtmodBTL8hwlg/Q3j+eDi+DadDMJMKPIvn/WcIT8GL0tptxQHLZRA+t2m7z+1v4+y3d2YNcitu
t24AndAY2zuUeeVvYKI/A2n++efZMswwJK+CeenPf55ETjC2Njl+SsefG0wLT66Ojx6QnMtkIoSk
6VztxrZndRqzw58unf/2VvzMMnv/41wqXCsuI1OsTb88d5VOaTIUlrgU1eR+aeK5OHgzBe5MPZqr
zH42csZuRE82Pt6XPH/zkEMVTc5Ju4Pv6HSZ2iQp/Riy55ffEcd+Zgj98eBg4XG9BaaF2vuX62SS
xTibhhIkxrNW5p387JZAYqRk7lZ1GcC4LkUJIpKd4aKlMoCwlUNSrgk7T2VjzCckInLSwf7vXzTx
M1nq/XFxN0AEdT1aKQDHfn7HyNvkkKozgds+FgfaQ3rX9Qgc6zj8YRZF8iLMnNFFiV1/ERMV4wi9
YY0Gf49/Ko5dLkAiwIb1Sjlf5rn394YZM7vzEwju1jlEoyn0oJ44c+Jy9IVJ5ZtZ6P/0m5cq72Fo
PjMG8Y9hIY7ZwkgOeGXzik7rxcht8WgU7T03WYEbv96ZfW49eLDGy8Ruz0M4PwxJ/OM9TyReJzMZ
Oh3iYPzPhmd/NO06vP79q2X9TCheXy3P5LbygM34ni9+BZNQScQE48XikjWNuU9g9+5gcvek9pWU
kSUdRWK/8m2GTXYTgLZuYgBV/98HYlmsPBZ3OjfULzdakjtmSQKvoLxCizmYWMHN2HlcBn1o7f4J
6MXBbefuQsIah+CK/oehn//+xfjrleOZAAOFSyAZgBv3F94XAZPK8JpBXMY4/YFSRZBRxeRtPoFU
uxdZvuc9+t3y9tfVlr/p2db6PqyMvF+uVnPMhd/bJWcY0z1q1bg7o7OfkCvfE1WKeS00lwvy6Vu7
R9lQLP6NCRtFSQpLBZnw75+//df1xjMd27fQswveiF9pkStTC96C5VyaoicsdHLAJfY3QclIjxjT
RzOYv7k+0VNVTRldZhP85LG+sXSznLqlhiOZttbN0KfBpptd9zwFM/EWXvnomDUhs3OOVlgVMfCn
5ko8zQxulcXbGqstt9vwG3qb/deVG9Yd+xg5BXxi/3plx7Zlx7FXiMtEbhPdvDa+Uyqhy63T6qBX
fxJKjGtrkOoHolKcys4donj2Xp2mlY/dQjZKa9LWH3DsIMh3kFZSbDZtCvVhci6jaxu3ZYdBwESk
BOUANvZQzMg4Ep/jvZNseg/Dj9t2pDWEnfrN8vszI+qP+1YIvIXhernSsf95lSuIu8QW1XLd0Kk+
aoPEMUbxE6FWQ3OR46ch0c3vqE/r9f8fiNEff3Mls7krlpV0pV/uD03broGv4FwyN9SPVZLM93T0
aW1LxsOuQpNSBekhLR0i4tcPgb0V3ltBg/w3m7L1897DRi8E4C4/BCbJY/nLndriBS6lbA3sGwUE
B8t8woZfHnwvIexTZ/pgT7m5b4MAy1tiODfodNkJO+UcA5v5fIh6IUlU8lRbo/rNpu3+vKKuj80P
qMYoFbmlhfMru7ctFmF7lh+eZUgz3qCjYbn4rYlqAwSU0E0bh5ygkCC4MdHbkkA07NoqDu7WfYVO
jB3Z0jc3yegYl4kss42ns6M7Js7eCiVKXAQIquEyrmsXJ+IEzZSqjGNaFzLr5gfz2WU8NMcXbQ3E
NcoyuQkZlN8GmSePc8/RUov4AU/a6nUL6b66516R1d7lgXnAUWMSkU3dV6RVdqgKvYd2VkWURwWW
6cze5ZhBMR6HR5G05v10zKymufxmGbL+gqhjK2IP58bF3IX07VcCWh1gM9MVAx2ahHiKXO/FXNJl
32SegYenunPI8mbTHsxdjpxos/DY6fZ5+IuCMSVYXBWI0FdNPwyiOsoCuk9mI+dz5cwFAAsyXd6l
2f1EyIcpXsFtnpaVLJhqvLbpmko8kxx4hupJtDkWbfBq2QaOPKMB3W8JE/PP9KLzw+RNt/gVE5BV
KNxxm3RkRSTw5cIYkd4iUCZZGu4V+TfILt8Tr96/1jmhq12I6M5UDptMy8FuH9Pbc5Y2PRklreup
dZpLljoAJLEUnid9jIdpvq0nmpjlUF3sKYFhb3v9nvKAS2gqLr3UznaZgyPrRvbg9Y4BUIfmTVZ/
LNtiPC1p/dgE7iPrWkpeKOOgcoTJRgJPmXZPqU2sDeohOyIvU29bz4uJTvOJkKzEfc8aejfRaUDx
taSRZ7bTifr/IPO0uyJaBMjjJj6WB4xm/tyFVyAAeFpA/fHu2fos6gFX8FKKra9byp7KqM9OhyFU
2p/8VWeXJQO8ulF/6diEiYZ5zev8k+Mey8XKImvoy50/Zvraob7E4WV+bMYkOQ0WFvt+KKMW1wcM
WQb85BKtMeBlvdO+aaDsH53zvgG1uhFtJk7ueAvN17vpQkL0dDOSsAffsQ/9p4ke3IZhEyawvj+E
S+yd52V+ISJ2uurcOdquiT6w8r7XGtM2Nm3JUKRrED9k2V5YQw5qrE/ux5FuvTlkR6fs0teinu9E
UNNLzsZH5IFMTRwK+X549IoR5yiEok3ixsyG8xJnV4PKt5D+Q2rFahsg5RCkEB9w0/UngkVp0tbl
D3rWyaMxxj9iE/zp5BYoDFLmQLrvKWZhLd/UyYeixV3SsNZkmFdv+5gepA2Y79PUqgS/2Y3MJ0QE
dMuRUPvDtoAiF1kg2XbJPKvnYRyiULWAEHAdB938GKC9dptU3xou6NUqw5PWouP0uKzh1hRq2/sG
SeTtrS0XsgRL5tZca86uUcziDYv3BuwyCVw29i6yzKadTIb2jytc1Wa0pnIcZMhnlox/hLSiL83S
vIUJe3AYLs39FDS3rGT2rk2XECMNbja3M+cztDRr13VfDW6Nl9j5nMN3C4vMvi4TlYXDSfrQYh+E
xT3eGEO5B/chn8hPOiR0FO97r9/lM5KSJQc3FXrfszpYzW5K7TuDKOiwGJtTlSyXrkS0IfI83XtL
njyg/PsCyK47qi4ElpeUX2KalywYIYkcQt7zBLFB5co/xXb8RRCSzWCw+YHSmaTJwVpFhU7AuNJD
5aSG7DlxucLqbI06nz+I+AncJVfFMPhv/dWlT/XY2Khr4RtAZfMdddfVBQGKVXVGMeuguPoRItXD
7t99QbRAqBSZvdWwfE3MeiJ2de4it3AaKCrqU2aeylL6H7tGvWYWsM3GxSaGqBPxa4ICKwiLmzjB
6Tv5ztmF/r8FKFNtycjLDgvBNsdiKG8HoeYDsc5mRMrNO2zL3NaMMEEcGB8Ux+GDO+EWZUSK4yhs
vlWUFJuCTmyFh+++LZLuNAbFtSJy+8ZOPQw2S/1kajhZXkgskLG8pi7ZTrmc/Y1l+OVJAmuO5fiq
Vq0tYZZh3YE3aTYKxXyO4HmwvGsWELvbxTd5qDu40Hui5nF7MivbCheGbjc1XaRW2ZXR2NZz7dOl
9JPnAVgDSvPqRYlcXxnsxB+kEN8TU8/oWuaCYzSPZMRd81C26JDwNoUfhrAg0ChmRYJLAIorxZPG
Zl0fM5/AV4WK04rlR02FtkGOpY5qGPS1GsPndJYZ99t4cBCE3xkpxmBBw5uxpwZv6s7PyRq1Q3Ut
EC36CV7gJixex0QSRpAnewt6M9gh99R10jiN6MJlLPlxUGy0bgNakzdqJJf8/XBWczLeo0blJSPP
p0V0kDUHhWhtO0Fqol58WrC2bbQW8hSyOj0UMXPgWkfWSk6ci+WegFBeMrse94QBg8zKu2eaY/4l
qQLYQUX4iv+keawWBkt5n+Oynia8nTZ+oFFY477NNUMMFidnKdgh7O77MgPTqScHY0SMe8jgNLSZ
XDlEdXPArkhLPSW0mQB5zUViPyQEwW09l7MEcKSUW7dwI9/rRdTW5bNv6PLqdNd5VMYxbOSw23Rt
Ml+Q+3BabPV9F8TYyWCHpFCOri1kZXItxSY2iIHtGekc9NByjC8Ue75i3gLgGBYkwDMSs6qzNn3n
zp4KJq0+vgI5hZ9kN38ay0wddSWGA5Fknw1JmZ3MYtnGVuVFZlLQeJVmfCyWmObYergIxNS9gWRL
WCChyxTNAosQHFKEDOdHRVIYth7XucrUf+g9CRmig7Ab9i3aiCG4jmOvHqjDF/5cmERQCfZlq9JL
2QmJ/BXwpUFEsK/rM1JTcXLmyDUXZ//PcGIMfHsYs6vr1TtNs+Z06UBnC40RbB50el20W0OLHM2y
1tdR5XnUgzPjfRxc6qCG0z9prAhuA3VlgHR2tW4v2WiDPFrG6cw6DO8HZ7Y/++tQetp5iCFLkqvv
VCPldmxynM3EjJ1mkgUu9ljehoN6w/0yv0JFpwBbiZYzmkqa46LIh9suBn0Z45eM1Bje5tKh0be0
KzwDSxNkkmCH6Mlj87fzfa+ZaDACXOvkIgCLVml0dqTMBp2tdkaIVj53qnhfORleXPKl7Y2UK2J+
/Yu5TAfUmDivC/dzmVh4ZeIQmQcX126xc/fKcIBgokrZVwhtRAsKyA+ze0rTOgAH4hU3mh0cM1LH
aFZBu1WlsWdntCIUmd/9PviRNuN06sgGGWvvrW3JIuOejmqSq3dWaH4tmMxzJKnS3WSM92PVu/tQ
aa5/O9y3yoE5opar6Yy3tTdwUBH9ZxvYUa8vxsz1XVntd+Farw5JUZFjY/GPdX6wdMbewUy4nVJE
cdWnAYrbcSwylmmkVZ3lPWJ+IXYucL2drNNXUtjXZphOyavzkRhzSvnBoBnZoV19hTX50e2Kk296
ey/T4a5tgFqK2t0v2IlQ3nVPKBeDqPNr9FLtK4ib4lBpa2E+NgK80v2pDJN4r0TNKGWotnEKnFOS
GT7m3Q30dGz/9Z4MmX4fPI/TavvUzgdsFijaedumfn51deHtsxRklivRkpIpy3vdfDGr+ctg5cdh
tr650UgM9SY1y6dxnpJdG+RiK1pxrNQHY8jwARfhKjboHHRZbzbhlduuUJjXLblsBgaRmjcDoR4l
dojig0kVaXzavZ1HeF4TBhUKYygvTkvgSp1DnlNy2U7zSjBI6ocRZELmz0NkOSvVzrB2JPQU5syg
bslRs2ZFhH32KgG87orcQwY2JQrQmKT69XZNNzBNNUW3m8jHa3KUIP24J8ks4KXonwZyoHG+k4m4
C8MsxjITEvJtoccUU4mEeyz346KR383UvSNzUPwsUepCPsj67jjbBZtsXNMUd4uoNcibrRL85ksL
O9vKe0ziwD6tDPkEh76mRy5T+ljCyEsDxbPcyeLWcIrP2DZeqxTEm/A0NKTB2DpufWcACBpikwxH
5KE7Tmo7asSAFIkMbbSAnS6z75x4j6JO+0iJuN6N4C7YGO6pRd/E4oEPBFyQw4bbUXdOO2H4DwGK
noPdib2jXLmvF/lY1kgmnbqWURGkeyp0rFDFCSAh+jvNKucDxDbk99nliOE0xYFl86OKkbGHtJJA
h1BWJobFkNh+MlNWi6qCnr34zUXkFZw/p3jiVHFepq6J/LbuMa4gjkicmXXMA8MLey7vkKaxaTH9
HvzqEJM5mrrfJ43JKoX1vO9mwPSa8OhYzlEhUzaCPI7IyFvdRcnVxIW2x5NqbkYm/lvO+A9VW9xm
wfTYUgSzfvRI9Izw20iQDSNz2vSMfRLQXxsvML5pCSR0dJ8w9ILym+KXSTlvTls1KM1onINn3CmJ
tQhnBAqLKLYA4i5NQ+XYsP10Pb4wa/jq1PdLSU4rckV3V8CYM4g2Qva8K1yn2VUjRrSm+QpJHRN0
nXTHwn4rxqmLiKODZAu21zcgOM51d0VSDFXA+owWkEF0X14TCsFVY3ysfTzXwm19VlqdflwOvexu
gRwi/pkItMPe8WAjHIqMGLcUD+TkxjyLDqDjZhxx6/DrlnFfiFbdVuThZoH/UKNqRULmVhsTV5Pr
fXaVZW5crBB3M+Hm8DbAKbmkTq6ShcnnNebSDXj9ERyOmISUxXFc0KyKRCXOsNwbloqv2Wujww6J
g/5SZohUjZBKObDZXQYmrdAPejS7woVUibBl2AQSYVWdPAoPF0aLmx+Rcgr3JfGuORmJe6JSDgUo
H8dSqI4Z5SrraNdwdrzxi3I/lXb/ZoQF5QlcA7YwW8/QqDpxAbtRbjnlOIdmsa6ZGkASmUQwGEOB
0TY9+lXyAbPPDytheR404qwp5DjsAiAKytuEXY70T5QsoXdv9HO7d8piu9CePvoe430Czh6nrN1B
7huvtECnVUhkRZwtlsgO6RI5C0mxLrFc7D4FlgGzPDqWVWAdn5EDhOKVjqd5VrEDmswO4l06DuXR
QnREC0ub+8EA8FLOMIelBPzjT8BadSO/Q2K3bjyvuY4sw2fUBg24OX9vjliTbZMI7QAk+y2/J799
/6zUNUbFBBjajCfjP9/veizBBpoxVp0m40RFoIu1embfv3z/wKGkNXmZ2XFbB1PhwPx+o7sRyxuw
kNvWcQqTanZEHxBPp379nnr/3tynb2mNzaYBaQllzDgmUKbOvoQ6/P7B/fdnHpjkrU5mtdFJ8OJM
3idROlBpPE3Tqeym8ERg8ZWZD1/6k7wW5ABs3ALGqcWcQGZ2BFytfV1TNoF7dEa5Brpgc5/zmYAa
H1POYBQxoHLzlVMxdBRrQVXW1miaeAstfOJV+9bVOQYM4BRgdcaHYIKbyvnHb0Sxb2FdNCFQpSI1
rcvcsX+bnn/mKZF8vB/cFVZqIKF1p30K7nFXMjxk4azEzveMN9dV10WkHeJ0+mMu20zhDk95ntwN
2PsPglALfu0dTRn0Iiv7J7TCcrNhSluQz2KHK6XhuZPOlxkNHebL/MewrJZHIbmB1h5j6lD9y3SH
MpCMXlqiNNKVr06dWNLHwBqvnY3ZF1FNYYHnnUR90ODPbxwM89d1pZzm2WHnTihriZu7kGDt0hAB
bOMWnAYbzCwApsLgotuhvwYdhMtlqO+6JVtu26RsDmxS+pA53DxxnhmP7mAdhT3BcU+lfepM7V7K
anmbca48Mb248e0+vQaBNI6qBUes5zi884ZN7XbqwSz88KgoLSBkWf4TCg+FKMgaMWUX1YXM97vO
hVZRJiXRcmuoclHMISt2rw8+FvDN3HKLpjI5m5mFFrvJ0cAEghV6hZZ2aXbAEdDcm7TK8BU2Wxz/
3RUSNcLG6WOFQnnHeAPvQ10/eVLeuVleXMls33TS926mNkv3gc1DrhNE/+yb08GT97XZ+VEaBxYI
5ceiDGQ04c3+OHbE0rSItskb7QNN083L/F0L8nln2PgauFs+A4stj1UJvYgAGmPrwwU8Nv5L7vcs
75NebvhbZYHnSmn2AZCq6qnMTyWws4ubNt8Uvqc7gZz6uIwBhNuZ3dV29Ws4+h8W2wa9o6zqwlNP
D21lj5HWyRmi9ZlCtTgoIsw4oQjvsqLnfA63yOySm2m+txfH526cECyXAEzD1oP/3FnxlokgfipX
zY8t5X2fDBLsf/PRbipzm8ErO/p+YVxBIj6Fc7EPgQ/sA6iq257U8yvcUGebQATudZh8VG38BUxH
doYX9jhPQl0RXLxYpWtdLG2jU6RHd24X48Wc0wb9jXPiuI3VRkLGfT982o1MTv3o3dApSu6HLiEc
nARyJIcJqk/6hzeIT82bUoAw60wMPsxjw33XmcuMvo5vvv8fOILjTQB6k+pNAB5IhZk+TdgK9xkz
YBpWlACY76lM6qp/GPFHntgK8YbpsiG6sRHutYm1E1WgPjZhJWBCjZpJgDNMdEfq5OAHz1ZrqDNU
9VtngZLZkGyy6rL74zR5z2HshEepKhhMDSmKtEUP7YQIlbAlmik5Rp/ensxTC7VLlDGIBRdgCNfx
Y7pYn0z9KV+1ek4JDkQ4BZYdc+Q9SBtuA9i4BibrnVNTerJgIcy2SBuG88LdyKNlkcNiSf48lV2Q
HafcK7ZVk77h02RTnXc2GkTG+ZhYMhcyIaKvQd1h3cA/qPFsbmSRfnO81IoWUq/PeQaDIPXCIw4J
+4w+yjuZyYcWy835/QP30SMoo2/CCFhJAyIPbJNWyxJkzOEnevbvnzV67eG3ud0Rg4p/L++T5mJy
6N+FTkyssu/N1OUur0oZ0NJMl2ZaxbNbqjF44FCBRoD4xKFIaqeNOzQGfjSsY9MI3zLRJHuMdc4B
g/5J4Fy9mnvDZGnGe6P3YWqdKif1kWaWxCAqDiH27D3NE1CKBBBEjnuf9dV6nlANH0arfZgUElHN
ch1pV99lJC4cMySJMQYh5SA3JVm15jjJ+tU5ENiMIT+nTkeN5/QdBOfvlRT65IvuYix4Wj1K9Z1X
uacCAhzJgM0PVxUGKVXhkS4cMIRBzMciOGQtR77Zc6YDTM6SQJzwpV387CHz403gJt8HIb0zrCnY
ga6RR2PP6siRbGOWKrmxPEDlICfabW7kVFkr/K9qYufIKTYp4S5IVk44pfF8TqUWHKvKGxpNRWT2
uBdNWhEbswg/OKNhX+AxPWllrh0QKP2JF4VEl7Jr9AlzsvAOj9a0Qeb7OnKWPOUZjXULdrOP3pSh
GdpNeFWDduVm6UxiHxAMY/43oYIUElELbbDZns8cOzdizpd7xzoZk+4OdPkPiSceW0ZaW3cZZGQM
CEuQ+hOvFUZDbgraIB6ZLgZzDLcVOzAJJ3MlKVv+QmPTcD5nlm0ejFLd9EJVpxK0PsPb+JC25YGR
ArEJVetFtv5Ga87gtEZLz6MMpb/o432hUSnfTJpEFQFuhCasLR8N2jptv/iFnd6m+mFJZ3FcCvPe
Str+gHIGQWYd3GaVcE6Nnca7wYAY0EzA0CE2gGzLo9ZWSUQzZIS+Ve3woDeX0Rt4bgECSb9mv2m9
71JUw94PC7ACYcjBJ9+WRvPRY2PYJ+ScBXh5Yjf+XIVwnaUVTmAOxmRTFQsR8KxL6B51Fml/p2fO
1fwyhimFLRH6NmQOxPHealfnHc7icDo2aYig3XtMxFjuiMB+U57x3U2cMhpxkm8o/F4z9DwbI6S4
FiWjNOlzDspIbzdlK/YsEBiLqyfTDpIo8eLPU+Utu3wMMMUqugRTh66hYNk/qJo5TV/5x9J0iIp0
PpBs9DlUzrRtnRkJqUdG2jzDKG/CjFWB02qaYacgywqeb7zrDQldtdZltHBu7zpQc/6cf+hTh4lH
oR5zNXxbdM+l+GPKqBYQycJGndpLXLdw2xDb5jRFsiFazE+LymjhZ1Ly68FUtQHRK+GYRStqzk+q
4sIB3tPTt7BdWxxMpHeTKLa5ktXBaBLK9AwTpXlgIsyOBw99L635atGi2CMje3F1jY+tKz+4nmp3
GZUVqBeKZvTPoIMqj+SL0ntYDAEeckTADqLy3GR1BPK7iULbUUAiumk3xyhhPZTIzIV/uDm+F6Vk
GXmzcA80p2l5WBcJse7A8JU1fpZvSMS4PYLuzYxxYOoelFufp+3OHqx9YdEEmjiPhz4F+EL2xMkM
9nJaXoyqeYDzfwgNsyeiaDLPGIBk1IpZ3+NeyddCkuaXYntYjR50tRnEaYUEzCJ8jyP8ZWqwuHEI
mym9z06YU5OS8rJFWQPXawJmYHhSnN1McQXJ5bMPleslz1IXe/J4N4xh8mB3RJ64U/FcbgMGqwru
0nUqWRNio80PtsE8eTIp4isxjxcIOQfbT5r9UJ0QWrbXTh7q0H2pg+AL/l7IZLN/lEXv37UQO6C9
pPslUzl4WA4Wlc3xyepKYjjGC8Ge+qliZLgp6/55SYz4koo6uIohpb4Su8kJYzgNIjy0PoUSkvac
lpPDORho31C1NteijJrOY5w/Q2lnbsD1N1jkuE466kQBKrI9G6NIntwl+z4YDq2cZqlvqgaq0xBM
h9l2ZIT57lu9jCuCu+uOjhF8QbJlb5LWMT/YyRJv+8zZ2HXRHVuAPwNaegbu+r6m4DoT33MRIvzY
rMOO2E5eHd18hFdA5Jw/JUeq0m92w7NpRkxDMLIZGS0LIKXcr6Ev9xjDPOveTFrzUPsVNuqWcoWw
6r01RiUo731NjCLKBbGF8YVjn1bTNsYRziiYKdE7GMFN6rfGH74JaRaHPrZu3MYLrk42HgvUJCdg
au22wdpfpo1zsC0IxY7LDs0MKdh1KUT9ISW0rObHYaQFwG0H5OOTGXT0rAbrgC7mK/NoGHW5fAhY
iw9OUIIJ8SThBR2G8LrGu4Ed47YqDbxcWczbQ/cyc1smXFo8YH86eA4n0YoAWTrxOzdjdQNgWMGu
r6i2hLSjJJQ9Ra91GLLwcVCueY4TUAWJDrwIYeq2k9VN7U4JpooCR5hMIpJ+q01TD4wlmYdbKR73
MGHTjdPZhzJsf45H3rkUcURpa3houjiZrJxbYpmsHQ3dwu3L0zJyteMjJzCFLiQ1NB3BXZd3x1ga
6dmJYCzCJmVn0jL90OKm6le3Cu66eAsplU1/IWpL+uPMVuM5JyJkrL2NPwzjLPKocPHaS5jml8Lv
iUNTn5Rf1YdxnQ0K/FHQhfIfMAHkpp2cr9otzOMQLGdRAhXXMlkTK+eDTGR5VYVApaiFD+s4TU6G
URhPsTwEhQuCirQ/2tHVHTlLalt/9w1Y5boV1wbU+w6JCggDwOKF59rHttnXvEt3Rk2p6ig2b9Qz
2zUt0cCtx/QMync6hdHMZK3vME6lXssVSkbQjjYokXxGj77CQmsmOV53Xnx0mmA45SRE+gbHosRm
JG6gU4Lru3Zy/DTbZxWHz8QXEaSS8BzQML5HRPVsokrbNJl9W07CAA5GBZfbMsayYUXeJ1tXRFlR
q1wF83UIFJ85ZQfsrqG5j5X7Q2KcxpuDZNDKjlUGfk6l2bpt4P1vw+nMBno7lv0BgkJ+53aY9gyr
u9pKKXJnEiS0Q3sdPXUzyrjfO818EWNT3srF4vy5WD6dA2xmPVpyojk0GN8Rk7OfwLNfzJl4zlG+
+DO3SmCUL605tPs0nuiXm92FbG97dQqz24/ucjvwyqGn6c84g9S27UagAGGw7OI15QRv/AldzDGx
CbYKpc0J17C2NCQUowfOrrmC0O8LYsTCBNnVqprfELp9NWcFNh4fLFxLf76fXJOiE59WFAzyimqh
j2qgLIZXd5HDKWwLsgZhg9/X27AT1a1qrfkwzl4LtNvXuz7vOYI6QXwuxg/5FmaPfec3OHd1bHZ7
X6MgSUd/MwxAYW1B233WTHLakZlJUI2PCVLBpyq0LwVEIKqhPD7HuHTJdIwIW/qY8fIB9QBp1C5q
lyfhZdLhi7vkX60hPVIXDmy9+Z8/vH9v/Pkf3r9nlKZkR3A0IHDAs6JlGL2SP8lCac4AmCD7vn/6
/s33D9IHkI0bZdoOql5xffGJAG91BvmqziunumTH4Ov/fNNfOaaSvQva5frp+//sYq6zlEyaXeX7
nL8nVotNXKiZ6T0/XdXLJSYi/FCYsJDo1/GY0veH8/6pWdXVCe8BGwiUxv98kOO8Ij///U1/pg7N
vPwbmEZ5ljy98+Kaj2qa5V64DXwpu1sRjhJB/L/+g7kiVnu7DbbdSjR9f7RWskA4ff/0/UO6Pll/
GK/kpuWU9dBoK1vzYX3ZJ27/En770V9Jo4xVn2QBndxdvwoLtHueRyt0/er9W1PgNPsuEU+iygme
cRPoPkWBT5MOK8xIMMOHxpmz40gWA6385Iu3uG/vP16sb1IrgCZa9XMnHLonhHZtjRDJw7vK7n8W
nue/t/DYFtPe95fqj0DWv1h4brL/o+3MliNHsu36K7L7LLQwuTvc7LYeIhAjGSSDQzKTLzAyk4l5
nvH1WmBXq7tasitdk+mhyjq7kowIBODu55y91y7gF5Xd+z9beP74qb9bePRfXPI8EShivLGk+88W
HvUXjIYMoj2k1IIAV16rwDkQ/fXfXP0XFEeOUK6wGc4Khf787xYeBwuPdoS2SH0Vq/TxP2Ph4WX+
pNQl3XdVxdrKUzbvz8RN8Gd1sBOlmrE1pMoCYEVEVl2l8GTe4LDjlppbzIc3suqcz2CKwDNCLsk8
gsMCEn+e68TOw9/Kckbxi3Dw0njBJ1x735COde1v9A5Z+Y4aGogQQdag4RMoRefFAQKymQhgWENp
cfEwTZ1WrEFZEaL91Ag1274p2vZbjKIkxS1SRYS34BlMjxFzk3KvvWwIfoqon5gYSTu0bxBaZ/ep
4TmMCUcjUvuhNDpIbmY/RbcQ8Gp0zkUcWxvTi2bMvX1NjQG8T9gHG/jkvOGThLFv9lnxZnoe/XIk
Pykxj5mQ5VZLoekkEaQH+y4zOuvTBm3YsgwaEDEmBhNQaJhjyy0ukh6wVdy38nbOejjo933h2hMo
h45445ZXo+hpmQcIhj9wTEVsvauoScNTLQkm3JhtZiqsLmmanEhaG5sDyrtHd2T+lTCMQbNYKgsE
5Gxznm3KIP2w27F3aP9pYp+6cGDj5pQc2M0Ri1CWH/IlonmL8lgHPxgItPGebW1hysDYE8xzbFHD
jZMDDU/nwtzgbpr1Q79EamSQ4dXOE39RV5hVpuglxDL10wRf0B7atCZ5BL1QFe87gUFgOwune5PY
wYKdo0es/Lor2SYD57mwRLSN6YWHuzohzH7bF2bpbXlZG8Kq7V4LmdF/tMy6ZPRplUXK0TRQL72q
gnFPFHY3XXVvZwQKcD4EpGzPWGuaZj2jbHonTYlpbO2vyO1OVg8wNQQ8PKbdUKLrtiJqlMAJgqJI
B5+hnUVLi1XVGIoHndWG91uo0cG3r5cxrda5sS7oKumcbI24oXAGfBvGAHVDuo5+bkuTjKGqWjy4
JXJQ3bbXLQz1AZeKB1B2BARVZTAokPq3eXgXYuUHyhS3a6CAzUHgrqoG6ylxKxtFcCrG+pJ1bUic
wxRO6lshDG0f5xof1TlgRXHcbR/Kfkl3IPr4VkYCOtvxDt0NtPm5TnbSHuJzSpX3vXLJ5BiU4zxa
DU4DZCMCBYM7PkD6C295AsjU64S4tyqTAO+py+JfmWunz0bTjoexsFFt2mP8UZNyTkiSLW5y06uO
ZesGO+1xxEYp1e2UwWVePFkSJ2EWzS7KOufGbaz6Eoc1JXhROPekkhu+jnHcZPSeDmPslTe5qtUt
gnFG78FI3xZ/EScElNSNCEdmFTCfm04AMwaudgx7xz6ZQSi+mXON+ivSsbhrF+fTzUcEHW3W3LnU
n9eyHxn+DItNYopVXEk0CLkeLZwzAoCvXhn2HwNUpVNvxs5TlJpoN1IQknhUgJRg2CLTbxqt7zkW
zSNO//QkZx4VgnhXZllc0q9k+s/QtwiObRymR0M38w7XT3jL2Dz2NhjVk8eMFfIeEUfxViCQ2tUE
sz9I2ahD3zDgV0J1e2hb3m6Zp+ZIh6o9un1VXLXD6gLjqbk43IqHwcDL7y6peBgAErzbHPH4VWX1
DUZl9+D1SQ9fw5jxiiTDPbrS7ESvJmNtkN1WiNh9MEVHvL2IOIumkBn8KEnM37mZFE8NDdg7wkAj
DUuM3WnTm7kNE34xXiEbtpduUKgvmaGR7IObs3oAWaeucDyJAiLaz7cdGPG4i4ddPlRYxEsbjYEx
OByETdh7dsJjjjZnelxk3e8ltiDoesFMMTxXRLwwatqCGIaEmHsOkitBXZnXDt22XiEwFFBde6Az
3CFkAjdmHz0NgPXumBi1d2VNkR/w/RztuBKnAIvBya6I6UIDZuyryHHOdWxNR0S0gjgFe7pgmsvY
reBOeMx3+FnyS4tAqJ8NFdEuXeoYrVQy73NGdxyXCB5FLox2ItYALZRs7ryGFLkR5+hL0GbzJeq9
eWfbeO7qZZroMNCU1iXm/9VGCpaGZ0y6TFoyHiUy8Fx1yfLZ++a1fXKYvETcdNFUX7p0IDF0Gadr
kJvNHddArSrOhOMtZveDNk0EJJUlj+O8oKhHjnqYGzrNpU0YjJknMZgwN9oboVWcarucfUsGHZ3C
CvFKNvdnZovU2xnj2451czeFMD/McrCOixyCS2+FINYdhcjBzbwDGjqQEHRgDnVVldvAxV3YzQ1Z
WuHY3ImE4qZSSD0Kr8wPnhnBQEjh6hv5Qn/cG6eTkcYuIJ+eblFCo8dRPd/4PA8r4k0ci7wn5sxx
rFsDl+op7xP9yglfvqSNZ98bAfYDNkx1GDVxcXnXwTM00tTn8WYR7eZgRy4xMEsRzfvadZDHuWZ4
Y8V02YEqNo+eN2MyYES7S0bshxaiLj/MFzCUC7DifCZ1OYdZcO6XtTQa+vGeehJebp8Pd3TImgN6
yxQBkwzAbg3hIQFavStiGke5ufR7YURJCGIlno5xCPcDSUdyHtqqvVQ6Q21r0eyKYvjmE6MvH9Ay
t0M/MGGFY7TchKXM1g3X3JHGNfm5HMqdsORy6hl07eRCXoYCAOgr4j7BjfJkMHKb9wn+Nn+i2+fj
3sDPnxCKIosRfUBi9oeI9h4byFiS7JoTAh+aDEcqi7s0T0I/mwJnmyaLjtHHdgmwKJRmVWNmt2QJ
9I+GkcCwy5fiuFilPAEx7lAfTnztNY2ckEJ81zraOCrdip3QwQRsT/aHJZWDZnaRtu9lU9V+Yg7u
oSgnB/zl1I8oqusqug4yI58X0mqwCby2ea36Nbx1XKo7N0vGDJUO5nTq03G091DUUVxPsQvzDmBW
RqaeJT10ptY0Lrf43JEPUbzI7nlysbXsOV82KFCbarwsHQ3QrWNFHOKkO2MaAW3Yx/sEmVttbwrk
BSKg8A5BBpm3vfLcj5D8dJTi/v+XKujwWd6955/tv6/lFRrKuYnDqPvvf/4jLvs/qq+1pvjTHxgO
xh3e3U8G0Z8tcMK/G/TXv/l/+x//y+fXb/k/1DcW/n+O+//tn1/hj59cP8Jf/+3yHhef/1zb/PET
f9Q2Uv5FO1K4EoOf9ChJcKT+gSdQFgwCjMKrVdiWGofoP2ob9RcXmoHtKc0ExbFNfK7/qG0IPlOC
pQFxqws/6z9T23zZyv9hQhSup7CGYf5ztedoSfH159KmUwndtclYUIBuOJehjrKQMHPM39g/OUG+
9c/GKfRRYIoTCaj/dKH+d4b8f/H28eLctkJ42HX5NOJfYQRlIcoaEcwCs3PaED67dDfZeEcUH+hZ
E/0GO478tMb/15ddy72f74+sVO1f/836r+T9iKGJednme0+zMb/vjcMOvxTiz6C9EdUesd9//En/
bIVer/KfP+i/mPtTqZvAG3hFcmP65WopnOi7kKS/mEbYt//4tTCp/C8v51mW55IvYpuKzKB/dUG3
GeOTEJb4Co8JzuQ3HJTrrLFAEXuqx0m0TaMdPVRY2TrsOPynyUXnI5YihUYQSjqZnGRHJEaA60Ey
zitmKqGxZjNcmlz4lod6z2nNfr8o8zVQjN9LYm/3M4fBHrzqOgOe+OI3zqgK+K1rCijC70MKxB56
ZLCLkvE+AOgIzGiEMGRx1lkYspAUXPhUx+T2DoOPPAljqnlyS/uxJwdzu4AznaaZrusCIc2R+V1A
RNA5IMCocJvXVOOKMeLpxfFA2RmzeppUFjxdkC7DU6uQQIyLuQuUiQgcDbcF6fMom/d2nrjzHBAz
pMSXxfwikMXj+0XDmokzCiq1tQhEVDjlIEuci6g/jXb30ymBPgXIiplpfooc/FlVv4FKfOFoxJwS
WbYYX2ebnUB1XNklgVxO69pPkTf2I3Bg2VKbL6SZZfKjj9uKEwJNRpblGgHl+DK1AHaqqnlDRrF6
vcptERucNw3wE6Wq8bEic3NKJl4/4fd/OgY/hxuEp5e0Zmnzq+wQT4Ln5VurWK6lVSI8yTidUxLs
uGxHo56/FwbyHFwlXYc4gZws6HqEgXNg3FRlvHPd8o2B2zZBe636+TNdppdIOr4IyTRpppd5RPaZ
kUuBLn/C27F8Ok7+Ela/qKIpQnDYzYjANmB7DeR52zmle6eQtwcTYhwl9yj1UCjL4UVU+ac5loit
sQGtv4c5F7ogcT+XDxLfLwRtlNCgsDnjwugE0ATx/zEULFcVSv+lMPgrZblz7faWMXGB6gtXXG9U
YOlXFnjmQKHMW66aR6j9KMmFtfmMp8kjDysv3U9DcaAkCG/r5ma6SY2HwB4tQpzj3y1jt01OLxbq
b3eb0h5C7LxwqM+a74njTiQJtb90ycycnsq069P0nKf8bYNizMxiYiVD7jl7kbRIIDhaGOlqjzdS
u+v5qljwmVOTJWZiXzKyUIkwwnJd855VSwlkNY/usrZwLOu2TFD/DgZETsdkQJQZEVpMbBD02rDz
cP/QPx4548K/Y2gcB9QxUVo33DJrGVIfvr5ojZGHivEdDMkDvysEOMgaH3AxRrs5VICNeXVsFRHe
usq+zoAJvm7fwtYg/EnIsBI5+JOXXcOZXswQ0qfqXO8xJbib/E0+XWBYOFVxKdFRgaWiZHpa75tp
Lp7BrtzNtghBnnZvVi3DLb36XVkSKuAqbdBgaGbaBCSPT6TbFaL/zAxGa3NkHoeeKDzOj8pWCdXq
wqzZkbshbR4I17EObd9evKp7MYqGuPuey/d158En8Vl3C8RBFew/HsMsZpifUHbGTRDuMMaR26ZM
bpgDnMW9HmiYE81KgK9rJ8cBZGRvV0Sdk1PndaC5oE6JTWOYn7nVPWGKv0ttZOIuT6q1/suhY7Rt
e9Z4l1OqluPLoLjGCOreVIxOSOme1GDQH4meD14R1hse53k7fAuGxgYsRZck7/IKCO/kYtaCaB6S
CRsw8F5vJ680Bn9eVX9hF5P/F79kzremtt09bYh0I3J5FSWMC8kDGaVQ9MsZNmgFDNrkEQfIuP8i
fn59nyQezO0ahEnaXS96tKxZ1IN65ENhQoS3xI0dup9dy0IFl2bwM4/Ffxr9wg4ePficNCqnF3ex
P5uMjFVH6+PiyMfIAdfOG0ODMG0KXV5jN742w0ipX7wYdtrsmxhHB2rtr5+flm4vVPmq7fGFwcRL
o1fWbnBvSm5nMybQI0ymlxXjTcDDU7+gBkItsClGQjtL3mc/rmtMk781sXipi90QovlAW/JZJjAW
BXcjaxk0buc6utnVMvMrFsvfelE+uAnGhutz7PKNLhOXqzXSPfO4ngYoqcDwikECq/ngYmALaAL0
Jpcin/h2emjTEZeVFC1GWAZrkPKQSHXYu0SaMI4cZU33bFZbiocLbiZ2TR02JJ/ZnyDdWTuT+Dnr
7of+UC/dtzkldpv109B8NPTcLUzy+dTqBlL3/IKWB0uni9yMMQdin2xGN758fUDLIGSs7qPz1w0v
qu6NgFUS7FXFCHjX8prb2WIfjZniqLb7wY5M/WdHuybhC8dHG+xowF1RqF3Y2t8iJ/zepJG1wXh5
kGpJb2mybXrV7iwsMwc9RatSyNmhSvtY0F9sk3VVA9tebkYrpWfRIMvL4ONv4jHeBWtGB8qyqzc2
87GsCDPoKubgo2qvyYxaqcRBuPMaebAiQZBzwSMUNfPWGvNrU/BQ2NP4gHD6rg/aS03Tb7MG9mXr
zhd12QVs/BWAQE+sVvTEHn3DVxhQzZYwB/EHeuNLNamcCRZK0zQpsfZP+ncXFgfaGrZPSEflW4VJ
bBcfoUNw5GP22RkLJEyDJ/bsxVCoZTe/aIWNR+L6YpU1DhUiWyrQKPRjImOh5zQj8hEkXiq975B4
+ZmsmbxO3vemVg5rh3Y2ERGLjOp3uUXCt6IS2nZhm+1Mwa9iU/3VimVXgQRIcGGwAU63Kf+UHSlz
c9AdK3uwX0mI8T0B72ngWBMk/c2YdP0NgkXuUrEf4OzfLoYkSw0hziaOXRyu4odU3Mp1OfJSk/02
WkQKlqSWRlULOHjpT4NEwjKG+n5ppivhFMhQepLhgm4g2gYWAraVYJtlBTIQhw+FWY/Lmckchk76
PCwAgm3CD3GsZB9GibXTk7StFeF9m6g3TBbtxsZMW8GQQHwyLaF7xiHbb4axOyU1QmEN7R4G+bWX
wQclK6r2zngzOpuzjjFzNTCmxGpbhnULAHz0Nix8j8bgnRrNRDSxQV23FYHUKDtVwgGOj1L5OWNL
aAGLdzTQG9tLfY/ToLhpl/RbaLD4DMRXYNhAjwdVXAzm0dNWvpdW5ZPUgzsb5hrHMoSotZXHGwsG
9xEL8M8FR9M5cRpQowJ9AM6RuRue8VCiFrTX6LKh5CYyPaxz3nl22NMbd4Qd2f5itRtvGOPfhg7i
3G4if9Ub++fE6kvk+MF7Wa9z5a83EdfRljL96M73trHc6il+I5gl9msTfDstmJHnI+JsUJZACWNt
k/0b7hPDfEUETIRCVx2lM5nHpSL6VyOaAnPL8Bdz2qGkCMXX4D7PTvyIAjb3VTeE5wYBMC1liyht
javMwre2JVWsOUyTR3sCJErsnBv23gR92SlGUbYTCsG9+ghgPvmZkduHChDmMv0aFA8VnsTqEifZ
iQWYQ0GHxAF9RbyJUBkdO7t8LLBpETPV/mx5NHdl9YtAHjK/h+gnTXYE2IuaN0lmoiENEH5w4kWd
3QU7QgNSMf1azMHaIbEjxTdCtGmvDf91ya2RKHLA481/3VEsFLHyYp6X4AJlK/E1Jk3V0Kdi9QiR
640VBpq+gN/r2sWRK0H8sMytTWTN2TYJg/h2MoKHTPwKkaojNimTHdmKF9Lbsh3JnAA4yHOdSuYn
sxfQ24vjjxT/4G7KYyoQDCaulvBvIQ3Ak0QEh5KE5k+B5GqpZbNHzsFOb5F1YNjmS+zAdQtt2m1U
X1uGLYp+p3jP0Sdx2DotXjM85PHMMoA7S4TBIWAL3yet5HQ1dr+nho0YidEHVRHxWTbc0IqRgZ+C
uUB0hh6iCtnRYaVwGyd+58AKCUuxL0z7m4CFvGr1QMOGHqz08k7FCGqcCIRt/AVvjtLHyiT9faUJ
p2UfHWgm9ZuG/KKN3dblfkhYjzp7q6OUVTEfGE/ivnZjsgwK0Mg1TT1l59s+gxw8ue6dLMWvnoJ1
q1bQOmj/NYiATd9Vv/LQ/o16BI2V4GhbrWbn2uZ7lW4LikPWJ4l9dtuaMHKhsb5mEvxHBWbXWnkK
gqSx0Gu4C+ygu+JJ9gdljbhFE9jXPTLrKdiJqqWwnZOXFYu2B7w9njijwl3M9nYmye5aJQaWPdQ3
LUcLAj0Ms+4oNnF0caaUJDStdJW2p9gAIRPJnnhFGq4Sw84hVAGatYkAhdb73qUW6ijXeIor9WhX
CD1TI0fX7Ky5PArbFRqnIQRqgrODQ+xctYcgOepBxBdHBE/BhSgV8dimZUOgAgmRRAYnqw3XLAVk
YMwHAGSpOZTwiT8tTvzpQy1d5FuG3I+aWI6QIEifmAJWG9AI7itpOx0xefqJ4Vx34mSFuHaSAXkr
EdF5yEK33HG3HITzA7I54etR348L0XQxLYMIRg7anAYflQNSB2nSM8y1e8ObPtwmw9MAjh/e3R2W
uvFUwPMKMjke8mr68IRAnBHxnFnkjGCYKajdPRDgXF1u927cMctFduuGWLFHtMqe24BNlhNVXNvd
Tt36uCXNeJQkby/54KHWB7tOtcntqQkqncJmPyoU3MO43mmZa/qWMA8Oqj5eez9GVIyNhT9xZLVE
G022Vmw4Z2KJTgtWqn1UI//lq4rK0KcDcSzgYm2lovfQ0m8o0p0xlKw1icKtbi5HgCs35Vhduozu
qpbzwUZ0q+Iq9SOXProZ7atpMn1ZOD8Kq1odk2C/wSArI3obEzJOfjYmIjtONaB96vfSNagLJosU
HBeqUnDb4z5fvOlgDLWiR5JfzaX+TGeYNWzBW90UzM8Tc2b95/6lX3iUbfHDnMMIv4l1msvqWsbG
exXmK26f4iunyT3M7rYYLPY0jjkw4/Vjx9jPv6fPTShC0/wyxzRHer7m8mEPPqi43i+pqv2ynzTi
9cdeUMkGXRlt14SSxAmRABcuwnOXlD9e5qlw6RymC0OsYId7B9hhz1gjUN4NIBoS874ZkyoOC9yJ
PVSHO9ujBYby0I/gfezyAvINsYP4KJjsVRgm2upxyKMnVQTfvsDqTCAp2aOV6pOxqCpjxfoZfh65
DZD28pVpLYOlQpb48HdQXTjwjLCpQL9vQU8vN9XibLOQd8DVvZ0a59rG7sWRCJIbs0wODJQwJjjT
iakPqGgJ6Um4t3qBtwPr+WIEdFISvjZOtc5DRQ41Q6F5ZXrn6PMM9+BSofgqzfd5Vr+YBf2TiSAb
8AHLnkRU1w+r/EG2YJgtukm7uaK864YCnw0He6xALIIBMzZZDw+dsypBJYt4b8pvkkPS3iqMbd70
zVa5vbxxPPMUPxgmWXYzwR7oIvrfMkJTnuCKIwKgqODQ223IGUkhsM0Y9QCIx1Dd5Ajhais4ZwS/
bMiDQ3dVHCUaiS3d55dqjvV+re/A3jW7uX616WCgcifIsGB5SxLvEJjIrIj27nZ1ddcrHscIwNVt
lnD8mV3jXJr2Yza231XRmT5xqMl2yOe7VDWaBaVfQfLyMKt02UcEKPaMoTEHtLM/xyxhESj5tMC1
j8QG7vU0XJCvA8CNI/IQaQke53we97NVTkcDgbx2+FOZVc5rn6jbnhzAPROv4uASbwZkcSKjDfm/
Y1YAXUTySCh5jiNDXJ3acW4KDkHButSnJiaGoNyj72x55rDIwMfHdjTT+XXCMN/WRiiOjknwyLw4
H1HbPI9tdW8rQnGdNZZBzzOpf2OzByzs8jjry0jiNRjD7DTY9n1Wl+JmWmzfDfEPVohdmbqR2DhE
NJxI5ySJ8m97tex1tl093UlE1aQ1GzaUII66gdK000yAFkv9WiJvy3uXsyZhQv600LW11igIW3qc
5FTwoFfr+Yhl4Subo7IR7q7hZtMy30/j+BokJW472yS2eI7OX5EzJdyjUz1+rYvJy7C+eW3RKZYt
XVdweAeCqQES2Hm2a1xarbV4DcrFwTQTbBvZ/Kpy40eWrkLudCIwPGVXyISGnsUFxM9+YozocaD0
9hVs9DCdkdTrWCM1T5rtwNoLJVXs20J/8wS8KOFyTZG5Q1by0n3uMZWc3HM2NzdS5FcELfmuRbvP
QQfxS4ekhk4bV6bYjxLUDHfNxppTYOlr5pJr4siPGF/PQ9/67np/db0TH0zXQz6TY6QYuXMyA9r7
3P6UgUu7TtjfSHi8xBna4jCO/LQJKY1+yAaUSYhpY54OU9Ocytwyz91I85G8Xp4VK/v9BeVPI6QH
QnAsD/qu27UW9zw394SFQv0SfU1TMOOdNYZ7yRzjfkiavQQRU+BOY8Bqpw9uZXzAoEI/oXzbrN51
Q84qcIvsyFZkncM3afxmzK0PKmMBDgnFItAr0geRIL1xBoYKCqU4vvGMKJSL1eRIUrjn+Cicsvrx
GjvFreFSQOjFEttap7+KifV91nVyKF7KZdqRQgNKRJiYPVRdQrPgxJaSkj71YmKsSChBq/JboSPa
cxhNgOXLO4FCH71nYTyrNQQmRuC27cwIrXIA9E81xNw2kk4Q6AMWoHCkS4tAbP3NZuc9t95MnGTN
5bXTn+MI0kPP+TWe35cVJUcX5SIxxnMo16wm2UdsAH/UpKsjAiHKtsccbqu1CbjQGy/H+n600YFT
7HWwmcuXsXONTdgwDggsdgmLNB+d2XLfWBLqHg3oDnKXLrf5kD/j3g6I0FuQIxPwobZzJK41lp6u
coh7Mdy9GKI9OoATxrv3WpxmlGj0SCnJWxF8yCDeB4l3x+Fqr91mt2j05Sq2gORL79WZnBsEezDl
52VTdAz8JW3sut3nLc/7yKfwyuY9bdClJJrllN5ov2l3ZTP80jYt5djK7mQabUUacnBPMHmWj5O8
deRMnNAqmesE1JsC1e+mI2G6ku1tWAUA7nvr2aiQYHsgRYa1yIjgqZgiuoZFdBJNadEZAMpips5r
QLCQW9fvno2RcOqNKyfUd6RXhHDOr0no3TInuLYWi91onKsYQv5iN+9TindrrMqjBIQAYqV8pzH4
Gk/OMwan5zHN9nE3XlAbspA5eN3DKkENZuXvBDs/uUbxw234P1KjudEtlv9ZGJy1dLWTRvWYVRGQ
SjZLnG2kKRKyQR/r+1eSSBXr25x7Af1B+dMxCA7qGjIbvvKO5m8Q0d7q2eOyuPaOqSZV4prKAY6H
fI0cT1xNWkTRYCxc1wVm0oSUKsC789Ek8fTg1gkpM/mY4/+ILmvQhEVZmzEf8jEDhlvhPpbS1U/A
yoibpghEQLYtAgwsU+tht644cwvGLBJD4XbobMLnTzOP5FYHwXAwzcbbjF6On4gcv2s51Bh5pzc7
IdQkdu5b+ku7BJrytpLTA4Wkon9OhhJ6htiWl7TFVj+36nUR8rspwZrZOUenKAJf4RZ30RoS8ZVp
N4DC3Jhhz6GzgiCwRklEEjDAV5GHfoVG9cCRDrlOZMQfTTpPiG1Y9mMDrWkeIo9YY4jAbBOvpRR+
f10+WYPjEV1FR28mDhtR31ydUPfXSJk6fR3zg5l/joP+KDznwSDSdCN0/WMaWC1AoWJcREA38XoJ
aRuZntfAEwB/HIwWOtOZtwWBxDQxmekpr4Vt5xxF0IBb4bHKHFwfKscA1PEVJiyQU4RgfI2V0z3H
EmWp58EKH5u6p4E6jBE+DIwA/JeajI+NNQ7ZjTCugB/AWNXqYUqK8hZBUXWV5mnAZ5WPVrxvG1Oe
xRS/Jj1cAcPK2n06O3ujNKMbFHQGxlj5IurRPRIlSlsgPjSBDG5yzi7o5UFhVfaxydNHoiPqO4kz
pSTp6rC0YXJwLRSPRJ2mpQOwbvrVGgTJGTT9bzjsNTeCVFpjyjURE4xgAqr5flo1Nm3JpotEY2sH
kpWKa+apkhSUoXluxAve1/AEcjo8Gq9148/kX56WBjkkzjH6IZxTv/bC0OAXJPYjCgB2g0nehXjP
fK9P7xzYKJjpeboycakxYfh/Y8pX6vkroamZIpRypGLHQctsdGKMaPLlfS30KBaKTYussBOE79Sk
C33dukaCduoOVqW5Sev1BBrR9huN35lFhCgA1Vsz9x5MEvn8PAUauoT7ek2KUdjbN7Ia3lyCcryB
wJ+v55x65bfT8L2T6NPEyJ9B4f/uw2jnBfxa3UbJNqlKB0MLyWPr3TBk+lmv77Fcj1t1uvidR+ui
LiktWLS2dVKWPs58ZmIzjVCSWmTFuBfhxnGKCWjBpMmDQsI2uYfLvoeEv8px7bOd6Hc9MiYlFWVX
Zd58TLC3bRKFQNS0+nUhSgo/cOl3ILi+9u6TQ2PxrEokl2W2Y/kh7SYj7pjucERo2E4v7MpL2zP6
bkZKduN3Mozz2ZrBPRXF4mOn4hl08oXzCW/Spt5AFmccO6PY6DUWhdrL2UgT1NRk/o6tytrpSKvz
oM5WJ39hBNKQYEMTyAvJw5Hqpruv/9W3g+Vzo2IUg4C81wEKrR5qDdlaML1MtgiU0eMROa29IYmh
xJ3rFb4xVy8ESKcnKz2q6WobPLNJlwtiELCsF9NcnmeP1Tq0Xu04uGFemZ2tweBJxjG0pmpa96Qd
k4Q3DuFqQUV0GVL1sD8eG2N6EJ6JfUPn8X1nZp9w5RoyS5uelgKJd4Gdfa8T59CY+uBk7g8AbHiv
xUwpGT9EdGb24ZL8KkyUmOjEmNpYju/2wRs5ropxP0zQKn+DY4Yrbsw4NapLEflE7+qNIbvkTq+R
n/UCLT2M69ciDehGUUwZcEWIi4us5PvMO+eZJKhKNNR2Vaj9OKVoZdO+LQWdBbsGVdbXVQxDRv4c
GcALO+OZreJyK0i9L8Yk+6HK+mFcN7RF3DvIztjw0M9FTjLsGIMVOMnm33033CQdxkN0EQ8DdcRG
xO0PYF0HWv+/giq+GF1h+Zlj0nqLyC7C+bRgO8KWrcLgNewM402BO4NISAX0XNYwuybVfmrm8r6B
KNGl31t1xEQxoAculQwckBmt+i5Yh32nxJsd28vZhKjIm6Lch3xyb8X1bVVEDJHyoT3VsLbyCrdY
YeN/EPAzSocBlhUM78ZYFM9TTytWw+Gir/VSzFV5gmSErJXATdKFna2pmX/GDgbLFjs0jbE7lc5r
Als4HzjdrF3wabiFNhft+nFXkKb2YlOeVQNuaCOIni23AdsmAf3oYnZPAf+UTXHHdPwcIDint5bo
c1h4FzLcu5sqt96zDuPalGXWYeRu9DNu3j3BUMuuxLwBP4Dhp1ukt046/7YZiPj9MC9nm97SwU2L
70XEsFPbqHt5JKZ9NO2HQI43dq1PLdrmgxQdpyPbBn1vcPNhrmVOVEIhCPHkJ0ZvojaJ0ZOHq3bC
2gkXcamei/GpMueSTAi2UA42pD4x6/MUgDasilGP4Lov9cNo0+iUy0QR7pEbDDwOyeNwj1TdApmS
gzBI7V2xBDRTqIfCWnh7K8P3rEKLskNH7fnrXyW7+NmxCihbKA3+5/+0TW4wi0QTZKyVK/d10d79
7UeZH/Kfvv5u3TWL8/3rN8TmcxLYeKWXtbKIi3PnAnRs+B7px/Nrk7yL904SvOAnFidszs+ouZv7
bHTQYsKAO1DZgCwcbPzUIB2vmidg62AH3ExEex0tvU+NItxO4JJ01Bjvj3IBldISI3s3K26Wwv4o
OvWZXmcIdKcY1My+moP7qh1v0kgvD3yG+Iz2n/sapqkXQ8AwBwAVNg5kDZ5gDu34WsRMj1fhOgKY
T2wDCx0yVyFsS5nv83r/g7Lz6HFbi7rsf+k5AeYwpSiJiiWVpEoToiJzzvz1veivgX4uV9vowTP8
nCSSlzecs/faF4kFfTIxuPZgExJrTzTsJtOafBUVxXMcxA2VhP4ZtPEiHbzuIGJiRxmt4kfjoMW+
Rjn4ldoARuAZKuQYD0XfrujrZ6T54RFN02FthdyRtCBBS4YMcMBvkKFoGfDHctaT2TKlUbYKLWVX
hV7Mzjq+T9O8WglxfhtkhBmRl4JRUdlBKgNPMG0fm9zb63FxGWOBNq3cnPTZvAlGHc1JXe2oSWXo
zcCfN3MsiyALTDFSrG4UdH8LTRzmE1bOhACE3ci/KC2ySdeSR/TbThoaqx7VKI93i3CUSmlpo+bf
ien8pqvI8yxlCO8zJT92vWHYAZXDpeTX1pYu/qYU6S73cr5qKoujDzTJKMUq7Ys6kj70yQFhbXYf
9uYKSF99BHeFW7dujooop+tpsnA6DhGR6bTVqD5o7Q2VTsTBG3dKKBcbCoCERouW2yeLhhPplgCc
zzEz40cEFeAipG0X+MMmq9F+hAHd5jLDhjQCdLWzDjSTbsntKs4Y7Ki17DJJyx3xOrS+4CkvdU+X
7Vbg/Y+L4mMKFAMhvXlfFD2ViYIubjnSmo5mGVIXaNFOHSDJphWAc1lPicHqv2Q4yu3Mgbbo3RlT
/hUp2oPWj+9tUCIrCtW9Zmg7em8OhSGKkZJSzpWlR2R5cFra7Mog1o7qKOEGriBGNcGkXvSTKYTt
uQ2h88k+BUvAIo4iouGtcw+0jNQbmyzVaWCn6TKhu7Wt0KPyqnTGAQ5dv9aMhKIZB3K3alJzR0R6
uAlqwdp2nWdtSqUOtr3GZTD8041v6RjcxLzmDGLJe731pvUQy8oh8gpzFSuddsw9OuxRcKjBURzR
Q8kzH0E8GRIAdgjxCKrp9qBwId6vIdz+HveS5GiS1t1TgW2dXtCEewxUTiewgTP9dLg0IHKdSmjC
a6kKhNtVpXhtrXIkOdpIb0h2ZgxJzgY40Gly0ijfSB4HKpU3DDm4Vz30HGNwyMTVA/wHRrgWFg++
x950ENvsAZAiivFBTx4kk1D7tKcvLFYFjIK+jh5ICEwW8lgFD7/CqmH4+Q/eSH+pYZN6GzJEBElk
mTcmptnSXBg35FX5QsI0fCJPfhmOuUyFG3nUnOuBQoD/jYJJPmqkvC+H8KlNkN4Xc86AZ8F3Bzt9
CiJN24Q6fiWA4d2xacL+2GeFsm8D+pjzrzdl3ywLK+3oUxnaoZaaHcHBrtTq5kMTm7emRxeZTW/J
0IdOG8/tBcDby9T0n6OpIec3wLWt+rXh6IOKCyGLhlXeQ6Cu25TaeseDEIZcctC6vdOvHFfo68lX
73R1Web0RitRGuGKM6DHIFaWcZO+gs3di6KUnzDV92u07H0PED0pY+M08Y2FSN/PngArKpP7VGM6
pgNMqJZnMZ91Gboovj8+ZmMX97LHQkRHUC1QSsDDnQU7QrPIg4oCuLCswkBHF2B0B03t6J70nrlF
tEMaZtXeN360a6qc0IQagJGgxacqDN226qMtkQIZOzcmeXhRONaUZO/lZr9oJixVhk4+JNRdj+0U
i0DzgtVucmmy1ct0rD5ML6LgBvhynrX9pBBsPYW60mapIxSVRm90PtfSJQH9jUJLmXdrWVfvYXxx
e4OSrp++nnyEWAjBCgQC4P3MQMEWFMY68QbQo6ykExlV5rRXNB2+GZtNDk0WfOmx3UkqEKKMEjB2
+GhP52tXV9VECKuZr+B4yRsmhMFl+EGJSe8AcJeIWKdV34UUz/Gx8XcxYqvGxC4tCTQQizpn+oGQ
iJF9CCxmTg4RjUU1utUYS0/+OJAnQFGMaXtaE8IF5hHsiB8+TFM33fuUEfZGibYlU0TvUJOhtgDh
gKdPtLZI4hZZroBdChKmEh+AaQvlcxyoCXCR0yYJmulkTJJMpe5gilJ8rE19Nfatuk/ANy4zwzC3
aqeHdhsSNJKIIAJ8YT6XyXd0BRGqKsqjEBWfcPNuAUJmRtZ4p5POgX5DUub8SHBKddfZNbOWm/ga
RcucWi3Wsj0uTooCEdz7werJOGFLzHSM1zjdsvZ7gHeCbAFY4zEf6I+MokUcZptV9HfUnlwsjh6y
cdeogIXrgIZNW8gpaPAOAG3Q7gfkZWSpgqCMzLzcszM7YhjqVi3jjdZ6vFDEIL9yrJNQG+nE3VnD
thnUitp9V68LtV3Sjm1XnEwAshpCtexHlHi5/yyIs9GKkvF6bMvTOKQsDZWkuqyhT7LMMShQQHfP
dAujOlqyIC7UOolWWWlidiOOF3PUHCOt+9vWTFk8i+pcK5yAOzYETtoC7RIykLp4tejFeuKenc3I
YOz2Bj68fkiq3VDrd78OjtxJu0p1YR2Uk2sk4C4SkMho58j68PWzoFfyomw1qCpczyqRjYNmIMdN
sk5fxiLn6FKUUYYL/nFKZXg9E8cLQRnTZaqrlHU8iyohYrxFn6Ib76LoQfE9AvembKOLsr6z9GY/
Rhro4yg6aflIlSTxCcwo1XZDJDlnocZPJCxFrbSbOvqDxbz4//q1Xz908+96k4UsDaIhxeq01nAc
GYpb6bXra4a4Q8ZmCoDqo5XqlelGGUaRNCZ+49fP5Iw2P6ajuSLeeI55MIkZPXcNNtDF5DsoFfRt
ONmoRM1z99Qjd7/6TrkJHemUPZkv3bu1B0CvBsShr2AnU9glxviB44J6LhkI6rI/k8brvWL1a/oz
OCMLLaEAHo8dxgJ4M35E6RlnWrGOXNFN1tlSf+cX7vKLzl9FRk+YD9Hj6YNMFO0RwlJk82IgstNO
GTQlytc3Yx+ugEyKK8F9qLBGE1bNBv8Otph1pUUovhkbVinCuC7xm26s1NzB+ExwkVMCMfoorjGF
tvJAOGQXOPrZf1BTty7fuuLAhAA9GyRHTSsz20k1cG9bkZ2WMG7CnQ8oo7EeU7ZmmFkz1Y4TQ7KK
yGhZI4WR78u3XLRb0JgH07gKAswtG3HeSrnFzQJpDzWm/qPcICxpaEW+AsYYjioyLWgmW1JW4mt6
YdetZptRWorIFZk7znhI2k32ED0IL0gJKCVhe1jm61ZbKg/qWyLvZNFWhsUUfDYH5WZtI4Yq7D20
x65PM9HuduUefVtS2tFL95p2tnImUeDExY0L9X1Y94/FsO2egmv7IK0qZYHUFjclM5s9XljVkBCt
OXECB9Tt7gg0pyC0AxWGnd3E3EFNIlwjwR4InO6g9jnYE6c7eF/RHjc1QEfcNThdEm3RAw/ZTpfe
xf6Sr2j2YKiku7UzAoDj9rjN9umDdKdds36hko4ouwkK34O6BRjbtVsSRa2LeDauMoRHBo5AyM6G
7eVTu8UbMFEbBpi6T3fmgcIxB8krtNFhHgG4d/XR9R9p2HWr7LM6EMlwHrYJCv01cU5LdXdDOLkk
R5CLIbd1gaCGavJ7zZb3tXKo/R2lj4Fyv605JTaHu4o17gU7xCMTcAoZrwCavAYIhxKjYVE9gvxF
fF0vjM0IelDZRDdSp1pOssPWoMjMq+q0V3BwR87haAnGhSBug4dk1lU7PBHSAnzIi3uiCbb+ZbgJ
6+iorcONcauykxZudB+srPMoneWTt2FvGpd29tg0dvxZ7dIF02BNsYTa6srHsYcS9Ll28qdq51EG
fGxXuDnvCVzI0LHZjRsEK9QkwRHQ9bY6GKdi/ToEi3qvrLF6Q8p0iGV/jF8whFyMMxqX/EkFX+Tg
VAEtHPrLANb0V/SVkFDTY9y3ESEeReXUuNKOok//wlSmvNHnmwX1KMDXVL8TZHlH4OwiSk0X3Oob
MGQiqG/CgpZJsVavzc7skTu40lv9IsZLGq3WUjiUG7FdoAK1FsPCfCo35kXC7P2u27lTrdu79DI7
epDiwkB34wuIXeFKrYggBUpgrSNe1ZX8Xj9Frx5tqqWx1s6TYVePReKYF86J0xepiQ1A2714Uc7W
OYg2lMG8zUQB+cgd4rAebWPiCt8E1QGNuAyyJW0ifRts8zv9qV8ZL96+2vnrzC2+avBFi+iN/PgR
XFu6M+ie8I/bhYr/2vZylz7drjXukzMZMOGqE2yoR2e6H7g577DbanPwvFO7hDEhRkZa13/54kFF
r9uyJNrGBzpOCHmmeeyR1ijQ1OzqimehZK1h0MjIwewCDFfmaOw9STlTNtx5u3gIXgUDr9GifufE
OixJSkCdSDMWGs+ydqVTgPp4HcWOvmvBjfOwGUyZtJiXpln7YJt3xVmEgp47HktWuBP6NbROBNDI
6/RlvfVuarFQR6jowISRxp6Ei0zf8T66oecWKAXbQCmI8ZAOo4vxTnXpmTYLZt13/2geCjgUDjT+
PXTOk7Wf7kAaQxs3D9be1w7eJ4CvaE+IHxVgOqJXVkSJvduTdjVOxrN/YUl4NjbKh7CvXd6/iEM9
BYMUP9oicKuHajuHh6EUXYh3MCgX/Oqz/uXvkIn7NF9t+Vmi0D9zt4E+rBjAR8u3wzWNXGtb++gU
FgiARYWUhaV5qVKn+hIBLWyjF5FHei9tpLuyfY326aPH0GYPjl4ZWuGCUxsymdzhf/LmLmEqGz23
ZD4U+7W6qTEwb1JcwF9W8yBMtuloPUumehj4LrNtxPE1hzcLXpLptM/ppoZu1XJ0tg3G+YYwp9pG
ZT06CmIZGiDudA6ytYgxdgntjPiBpYE0+6yMtrxqHqyDJK6LHSZIzbDL9bDX1xaviXQnPMXLxmXr
Lp/CT/8Q5Y75IXYbnTn1BLMQ7ULrGOkanTCbIPU9c5sdPc6USyxvYADGfiFni2GHzDdY5sfs2Xpi
jy7tS8E2jAVtQOGVOj9yXO9DO8a9LZ9iOGDehJ7Fbt4sEZ0eAuND5TEtOMJZv/jdWR+20y5x6nW9
8DEArcuDb3dv2aN8HZ9SmkZvlH6CrbnLjqm6rJ+Dh2Jc1u+8cjN3eKe8Cffc3ZW0BSPMDTP6O27E
RA5H7YRX8k4s6wzVsZU2IAM0cHQCT4l32lYeRbjO5nKAH76X7M6V1hMijafGnZFtRCEGtv7hEbAK
1W6hizsPqPuh+2pEF9o0JMYoXWcPNYLBRXcTnifuNAF9HMbuzF1I5N6wzMb7ZJdkO/CQnP3tch+4
6ptqnds7hImkqyzGVf3ubRRhYYWr9j7SXKFf1TcBB0ZqN9i28Wxx83YYFMelHNJ+dvs7rd0DjsWN
Ie+Nr5yxHdqaZhsHevLauWW5Fy5gdRASaw/VuUcm/5ahuVwKOD1OwspHUoOy1kCZbAPs5MXM1sXa
dNPGraY7Rlh9SosNGcSBuKBhhfyh3SWNY2JFyrbyPX/eEOwMt0G3HO+HbmfEq1lbCZMPz2Rq68FK
IRiV9EiOmPqZnUKU33T1QJBBbV45SArtgQ1b8VndN9aliVyPbehLBOPrzASF/EkObxQFs/v6LrzL
8FRu+3LpX9rHuFzHNF405iiMQ46xMdm4FO+iQerGwn/Q7gg5rKBt6UuUAbrr50d4iRTn2M6hQgqP
/qv5Ih+YJJLP6Ny9EGBIDs5Secn35SbYtrvmWSWAYz3SEUZTSopzYEPrxQMVTG6QOgVGf9d6IcbM
RFGU7nIwONldBnMCHffC9O786ZJ/FC9FgHPD5ugXmmzNP4lfwe6RfeHtStVPvGXjE95FbFiJbqOS
Qzg4C77BBa6Mu0q2CVhYCddsHba7+kK303uETzQdpq98r1/yp4gsC9e8+my/ttkDHtSF0kAIsJND
oTkFDwvriL4oeVl5Sgy2cyktKhQoi+TGPq7JXmGP55RGDwN1vUe+J+ZQzAMsX9sYXXdsm/d03Lzi
UevOwim94JQBrsx2nO51hFT0DbHn9MnCVmKM2PlsJWzT24mP6FYuNaeOrQDbkF770XQh8XP7ummh
nbUDOvroYVx57FHfGPgCLOwt+1YMPw4F8+wlLJ3qs93XxGguMYygfB4R5D9kTNVbz2Xf4qTneKfA
vlzl22RlbsIDEb14wUx2wQvjEEBxXvovvDPJrgOUhgVGXTeE4130aVuATuXMHKNgX1bW1cMaw2jT
ttrRSO1hR12dOoXqejj4CqKHwRsvigvtX/9FYsJiRwXLj3l2B9M6efAkhwjCZ+GlGF5EeMSJUz5R
dfaFjbdiBxWukSggpGZ7NlTwDYBM3sP/9uCAn5uMttuCO2d98DBYVWO28RxoNjAfD+l1uJnEvbxA
MYHBHthU2T9GzdauGFroTkpkUJ0qWn6r8lF0eYzevYekqGe9g/mKYnxFIdiU3eDGCwo2hJCObXr2
14hsTebPbbJJ9vlrZ9r+Lrn6x4IjlMVeqUWw80kh4F59oz/DQZQNq7nEJmPtUSz7xDAwNMJTds/X
lk7ii3hWrhQz+FjcUZwRnvH6dCiSkbPvcoeHK+ySF2p3HBSSz9rbISCZu+xX/4PZOBW2KKqao/mI
Yfct+qrciJbepliq797exKzpceZjj2znB+seLyN1vWLfb8Hyaw4g8o80oofFecht7JD3CLzgkjWK
8dI+USpgvW6fKH00ZAxibHFkx79T74XndCW+i+OqIOyKV/UEywuT1Mgtb16JB1Hfqy9Wrb50mmmR
k7q0CTpHWXrv3q5+9KtdhJh3I+8Fx9im2NwCB4pza27EVfls6cxEvKHcbALkYW3Y1hYfiIFWwvGG
lba2ztW5uSHmfDRHsikcqr686RzL4tW4D17ZVUdfzH5S4pBwlryNFPh8+7MrUFmu2DbNkamZ0zy2
50DZJx/aE6PzPnz11qlrec4QOtbOOEr4Cz/oLSC6sKaHgALm0lCQwtvqi7AX3RKj/NKCgeUw++s7
WidOcGBYDfUy2kDfxQJ/ki7zZDOLxDjDGRvpVMyHWJMOw5p6nn8cb9LTUynRlnco+9C0xXPOwli+
JGjZF8NKPTJweEjBWd4Fn9hfzXtCDMKv6Nq9swgIF2mVPWfXEbgh68TZWwOTvzBH8VIYH3Td9sp+
3EYYhZ/nXOxkMV34x4bnxnfaaaPGhCiyS1sEG3bE3ifKcY7raG+jT5iuKTsjFeWkHRywV4n3zPK+
PWC3OER4YK4EaL0iR7f2c31ToOuz9O79S8D7ZHuPySdjuHtiCz1u0WOK5/CO6UhmysFyZtPuqh/r
R+25fmR6DO4BSdvhqVz1j5xd1UO2l1bGbhOfxaXxVPG2lQhK8xWTJ5Ol9sze+ta99C7dmMfihkBN
cCD55NuOrfRqfOLA7oV2vS/QSZZOvRJp+dHse7C2jKa36kzABok9MaKwzOmv5tM47CynO3rv/fAY
1SuBKE3iuVTOljaqftc4xpT+eW1w+HCII1cA+N3z/AINx7LfFV/eCnjtpK5SdgDtSixdf80fzNck
Oh6LO2ZBNIfWlpjEx2pd3WvbYc0dEPfKsqYheMNjHNgx9aDsYYDQTl2IhZLm1nHePuMlfMvYlgXL
YSl+lOY6rpdM4I8CE/ksXLAL1zgUr/UTdgqo84N0Fm6QlHytIaKqa9W1gQi6txJvK9Ca2f76WTzA
p9LiwgIVJILQqXilEe9jaHrxY4+Hp8Q9gXR9KIU7vLKgxnbhr18n0oRst6ZkqFjxrpY6cxlVrON4
njwnjDBMKVPyJCQKYNZG47r1OQNC1DJ+6pvxFschHb8Id0nI3guVMgrRHkKyGJXrBH60E0AW5yzG
y9DPP0TIbhYtnQ083pOCDK7eq9LAdmnI/88Pg1kdWrXQ4QcHyXboM1qUKhvKpErKrfVpfea11e0t
+PmtjZyLIiz6hGVaCJxUfv2gT7eE0II1zQWKmAiMi2VTkd6QBOYjIsvKDQo25ugesSBSeFbxnqLk
oEQ7Th+iFl2F+ORTsegL30Q0IGF9ro69Kn/IMWGiGbzuhW6ePa53GxIXgZapJbmEM5cncP62cHeX
/vipFN7Bawj18FVIW2r7FOlyzasi4j/mQbSq7KJXTm2hn1geh7NRt/F6wmpBZYbGmVc8qPXjqKJe
nX8emkOJWqT+gPB3tZLiUg31fSNMMXOkuiCv5LXXC0qo4+NYCMq6UUWXyvpKGo1TPIIEF+SjwsET
bNl9JqkXw+NwRJiMHesjJxay3OXEO3s0dwAxmg9FO2mr2EcN5A3TrZ/kOx4HG5hc9agTFR+m0AWE
PbROJQ7vpqwJW8sjW4QwKE+piNcZ6k2Ly4p5hrQNIMpMWoPbk/VyrIgxtTFjjGuvbNed6IeLUJ27
mLUBd84adl3GJtPqKAaWhOVJwqSuLUt+h5MPHU0mBiNEnAEgz8M/+ji12pdKlhsiEd46AnVXWsJ2
oRXbLQZ2ci8DTsOS+T+01/9BmP5ErpmJn79hc0zESwZISBV3Jh/6DeiiD4mcdYJZub0KHyK3wBR0
rBeyF27qtLHTtFxXarQtFIIQi2q8/a//Sxj64eP/5LvMn/6LbqrTIVK/QXuMQRsaLTcAWMb9lzeo
jlj7lA4iqhjCLFCCo0+1S8Qr/ffPlcAO/XHZkqwYFthPRBLy/MX+Q84Ra70Y5EGq6LTAU6twilX6
OjT606jjhZ9E1PRpdcCGd9At9Jy0kznZ5spGBY79j68yX+P3JyDJAOjA3EN4tb49ASnWxBF5aOV6
IliEiAzfVhQ+A3L1XOEuuPML+pMzEIbhO9A9624aQK+FxU6488d/DAfjh+8iS2hRFVPVZOv7d9FC
T5KFPKRXXsIszSIW+BkrkIzFa4AXzZsDqv5++cpPA1DG4mFgMREB6H17EjEdu6kgd8jVM8p9Rp/e
DEVDJ8lOq53IxplvPxjUl6IgMgk2ZY0TtRzY2iMHwGVCEGtCnodCEY2wE5AnMnt9VeMvefEK2y2O
q6p6MNGAQMcn4zfl8RYtLfAScgQHIsRhJAs2579f1U/PVAYEjEXWnKlX38b16KsFqxK5iWbKQqiD
h7H1sv/Hy/NrkH4fOYo8k4FF+FuGIf8+iAeczmNjgX/tKu0Km+bcpYRZGBS/G96YghKs0WfnqejA
MVj8pDc3Q6Qd8H8M2NeTsx4wopK6OPV7TzX3PPt1YaqfVjMzS8ioK6vDNALQKPRyLdbeCWLjF0Ew
1ervN0v+g57FHKTIuiaLZAFakvqNSmxp6iD5ssJxwGJr6hs5tAIdjROtljHlmRJ3krqpoWwGaE/i
XFY2V1mVPPhSj8AxhjCiD5++JX+acXWrZ+aC4kMrmHr/5KVm9Y935Me5Q1Fp3M3MMVn/9fv/mTuU
2tJzI+TrMrIWrQTVBsPVYpqxU1La3WJa6rOn/4UwuUihdukjgKMmQxIU4ah/v3XST2+PwsQtqijq
EYZ+GwI+whJJMMfKjTW6J0YZj85MGxkDakKlXK59jfepIbNT92ljQBn++PsX+PH1VSxNVkU4bzoD
8fcxaOE3+Z8xOCAocipJpsjchYhExxsoU1Kkldyu5zcPXxYBejMlRunkSwRm1p5xMgM2OWzsw6c3
A1EmxP6LJpI+GyOm4OofiqSA3ZNwyrYa7P3jtQu8NzgRBINRGBGibjtTlpoZQ/X3C/t/3FlTN1iN
ZdX8Y15Cg8oAEgG5kmDXUmLXFVyBqNZWpCgdmggt8SRZG6K/UeTmj3//9J/WRUbYTDwTAe4p39YE
dYAtraasCePM6REoTfQT3dSuJ9DZN26RllEg6Zt/XPNPs5YqQkwCRg7oBtj4b4tiPLRZNyZ95YLL
TBC+Vy+6mb/8/cr+9RnfrizUGhmfKAMWkd9h0qu1aqb/mHx/HJO8DJJi8V7Q5P4+Ji3YzJXc8FKU
EpBKWgAjs4g1MMC0PDsPvzBBargkZP6AX+aMqYlmPPrhJNknXrkLq+7QifhDTVkCEJvQpTKoGARj
8BIW/qqpUQB3CiMZCuUNDgmV0RkY5Rv3BJK9zcAx00Ol8fcbN8Pov+0TFFHUTMVk7rGQ7H9bU1St
aBUBWJBLxDvNK5ZxG+j3UkYEBZ2W18yokxvubloO4G58sJ22UrD1LazM+ftXsX76JoZpsVnVZMn4
PumUZCybY6GUbpl9CT7N9kCmfm00En3c8TxUUOQVgBWBsvv75/65O0E1aSKsM3QTmP6vO/Sfidfy
pWaq4qR0pylwDJl3suZmL/Kiw4/GpFt5/9oPzSP+9xVW4fpM0Py6pCnq990xoS3hNI4m7jDVhB+B
MltSxKeiih7+fmU/fo4qixIPmNlcna/8P1emc4ZTrMrIXZPazeTJa6HHzFB6/9hrmn9ue7me/3zO
t82WoCS6h3Akd0FSNIJF6BzOtmWtExGDLEDKVfqK90mYb/I6Gpi3i2c12hhldOXyqTV0bbciuhjN
FRlSCnosSQnEVcROyJ6ClG+cjSa/B/mgR8FWqgBuWp+akWoN2O8LMVvDDxVIIRRR9EL3aa05Ns7z
L36KD0z2OOZHykYra39F8nNOxvi+J1XPljoCUC1fRQCfk2CXT+/4zIVNz4ESz2SPPJJeftG+dyZ5
dEYckIZe4hcDKPLaGw7HU1ptPkhzKzGfJQOlBNjHAnNT3zj5BhmSdMXHuDX94Jn0NxHhKnQdbY5e
KoIvESaeE3t0sA3NpIZJvM2q0rQncSVH04lDc7n2qLDmFg3wjvSHRRQjHjCH4CGcpqsf3v19pEg/
LExsKA2NyUBEGaZ93y0lySQoHNNyQmUBAshBf+mS7Kz08sWsrDeqEbC9x/iMnefRSqNTbQUqkKYe
q/8+D7XtmKkXzOtPmlQupaC4TULyIukKUSpKU9l5Iq+nMaCwU8IsJxiz6ogjmAIyPjElrsm0+ahq
/NVGfMbWRpdKDR5yEtBsASCoYr0lfX/RGus4Ne1Fjim5dgCoI3IBhdQ6VmWwVLERNqS3Asghn30A
sdzj5YzOqazu8ZKc5aa7YJnzq49ozDaKIn2MvrT2BOMIDya2lUp+bTNpXQy0HkNuuwc0XoXSTKlp
WVYT4go8C4v5e8pqD2vaaC+BLn38+nudvq/z+oz61qk7CBUycj6iGraD4rkabcG2El/riBzxgTlN
Up8UOdvgs9gmYXaYAvnka+qdH8OGCKqbMOUH3C4wd4LgFvTxcxUU074JYPJ4vnDfZPVBbY0PomKp
5pvVY44d8RR3Ft6t7IQ1Lr/nDMqY8jBc/WOE/LBQyBa0VIpPGqpM49tkQiZYyaFgRB0NhiwH/Lwl
wh0WgkUdMq00EqWsjxABO5KMCjmLyGOP64EmqKf07j++y7ycf5tAFeIQwE1YsDys70cUqixd15NM
64IDQZ6+jQUhnI1q6dJEL9fqUkcGei4uhKJ/HYzmXcrFS12hrAkCU13mHXhoxRT8Td8M/1jEpD9P
HQonNFHXZcmEivl9bq/8sROCVs9cH8vAHNRnIpWl8YK43N95Q/XspRN0QkNO3NqAswXyfNO2oveP
RW2GI3+/RfBtWc9MU+O/72fFZoxNGPoteFnzBhEgXeP/S4XlL24Ipg57iIZxlyWIE5V8U800jWb2
nKudhayYJDlT1N+1dJdgJ6AsP5zg/U2H3BOQP2EskQl+lC2Usx6M7UkXTkqXcC1hI0Ocg62lwvGe
o3KxbCT//4cTSPO6ApJBo7Yhy9/2YXXcFEmMpwpCa3tsZIvWe/UKg4pUzupa9tk1aUekP8oELCZ/
/fvI+3MHrc6rqWSAhDYsTfu2z4y7AneTFGFHMWk34VciTXS8Uq1bhXq57+X0fhIQD/39Q38YU+za
wV0bBhsjRdS/XXFR53nrd23i5jGST7SEBVj1SW+BfpCj5qGTzvDIDa9pZJxRUX/8/eN/bQF/f9tU
UeGyZbKMdF37vjHzw6TI1KRM3ElrVHqLHaNDl5HeiQtKq3cRsZ0d5gDa2wRDZwJoC2Ie2Y6r9iCa
j1WrXElGRnsSxndjjZe/GEwqJvnrON4r7QGM3zbKsegb1b+e1p/TBF+cQwebdk3j689T2n/2P6VG
3VpvU744pvtAwQ08mR8RJnwQlP84Hfw0MBSKfjq3iZ2Q9u2jAqTCntlYMXHscA0IA8hIKEi19mCg
88YyxomysR7//mD+3DBzeRDTFSDn82TzfdulFoA1BTNGCcQ/bxWv+ShdQTI4YiHdft3ymNRHCPr/
GI9/bitVkSO5Is6bdT7420ug1RQxGs+IiSdst2PSuaoa34W6uP/75Uk/3VNS8mBvm5AF5e9lXLZd
Qxjyb7t+pp31jjN8zotGwY2lMn8uBWVP9s8qEom8gy2g1syylYLTqh03IaJAIFUaHLjJeBS8f42s
H7ZL3ANJZP9uyqLOifD3oTUI8kD6BrbfCh/QFAYX0juZA7w9ZP5d2z1LXoTIJ4IRJf1rqGnzSvv9
fZynPgLBNOT436cDFpDGgnIUkw0LXELF6EcFBNaCaBCqM+T9poHpZmPQBNcAiSRTfFZpErfk1L8L
MMHbfedNC+CDh1/AW1PCCGjyUisS3uMhjSHWsBL4IfnYKgUzSa4cnHGIQgqCObw6u09UTOTDTJD5
BR1rChUDPW4SfGLJ7Gi7/mIZCKW51HrgRb/+OEA8C3YS0CdM5JRawcH1/UtTa9uqA8kw5eJsivdX
gamUC9jHIDnCN+p6KN8G4H5C3rmAuKyFLJWvAJ5XxXwM+MeAm1/SP26sac2lGcm01O8DbopguAYq
E93YCy9eNOcLakt93KYVarQSIIqnkYmYQSLBNPWBO2epFPXp71/ix5eLyAHaFxaRat/nrFQt2Tz4
eeLi6URSxWWLsXQ1jeYfh7Yf6o2MYHLHJPJDdJ1a3+8jGLebkhVllri9QtMJbaLZguxgnq7LbssW
6grzAD04z6ZRtHPQyvvK6/Y9Uah/v+AfVzedjaUpmxQ/ufu/f5EpErERg2Z1pRruRcsPzlCta/81
TscnbbZy1nXyVpXacTbCp+bb3z//pxvOXVBZ0FVTJEnv94/nNdC7OGA2G2PvY77fFfqytPL+MVnL
fx6SKYIxM9JnoHxPytfvnzPUcSZNOTMGwcoGzBME10mRoM4yzvEoQXlgzooUYoY73bL7hlEOed7u
0JjIFRTxGMMDJweXRG7AzrTvQuKNU5g55KPhZkceWEsInP49Df8025DOoHLCt34oy5h6ZYLw62KU
ne1W+N+kndlO5Ni2rl9lq+69tvtGWrUuoieAoAsgkxuLpHHvOe3p/un356jap7IoTnKkI6VQAkE0
9mzGHOMf3983e03i9Y42vjTNi1H/ctX/9DqZFqw7sBf+Pyo3ORfJc8l+7cbhSjPwCMJU7bklbQoS
0kdZkyc/2vyHDfil18BV9USkbrVPSgQwvx4Y3nxHPi4H3CiKvLZhYU7yYZ/DMA7AU1RlO5qM6dIB
9O8DfoBAWUGtTNB+0SQlGnUdE00QEtwEvtrq/nfPt48F2hrxNkS0riRFt1OESykbJKjpGCsHvnTB
bDw+OJdY5lyOjXn0B5IZksGgW/LZbrKHwGruCimeg0G/kIDqFwrlpF1/r31nXUUa6lriJVLVpCCD
42RUtxa0JhkkM3j4LREU22O/wCvZdC/oMb7tLBAw0qsx2bXAW+gbKvyr0MOYS7iPZcIxl2Gvozgd
dLCW5kXMcFhkTgJr5+n0f88tsPbhKsuKjEosfqT6V7uq/em998iwsv7R2/cxtK9DNacUCna2qt6X
wJb8rNv3FDlX84So+x59UDzuHKOtOcD8cLnSaWAc07p8TqP6pY3V2aTbRy0hymx6Fuyqru5gcVxP
dt0TlmKEXccvuNwGIEfaGFGCO17T4bUTsMiymTPl5S7KaM197RhcvnTUssMRspjXYsvjVzoEfPBS
mAXlHZ0EIrptFPUsT/tiG/gswDB0m2MkDd64238M7nKvHdIEgMhOa4yFMZS30RDu9XRtRNW9qMdn
HW9yEeY3gRi/OOOYn6yIBovhHDRTrLU+xvumway2ad/eTaHxCq7tG7D/B8+I11VQ3qXyqTWsnbUb
39y5scxBuBN/04V3IULr2e+au7ICqOdLqn5yzlRhkYeAwgzLDfkeWqqC5i6u87Nfz9XPVldyWoZL
vE889o9jdwdtdagjIXZ9iqLNw+UMk/Sw6O/qrDybZLbXe/zHYzq0UGmOJW8OHcmi19u7vEEd4cW0
zsRXuTe9pIP9rfD11wkWXOrfG8X4nCn9izPVp7fXMChLUovhTPdx97W1IE1qX4kd7XSHyu1rREMP
USPPcXK7iQi2ynzASBpndd/50lfok8Ca154zz6bhBKzVf9+KWPL6RtkVYwvzlKXJaDYG+4JZs3XE
ytHSOzrr9/Gkv8pcfyVPvYHYti1x5HTM9o7W/EXW+MiYgU9benn56zv5WTjAm+M4YxGDcXL7sOoW
IUZ1ieBOTo34Bm5sM07Ot9RhuYxib8H59EIvyS1FjnNwo2BvD9HDF+/gk3MVd0YPLB+vXSQLHwIS
6dlJgz003jFjdzffn94NdpECYt58s4PuTtezB1G4F0PmHxL6ydB5iNT6lqrpFc/XG620v5VA9jWb
rlnP+GJ2frIdGxaqmsCy2ZP+UZ3v4FuWE3lolNAt52rx5jjVMVcMIPwzb/y2/KoY/NlgsbDZMh3D
NDnufRgsjIxQmAr/N7IDmzpCDQ/PZAF5dSXd+C7FZa8GJfHrWzDf4w87L/V63bEsKtC2Gcwr1E8H
dzn1Q62HJK/oWH6c0DEO9IZ7zWUkyq8S395nd/vn1/ow3gItzVLbnhNlAXwslYQ0mBqQujjhGMlz
hdMd/qPIGm1rG+vVYZLCownHP/fHgEmL86NQx5noW9jeJqKeV8vxTBf2I6D6gko+7iTglvJpK40W
hz0MDZUmj7TExiD0rYZkLRSJc+9ctvXxRD5GollQfoTNJ9/s0tiNFnGh04FdSaczFRtnVemtS9Fd
jclrZHrrQJUo6by9Tw82KRdzELtGjFu9Cs5l3R3w5F172ritJ3XQ+uqYAfBpNVpNaQDNu8uiG88s
DGgXVfueps2xU7zLqDwMJQSTIpzusIek3B5gaSRo0l4mHgibfMA4/od/hu8zdTJM9JZFqH/DyuZ7
ptwdxnsLbbTGJSBtPAw7HZMcCyLNpqIf7US4DPgoGxuVJN149t5FE+SlUbUpBpTSevEskWaRWVT4
YDXnUzTmsFBL9hG3wslHMALBC2xtazKBIkXJnhlMJyilli1GgQg3mx42HaCofkwxiGiz27YgSLQC
GzBIruc8xUzdR5YIK8E5xIMXbyELIRkng73AhOFbWKGzTgNrW2IL5GvyBowePTqM+skvb0CdryxJ
PObpw5kq2QodqHEZ/cId3kFB9hbQHuQl6uiH/rnj129dIm6iurzRVIOWIkTzZNPSLl6UbzyaOX2L
ZSYe0gFzUpQ1LrhbCgePHnCkUNLkDaQ4iHexw3Nl4aWOqVULOMCKnU2jnc1DYnCrm2D0zn13pImU
NzmvA0DSt+hbt1YG9zCML/qk/Sa8aFiV7bj99Vz9dP4YnmewOFjIVuZD9U9z1a1U1YwuC5KpsOB1
WZHj/no2FvVRCdmju26n4JyP+MU6+FmQQv6D0ytiCrRKH14Wd08YKtFIFxnlH0MPDmVWkM8vv1iJ
Pt2OHCLMuWJLGTH48Do24iDg9UGJs2qwa3v8UnEa6Qq6dcmmCOR0C5nEN0FtXibY4lTG15HCZys+
m6rnco3Jwn48OAayqArZO1QU6OHIKxSnLfr3XnMv+PEBoQCHPn8RRtMti/86TlC8gkS80GsAyT7J
xxZDnqaprzMTSy3fPQ8LkwqWAyw5xIimh5y5KIySKajCXZSXryJqbts42sMVPw/GDpgCblOdU9Oh
UJLNjzAKiWggLvp2NQr3aLVg4DKWy3aca4S5tjRraKXxOHc66eOzVU67csJwJ/aWRuAdilhHyP9q
qgxhTkcDPr5eC89Kbit5U/sCDbtN04DeTM/z3RSQwej/GrKVn7oPHKWywgXaMILPSm9qeEuQe4lE
nkKtR7gwV+xi1g0Ljh4+pwmJmi699AlS8SrALTYhC6UKr1mZaReRZQDjaIAQzsNki+UHLgQI1Jtc
vtFIBZhUh809dGD5EUb0kY2lQWMf5dBXmxHNvyebCLxDQIe2AYeC2qPXuXul00SZ19GiHeix7dKH
KZPQN4pZJE7PZxLyAjNW8Ndz8LP90rU4ogfo3Riq8xz9aQ4munKKMutK6IfUmMz7ws3Px17fZgZ2
Nf9fL/XxiNZJeMMC5OMu9iAplvCFS3LsYBKXfaN98bE+jZJdzlXoUpCjcZz7++fSK1OKyq75XNlO
xbjpReU6HsRmjttTY/xuRNiL0ckObviLj/lZ1EOWhpQUoRbnsA9Rj1sjKyhzlpeBsi8E9KKg5aXB
MjkOzg3J/eX7X1/Yz1/RIZM/G5v+I9sAnBp1CxzDXZ3WNIDVR6gyz0Y4Poq8fmvYQ6A6rX/9kqel
42OcNetjyXWiVvY+in8mJaH646CwS4c8XtqYHHZoHGm2DDAa1evF1Lh3CjYTXnB9fuf7xyqD4liP
xAh1P5f6BD3mzY3GRqVodqXPtGiISJNpG4xIGxxNQJ3AecQrnPMM0RuJrpCmuOnMlZ67nOppG4Wy
WXo+862nKw2vAXLb5x0c3RVz5TxJ4EtRvFVLI7yrcxrjGphwRWDtRGHeD0F1XWrluAjJxCJoXsVN
DE040LKViX8CudmeruO5+7xSQJMQAGISJpacPsslHP/vqQ91wgGO9+ur+umoZcxalIIoTaNB/fuo
7YcQr7Q4KHZ9Jd/y8SGANpKF0xn4uoNpr5sWR+PlNH2VyPxsAMEDIpFJQtf+x8lAddoYS9MtdhCq
39KJ2xdM6nnMm+di1mAMtcTvvj7++sN+tvtTeULxrs9fTtH1TyuPHtQZgmTIhxlbiABXswzQac1b
fy2cfeobV7mojnN88uvX/WzF++l1P56f08nOO+HoBY3Nw9bPGWOprw69aTzWojv8+rUCgxv2cZqQ
AkUkxrGUVeFD6rbpfQw9MGXa4bh+Owxdv0qQrUdkY806b7Bxke8OZm5Un6btqMf0svswM8gbGtzo
MFTewlE7K3rNBfQj1x2u0si6gVU5FCGAUytH5KcZr5FLL5aygeWFzvcUjeTaNJHlDdjuKRiDMSbu
hjPdNy1Ikym7Y22E3Qt5ahOXZ8S0tEXTbaLo1sa57fHUXOL6qY7tE213wSETdCNVGucNA/z1gpMX
CWNBrK+VR2w2FC0h5J1DYxt1Dh53jcJND2NIpFTr0um/d5PdYwLHscdonC1yr0PoRpCce+CXeJqw
BTcwJrJlZMIQzqzhxs7j/Rw3V7X16BMRD4qxgaXCOoqHR8zjscFqjqloD9g9yLWXaedD5qx78LOJ
Fr9rUz2unbjZ4zHbHJw6xi2K5lccer/YYj6bNMFsQE3hgdn6UdSZ51Khu5Tk1SWnK2E9duAoGt1+
dKRzTsH3scGi7IuV3vxs8AZoMuiG8CgVfxxPnC8jfAtZINzcO5gA75HdhubKUMsKEm4yu0MZcwlO
JcHODVMsDYvwMCRpuovS4q5uKWtKk7JvgWuHmb6XofyG3h5zqw4b+4AeNVi88BJagOpgs9Z5Rwuw
4UCD+PW8+KRTwKbHAp2HyXJDrvLDvIi0MUdTmcM8CosN+ik63HUy3kNtHOyCT4X/llwkNPVpI/z1
TIsx2wsChNmjIEMe0YioBc22a1mFm/IOVz30W7Q6bXEtoBMXfjuWHvlDZ21C1wIeLyFeNhoGFLk+
W0Pr+L4mXbz79Yf6p+M36EdEA8YcTPmkf+YR89OKFrijXzSmle8GM11XJNVBqfnHRrjdsjaHjRGE
ciUK0OGFaRxj+Aqc4UvaeyO8QZoy2yYZxwColX7sf7EOfSbEQLRN6WiOErx/JGajwZlk2LHYSj++
aJP8Wcurm1jQGO3YNCI3eJzUcLyVMxyBP17FQ3PpUPpadCEnz0Z5D/2miMu3JuNGQalH5la8jbgV
eD1P0Zb+OaY1qH1s7f2La6p/soKijUAqgMCNws7HqqaehpFL2qhAn11jpJTR79eOLBuhvsf5GY0I
V3eYRHLWx/ugBz0g0my6DHTYDX38qo+VeUUBjep2DjHICmd/zrZC9WaMz9HEdBnzH/hDluu+bK6g
o8I9wVkxkOQ4SpfZ4iSdtkrhquLbyWQboY47fnLLYgWgshTeLs8CG7fdkrOUb+2FiUOOFZMXnitf
cFPiPQA1IH05CYqum7mm4Rt9irePqrJitIaBttYrifJUs259J3kskSEtrNY2Fr0kVvI1/yILXrye
JdhN29fI0VehQzRTdjuEbKvKfYJY+haF0X6IYD9FqbOKLHEz7yedd48N5tMcFDa59ajq+mi07atJ
rY+6+WOXmAbVf57Y0ptjTMzf991ZIBsK5PG5U/rdKkr698tQtw4Bu0Fkp9mWbCEt6XWFZUrg3WCH
zPERIiBLbAfzSza7KZ+5o6P+VIrx5Yux8NlQQJBm6YhWONR+rKqNFBNy1VjFbkhFDhbSWoD3vS0i
NWw5z3F9kuCmszVMPOf1iz6brDC+UJZ8ErTQIOijM3fmHf1jghe766oq5gAtENy+PpcPrgdiuAsq
rg1y0l0wVuuJPtJFAmv5q1n8yepPqoSaDmlcIsSP2feSGnvbF0m5y1pMJGWZ7mwBw8wDdL+yKtqr
BM1IF75z5zAHNkUYAw9Vu1AKfJ/jxt+aZXoI28o8s8bZArALgBDiy6U7Z107hJfQMlcYJh0TH+NQ
YostUQ0xYV3/sYv999+aPNV//s33L0JivBrFzYdv/3MUBf/+Pf/N/3nM3//iP5c4twkl3ptfPmr7
Jg7PxZv6+KC/PTOv/ue7Wz03z3/7Zl2iqxlv2rd6vH1Tbd6c3kX0JuZH/r/+8r/eTs9yHOXb7789
v3ILoBHT9vzS/Pbnr85ef/+NtjufFM1///wKf/56/gi//3b5XI/5c/n6yR+9Pavm9980z/kX8OxZ
JKqTeSa5zhDp3/74VfAvAnj6ZBCszeoP0l6lqJv499+s4F+kodiWOJJaLv1sTCwl2tOvvH8RgpOh
cmkp8HRPt37733d3/Ucc+8eN43r8+f1/lW1xLZKyUb//ZnxMOAWzCmLu/aMGQkLh4/Qo9Tatizib
dnJqsYnvJjYHW1HLgLE0agW91CSQMqLUZVUFDhVjrLHyzPMXfgU3aXRfAxT29mzpaWHW8NOl/OzN
fVw+eHOe5WE2aPIx/ykPQFgd09QNik9T7X7WCGPxBLfBaforyujoA4r6YbTJDxfd1ig81Iaupb4K
4D4mH3kTPkc7emsddrR/BHANEriucuJhNzYV5lmslOSkelpkJBfFC0nk54sisg40Gr/9wF4Za9iO
wEh71DPeYg5DnaT5nfAAhqWNje9FUiylnj/h+25reE0Fivesxf5X2tl5gftwlplPh6w6tPv4JiPt
Yz6zbUc/6UavwVrAA8DWPnZeLtcsVrs8xNstxQV76RfJuRen+opGNWcFfa9zp++JzqdstPyaYKFb
nq71lEF71dMaxQGuurwe/YK0NVh023aGfhzMuN4ngYu9avidi2TRW9CceyUvg6f0TRNgqCFx9lwM
rLuR3oL7aE2crSs/2SUkyRbTzvDq2VW8NdcEliOW7SlRbs6y6MtbExnXMrQNfPimGbGb9uvRg44c
RPnM/a4wnl/6ZXY5QHMO9aKnJUQDCIq3g/LNFKhTyN7olGd2K++iSLvWhghcoeAxeeFyZ0qQExlm
xl5i7rKaD5+Hvk8EIp88ODfN4FQrryu2cMLpm5qcbOXQxe2CMF9Zznwl50fXnLfc9BpANXm/qU0A
TkacYySgZGXTVwRE+1x61toAawuoF2aYlX+LSi+BqVgB1A5tYCJm9B5EIj3r8eNatL4TY67ZPkW9
/U34FEGqeYCHsx8WHQU6uDerWwaU6ftEcO2yc9Q0L7luZysr9bPVqEUBsrYr/pzeM9uB/W5WPWC2
kQAsKZeuxbEySR9sfGxX2LGDJAN1ZQvrwkvNbKEmeV2RHwJ2l0NpSt1tGWAUEwbEW+rJmJ0K/Svb
1hZVpcZt00u4RCD3HAkZMWuiYqGk+eZ6QF4bDWAF/XbAGxAvnWap1unvlOMWyudFmA6R78ykc4pl
Xv+o3PTJKeODLP0V3UJPNcGdVVneMiyCI0dQSlixs6R4qxY1PKAx0ncjT7IY6+i8B/SQzL1Hg5U+
Dk72dPpNYXCbOkwSB8e+ozNFEVSCl5o4j6tsAokJPaOLO2rNrgYQqFf3tg6RdEztBy3K1pUb5riL
k5K2S9Q4WOw1FdfOk0zraorfPRldkHS+pw104WoOnNZWgMT1sfsSdbLJ/AAmlEmWGKJfr1E49Fg8
ak6/mFFXh9BgIJY9IZCBjWVjU/bKS52KD5iyXhgsy9JfnT5BlMAeFOV4Z/eoKqOAkZrWgKb0DvHO
fN+nzn7vXWS6dX9hpf2xn4p8qRkVSW1uncjIxClOnJJlqdZUdtsj7wmHFV21EPN70vwh9MjSgjrp
W/JaUcJbk4daBVhIdwnPMPo4ZdtZtW6x3cNmyouw8QFw60WYa2a1yFdOP31Pu5nwp8+Mv7i7mhI4
eGrg8REngamCJY07YlhR3wq08aqb8gdq/pToeusHwm7ajscx20SFuK+BP7FyvEEpkVgOaZBR+/6h
HJHqSM0x4KoBGtaBk6ThLKC0GL1JgFAfjdM9ffqcr3P+sChHLHYaOoBVwC31q5zrxZUTOscFRYVk
owNUWTa9uEDNpxZJx1DiNntxRBfTvNFU1EawmzevIu0B5d9L61CJQOp6UVcdOUZj6TXANoL2oTVY
2fyUXqjTvZEt40ME+dM46RzS/S0WSTDa5zaLlkmCK0qAEzcvELuc6QxpXOqG/aMu2CLwWsS9l7nT
jpB+04HpnF51iDmWKbj0hZ0xtU93hBYinbM/ZoOD9uYM8W09sEaM8Pp8m3c95GmxTHYIf0ncR3y6
Ej1waQJhHHKenb6jbQHzLS65R4IEg5CnYUqVCd03PVECeKBXrwZxP3E6s8e5wzp7MqwKY9/5hYhS
mNHD3mktE0x+nWxzPXlQfnVlwbYB4MZtZ28w11Ef3U4mHlrlxNToFJZkwXPKGVBU0bfTEJl6VrNc
j96VAMKTxzryuWjjGx0kuuSWk5e/wH3+KchreIFG9m7qbEBSsXm0KS3ghom1SmfkV45D0aWDi6ci
AEjDfAMtlypevcpEcIVzNMc8SucA71f0yfQrrRhXjWG+RDTMLdB3z8198toKQUPRCyH4DHxOBOr8
smlBI9mPKp9BEEN4dhqY4cjmjbHLO+Y8+koD9DpaZPLEpH40SUhCDlE1oKK70yiyApYVcmLPVgwX
uPbXXsguoZvczmoe4Io2fLLzxcVo4j7eVrMZLG2qfjsxYGvGdo3V5VJzxZOZY5k6RNmm7tzvc24o
MFlUinmJFvW0KgrSgzrAxbKCBH/6nSzkPouql5J6DoIn4NQwdCAmVWu/YCmeKOydehW1Zn6ijvbf
Mnlw51fGVBnSX3ZVWOWTZFslzYBBPWboHUAGQJPIioS0cNMLWJLpUPVZ5Lnx6FdpiZ6mRRSx76RV
ugJhc2XYpVyS4XqlWs0gltW94tqGPq62XosHTeXwbWNGqMzaJxcfltqeXZMGpS8T2HanHdugV2DV
BvFbGqsNFbF+ldPMt3QKC3y5c9/x6VedXzyd4gANt236U9gmuScLAOys9+VhhJa+DD1Ov9bw2FRs
KmlGNXJU2Xsm2+/S9q4LR1s6gj4cjDupQQEETbP3cjiSS6iWQxU+aQODa/TkHDpfdALHbrZatkF3
W6DhW7SShcycirMS6FhM1LKar5mlR89dAjhmDj00PHcqbVzmGrvQpBNII319AbKUBO3yz2nBNU2w
V/JYbRZScXH/CEEMbAq7qpix7CQJFcOiwTB2lG7AAfNKWjgzmdYmjpnmUV/ddc30ELgkou0FMKOD
lZXrBPXcwqZVdOkNAM44FO9sN14phd4epwWqraG2piaFGD67rK3DWGmvHErIh+VMlTZssm3um+fS
DmaE0/AY5RicyHlZpRlHEftwdWohn+i7ZhGlm2hpHlyFGM/CIud0LVSrZytZYLAqaKPAsKVfRAXx
leXwFtJhj2Sjm83e+cs+XJAsmW1vmctaxJPZ3vga+UiGXJuFlIQx1kq0yGGDo70FNorqrB2w5K7I
b4RzqLvUp4guVQO5XWRrD6LP3z2frdUJGD94hsOSDd45b2wcGcSrmi14LM1vUABo74fRi95Lxdim
ECmP22mO4wcb/9ImP54MsS1scNk2ot3clKJMVmWNnAiIRpx/RnuHpQRhUcwC2o0Jyc8MSYEL2dDE
92ZRquJFte2tWZGDqsgKr+iLO5ep8ziLfztrorHwu5rXWxpRzhMfy2p7QN7R9g9kFqiSd+9hztRB
LQaJHn4YU5DyuNlcNQR6+HvE7/78+kWXUZ9CWqf3/Tp3i+u2zp/StLyWGrYpCQLBcBa4nfZRcd1E
sb7zaFu33ewpn53oSsE+pNXNvkhjDZyRbq6L1j4fMVXQ7UHfRAZjVVmYLdAm+2Rk4uk0/IIOmr7C
rVzgNzRVz8UECXnwL5HVMIzmeE4MxfUpDErM73kPxvG0GKeGfzzFIKdFPFVsrkaq34QWTM02M4h7
spp0GtJsbmXbqvugxj6hpOy6sEr/KIvkeijVUyo51Zik14bDEN9b0lhFE2FGELE7F/oMiVLZyyn2
9Vy6GkONPdzSzouOGFzO2knWA3CGSf6OEpfZTcCdq+x7wPFmYXSEkK4e7pM2wYMwe4rDmvXSLTAl
sAHYw4q098ZYX/tTuBHtyP7nc9JOU0WGM6PHbg5Rp3n5nzK6nyq3hC06Rxs+ZTzP+B52LLB13e1i
5TxlBRspOpu7PMhuSmxaCAHyJ0/ZkBnrJT30nN2Npd77xzYJjkNpsUY27nkzOk+n3XHSOLiabnso
+mRfEYJzoEiaVepcY/v+lCiiGuFNrwQoK2+O4vMiPJL7JBjksw99fBFE3XU3xw1BAaQ6gqTki/T9
D6EX+55jZ/Fi5APRSsVjMnFB5oMgoLqolUt3MMF/lDjPZvnWJiwSk3BpSwXuvJVa9nYa+57bJ9sk
TAJcUHhEngCM9DBkboliylbdFRCFvHLeX/C1jMvk2xwv0Dp8zH0O3V1CPGy5GfBaro3fT5cJzVsL
Z+h+iOYpq9gwT7d5im+ylhRxkEYTrfjxdWT4O9QlF33M2lO15ZOpeK94OG0T9HZbijN0IakXahGz
jQmLdfo+H5EowMwL2l0/sdqdxvG8D1e2vdNH3lbRErZnxXXX+xe9cTPS40ZwSIg0mu0boeYTdZZ2
oyh6FE7+3liIyrpuXI/1fM7tYxLUEWQ5jnz7RBtuezhFqJ4upF4kl1Jm55rkRthYi1fupO00rfpu
Jc59o/vPcRAcvFxc5y7zSxjUxnM3fy0dr9uSkM02V5nOElN1x2RyJYtS34EW1+bDH9pQNhuBxVrY
L6d+ZTp4U0/kHk0PM9sgpLssyFanoHLOARiK47pwEE7YoNVPh04RbVwSroR5BISGTLCQCr95Yrxo
LYkflEZogTjp3mWDXASeNnD+YpOcqI6KQoBPt62lqMxxKxPjopUBJP6QZr/K0IJdHFlXZR68d6EH
I6jPV2nmZJvghymqZht2zJo2CjdDp6PnbMsLNuuLyCcSU1N+Zs56waCemOyOC1sUw06uDNr6mps0
j3PP686qLoVa6YLCpy50x2QUeydI5L7xJDbyQy7ClSB/u9DLAmbsMHlilfpAVgM6P8Efp/W+vy7z
WOjrrvCNTUBHnptIsf/riyTw3OslzWeL3sS/W0YiWbE08EMMeezCc3ak8vBYqLp7a37p05sITYKV
HSUpsT/9sA1pXxCekaxNSv37vEuuSCa7G31su31HILb3HNwaIstrV9k0gpZvtarcn77ohokNqx/v
/vrRHw9Bfx1kyFf9Px+oqZg/1M2EE3AIcbYafn6a01//9eC/ngzryBLrDb6cfnb69vS/v34WnJ75
rx/+9Zj/688+PGtSAIztyNT8+fGK04fsnBQA3F+vc3p7ygP53TRYe59+cfqC1/I+TkdB1lCrFRoU
3i0FZ7v4+aIEryJIhrOTDZShowuy8MICEVvYdGbUSN2WdRdxQ7o+VJCdrZLuRr6PPPemlX61CY2i
hASpzG2fD9uqKdu9Hj+1Dd5CXMt+H7Zw6gcVDhiT5e6+Bc9JEd5v3D3v29mffnj6gld3vLIiOOhO
ZAFAJpHEKS5DZqcGbx/lqb8//Y/l1Nsns9f50Bg0zqjrRob2RmD6uNdqae4xqjX34djd4G8OhsXl
hEkJ5CVj/5UhB46zaLa3H1pOX16xdo0CvkeOSWqvp1vmLR9Q5yhSaD0OEVAPRADoIqZu5ZZZBrhS
IiwM7Ptcc4PXdlyno7WHH4FhAXKNZQRf2TBBbDhu4a4xW73sBEf5s8DBXsLXw2xbmSiDQvqNTEgK
m9kErYkPjoLZF2P7yR6Ni1/rW0z6hABCcersYNZl3Y3skGkbqjxofq6WZR0cQh2GcXIf6dG+z5Gq
UUVEYtv7xUoZU7iDB7HBH+kyc/uLRCVoKD33RYXZtbRsd2H4RguafuJIk5PuxJF12TqTv5jC6Gqg
Y8Nqo+tJQ4qpCewTWvOu9bPsvM+TiI3OLzeQEd/M0X7xS9zctAoDja4vXvF2RxtYNS8VktKhG9ZD
lWN/7citSJprJ20PShpEwcVwgbKc44rLwls5PVAa2z+jTHBZNv2qUyBcS6sfVn37mhtjd6uUstaW
DaxBFt4aTQFCdQaEn3s7ERr52eD0iKhxb6lzS1wNBWZtDCCPnJm3K/CTXjSSPsViLre70K2poWXk
dqBGm3V8OxSuS9CS2ee6U/swqtCxR3aLjZ1Cm9X7d85cXw7o3TRjiucl/VPUCXDBAF63nJB+L9FS
kvMtxkNXaMbOS0eKkSC1KsBuS7tBLIM5X1UBorBVdx4EjVjitDeeoYlbKYk0lOwtbiTdk4HnLRmY
btUHd2ZCGppOsXOz7wzytv2FbCwfzYAPYbysdtJCw1+4HDJl2LzyDjivGGGwzSyJsBoHkI7O1yrB
ToKUho9+fWvrMU31dCVHuO3xNtJ1kQBnixJkK4EpDtnkXeBThPiCCB95M/k4fZkCg+/0xjkL8Hmz
OnC/rZIvHA13kTSfbLbGbUYkRn1YX7dhJjnGkENMa14Ku1jSqfEGXcR5rPv+oSN3zQBColrrtERX
ycYEUu6408rrhb1xVEMjqGM8+U4e4V9vX+l9uCmVBj9dGdg8WP2D28TXpBHu3dDfthaLBQZ818IN
LgvDO4YhKZHapyfLSK6U1o9HTek/OLiSUnHT81YTj0bcIqjz2mupII/D2lvmtsSIJOn8szKo4PKk
O7rqcF4aaUIlhXrwGpx2sp7euKbuqWIPZ5xUfpAa+hFP6WVnWOdaTnN3Uh7cgx2nLc0j1EmMPmEz
plSpwgstB+Pi0l5ZDjjTF9mz0dKfrlTEsA1J2hiHckCf27ikqyK3hyeuI/MjLt/Vlfc4Dl5+ZWL4
O2fnSnfCmVlUb0VQAHQmMprM8SIrySIUuGiEc7NkOg31agrd69qS9a6iOXI042Mji8sgxYxqbOfc
Y2Bc9V13OaZ9u6f7AQPbrF6S+Gai5uHCSf0zX0XrKZQYo/ZTsm4l9kcdzpPkFs5iR+E8R6NsmeMG
avbjWTpoyVlTZNd9k0nWTqNdC+g/5zdWZzt3WsLpLHW7TRgDx8SPlAgGTkszug+O7eC0iS0Epxeh
urXWwjU0+4dxDK6J5FZBh4Um2rRxUfrbKVHP4XTpFOkRYM6Wpe6Y9P0S/cgyEXQYUNxbAhx5bDry
vZWza1xrH2BzUJgDMEUtWDgEJJmI6Nm3qjsJ5VtSCgrHHWLUDcVTKhycEWeaVjxbWcsOnJe7mkzv
Wg854mRsYr4z3OQqfrHwRUlCcRhRzfrtuNCJ4quhQC6frzIDQ3rM+XpQebrdvqTxQG6iEuayKQJ8
x5wf9pzL0MgwklqnUqKtGvwsZXiYlHkphTw2rvEEvPGK2paLbdVZ2BU/kPHscJQ9akaUbi46X4sv
GmGtNXoU+gioeldcNFKwW0JqyNcD/ZuJrK9AGF7GVXYcNZaNQIjL/yHsvHYbV7I1/EQEmMOtqCzZ
ltvZN0S7u81cZDGTT3++Ys8AZ84G5lxsbLcDRYlk1Vr/+kM2bO3B/EpMymBTNkehG69jbD56rtzH
HZceCQKwliM3tkFZDkf5fmrlJc9i5gA9BtMYYPOZlw1Cv8V8N6b6ZhTx1UzHB9MFP3A8gPalMs+V
3W3Tghghvbg2MbUa6bkkncUZMvHFEGQ5JcBUdrZs28L7YdFzbQaey2IhjiiZ8CNvXjXdupTgEcK2
X9WlUYfCe/golfcKyJjZ3GX+u41BLR07vKxm+Ih899ckvWccGQJ4KtPkvRRcjn6qP2aeoRHavm/g
DJx8OQh7CIveRoXDxCuBT1Z4p3hxz7VWngOj3xp5YYK5jHdg8BsbqZgPBN5P3UmbPqcZh3oL6LTw
5Q4ftS2ivZ/gKT/mH3NMInysk1cF4mlHmO8XEPGTJfihlUwoWJa6Q1FIWtXLoollO/LBYyb56qbe
Y+uXP8USn7vq5gPqFG0DBVl+ahniXivRfrasZF0GsoQZJDkXBuwSJvd3loY25q6bzOuokVzVZJAy
DZn/mJz5D5jYG6XKVtb1rya9+Bm3oWC7CsEPTrD+sR4vL1MJeQXCux60l2WR0d418oHO1n+cATi8
0UnosEeiVjHkFnkmw8LwbvYsiG+jlQQULa8R7negI87FBV4zguas8TCP9qXLfMRdxT11dbyd3XbZ
Yp78iRvcn3rCU71rSUQ3YnerGztZas6FQMZjVgtWA9GpKVO97fzpq83ll9uy6wubm1DPGbE6gMr1
FYvenQHK7cMeSpDsToQxJwMEPbh7YesQNxuJmjbKiT9GjXtNGa9HCeUBCaG7UUMzUfrOstX7Dota
L2mJ0pYnzcterJn+SJbmoZxs2otE1MTm0lKV+Onao+VdiFKtCUj6AcL96GqWFWYFG71LiHRhEslt
z+PZyIwfM0WSQl7yLfwHAGXaQWQj1dyPx0wjLGHK7QOr3y/DiF6dWEsPXT189Dic7MGXpk0z9Z8V
A9QEBpmR3qpq+dAnAfdNsKdj7UwOKSEHGju2bZN0VL0NJvfImJVvfQBwmkMU3Yt0hFUD3MbmemfO
RJJHY/8xk3HX64R/eZVMwgXig4rifYkLm8+kkC/aMN+5afJS6h0ekh7RaguMm27sL5npHEbXJH3D
fMgjcBOPHHhGeOmOMUi6gWD2jctOsdk6zLo2lZ88Sye4jaWvsnVcK/+yF+praj3XA5WaS3rhvEwf
MxwCx8g+2mb9MfQPRhc6vvElFyav/DfDi6BeD/vRZAI37l0H2SrTd3TZ4x4G74YZL6gY0fYbuEPA
sPZGJyVY/ZnP3m3+62fpZIY25X2DIRi7HMNnYqG4QXRewuXw6mgpOh9ZG4ch+dnAsvv3n5pJzWoE
WUT9SsDsaoJ+zMtVTnBUh+gFc84oCmev380cjkpe/dO0xNZKXxY8EDluLPGMVzoifjniNfoE4//I
yFkJOavJEshr+jDNn4m9aSqAObCzQOR7gw2pTtxtzdcW3Kr1a/Uz/quRbQbcObjZYGzG71CkGrLf
NSoXT/8aj02lbSyLtDf+XzPepauAjnNoNG5GErQC/n79EY6N6mv1OAYcJxPBHdm1R6uCr41B2gPr
UGiA2A2d/q1OTODJxogSmDcdH+vMBJsb9h1/gYop4J9DGQDhCB6cQ207qFBNuNsqE6U+J5XYqnN1
WlmQqBh9WjCD1YvXTb9b3wCDaysnAaV7mKTYqsOp81Ivq6m3g8Ryfe8cQzqHmG5L/XXi6w8Nk2yj
BDHhV5sxCtXHo96e+gj//VYDzsqcqObAzeRCM4HiK2WwVk32jvV7LzPuNr7XMgEjEXyrvla/UzHv
190vnbbFrkAz+NU2//vrOAUe9JRkHg6XBxE50F1ogGOBUMjE26tvxfy4av2j+hV0jdulp0NB1WAb
xS91KJ00LMyMeVbLcG6ar7ESN3VI9TtBdV8sD+o31DmJ6k9y/++TUvnJ6oTjyjmpl+Il7saBDFGa
56w11pdTh3PHHn7gvUWcFS3Kj2A54nNN9ZLtXFFdywbPA4ZYvvJdNAEWGxwdO4upHrZQG9E3cjuY
TDpiK/2GBv9s8VRlIym3i+bWhyTWNbb7+bYO8Osu+2a7fdYmbtfSkRgllM9xhrOdXurHnom5OZqM
gzMSlTqwaF1wK0KNJms+mg7QEb7roD1OE9NsbJTSvcijjTs68ug0ULJldpXxTyKtRzYb85Fu4asc
ppKBu/ew0iBsyY06lPdskoBlaihiy2e7Ihwa5V+LpGCuaORbcULIl5hlcrJi8VQNyAYWH7YO9hSS
Gge4oTi31fCo/isDae5qRRNTVLAW0pCJOn4/7A2vZYLFJoJpOCao0VDtU+8XLHDSlZz5rYsashwd
IGo9BfleqNjQBJk7q/FerCX7sITnh65s8I5SVGF2iPpzdrqnPKYeWhxAdtdk2mTN7Bn2QBunn7xJ
OKdZbVhNpjwEJKAxKQ2sXbH+vMLdKGr4zSr1ttq2KcsrBrbMqtQEBsCuCBubeUyK34Vmp8egqZIQ
jJXbG1B4Ludb12ONnBXVXYzt4MZVIzO9g0HRivyX3aSEGsd0j+bI+Ys/lV8xrLWKD/gTO13rqJgY
7p/GxjjqJQMkM9XzUI92sqvfRG0IfGrzbBupcGDL3i8Gg5bO76vQ7vUnpFtMycziM6p6lUooIPEy
pKjiCI9ci15nHU5SOx+FB3YgEoBuE17fpouswxJ1TGILtmGMBtBezQfLrcTeJHhPrwv7VDf6pQkA
I+aRxMFRDTMds7quEH5xKitOc2VeVVDFNno9wv8b9umE0kWPwLINNYYeDXhvRfUURxSp643uewST
9MLdNUbg7LAj7/clnczsDelBtAz9RFm3VFjMnXt1y9caSSfL6GR7R17d2bFOs8ZV7QcfUyDqRs33
j8KZxzsI5VvGKs6D7p2DSntdoulX6i/GLg2y/frSkpD7jZtr6W4yBRGTdixOxIvB/1LacRsSyWRV
979pBVVf6cFj5GGF5qboYELcZUs6btsYlX/KfTHq7muBLDSsR4DTvnD2Q0DdsqQPUYX0Pp35Sy9z
QjwJeRL75NlSzIyRNTpDLjBp6OVhMhwEzg2lAGpORk9DFBGdLdsstvC3i55rm745UeUTvBQ8uSgp
9sIglXOcflFxVliDzLh1iOrS4Q2F5PNdNxhOJGNxpQ90wnlaiNscxc1Kql/Mu5MNzJtgl9j1uY/k
rW+Tq+Fm335xFwSURrJobAQXoM7qWYh67m2tnF7guvRh7bIGGPgvmANNhKF314Cc0hiccEpgb5U4
OGNYBstiHaeqgeLKkiorzociD8/+9NMdrTuDet8roIh0I+VRl1ENttxKwDZJkOgoiCmNbHdk1DVQ
6BXpufeh8DMuWocGTcFcjvLjM1eMfAR/TJD4l25XN2dxfpQwCBn2MLjhASaJ/r7rrVcno4ET2kFn
5JgP1XVw5Y7tYK9nLjOfsc/3kcdEoOqJMa72eXSb9B4AF8r8ssCLExZVmXqRkUm0iIy3oq4+28J5
yhN4QIrlxdZB9ciwbOkE6BAPcKksjwu/IJNQ/6PmZysxZxlYh3nRi2PBmwArvovniDktPZqdoGwm
gsqhwVxn9lMM/mYN/kVm+adplDer5l4QQfKhjUSLtgy1zT7z9sXo8TxPWCT0+taJ2PC7JSDrsKMD
1ae3JCbOVMFAzgCTJ02cZoNKjmpoyp+NBYxI8A6bqZ7oSaw8zBISztwYYiWOCr8hiFkMVVH0xUBk
Wow4gwrc37rNeBz7gjwoWQTXUvP3tWNe7Xz4gZoxBTrkBnEHmnUCi5TvgKCMKJtdJat251fWU90G
8syQbZtWmFG5BkyPKnOKE55wD1ZFXKdr/qr79kvHEm5nLdQAgmyLdOASBDb9RRziQ/B3zAh//5xE
ZgOpDto8nB7CEnNkuZhG8kGqMVPf0D3YBGYjez2WDOeauH3FRPuQYX0XNh4zba/7Jozm+S95amx/
ivpbGx/xKRd2f8nRhu3WkV+RuneLaZDoxW3eKqYnfnEEoRrgJvUAoaZtII3E4lNN7EhugYHD8GY3
z+m3Ggq6fv3amuNTbgSANfQbw8zdCxCMZK92H7lvfohG2+ga0pZ1dgaLf1NXwXszLu/jxAJUZcw+
ZZCwCBt1jO4j+388HFbRxf9WOCpWsIHTGdRqjHfgnf+n6KkxedDgwHbIDOBQzP06FGXy6/sZEfXC
eVoghx7LFhjR1iJAsyBcuQtZz4ckNKbuih6ldyx8Exu74irJlLuhaqqbppiMXkxZFAXeaf2XE03q
di8++UzkOYldDMc792626HD0+pwVPf3bwDgyUAM82cszDeiPJeZz++90cuefdPK/b9vycD33/hGT
BI2rKutMdkfatGPBwjEtxl3gQR7V2JrJiLnL6+9qnvwtVkrORvoGUaSG4lxUGQ8EnRysAMqVCv7d
rGg+CUyAHZOlb4qQn7JVBdgSfPlygHDi73uHT2/dRQHYQlKKLkPBtmYm5dPQRDwIUJAjLf1WZVOi
7lPsDsD9La7HX669IjgIARQUyflGlfUxNqzYaoUrXUJSoFaefF2mxzy51H9kujw0GsbM//1Ds/6v
fkbdLbxR03J9vAz/keeEpCb3Bs1qj1pqQYCro+eFGSWObqxlapY7NU+dqRIxFetnpUcwdTlVNnCc
2lpoWK5eFZBz6Wgvg9DuY2nuV3LMgl3oZllYPDx3rmjjikvetXxyLrdQoiePwKQff9lstvUymMxx
F1okRW6Ix/S45M0jEiY21eSkYhMTQGn1BP73t+/9856xcASxUWH4MBn/4Q0Q9zI3g5QYJl1vzX1a
bLXIj0MvYZsotZj5Fkk1K5leNzGBbf30spL0NItLmZaKBK7Y5NEcPTiYu1vS27H4HReXpa4cTm0N
xXItGCZJ7AVMg0ptKrFdfs4+n4zA7k8UJS9IsFIJB4L1R8PUY2RGFCx/qUNOlkCZo60oah2rgrHd
jV6FtsyHSZVNMDyK6ejpyP6XeeUhZaMtz05bn1wfQwfE+TTYCW6wTmqfKkXE8mPyQ42CMZAFfESe
V34IGtif+acewT2K55ccasLitdi/q92VcVVNQU7w+loom1mwhccNAGafJEys7X+/IgQV/F9RFe6d
lolohdgq5LwYwvznAuagvKuLmZCZrMIZcqBYPXQ+gZgmSrJSjPfu4mJkSv7PVsj+7LrS3DZD8s2e
XOO+vjG7+GVWN1+teFbElF2Qh91hvebi8ccfaal4awjxDATzq7+LUmucbAwB20FmO80wf+rj8ttL
40+4Z/uxTZ/NoPj2cxaOUnsC+GBDbUxmKLDK8sbVw7by7jK7/1xKYoVnGXE93A+peJz4baU74gPT
XTIXu9LTXqIuwaOl7seHwJt23dJdNNnp+3wwMYEUzkUYo3NxoLvmObq6hjFJwqGvQzmdo2Bo+I4w
TtFobtNSPrRgdUdcVXMKrxY7hqrVYZPDnd3WI3BjoZc7ljbEG9Wn4uB70gXsZMFTzLCVzmZ1MNAd
67da8ZuCGkkVaW5TfBcBKTY+a5NjUwWuTKr15yaFnNVoj/oQf4uyIF8J3ZvZ/l4Lyrisb67GBLMR
PT4y6slQxK3Gc56XqLmqvjiu03cva05BFb2wUn6q1pQumqRshQ0lRfc+Bs57pNfb3CEVuRkipCNB
cwCGvMqFiivQqBGWalD2Dx+KGETFH9rIkfdwGL/tYXqUZXkx9cSlSYRDn1pU4QtBySJ+jZviuDJV
u+RnFfdfmqmOldBDoBj1BJIIpywxx7K13ZBzpywJEzu9r3ZaTieaSnFtXO8512DwKlaXqjjbojUV
GaQIIZVf/SI5+bGDFPYvv61XfYcYeOj0sqePbOQxhUPqAyJ4CVCHItDZCWOnHIcuW3C6Zlvitl+b
cO/t+rk34PPLdgh91QpTye5aiJH7trcesS99j9Qq5C28uN7J11Sa7+sDnjR1snUEidTZAAOgjhHA
SPNWZ7hOok8zmKsouraDPrZ58+Px5lgaiw19z8YhPsqhJ/c1bB2xG6N5DmiL8ND/McnqR51Wt1np
Jgg42nS0x0HL5q9HBS4KdvSsAZ5vI4NAcYt8obXt7jSAk8EAClgo7w1Ff6w0/hCPrCQdr338E6Rf
09bbNkkuhtGwezAzKiz/Ursw/LPOSi8NH7K91JAkhHgfy2UnfYRs+cjgmsn4S59XxqWHnoZJSTiO
eXrLzPFEKs94rMwAoMfDaGhcCBpBkAZkgY9YJQb2Ez1wDvaS3Bx6y5OWu8W2jnQGgP54Hefly8ln
8ynHrxfrrSuu2c/1goil8158LMeYwZQ6wgAQpxS+p04AfIOPEPCWAJDtUnsvktYMR9MadnToJMQg
rOj74uB25EBPeNlvq2BSKGlHp2ozuOtqiD2QNMXRa53dSgzqkPXM+GFwJcjESaIzrLKzlddyn2vi
vCypu20m3UI1vNyZoOaHZNAgsghxKrvZPC/BcpcIO98hgblpvVFzuHohoYbsVXvRIXS917MkP9OR
8X502u/J5LuOBsZQ4XR5hpJmnT2v/ddXjA0NbOjPmqk/LgY+uNDXjrVumdvEtZ7doFrOQfc64j4L
vgQVhQRch4xI9WXHMKjv0kOV5BN8RaldTPxroTxMRxkt2iX1Mu/cLN/rP1r1nfUrFHUMQRsbmq2Y
8YX3LQcCoH+3QF4/2rYXXKJ+yQ6+sN5SGeTXKZ7w9lnKbWCUDqOpWb9g9njX0/8cq3G5jz0vOxZZ
YaAc6aGbF5JYDI3AjGpIce6oHOeSDOYNEp1zWM9yPQvLw0FDWO13FcFhiSrRQH5IGan4sxFGtKFh
NVoOrtvDwYzn5OQWBfMdmRMVlgWhk/JyekUQsa5jYlcAnBsMD3eWygFuYQhe/PJV9tDrTCc+5V7j
XmpVhEQGKmF/QkuN2OzRjrvuODr+wTOAVHLqTgYt0ys68P2SztvJNH9bY5bvst5sLrbsmsuUGL8k
5PR9qbKGk3oiP9gv4z0+ubt8GoyTZwuGOaCEl9G0CS+NGRuyFj9Fsf+apwPp4ZEOnSVCdFS6IZ4Q
6OCt7DLOj04334uWxyUJjJtJnDfplQv8Qa3NjtNTLBbj7KfnhRPol1gADOFFAslpOLRGcY77uTvo
pUuXLOXSnh3Na0EyrM2wMEQJs9m4CRhOZwj22SmrIrjHKBfACI28O9MW5ohMzj4rNRtP5m3XY8RQ
eXF1s6bQ9LDNK9LkPoUhjjcYECjNWIpvEMO41jivDOC8RYlSVR3MLE2ETYtQ3/KS4yrhqroOBDgf
vmOM1hWv7rquWkJpM6BX/y4S98Uul5e1usBysdoyJzuMJuO8uGvfSVzN9z7jPpjcxaeP4Ui+TN1W
V3oGBxdwaCXYX0e7lRpdTFN6SBBUzQ5GWE3+NcfxZaVnC7NwQ49CmnEdmUsmorXR1e7hR+3Xs1wJ
0woiWqLyNiVbSI1nIzHuDZs8d4Yq4dIHjL/a57VOama2jzEuD0kG3aqIgibU8D9WZGc8bdvQEcuj
2j5XDjniF1j9DWs/7wIXzewHcWNQbtv8c1TUYB3aOWV687zI8lPxYRX73LVgoCNsYpQ4bVskASki
yKgi+lmh5mM8b9n1KaVdjlSPUHPwC2gjqssOEaKVM4erZZgT/5OBK276ntfpoD7nEtKZ1ktaK76z
imSWuNY3nyu3f0jo3L10j/09PPV8PBj9+Lx06XASJY50qZXcNcVY7fV2v2q2VoIwTnFl2Oj0ogM8
+50nUZZBpPy2yL/eIJ5DT2bR38pp8bEMKM9Gh/I1q5QGNTCPkybvGz14jp2FWaV5o7tFG+KOzw7M
3bJIvxdZ8Kwyguq151xZubtuAZQ1f2LcIjedLnfmLG/Ss49idhGaOMe1gfYU27hvvQfYEg9j2Vr7
oYXF1XnNqVjRNKUHDLQTyVQ3XTk6lPGMJIJc+746t0G9XQrrqVCAZq3UNVoGHqNjGzomPUWLdXVM
eFN0+kOL8oX/pyNY5eyJCJe/Kcx0mZNPD4pmTmcrsnIGMkgy4ujPkGCTuN4RS2KBRVJGbjKzvqeI
Hjcr2DJF9CfeULx5+L9ghPyONO0UM19BV5yPWz0bURJx0u2p7KGr2BPVk4ipi/AM3Vr9siDRLT9b
Tdu3hfa2vkDsRBB6WB8sMXWbzGmflWjHZn1gtZVvqvZc8YMIH6NOOvFW1eetbJ5yRteIZKh9S0Cb
LKOtT7TqmjYaqRij96OYrXupdXepBws6amA6tyRcEMsNqVb5L+DPvgn0GuFMhj+yi/MTp6b3zvPo
4KkWT286Fto70+MB6UYuD96JJjwEftEAfSZEkjgvhbo2oxKBlZW6Qu4ffwiq3eCmwbVTUtRUSZHw
8ODUbOZ0a4uocYjAS+78If6txXcVmnPQ6hfdir5rbSE9Ev4kIWpyO3kVNfm43EbBuUa4SjM98rrQ
HqoHQiC2rD5IXaZil2rxlyH4DFWVyoZN9oX3uYzy81jNwYdelt+GiVhAPbedkTy6+EoMXf0nj/KT
oQCQEuQXXa9+yufm9wByaqlznKh/a6/HlSJYOk4xgDkk6D7KpYrOS1OfSsuELoYXM43GcdR4dILI
draahuPUYCFu7KV9cBLYutaUfa+ICK6s25hI89ADCNzaDN3Xb5MDu4kG48nP/Z/+FNyDQe1UvZQM
/U4f/EhxrfgElHSoij8FMXO7pccitV0uuVK//13LYi70WGWfAUF/pPf9weBQgkbXKKl7gWc+VuaT
sZ8TOnlI4iyHLboJMtEma6Sotg511dPgKM1di4dIOEhvr0Qrqh9XLYkz015Tk/EieRJK+DNzRcDh
qq/PrJ/4ByEYVAqPtT+qE3btOKkRz3QFjpLB8yqcWhUYhrqp5Ky9CNKaBXLqFYBbcWtTVc0eccFF
N6K+wVABXmmM5JfCr1R8KnsUeWjxoOYAkcd+MpDZE8G4DgBWfQ5RitwIsL8Mb4BKq7oOAs/DtMV9
8dS4DnUvlf1gkDfkw+kI7vulO5SViaMZ3JNT2hqQsVyfKU5anNM5EWwtL73tcjGcS2bHJ8M2ndBq
PbyI8bMLybvREOlq98Pi/uhqEYWYZzHj6QZQb+vXrFbZnB507JpoozUQz+nX0JO5NQ+RONrTvk6g
tOqp6+1sa2t2XMVVEaunMzuRCHbIaacCky1D0OiXI93eegp2xoo7RvLDTnT06Tzc2mQ/tJNgd2VF
ykqaRWmj2vcAaPWW4iAf7Z2M5psxGxAwUF1gcUuqYK17GyKYeJ4a47wKRMf4aDs9rVG3ReqpiYd1
wLk2ueaAbs/yrgSfMGcHfW/K6sPqtH1cLfftyIO6qm4jj3mlI6d+b331wfQcaO207WwEaukk7FOm
Y8NI4leFDGLfld61JjaGgRpAfj3rxPDhAVMlYA+6idI3Oq42HXOvzXem/Yq5th6W44CwRCE+Tmyj
+Wt9cQWbPnsB2gM8l76befyucg3+p4d/Mz4EYVHcshSWENEpoAc8NqtmeVWeJIs8saI9B7b8WEdu
88xe53fzxxIY10xfCBNfsg1UeICxIFcsBbGVQfaxKt5QirKvJv2XFy0PE7ztsfKeOzm9YlGJRZz7
PEbDXVM5B1/1rz1QBawxNFvK14F4xGpXKpWXGje7ErEsJ7/2k5qOX8OoxdkmqXIgn7SCcC43KA6C
vztfVje3lphGaKTpXqkx16crt+a9LduLL0yoS/mLHfNWqkyegh4OXdRtClXeyY7leX3kSjWRWYca
alDUD194RFYg4Lo8YAJZ2PTuHTeXld1SR/8tep5LTUv2g8vKGZS4HSjk2PfguuqYya5bsp/HX1pG
vqJyKvg7kjaacQMlylWaqH7RrpHmKCtUVmV1DaFaMKvPAJ0bhvlN3Zx6j9lE6z0zaGJnUTVSpbMy
9T5yOfjXp2kqMzy2sNzTtT+DPbx30UhcJvNKmcek7R5Tl8ejBsBY7watSevd+lysGILGgIWRDwcE
n8T70PuhamZIm/l2nVysA6zO+Uk22tOqJQqQNm80SI3OkmEQ58czQOLymkwalIYo2QvqYbBHzhWf
KITwhRMyauTwORCULHC00JMI9QDPB0AiNgYKzpiWa6xuyLqnd1a1dG/hp0APetIacQuweYV1KK5G
weLbUjOlsQbjAbY3hdB0tNSO50P5RMpd3FQ9ZuFCXGJdo/SCeEMo7EtVWgal5/opZ4n9NlJ3+hOA
zyrxMl68xc04S525ZKuxi+W4qNP6Rv1ltuNvNetLE/gpi7yvh+ywHstRU92lZpKaNfKZxv9baEii
cfM6+1z5cBUWK6c5teoD22EDlR5WDGiCdbLizVNsQDhlJqGmLvDP3FCn2mOCW+8ztIdy7Ja9GmFC
NWPm5XNZyuaGvPm9pbldZPCC9IHBBVgGjHrzLi+S9/UZkoYx7r2pQbDiVbu4mnd+h8JEedQoSZw7
4cZY+PFtFdL6SoCv1Lye9rsApEDFFBzQllBmqCfTH4pPgCN9oQ9eV4qegbYxT7ucQmnKTPVhvK4j
jqXElKB2n+bkpf/jYC69mWz2nsi7R5fzKWipNwHQBf4MjJdE8U3O3mdajrc0mJFbxsY6/8aGX1pw
j1f9JCH2gLs1O2fZiuuszARKLxf7ejrY6AEqm75B3axzSm3fKXRKlS3MyNItJnH7VVWo6rlUWSFY
JfJXpUBcaSOOVe4LOwMylgy1oU+h1tSOFpHCLqqgnUgjYOOMu1Y9WIx9zg7Rv9i81RA/5nFvI3Ye
axtb0Op7JQxAsWdmKrrtaMXd9rNpNANGeXlLl54CJXY/0cLgfl1+stK968G8V+1MqrS1dlveEo/q
WA2/1aqX1f0Otr+gOYqtzTgVvxUGOfbUkKuCm/3jNcZLBycH7ms/Rxqso/VRdXoN9NujE10i5zS6
xLytbyEZMI8MBBFMFVG0DrEPCqcV6t6c/Oh59bXIkVmzR8L+7eJjhSdAXut9mDvmJ+6vDMV5rtIK
PN3HqHzSGJxJ3Iv4OX4NtCG1iV41bjUXMjCaFhu1OS2E3MSG/DEXrqTjpfnruSxBjT62dzaDhpCY
22ItVlBC3YQgk8pPvtUnql4tsRo6MqXoaE39LyZd2uaW6Vm9cZz8KkCQF0cU+xXm12lMja1oyt99
kd6pymnJKdGobfdFlqIqFtw7jFVedQMYBrd1eCVYvprLm+wR4HoAHa4qJBzTNvDvWC7rmtEqXXqW
QWjK0U9u0LFcombaA4vvOF0aPYbpf2XxVDZT79E6+2C5Bg5LjQtMWk3LHFJt5Egq6HbjcqucL4CJ
GO8ohUPZdH90Bh4aNiahObCQlN9QRwF3I+/UGwF4Ch2YrQS3Tjds4ZLhsIe1F2yM4ZebZQd1u69r
Yp6lvFyf7dd5iKuj+i88RkqUYGuZqSc+VH7nl18hgejLa2bjtez7Ijoz0wxHqblbhYGvlgV+6uzp
o+5XqwJDieKTGZS3chBLldSQ6/OTWB4CDmDeTVmQU9Us8VXVXrbHPLSOl/tpzKOwTRtYfN7LLNsa
GvfLCiasOIbWzpisD+bTao7RFDNs27yF7YkeaMhZRv0goYe2vHOCb7SVcOcQJXHA5Dfet8+LzdZN
VCc4E7F3ff092xggESM8hdJxnhIm4BuhLcep4x4Qgo1dDwZjX+XHXtm8lF51p/U2HiTu/NMf/6wq
9Ujm0EsCPvMerManSXXqlPTpltV8YCtY0HUFoylDRQzo6IiA4euQeFCakQgYMmEdsiLJdp1iiFqe
E6Nnjia2avque6CPg9rqxvq1Y0lWyEpZgccY9VHSGXkBpD/Iw99rA90t7ZNl9a/DONmhyfXJMeg/
rB5LEeMSjant2FvbaZwS2nPItyMNBvkdf/K6Os2FTgnokizpKaqvAuphl33MafnTTFgimM4N4bjo
rHVQtkwPcoaGSCeVO7uGyDUW7iWN9BlKnf1YKsZHMQ73sjEX5jXpve3DwWoWeHClIk/VMcW7w1MJ
OLsb2Fri2bU3+BunGwlKutUxsl0pFx1GsxvXia8uRUooA9bjaPnjUdjCzUH1IjwSgP9OXZfyvZSo
MZwGF6DG43gThpo8oRC7cne3kocSFy7dHNOetliTYvFZvE+OtbIYWmP4mXUYIqecstd8WiYDWQdK
bqh2cjUTW513UpcBiHQ4qIZhqmbruxVA4VJLqpK31VwlzeUdyZVPat+UcNAB7vsLDlXIyFULnzEd
8gwe8zYuflX927qEruuZyD5Tl6bAquFS2m9FkB6iFHzAHSaiDJrmzmP2uqfN/9SIqDTK+jGRfwa/
/1lL5up+xjUrTEq2FFZdOHkIMK382mIHuY7xVqsQivGa/PQQ/PVTdXciDo5+Om4GiDqWcAF54oNc
ruaQKHuAFrwG/vLeroOLpkWH0si/VlOOUmOFKxU0jYZg0yjSRxz5z0FHBRZZVGA+y7lCvzxMAVZO
x7gk59FP32EcAu5NmxXmrBn1hOgJD8HgpcfVGGpleo1yY8XsAytxQA3/chcSrR/nf6A8URlFfbSx
Zf5nNRbC7JbxUmWRD2u99Zn9J2uLF2VgpLZNvcoQaVTNb79q7yBR/l7HdbD9DnNbvy2ktdDtdjXe
Lsq3AZRTcYaGDrZly2Q3UQ9f01XPSDRP6wDY8JjYAdBs7CC44QX4EEH32yHKYKmN4bx30ZNqn6aJ
8h4bR/ipSm42eMrBiuqwVBS/3i7v3Dwww0Vof1Zw2HSVnHgidQOrFyYkEFkdrrvRwoQXDWkjNAcw
iAhn1ZnPISrq9wPkt3C9SRmMDqEzuGGJtbcaxJPjAXtWffrc3PB6GECWXX0FJrwqrhLqheNa+629
W6Xdp2W0W3xmmoWbYscP2T6vCM5rIWZbGDRB0U0Pk50fusx9M0yWZNimX4mi1CZGswtakxEpdYjV
+D+I5onP6VC/dYYvt4x3wsDt7uGaQYRXVmKqS5uUJRJ6P5vkjg+F+ZItgXWABvip4HWClcj0Lf8S
WTvlNLaOUfve/O3YQmx753fhTCgKlZ2E6mwUOpqyA4oWPwZr8pAl0rIV/8PemWy3jURp+lX61B7Z
QAAIAIvacCY1UxI9bHBo2cI8z3j6/gJ2dXnIk3m617VIpizZIogh4t7//gM/dpR8VlFBLKghce8+
TJ1+FxYzVAGT/syyqxNunSyjuXNVD0ScQU0T6GpUFb0Q4MjfVHPT6FP1ENc0FJn6oKGqANruQTvI
Osu3/ujiEmI0T4t/VzKzXUfuDt68Swco8O5j3LqVUMMxGg95ln1tl08IpwUjq3WJDbYh5ItCx4nA
/Jpr9VU5WqmekcHHK5qWQ5VWj8pTpIjs2xnQAxCZmnG0mJ56z9iWfkRFiA6TlZzljnXlMZv1l8X7
MFWH72m3o67p2ypBQ9woNzqcRLK9b0LTbW4AMa8LymKMrBxhM9OI1q8FOD/C0wgaYGRu1Cmc5qTk
kPuzq8g8BbF/DFAgwdBqmWl+SfVlqr5QKFXjuTy5s3LXUz3Ygj2BUZxMqpfUyt5MhZ+qs+yW811W
uienZFw3y7dsqJDJQNHVs/dJucU51lcRjU/q8pAdmexCxpu0xQwDJPchV4P8g5yZTeVQH3JNreqM
hI8NnTGe+jH+0GwEZDFUqrJSp3mpiBWcvvTXI+7wDJGZeqi/PeEOB1ucknnpAFvsFVAeJzeTWijU
Do7mKCHubUVOIySJkuTaSVO6TZBtU9vaGf0wXcNndMmf7IaFV6slBTc+NZyJWZXaroLv8bp8kMRp
LSzPuYNxXVfuedlJelg+2B3plPLM9+OSSoRb9JPEsDCbs5PlB3i2sUR1d0nefVJrzbL3kwd/b0I8
2sITtaadsmLrVC6ZCKJ3Hx8MPNojIkzwNozy8mNbPE+m/bI4SKmiV5rz5zT3blDgKftBk8yrIPjQ
3utN+KnUzK/lk7VLrMLe1CUXVFUVy2ajuahBp2kHJdL1VamqBgrivsEsYWX1/THOhyMyqQco+pdm
wAIedf1LPpzDjEkykoiXSgiTQWLM0pV8XupbYvQ0csVWUWMTeFkN39E4wwAMsG2UjSIwv7Mgf3gG
/+KE+/Y/jsbfzY6/OxrblvkT42qDZ/JvjsZNc30Lu+Ybc8xfbY2Xf/nD1lh6f2EX7IKxWTgRS+Vd
/F+uxuZfNusnJEvHVHmXylT/h62xJf7CDZyOWrqSlB/L5Ec/bI0t4y9hqvgdKKnK8Bib5P8HW+Pf
XY1dGDK6BwnRsHEV/cP41jMnrDpKrTzo9XBfWDiwYy3rhCVhcW7BbeYiI//pJP2NV/HfvaMgKtWE
rmZCffiNVJvmFlE3IwX6sG3wK1jNbvkqJJoOuoHBD7t/oWX+ToFTH5A3IjuXXE/LcpXz70/BBQGG
qkxTkvJgpDssCiHSO9OlnJOrrObLP3+yv3krWMKCAHHeUOfdfn0rLIMNKqm5PCi0IUmTd8VZjcyt
wiv/+Z1+tyvmQ/FOtmup+DXvj6vWSmTPoc3WR8CXt/VclosmBIdLxujfzp/BPV/+TIJW7yUNDNkd
z8Z7e0mG+PkElti4FCGfykxq5HimfnErUi5deYMwAFpkpZNC4h6NukXEO1U75iL3ZoBTvPi3ENTf
CbbLkQiBR7xnGtJyfzu/DuQwrfWGEo2fttPJ/ZOdkkqPF0ObLpD2z43lfPMxF/nnk718wj/OgCkl
kLOA12ur6/7TGdAMuzAdo+AW0hJmC+1ROD1M5+FcteOZ6TSUiOA2zucL0Um0m1p0ra2aSQM2fJFV
g0K68iWWycv/z2FZJq7oS8yI99uDJOuiEyma4kNrNUBCqX3Ar1/l0g8Mgdz2K7Ucgju+EdNUKQi8
LdKnKcnIqu76Z9fGOJo6eZDB9Z8P7G8vE1RglidqA5aXX0/X3MV4t8EfP8A2qLGyFqhQu34zTZSF
g8UTwZDVEe0nsob/LZzc+J2EvNwiP723+vlPl8olZaPXYN8fqOwfMOOh/gAjXwUjSqJ6vIw6+7ce
j4dByi9R9JrX/r8Fw/7dIoDh/P/99L9dlSHJQlSAHMEc0jGgeb7IMb4uBtoxS8I/n2qhLyF2v96c
xMG7LvcljkFCLBTgnz4xYSW2myGePxR6uYOCcSOZ5gy6mnTrYDMWJjpIX/uUKSNepaspxAs8dYez
XZuH1iMnnTTCG5d/M6XTjedz75iadxoHb1c2+qUMItRG/T0+5GfL7M5FjC108UGVVV4UX6UBg7fp
x8uc7jz0n2Ww72SW4fDB71F/v5PKxZFSeCj2xWQ+TxNa2gIEoXFvITfdVJIbNMHWbGWj2FmZ3X0+
19UKvJR7xQYB6uHP8UCN/XC2LHnsBZNSIzzgx5DBzgNo1b38bkH/NYu5UjVdh2Z8jCr8hALz5Bfj
scA2HsUM9M8kf2wdMl10XJLWWdaZCvQ7ZlVwmHxz18Tzpa30g9V8Tbr4mjr6TWLiL917O9p32IhD
vxVe/K5aRNU9q/tJeNzCGOmYVI1Ppt28uWopVmdGT9CYh6LZlQMY0ijeNAfPOl2Rq8NIqUzvsCPy
VwOfyxjlAU7KS9p28C6RlXE+l8WjleMNLju0+XWprccpuxq8p1VzggQr3uAx8h2m6WxE1N56dx00
Ppw7d3C1WkDANmRGwH0wtB45bwaj4czhshQjrrtZAU+MBUydft+m5k+SrSi0Fxszcrjd2TvukEQ4
w2hwgjsBowuKXIaNZajf+H35RtrAyhr5qNrA0oMv1aWP+vvY+za6JUoQd7iQuXJxxYzJgMe6WHqn
KjQeoAAMK5/wUCxs56fRRIXEJuy5/dlDSJxlUAaTnn/vNd72KVHup5g9Xz2bU5D7FWPwr1U/3lh6
elVvkc9UynBUaZO7nXq/aKo+N9A4PC29Iim7sdWZovi5H0sseBL9gqfjRsFSSYF/Tpxdewd2iDle
qgpyGdCYWwRPZiFwtq2Nc4xDLBQK7qnAbhmkdk9JVvDLzQY+DqY/DBj8jBbxts+xPCMR7MaSKemh
lBczR7TOw3ZXlZG2bqpYCY1hRk7Vgwz6b64KzxImF6uW3rSvkvviW2ZsjUfbwRqpzeWJ5+p2OXoH
Zu5qNPqz2nfjqkFlcFViKawWrgMk0mGybr0WIHZkjIdXs7lCQnlRtzJhkDzKuryHrEpkoZ8dYoNr
E7Hb77E+xTqsv5h1XO6aumiOSTy9GlFe30L0xOIhDTteUB8yGPbrclfp/sj9YQr4XfHDcjtCFnqP
1YM7q2YFPc1HUwRPTpuTPuCoJCK1lCgzzEHCrUx5VooDyy3TjOGyhAhhU4h8x8dyVkNvERQ+GLwX
XtueOsJKCh5OMpmn6bmZqQmXZatXW32oppkjt1AZWOtxTCXcqemCALPYwF7R35hs9Lig6DPdLFPe
87pLMJ0vygqOMktfWwdYfiSvTp1ctco6VFH72Ya0NPEM9NwuRgC7RYN8rEMBlh1bljdQAo8uokHg
fHO//AWv22PTzEPm9Bc6uwR6D4eFERmnnBRkRA0BgqUu3dSaeY/Dt7Z2J1xJAIyg6zkzpvYWwuV6
vNHrSNsg67/TEeaRTKh1+0E/2F6/HWsH/Jeo1d1Apgj5BUG0s+sR9UVXbKZRXCDD8XTJouQXVSvZ
dhNwLE/6d1aegQ1P2RreFsRtU1R+uvHvZjuwb+EsMM8Ce98CvrmFNZywMYcrEg4n06yOTssq2pRq
mywQ3GkwunZS1154tlDoSOUGR1cr2uYOhg3GoWGerYPSegYJhPI6lt42LeNXrKjQWOZWtvVSTlxq
6NtY47lKMVFHhD9dFuLdckMuxYvs4ne1HehZ+o665KDpnBqWuLbFvHBq9a+Vrz/HYY40wHgafO9m
YiQDgF5gwu+SbbFcoqnFryTbjxlWdurmJ+AaR+CTqTAwLeKGyuP8ahAhh1UfIE8DbjuRSLW2ua3D
sS+2GKp868B+SPCUiFO86TjAmzU8M99FQEarFMNoQBSfeUpQv1YdZyRoop0Lq6L1NGKIK+OL7Bp7
488J/CcvacEImWzIGF0NNE+SXwJtj1UmU5eR8aUtNJgNiEqjcsaZY5Qhgvbg5AwcPMxxVhi/3fQQ
+HFtn4tNWZQbMc3IkzBvQGQ1bSrDbWELe8coz0nlghPCgD5c8yALBmXFXV5KplE9Zbs7favcFmtk
1q2JPROI65vUAeeyipPUJ5h+pGa47tyx3Jk2b9azmFexCXAX9VsUSwy21bUrUp6hfkYhal3Qdz6M
I7dLm9XYunniimcz5Hw90iAgV7D6mbiFKZfdcYwr//BeWIzqc8yXLAsgc6mJsJd/82KbJslDDTVp
OM0mkNvKFD5MYYcBY1X6i3AwIQFiT9ipWtbvwnjdfRt1FCakaBQIfUjIK855Ky/5yCMQ+t3znEPY
UGu5Le9n3Y7WNgas62AwPzo5dhrLEmR36PRjI9uGJaQHRzBMKt/Kxr6ATn9LRx5b09VfCSjTN3Me
E6AwYxlJnCcYHREeHMycbnAWuq1oD5gBEEdZcs1NK8BeBrC77TpcVYW9aYMcO64ywsGemFMZo/61
2Bc38ySLg5rwOcLgCacw6HiWEVqN9m2XR+Eqfxat2z/nFbMYAUAvZvdtyoYnw3GHL3HgrsNEngKG
Q5/Ji9CdXdNqA/GR1m3fm+WB5jvaxEP00W16/Sbz4uFWc4mcjVJ/bxbxjaj6fYWNwl1QjRj8Y726
bkVgbUh2m9ZKIg+DABwKyfU+J8otMi4ebCEJ7LgWY/oasZXiSAEhAnrTVNVsgnq616u52nJDR7j+
q3j6zC2g3Wj6RkbVtJnEtCVa41iH5h0ywed8kFj/fF56covbHvrdtu0cZXlnkGsx4mlh3ubkjYGy
i0eoIfnGKIqHRCKAsDX3UOJ5z8SX/OM0zLbR5F6MaCqOGMhtqqSd10HWPeoG8zfbIUdHNMENEYw3
ldVVu07CzZDt1G9hMWA/U7VftUHek+ZNtrFodxFuMvuxzG5saFs8FMnZw/Xfzi4u9G/oDTyfKMWp
XvUGR0koHfCo5DbzkbRievZuO2/tyPahd4Oxg+JKpkTxUJsGJldWvo60moy9eKO71Fv9aH20NOZm
U8BKTogKhVZAY1KZLY++5PmfPOvQZwms0SLcOyZv6GGHhMbUVj4/bAG96JCfEQ+0jh3uy2lre4TZ
zZOHymGKSvh/3SaoEx0LrgLMUCImweHLPoSQWQZnqm5D6JrYn3bsSOOum5p+73r1A/P1hNFPOW3y
1toYbeJsG2eyqWP7T03EkzbPQ483WU0Z5aab3I1QQBIA67ilvnGcsD4oDxk1bauaoSSDCBeMocO4
V8PUCItUSHuhP21kqaN4YIKFfNTbGpr/hVkMt5PiyVjq3WXb7lsbL0hbwmSo8W71+nS/7HS5WdBk
ohrHlBMJyRhYRxKUSU4CJ2A58/Z+np9FZYn9jDg+cgPz0HkwhtkV9hAu8GIU4Z0HPQf2wmvqV9lu
6psvaaX5uymARUvoCeZZraciiLAcR5Eu+h0+sBRFbRTsLYS2bitfXCeJdnRvcudH/Z2cmlcPm7T1
RDbEiohurBGwtNMFtcHcuQd3DCgQc8p0ozNxUeMmgAlI8W6InuRPD/NNjD5cz7ggpcMGaKJM1yiT
7UjFLpTpVW2Y39ElJBBBsU4i6p8YQHjFsw4bzPqA2BMGLWwjqYqCxJl7Zu3aTaFV7O+COkvqdGY4
1uNwxSIYhR5CJsrWJDRJjZ6UXeaHtEWT4dPNxH1b7mo4RaMnGcQ52B8YI0dqcoEGDfmYHNfLOZlN
96XIi0fWpA+FG9wvpW4b02ZiZTSuGiKUBD7TxCq0ZwNHJfGtnfjcsAGvXrlXlTLCoEueYnohGILL
XO/3kV7nq0j7ZLN2sAj6qxFXge1sIg7mPyJDcFyumQ7VDD17yK6YL/kPWoqBh5fzrXKAS5NV3U5Q
2tU5hYZKTTAYMRxgzbt1fRu6W4vGdFdGxMdYDP97q+P3U10wEGXZINnBR3nuO0j1CAiCzcFljFWz
1SmspVNnIXSZkHSR8+o38Rf8hrDZqDWki8lVWJz/YW7oOOnTsNGLTxVXrFWhIikdCcmFnNwifXT6
8R7F+HPmynusuN5LlV4at9vere4LXz1i9nyx2afXZVRBuSwbLAmqZ3x/s+2AgQXZ7NVBq9J0Z7hY
5JEecWP2MNYdK9sFRAht/Qi+ggUdn/7SIVQGAdqChgYurampziyuzZjdLSVVmz9BssXqi+YLDhR+
jg0JbDMbqmpLZet9Fi1G8BHXFGrPcocGXZOsam++ibN045Y+znOwp5fD7lzc0wsjWPcG3QICz4Mw
9QcMUIoN+agQCJXeQkjnOUo9lSEABTbrz2bmDassNA6BOZzNYbqJaorjzuHEU9nToGG4ySCS8FzE
Wv05qah7sjQ4BVlxJwsiEGyschH5XJZr0Kk5LmbUpE6oY1Dral6o3kL1x3o4fbCgrXRZV+AfFkHt
8z1j5ZgwaJYu2UzhvTjavW5TakkdsHrmOSTTgJtLHYRoio2nWttcZneqmOI8wZNWzWoZzzed/erE
6I+0YjrlQtzKimeisacn+M+3jjPdpEn7IIAhJmM+MbLDGi7nb6hfrfAPO+hx8nq1yC4ouwk7d+6R
3AwfPSA9U8hD0bmfSxUaVxrjrYFDFOPO6GqqFn0IKMn8Dwv8thy8ofac0uJ+FRlARcwmha3Zeyvz
zVDwL7UkA+f1uiPIs+p3kQ033PBJJO995DQrY0RmZzyNRiSBYMY7ND7dWrMftB7iMVFUasHoGKKl
BCPqrDbOCOc9MmtuUk6PVtHouGlzS6FBEUyv17lUVtXzgiZXAStdbX/WXAl4JmgvE2u6Ufsy5FvC
XPJvdc8zrZr6vqBk7wymFbgm3FoQUVqMfdetjwdeFbhbSgxv29IJcwcr2oYZMZ3eGzreLuqpnRU6
xsDxK+Zq9nq5512zQi+4PGg7dzwRovA5GWlA1EKL81TUf62rHlOdbqeuajh3B1nY1zENr7HxhniD
lAeZwAPPWWa0hwnmKBlB02aO+NgKgugbnp5gHM+285J04RvuznMOqlJLEbCrH0mb1VCbcU56/2mc
x4/qY0pNYcosimUr720XMNPBK38BLrtG0E1ixZnHr4Kno5IAFQPyuC1enOFmmQ2YLYNfv4Uf4/sm
FBxjvlQa6tQyPVckNcwDyWIhjz82+zT3ZKYjTtbWC13SgEqGXPgU64Beff5xkvEMJYi+QwE+dgCr
ygLVkANHHTbakVHP3qBIdNStvbzg/QM4tYoUJavSI4jYU0i6t7wf1Yi6qRgwMbDYymF8dGQ6bRdg
IXxJbWwSiO4j+HvgxgsiGvDWy0gy4wY3oHgKIgZUJdB1hkFlBs6egHpkOPksiIfp4YBad/d9KnY9
2Im0VW/NXSkweINMuYczRLe+wGfEVnhmgueffzdAc5kaVnWPkxMLPiYfcayHL4CH26omBabzYSsY
FH6ZkX1se+NueR5a0ktqWdPZ47W/hTG9wbf9qz0Ty5NUE++ctLtgJFTR/UCM9cFtZ27x5fGDB2D6
2BUsrbYPDwY7rpMBxtgX9GzTiPgVAyNftffs930VvMuAhdtO52030BbB1jrWQ3dOBwzvSoGRL+D/
ajKsADnJSCCLaiRBYZdOK1BQWTqyMuQloqs2czeu2h8ZuKwWjDTT2HUjQLfcxgOWbjUOWQ1kQPWW
o+rvSxyC25ALYqfcktUsWEhB7jKm6GFUHmhPNZS2QwEyGO4rSIjQL/BTq6bouZEVDkPHwUTvUiep
hi8u3FGzeArxL8MCEqm139yLmN9dsbz28WsboM7qG5aY1CaPo+6N+6X3zGeJpMwNN2nDKWqd7LVu
p9shhhE1+Z22TtuMjDnbuTpGRsVwH5jWvTVm7wtKo2l86JqklKrE/VdiJ46Xh762Q7Y2lAffNztK
RVIMK25bm9bYszEIi2PKUxRpTgjbwFOQXOZb3DSx+81NaHlr6F44UmJBqgCxsoTaWZucu8SDo0Wo
14Du6bGIM2enlpLFPa30mCGFRv7BGuV7N2LC6ZIMVYAioLWEqvyYTWwh8QyiNBcfm7l9KDVab79I
aKJSmwWV7Q2bZbykUPUvPTNm90DOam9LJGV068hvFU7BMHYojhQ0JWweTJJuUNsVD6AMK4bVBHE2
3aYOvB2+YzF/BdaS1WVX5dbiTjvcwbu75VluNEGPWs4PSzW3fFBKr2lT2hZrM00eyGzmqYtutvxS
S9v3gYieApjKjVt+8Rgw7tPqzpj0T8SKgDcwBPADnDQiVDtmaPpADjgLQXNaS4vqeqiORR5gBsFd
PybnKsGUWCNBZMMdsm/y6RM6N4o7J7qfvafBgeZehn57Y6b0oa0UZGrcNeylLKU1hLA8O8V8tJM1
HnW3pCmop6++6XzQCFjb0Z7v7QCTM8ubOkiU2ceyQjRdwmTHp1SxlyZFiM5yqE3VG+GKckdUKC6N
RzQ0n+bAdfBrpdf12wY2YVAe88TBbFbG/QYDMyThkbgb9b57nvTsNUt6+IU2aVuKPql5u9kez4Ro
aVsH+G4d6QTEEWQId6vQ6gv2kPNonwofu59iNlFQm2mMn551g6XcphtFt9P76r5P0mGlpX25SwR+
ShJxMxzSTkURp80uNSgb4m58aDAmuhUwQsMeFjCJAYBKvt8fgnh4qTtTHrMIdRHlNu3RFZoL+bHu
q42+y85geTWl9rktPIWRBvFhLknqLPXkAzw7RNuQnm4NzFQgjeWPBHQGBjbn+llWXbtbNOhZI9tT
ol5wpqtgm6ELESqUQ734Bi/dJ6wkjBP3gvzxYhfOqY0nyn/d0wA60Drs+ql8SitSQJYXQsMlwTMI
mYKgODZBya9P8we8yYLt1GuElaLkDA388OsQvFgqUwejCloQQlY7H5LhRhaImps0fWt0TZy6TP+U
lwwUoLcb2wxHk1UxGNlpeYkS/5NXT95WmJV9Gt3w55flezHS521YJV8iEkqmtJiOnE3rRMKmdVq+
+u2PZtiZ+8AmELjAXceyunErPYwttTzWT//9Ug5BCqBYxtu+8oFwqjFqYA8hZ/cJUdb67oDdFqbc
YTVU2cphFTCj2yQwn9HzYVjudbvRHMetHka3i5vF8tIpS4q6Uc8VgP/2v38Q+7xRmoBoGJppnJYX
4H7x/atO2enATuInzqCwSV1YPK1R9ehpOsO9Uj83iaGfC2x7dkkONBj68hhCF79NRPRqyrq6tVqc
Rwctyg4aqVQnrtK5aIN1RvLgsy7rW3483kuDmAUzSeOjl2Ix4kZ5tCYnFqP/vDafbEMTT1Gol1sZ
YwrkeVAfW8NudhYVgZJHeCju0XNxQ6k/ArRXiCSD9fKncbCNLQi/RkgGmQBdx+EEw1SeZzMrz/g9
O0Dj4BTL90ispfzo5KOlPYxk1D2hVgIUg0QG79HSi/Qh2oy0hsqPKuxB92crsdiIcA1pOk0Cf6sv
7Tz8aowBTEdlApIrT5Dlq15dhZ++p8tm1wfWR6TXIZJKv9sMwvmk6WThjF5S3eA0Edxk2J5AIjv1
6mX5auzDZ4CzedWU7OBOo4+nQKbvMYP2bcLY8LR8a3nRE+/HH8saw0mCrlNkExnBT8wZBJjkyQ5x
IzCekp67XBQtwpDUup+evNbvmTbx4k7TG9uRtZLO7D/juVkM9bMNNdCvi+lAXsBWqKfYUU9nO3n6
HlXAbZU1AbcfIgAtb3cg7mh+Db4jAkH9b+vbdrx3ujpRfpDYQNdYK0QsNZuwUvVpvZ1aAxsx9Yij
f8Brti1JjYt0DKci7ALj7tQnkrARghraU6oWmsIv9lHSeXsTM18DJ0Q/xBoWqY5OT7lPR3EfuvGW
UaI4+O2udBJ3Bzcbi0kDxyPZe/hj8KukbqPbyNyHLm5D/A+NeR3NI7GpswZdUeZvFU7Bp2lvdTqH
YNXdiXjNjnUNExxKQr7UXYtAGzeIt0AR4zr3I4Sks26dlq+WFxKtf/wxskuxyzyXnbM7EjuCvi2v
+lMoLd5kCH98tXzPDl5JbZiPoMeEg/oj8HgYzeiCkSCvBOLCLWR3C6/n5jNCkxs7ctiip/6xDKOP
aVg1kIHrTVjW08EI2leROFz5cRVOk4541kwBHobg1o/ck8DfbE3IbXlbejYgnQyOFi0PyR2oBkv9
i+9a+9i5aWL9EBbjZ68qL7PdfkhGKkaDgPOBupTOV8SnSVDCB5P5asdI5ruojllJwgc9B8PAuADc
w/qsixqcoG++VhTlbZ12e4jD5fbdxGA4MrBJGwbXPoaTkFvDgUaGhsaVTrkpEjR+ntN8jO3sSyPd
LzQmuBIij7O74AsZpNfJqqH9N+c8sFnWZ5t5yLgLtPCoPoAuhj0pvi6PxBjiBax0TvFEcYvGncJI
oLnFahKQZV32wS5iQcYVi7UNz3vDdO7TkNWulp+j1PxUz/ySmrBrd2SbGzosLUOgRsPOPgTEmDHT
cF+EF3xB6/MFgQC411OUSOifARWcbdN+zzhpo5a8nc3TXAmGcYJ5r8zqnT0ro4mpFbdEwH1kFbpL
9BDfJ4PxFHzbvei6R1GViPbHbjrMabvKas3aEpiHsD5ig5uRFzCL61f1Ew6Ww5Zqtr6dJQg4o6h3
1APjd5TH0joyLPE75mOEqhFI45feqXE5ZaZsjdDkmdf5XivItjxkfv1k6D2yWtqnBdGLveBdQUGY
7tBQ6SAsbkYUuPDJdFDWLfZwqT0yPW1dscmBIVqfBtJc2zQ6QqNvsWI89xqnfkS1tDVlco08/dmk
WAQ7pGcmdW4dEcnq9uACUPKpGqESdMBCaZReReVqq4NVead/5ttYimL2C9vG0+kKoDV5TAVNw/qN
X9TMc2B1DfCV8ibMJ3qV0tDDrYEZ+8iMxCmzL1R6JKBUKdtZBj6hoCaPgVoH090LY3zHqLoBKPCz
zVRnsJzKAJjRUoq/4Rio9FZKHgULN/djLJky2zSXnU+/DQl86Kd3aXITdDE1oe4cosKGEQ7aU8TS
2DXVJ9wFriP5bmttUNBBusOQfKLkjzdZp93Cjd/+80kxFKHrj5MCh9RwLFvxH3/n5QVYNblAIoc6
My4ddKI6oWVVhxSRXGo4N/NwCDySsUdk0f/83uJv3tvQpeBNDQhQBE/9SvhqrN7OgPrTQ6km3plP
/8UbGeHFBmbQhH1fiOksYYtMo3FxHXH0MGVXXRhj0bPvkVNTQwWnjmCk3OJx4x1HC8jnn49S/kEK
wxtUd2zPdXXPNBka/nqUeY2HPcmw3DYuRxm2NIhu0wwrlmGaSZQ2EFwMYhAkAjsE71dFGauG5F2R
OaKIq5jhJgsjw90VdMRwDa6m6uXcFPanU+RXBI5XjJ3euSd2lqAoC+IQQ8CI4vZxoSAGuurbFRzY
VtZ99TGesAweA5rChadBm4AqupAbJ8UTu6eRF0la7mM23GAeb3DJ583MkDSUnlHcWKd3Y2zhEoXU
PLP7MwFG33CxefjkyfSsGjZwnqush3NaN0qJ8UEokDGS1dHOqW+xDJwZPdbm9JyO4eGfz7Vh/kGO
5WTbhkDt4OAO+QdhtRyjQnOBPtDoJwifdGsLR5XuV/FNarWSWY1iRWXlEYymX2GHhqAAXeq90Vs7
YkALtgMQZdchcEpLywZvtWg4NL22T9XOPQ3gOXOWOmgRA/CT2uvPls8AuDSK27nxsl2vz+/ZrPUs
bjhoy2rCzUBdkxDEwgzCdRZeg0aDCGeAV6PMuaqBYh4BksUDaz95ISQokyJuZlRdAkDUjMWhdEDf
gBkKdFJryRa6jdvHIWQwlZAThmg7/ejMdMTMtK+ZwNoBEdS6nFh5at/B78ShKlQ/D1Nelnlrp31L
46HcgTloRosgN2/fEPioKUOWCSoFBDDYKYR6fu0E48jM1PfkKzDywgwzD3py3UxHjUYiHO9y/ZVC
D7wKxMcCmktEfasBcsFh4FPbXntesPZSK+4tJzmGpfatEMq/CAOjTeHbn4yecs+3ZgYjCQ2WDq+s
CZp1zbiXzOdhr2WC8Oa4KneMS2JsmcpjeRVmPJ0GaFPrJLUvNj9kQnAKiuGLNYRkYOQ73+ruyKU9
lookQDwSt4AnD/hufg5UMKY61OoYFOE3bRjPuB/2D5NMMSFSlnZ9N15M34asgeYmGdr6hCDo9V9u
17/ZUQwMkAwdJYDtEfb769IQdHBMLK1JDqb6yGo3cPgeNZz3VWtvciemaUXtBSMnwi9PDe/UwKxQ
TDorBKSr2vRf+Lt/Mr49E6MdYfMcYWYsxG+HRKTaIMvIiA4piUdlFj9SPh8V9J0O6Ffr6egrxlkx
9BdFvUJXffX16oPp2v9ybv5mcTc9+NYCiYQFJfJ36nkXddjn50V0aFV00djxVKHtjUlMhNnSrmGK
v9W0av1sv8ma+UsA5bxR+IZU/DH4FOuGvFIcrNwXvYtehBVOW5AwH4fx8V+YuN4fNHnP0llzYMh7
hmFav/NwKbAtxuBDeBiT2N/gxIP3aLTR+yZG+yPUMJu2fk6x4bG5bDgY3oTCH06ObtVbwT8EoL6d
kmjYdpGbbeFPOGuh0KgIa1jXtKINOKuJqTHEvKLzLgh0ITzoQ0bzmBNMU/ZecxyS8TWb4gJXCVix
IsPiz0+sjafZ3sWjFxL6WdTPWpLW2wUTD7SI3aeeDyIxNyB93rYfANbSD6XdJoe0yonR6aJwx2Ox
bmFWvspMEFns3ctwmu+8fl5FE3MLzcRr3irlKa55bEyM5lCVGVh3etqHumxSTHl6wFVP/zilkHU1
86Awx4UqmoOpuZ72EjLAJWh9FYrwsZcsyHOeP2P3zappZhPROdrR0+1HzHDf7ULv9tI8+HFaH8ga
ANAuxphk5zpcy7m6rbyyPKcTHooyYbXKpnY81FH0rR2i4nv18T/SqJep/Paf/3H9Sl7hJmraOnpr
fxE4QSSlhPnf/6U7+kMa9RBGxd/8gx+KKFf/yzYsKmk08TaZJiZV9A9JlGv9hV5H8FNpu0I3Dejz
/yWJMv7yHNYCtB+O5H82T+APSZTp/oUIQjcAFlhJHSWk+q9De/xeqDa//fl/5V32SDx02/znfyiV
1y/1LHWkwfJnO4by/P9DZ+IPGm6suW0f8zDdOK41PfjeyDQCj5MsC+wvJlTL2P3i9gbALfbdqfLH
7Bv3Y+VhnWBbKPFbGvMtZkPHigqzVAkQnkkOR+L2jwR52mtjUA7CjjMfcnTAkHWeSoNguFIRMgxV
BCxGkSaxwgHMjOMc3xd4x68njLqoKj4lNH3bxYaleckLZLRziFpTYI7DvG5JS/jp6v04RT+fEvE3
p0TonHPOCluCVJflZ12F17k1ox0Pbo3meAeAfXMdpNp9WkbTvtA0co0FJEpM2olAN+/1IDyIOfk/
7J3ZctvMlqWfCCcwA3lLgjMpUbOsG4Qs25inxJTA09cH+lTZ9VdFd/R9R9gMzqRIAsi991rf+tAM
1wnSGpzvxF/a1SJb9yDB5jQ6iyVR4RbbkVXu1h9oNkbCfcekWx/+z+/d4Ov7xxfqWxYxbzbuO0xz
7s1M9/e7D2MzZ2mdNIcwCoEgYM2treKhUGjPCpJEd9Ns3JcjE14WElMNcLnxmvHA6uWtSjVYmBJe
jIrAiI5j3qy9iibeOO17AjdZqBur1HMCSKrAyJvvQ12jhTSXyCHAs1UEgrN1csYSZI0V6bwzzPmB
iAzwGZr8iRBlyZPuTg1F66au1GkaojfbnC+w1BgPKf/dHKIXr8YIXSXGATZBjHDhYIAlObn+NYor
h5VC37OrzV7mcz6E814bzEOhhQKT9QynvYUfQQMTQ3GQJfFan+3vEh4ZwVnD18SUpPHtdcHjiJ66
9zX86njMiW9b2l9u98OM4wi7CKt/jKyHKI/aTWwW+9x235pRcb+26VcVpA1Xe2Vo4q4HU/si/Al0
stc593He7z3Tm9Y6jmoilljIRL1+bkZ+LfSyKEl07zDZi70bsZ5UBQpEnkSromad9PaDXZRfURjT
fhmHnZeW+VpMxmc2PasBx3ym7E8/PmCVw+nQdADE/JOtA8K5SYGygqzxwt+S+v1tZmoogKuyegYU
2aL2YSiNhNmera0e0852ZnMHKuNzZpy3Rh2no2xrgn6Q77VDLVuNaCObnhY6Caz9Uqp3MmbcBc2k
6Gg8Owvdn6h4CwkHdHLDBFliAO1oMA1oT1j5OJqCwxEpNMgZIEQ+qGNB8yeUME1iAtO62d7GSflJ
u1jxlKMXhPpQbknKfYj8koN0PX0rhhc5TORmNiX+EPtDdu13ooM2QO3fPV/BP+jKH22aPJhgy5F0
JPcy61jG9sOb2zCnWvC94QQIdcrXszZvIr8PHDs81XjmV0q3372EHKjKvDT6LElXMYlsCku0VUvc
noFCoTYKfj99Bu/XR2NhM9yIl1g2QMId6+ah38Vmd44rues0Vj1qPLSZ/PLMB0sMR6TZL4D1802k
q08sdZum74+ZlW5mydfij0tDjqQOJvtq6Yb4MDZjCEmBFvcHp1iyPMkYsxG2+Zn3nGfJ0dbmc1rH
+iZWaRHEKeEkJRzFvpjuh6R6TN32szKJ+8mHnR3lW4ctibiv/qPzYZu1vJznMpf1961hgHsUoUHW
TBp4AqBw6T5D4aRgyr+TZfQr5L2A0jmWtvWptXFNkcMO3WNl1ypxTQbnPeX7NNKYJMvklDXprpPN
i5qaYzNEV89xvkiEr4kd/STQU+68Be1eho9+Wl9SAWddj9IKDuVjzlKwI+cL4AHh0VGIeHsuhh1M
hZ8lWx5ie0Wf186htE+I8rF8p65HxUcqHH17wgIsFPuwTSr6ZtWj1yEEy2Bpwm9L2WtMFBG5dV+V
IIl61NfF8DB5/hVxykPqTnfC0qgxRYAHPmfe2WOTIEusF2JTje3dlCA8caPKXuOPObRhfyCdG3ZE
+J0R8lkr4ycxMUNxJ/VCAptJdLQDb23Ub4s5OHndjFK/2nZDtI9mzFUZc26276mtaJSyKcE7PoQ5
8qxU3xhIrmY7+jY0KHnmQf0k1qOBezPwIVmkyBjXsDYelhtS4b1nzPZcJb6bXfjIxCNoR4qiBAaq
5fsfvrJQYJ8gsXotMQxhM7zPh0lHlNEQscOul6RqIq9pLTI66+mQanoKzNndVSb9Us+VhELHzqIV
jp9DZkb7NOkPFEz2Ou5csW6NaGvY470u5KHsjDeL+LZUEt7sodvxqjeaXqitnfcuZxfmz3YTuJ86
k2LAH+o8J1CnSiE3LGrXcRr7gVe2Nd5M3171nffcyoHBixGv4ecjnRA+FGsOb8hxSXOsrVcrwQaX
G+NGlea4xUJ+n9fyNYzV1cWCu45K79UAqZNm7Y84Qf0seuuHxZiq6ko4D5yRIR66oRhomnPTJJrH
2hZnxNAcA/EVFLH1YapokbmVQSqZw8BuZReijWtVkBoB8IIV9swghqxWZfUPUF/W6Hq+u7rSj0qm
Iw0Y9yxGCFpRgs64sphPm5NzH3W2iwWtOFR5/6y0ClGUPrF/4dgzGfzNmfFVNHJAkYt4LBtgXFjO
t0y1VpCG5methW8ypqoPaZah/gU7G+mMePCfhPql8JbZB3Cn1SAnBiJTSTTpZF9qM9uNk/+UOopK
x3svfKDPfSHi4COtk8+JJITedaxPh4UIc56t1EymWbaih5IQY5ZJD0YTLdwZ2UWDFOs6+/yBugUl
STAPAFq7j5NOXu1FFKejgPCSED1vbXX3scnMwC9EfXHLRCeaLvox+/pzo6if+BsUkiZ0gW0r156x
Gnqd8s0RRG241c9Er4mHNip9NVnthtJuFxni0EXYMYrOYpLmPHdREp2H8OCpnJ5+4V11Gy2MsMcf
c2IRG2pOO3MyX2LZlotYuWfn0oAWB3wHASqLGO50wx1YCjuuj8jZsANCyAOefA3n7jN33Zk8PeFf
tk6eXphGvs1gDtgXEwOhmeexs2nhQZHqsu7b8tF1If675fsYHec9avofM4JHfkr6++hhxdCAP7q2
9xYZxVPh4XfpO2PTVsa7J03cq6hJOzv/MZSDjq4EaHLiVAw6m5PItevYDx82B0TiL6D3heWLW05q
PSx6j6apXgHowQjM76ASH/rJfcRudA/BlBI1e2b5edR69UyrCvWU3bNrmgXGnmUox7g2cl5ufx2H
x7U9Ec+cT/lheVnLtbdmJp781P3ZporfvPJekZw8DPyFqFQ2xGbs/fDOxdinCeDOJRjtmFivMIcq
Kv2Eka3Ir/3wHe5/DQezb3ey3QndtTZuPXp4UsZDV0zeoVMuTtOxwH7oQiFHCA7/sinrl3GBxDZe
f8RGADLdJoQeaA46HeJHy5EmAcXbUS1MdTvRUuK56EgSx7mtXSzo/pxssKV0p0qM19yDz6MRmkbg
sNkyCLWOhmRyLhHrOv1QnzM7fzawm2xTkwoms60vZmHGaSwUAuB53M1J8cJohrWCRrpTbBMRlzFM
XWK3+q5Hm5TpT8DZyjKB+eNA84RrSCrieGBd0u9FKX4mkQw35axHaz/lg8/GkZ6HOZtB1kosPKCe
QJvIOwWG6LEsFQfCKHloikzbZUKjx1HaDFOKHiEgoeV5e1ARIxANIm4bSmtBEhiBMo15o9MgLHKA
zI2nnXLb6QK0IDMufTtw87C4eEXzFMdQSiUDsmAgLaWHC7ZrEQGhTy0Q1s1uBdw/zvddYqYor8G8
BRVyXWDlsj4Oy4nuJ/Xxz8XbOWNyT3Jh0N5uZICHKqcsm+B24+8HWNdczoqVEYluf57idm7S5wF8
gnZtehIpSYrEEHXrXFu7OJrdg9Z7DJ+HJCYcroZTqTF3Ya3MD+Z2Yi5v6PZEt4sEzV5J3SVYuE3K
oxokHeDbWdTA1BchIR2+/41k1uJYIr9aMwyEZpaa2qE2jQNTQ+I/PK/Z3YjKnhT2igIuOnL4ePII
pMdkEj7bDmPX29MvT3M7d3uJyMAPASKIK3OtKY+ALMgyCNkxRVBuiz1xCCg5C7JqVDOekzbyDoM3
bpoiItSYhJGDkDpOY0H2ETr+GWfxUjFZTr2ztBYemw2ZvJUxMW5GfI8Ox9giz/PYD7Ql/sOGWb/R
pncx+rKNGkkfriMh2Crnp1FxUFBhZz56UYQ9M+3jLSsYVnN5M5DkMxF1gqUygN/tPDimkRzNIoNd
bTfoMT3SvrzCsDaJGdNwn7RLFfoN63ZMhG2W6veYfDfuUH2wHqkOdkRHL4nla1doilViuWnQo05G
0Vz0zpqvGgEiBkPRTYxNZ6sZtYOthNdvHRWdx8H5Rn/ha7GyHIqCVWorYUpq27zN60NSMPKztdp+
jI30iGitB/4zJ2e3Zf8AwLPddAUTABAh+QfBNhRvFgD+epCnZtnP2v5gbZpIPhS2LU+mIb2NgX7D
Nkx1GWeKKb2YWtxrpUGmyQRvTUb3hoLpZpJHQI1vH9ohTB+QzburiE2GpUb5fejOcwY5AIYMPWqt
KMnfYiWWNlH7Ek2wG2N0+oHhLSLGeGBY4UUPQLK8lZmlirHWED2Pc/nLQmx/GOnwGkp2DOtC6zgN
47cmK9QOIx4wrAjhOmaSkmI8ivauObDG9PzT6GreaVg1wkkfp64GGpkTcBSFlHu1mO5td7hmWSp2
GVoAp+qmQ13Z33PlIekIBxTTbtsEdUdaQRcSFkpL0wZ8hz6iN93jNDcTkUyaQXbOwN4yNx8dIYjg
0sh/Rn1F5jdGG6p696omaa39rMZuM6SsWEnSNM/gY83zoNvXaXTQEAoj2zB6Ml8Sz71m9Vjsk16h
VtTqqxDh3Zga+d63uvYUqfEl9/IK7Die0tm7+nBa+/RRGpY4J7m7jyNyiChNHqel35lKxzhCz31P
XLmIXAgfHhnYHmIGfSs4HxC5BUdVvXkPWY3gLAWF3jqpOOQo6e1C1nd1gyHeLvBQuWRZJI51jcaM
0Me2J5Ze5N2ejC7yn56NlsbDbLu4LOLoHm1EC3+EcDk1QLcDQreNi/BHN2Q1cAOdDPjB200xitnZ
cPjAjPnbAKl+n3Q7bRm39WWGU0WvEP60G9m6W023XooEqUsM9dQbVbv14vItnI3s0Sv7wAhlexqh
cDZ6kQS1xw9imC2N5Vx0iujKeCs+YcJ0y3C8cxT9Et9VD9CExbZy8OE0dubs4S6zFHJqzJmtaTEc
jEkLtE/d4E9kpGI9ivr+Z5p38X2v/G9hYb0OaPlhastdPU7yQfLLjSHPHo2oCuZ+tg5GDOxhwE9S
TDOLIxsy2iwTMumr4bGJIrTZ2REcXvSQTvVdaBXDhvZkSQECJhAtp1Vqp9qf+Ousgnim+XXWc7EV
aVHukjQ/0i2l9QK+goYCs/ypO9l4Ck8IjEr54CQAkVnS4H/zbWzrUwtwrLdIVFfLnEGb7llPp1vy
Fv1DqCFt6cW9rtcEqpW5tom86S4kTuMoIc/xszHFLukEZgMXdIUty2mn6+HR7t3yxdHGRfeuX+Qb
ns7kuVd9kNHluIYAIUzFgrHQnUe8FsDcwChuStvYNCYJfB6r805WkkX2CG3bIoVMOWERtMr/ERXF
tJtHomlUPgeeA1iv7pyAXukWNSWtNdd+mUTR7QeHcICeDpzKU0FaFhZq2ZEkl71IM73A14g2UTeG
x0ms/a4+QUVpjnPenjCN6Q/0LPHG8eNcwdawqAqApR695eR2LknOdcMhWWs0VCVyOavkmRI45OgY
a8doSJl3E42UinrahDq9JGY8wlmTeYWFyOpp28CLPKKr+sWsfsL0iNgmpV+8MnTRb5Jswjxg9JV1
/H2WERQyQCKDj0Vz8MtRD++xNVgBYo2O9QfbWt+l21Fl89EWFPBdkUKbcLzpGLd2EJMcQpWL+/l2
1e1kasWr6ml1ZHg80ekAaj0OnokT/3Y2q5rkoOPn1AtHP07Lye2c6aiZOrAb/325mxDI6ymUvSz3
y6MN3vN4O7fEa7LCh81wdBU2SvpVjF25S5/gRGYG467ksnBp3KE+mqkr8DXgyLhdF96WLn9udjn2
b6I2+2A3766dTHh/Pfb2BLeTPw/4x0Vdx2O2GiUBzzKiBv3zkMZjPRuVOorf/3ozt1sNH7rA7zv+
PmvUtGyxmBfBn0f/dafblb7mAj1sm8V0viy+/vGc/7gofKOmBI7l7/vFTeiuOvTN6z8v8I9H3G74
x3V/LhqKLTch07JeVovsCKOVzYR4QxSmhRjARcXWVnG6ud3c2D4f+4iQkwPBYxJ5+sGtUEHeTrww
6Y80Txc943Klv5woIL+gvPNqU08TxRvkniFwh56j6KQ95WD+XVFUa3P5BbBdfcGDaWEjTJW+hBtX
R8Ya3ICnF2KmVNXWN/Mn0c3HIlTNTrMYWJ5wadAUYLBAC6Cujqmtf6hyPshh/BGThb41mdlF4aU3
62NZeEAZhpAD5OSY7DKgLPIrWiU563RneLEzzPoyq5+SxPsVV/W9cJogsjBWGNEn0KNqZQzZHZ3Y
X7IP2iG5Eg+iMzROvKB2kwNl9zvJdMWKUQHmQus7oUlYpjUd1IfUPvvFDD570TqFdKY16isrGD7O
tULiB9OapGafV++mi1Vpv0KXBbAwcK/bL2k2PsfNVG9607/eJggIOunw5uOXBd8/AnK7ds36Tdo/
fVRAaNWG+0If9mZxGHQ6QLocyZOIu582UCLsdCcvzk4E5u5MI/owl79ZY1zRglAy/JPnMFtuHWCa
PXlNrP9Q9W9VXxEHEZUMdsvTqIhtItAtw/ZFks+96fSviPqtmGZ63rwOk/PoVNg0K9vedYn2o0W4
FYg2uTcb9eQb8wuzXrU3AMIibKnOnWz3tYbwgbVbBvX9WHdhtC/E9FiTf343hKBVyHbJmiwB+0qB
HLbk6rjWBcQ+c18XXj07NTx6SDMl+ZCr0aAaEPmLslAcNuO89U8wUsZ1nfkiWKCnopktDDwKN0bK
8j/SmseueZky8lYwXiM4FajFPyZt3EKxPxh9eNc4414M4gIrhN2ktSzP73Q/fUYxBlugEk+eCtBJ
No69xml0aXxnj900EN3HMLY27U3taxTNORuI760i+7VOX2szfSONS9KERZ+P/vOk9S0wkxHyKk2E
R7IzQkSn9ffKKnjLuG0GdiQ7C0EMnlwrQQ/vOoRYoH0EbW4sgfETGW5o8hh5rfuaIURhkdJq1xhB
LIOtELDZ1q5YyEdLIePCjw2a4odElUJkwwBteW/lZCkQssfIYXHpzikfYD2W9J+WzAIq9SPpWOvp
EeswMvzZ/+H1+b3t2egkVJitcbbzYwwfTBnWyMkI0qCl+Oxb7rTxnPAlqbxdqbevFGUHagl3VQx8
dzYGRjJMnGsCSTmoURWypc+nKs5/Vsk2i7OnKhe//JEstqGqjwLyKZCMjP2BMD9a3XLRWqkAMm4K
v4KerAmkaPZc3NO6rQKP/r35VhEYs6oKj0ZQDqXAaTEH6Yvihl1Kts9qsgCYPylsoqt6bk5ENscr
EWXvk9APvUowBdI1nZfYhlJzAlV+5BzktuayrdVoFVbmsXaMu+V/mE6gtVm60uC0NlnH8VVz5DM/
ePY0oMACIRc9GCJFWdGya3K6DHLm4FgRwG5LjOFKB5KSpO4aICIJ0nkVJGPdM73B/04Q8h36Q5o6
tH9ZIUTnxYvnijLQJ83c5BFH7nwsaRR/a2n3nMBbxUgzLWDySirUy2QVzO24kX72LmmPbKxCkgQl
m6cw94hWtPP7rJ1pN2nvhfIYUOHPQX9Pw879MCsR8n75II0U+//sFPhGDaZa4dNgTx+tI76QmNDk
a40PfxdJ8NchENl0Vj875pAyyx4TktW8kbCI0I1eloE00y4kWB0SCt/NdxKHx8YtmgpYPIziET/5
OlxMcAahjCvPKdL1NKYHyydSoCQbaiVuVsTOSwIfSHcjiRtVwtthHaRitqkHFXEgHvXJunX0a0es
2WZwmy+zidsd5sto0+iHlkGazAt+gqbNzM/+NWB4LBrn5AxYMZaGfbdskWV/KPOK7LoennYZEn4s
tC8zTs9ZXn3JpZ9uDpAAa1qFpwsEbmDgAuuYpZEb4+6F6upDaE7YcY/QAHBnGQY4M1o33ZR8C9Uv
pU01bmwLPrW8Gw3Gu0uOHLTnWad1qru/kHbScKsZHdCRWXd5uY+Rae+pnOS6oJhRFcfbaT3HBaT4
BRjRJ863xGBqnGZfVm7mGxyddATT2gORMT7M0v9CgH+pNefFywysXmwNpmHea8WgkBTbnx2ZHyu2
b4ksh/eUQxQqNStZh6V7n2ZFDzihFSuftEy2dj79JbKEFUQK6Iyvwn5msFavya4s2FFN/CBCHSu9
0B59NstVATdq3RHEVZUhBBSLbL9O2+faT4nlir4Bkx3CLRQHUVD8hWpes/w+r8DZTPMI6x6LjVWb
l75vFK5nb5P1dzpkApREE4lQ/UUgDkXdzSKpmVkcmHn0WwH6/1U5/zdVjgFK/y9txP9Q5VyStl3+
YUD9b+Kc34/7T3GO/y9Dtw2G5jaCO0+4iCn+Lc4Rxr9cfPSIcpDc/luVYzn/0nWdRiAhAjqCOwHu
9z9VOfq/0GJ4hhDgFUzXc/6fVDkm65l/yDiEQ1dleWeuZaG2c/4hQiGflFCius2WfkWyF2P3QXDe
HZWhICEIPQ1iHrRuw7yDOuEzqisPkZrg13SxvpcLSduu2Q140zXDo3oCOXgvwq46uFr9mXOsoWkI
VKoIsUOTiH7MigzkWzT+GkDen9upvs89iC5eRIpciz0PVe56Ijtl8mS/ibXhjghofapwYGKrnNUi
zpdevhtjklE665c04fcrJ6JuL/KTc+2jaWlUtx/wJ+HL9cQhTinpI1gC4v4rijnQdL795C5R5rf8
CJTDzI0BbVIqAkskoUH1Nbgd/TY/T4DtG5Vg68fAMdN03qYwJIQW5neZ5mRXBf5qbc9DSz8XHtCc
69ORDfhLk8ThgNayiLe1EFo24bfYSpM7UQ3xHalkCaY6PQk8FU7n1Js5PA0DqpmkONgFqkSCgGui
FFJN2xCdiubSYwzPqA5LceLx5po23jhWzFELS0cy5d2FJe1lEgSJONlwmdpFw5fVuyJMmFDE8xNO
HlCtaZY9+fp3hcUWJdbwUxIYiXj524jJao3sQgEyCPvdlDZGQKhNkyTzdqxab4XhgLrVBSFDJyQw
jenZqGlgiFbyRMgKSKQkOyIcwiB1hpM/Qh6Yb7GAVoyQSWXVgVbf2pm1nMkFug/JE1u+xpqykp8g
sVi98PVPXXznVLM4qeSxCPOTH9rN8ZYWofOEKUeoNUYAkqxIJwkmwXQf75LYTzI7sjCSOx/dNPZ3
40iGU3zy/AgBdZd8DbGTnrrlBBrfv0/aOMn+uni79Xa/213+t4u3G0I71Xcg+s+3SxrSY0Q+mNZo
eMM3+cdr3J6vvt1yOzsXttg2kfv4j7dhp34HDKR/a2BgHv+8iz9vBdkA+SZdYwV/rvtzvz8ve7vu
dtHOLGPj67DObo/4c8PtYpRG9FBvZ/96f7/vqQHDcfOSDnSGu+XPHf86e7vj7WUgmGy00KE6N6lo
Y7/Sof5wwgqjC/IZhiCKLv08RtmwsodCBMOUYSUWTgbrTz2XxdnNhuyvE22ys7Nn5lwHUQkxnC0B
kXGdGm2YFOEOBdm322Nu1/Y+4ha8M/MGb+fRGds3qVN3w/ePZGAB9txPwznWmkuiKiYCAmShoRfk
GHajdr6ds+LCJ/lMJ9CJRtsp99RxFCOldGqOm64hdyyr6N4Ze7eYrTNOFAvYGyfCScwzlU9kWjXp
Fvkb+aHW7na72UGO8doBspE2nVg981GDItkO9Wifo8gFI7ecY0ETQkuksiAphsA9JsT8sGYzdUD4
asM61PkM/1znxcSs9bo8quUekwy/pEDckGfWPhlH91QXpXuKsewQ8ZVVW3v53Gccd/Crah8YE1Qe
kW7DFGZH3TqMe3NfP9/udTvR3dz4fZG1ZkozNntHP16x88w/iSstdkCD4MsKtG2z1+9NXzin1uT/
pDf7IsYAYxAKGtrlVxYi8bGatNiW5EWhHMheSyb7O9mMBT4qgYG7KsyN3oMfseZKnT3XU+cJpcaO
tshzwfj5XC0nKjWR8RlSgCfjHqa8jvSjTwV7eswJ8V18TUbbDbSwQ2M0VM4Bhwr+xTI+p8sJKXLW
sUWooytcybmlBX5rYQhi5rYZEjpoLoi3C9FxQOdzUsp3+kj7QbYO6DbSuM4amIOzTl12btMiO8x1
eIxnrrpdP49Rs9Jtn1JnuVu6/Ohv57439tESfnVm1j1qfoyjkcW91fAVlGIkdSWrzfvSxtRXd2TW
68CWjGSAjYXK/RxC+jvTd0v3A0FTTkeVIUlnL+zzpGbjAKJwb1edW6NszaxNScccqnTk7GrLeb39
sKRFdKobU9tJP8wR4lXFZW6BPaPNk9vbRUwR7XbCPgIuaiouHVPtgOKPCa1s1+7SukrSiEyZ4ir7
vNuQtAzolAxjRA1tt7bSOj+gk2rXSmMpzCzauKdK2VWWlb8lWokVK0zvqfqMvbn0MBfDHEQPh46W
wjNwtJcrpzAd15EcBzg5NQExHaFLq3S5z9jSE7ud+33ln8u3B6Y6JfLve/7j7reLJl/PVlg9HV9e
BYu2Rxwwtcvtxj8P+Oupf58ti/ylDc14W/15J7fXu738TLMZU+ptsgtscf3Xm/jr/rIEk2dGJRMO
3SABkow8SdebE19jo/1zMTPT/3Hd7dZ+sOOdbcd57u9MzaADG+ouEaVg//tmo0252gDzZYNzvzdl
9J2GURPoSGNpry3t3uHSpynJ1EOS79L53SEiTPG5HsjIZAOiy7e20SEHKrV3ZGYMexkiFgOOyiPM
iuBjm5nunMAtzvPpUNTGG8qLg8tENgF6Zs8GCdExoDHHqx8Hl1KsnB47Y1So0Qb+ZszGWr0xemwR
mQMes65Q/1n0yIkzGjduBD3G9iuGFQaiqyJ3zk4SMvaiM+mhRjKMo0gJnppHvznkGn1ye3CBvPL0
letQjRPXBijhfSwxYWhx6m0Lb1PIQr94Jj7hpmufAVZlZfhG9rYCBud2MKSsKRjthuTP2b+D4bdF
tDeu40L7KGq0CBSLgsB0f9/EmUnzz1iUCDNl9ZD0577gUMuOcIW9CINxRURPqh80SY5NObQChMrQ
rgWggiXA65B1QPH00Uk2YaMOcWKBgU7QuJuNG+JMIyC38q1D7AwTnR9dbZhokjc1NzhQaFkwW1UN
doHxDQ881T8pU+vM8h40vgeZtOmefHSMaFmE6MyhxUh8Lh/CCP9sADA9OTsCd0jHsX6g6om3hU7c
qUoX48hlInpvZxbtuxu1YeCGNrOxiRJ7YjoT5oU81ECDgkTTxBr38HNtemqtZtjVNF4+onmITrEu
SeDm58lazL0iXyzOhKl/lK8UyW4w42UctQoEn96/ty4RpEJ530dPx3qj6iBDQ0MMoEIk3c4rfyQE
0RwJaosUojSdVF6fCCBTT+NAXACvXmsPnTvKrfyASoc+TLYfxozMwpQOo9+9zXP4M+7F3qsYKXuI
zYFvugcxW/iplHWRZaRW+smYh/zS8XPsUB9iaRcUDTkN/gp/eO7UR7vS5QsjxVgwQuqqX54t6ROG
PUbVmLuXn1TnSYDYc09znJZ50Z1F6p71uo8vJRxWOCUc3ehLwRPH5ZmQ/2hJcbKS4WCbmDgbw/pQ
8zQ9uAzrZJzJSwJkV/fdcO8JctKcjh8oGE80FsNT0R+9Accy2Rgsn2c6AE5IBCEaI/bJ4gV6Tb9p
bOWs0xS4W2jlu4SRFap8udId2EBxWpBizk4nyCJ1zka6VsyHdox3V6nwtzgXXozGe0U8ySZFg3mQ
urXv4TLEvZscPYhkTuldogkpjdCP0uzyTWXAMJp4j86wb0uHMZsPU7uI0n4P323PiL23QlbZOWJt
S98P6NdfIcm/uBZpAi7TDpVnUVC4prXL+7sG/eBK69itOIvSlcDUKHBdQFXT5HhE04oX5IevaCmR
C9W52ABqzXaYAt2Uz3YuwetAD4AMaK3DghqwjSL7lGb3rpFhWoyJOEx0Grd0KNdk92LJTFI2y+g9
7HMdtYN6H5uq2fgjUXCJ5597VX/zu/Le0X2oGAyhA2PszD2yEu1TMe8nMx5x4pyaQYF4HuEU4wGn
KQDciXFdAOnfOlGGAxp3phnj9zdrOG2m4PPpp2kzWam2E7mEV6qDzwWJijAgbC/LEgcCAfL3PIfS
DDqg6lr3mCBDrhDL0Pyc5qCvNTjiQRKy28+0YWt0lYa8KXoMXeGfqn7Y1DlBmLHm+muGDWB/iUpG
eeVftUUNoTyCFz/9aPHoab7YO+xDtNRMWEgheTZ0lvLkih+h8ImDr/8yQy/cJ14hCaWMSrDwDX97
n94bA+JmJKxNbBq7ss2Btnp1SbBwxq6HhHYrqX/AOk+77/6S0AdjKyM9QH1QsdKsHAx6hjP7Kj+u
jGVpF0IzEsnaDmkNp9ZwkbguzbRoCQsAiqjRyL4YPdNb4Q4HuM3EhGZED8zet3KgRZsQz7Eqlj1e
O0QMxJr03Shlt8lDsrBZP80RSYRoz+KNZncM+wuGiQJAkyN9cEaa/SPqj/4chk8tH/oquhZuGZ7C
KSLUIbJ/xbQwVmaXgPgBszjG7pE9FWp58c2S8iDzmDIdaIapSegaxoYCOWbX3HwjhV2t4Oz8qhNY
swUfNHJWWHPxUo7G5niJtXhgl5M8S6+jsiiKqzWMDJX14is0OAKSqLQyZAm5j+bufsSoV/k+AjHn
IRLawcIxaOeo2ZH9B5WA8tcDLSCnjPhXo9Tv+BWcLb+41xP/sRyzS6Q/RmN/0QOFfWGlxUx2JPbW
nN2Jbn+LzPx1dPgaXFruQkGtzqNXZx7cXQmvYDeUjzWVZ+OERO04NdQqRloRuJbUMGDAeGG6mUr3
wy6YtVWDIOkAm6SIv8y0ArxgjxDim+QUeg2ce8LXAuYpTWatx969thjUew3Nk0x9b2WjP95ea7+C
R964T2QRP2T/wd6ZLMeNbNn2i3DNHXAAjikjAtGz76QJjJJS6PseX/8WmFkvM1W38lrNa0IjxS4E
Au5+ztl77YLHz4hAf6RF+yMrwgOCZmZnE57TJRKPyvhN58Ohb0PvcaqhmyxUQ85k761aHip7oJfP
wULP96MZcvLPw4+i5/ZCBjegiw05Ii+bFbFjVsrnsjNCMxvsj1X821irLw5eGlrsLONJFaS7JeHL
g+AMWArQZGjyRzTcg6cNLN1DWjC8Zdmt7PIDut+0KfE84eOIvrix/WERvY1BgMaWaRXPUUHTJnyp
cjI8lyrdQdnsUbnr98Wp5KGMjENgLndlyd81AuUVUjYgB5q+dkUO/E7PyaHtaCNMj3HdbWRYfHeK
BTXdXtcVP9U4zKL42tVGurU7xpdI908k/t0OOomPbTQs2zxFRYyDZGGE2JDauSat0qMpRPo4j8VX
w64S5EEVus0ZN8ncwL0IwxedEEf8eeQyU42soWGDlgnVabbWvovt1RihyEqs4TJL7RejfcV6Ihg6
GKXv2UghHaf21yQFcoFZP+jPe2WKBLZd3so1AHtwKIEm0UJvqry7GZdLm9nWeXARK1kpEPaRwUEN
1wSlEw4rNHn3XjbdMZu0ra7xpxzt9NilCuVtneyAcL71/QpUb9RT0YvXGecvFnpK+KS/EkJgnUPr
ZFtiPH5N0wXhrtNwmRtQpkqfzWksztNK6JtV/Q5+I9vntvub0ZW/hWg2mNMAbgTlI4Fvlskuys3S
z4LbEun3HeqOamMwE3JKRfUZ6fio9FFVWh8IieUYoROw0c7YXZqHpF3ENo4Tuc10udz3i7rt6hH3
Q63nbVktzrmuohfs6eXXytmFS2YdjTEBKxGC0Mo9dC/I/Aqsm/uSVgcJrowW2CcDztfBwUQqejda
1jZFbdTmjfOE7eOnyQD8ZopDcFPdPJFgEA8bLxHthXNdmcpvEYemPpjSHdou2Eu1yxSZotQnTmta
rn2I652nH6VZS9+B//qcTBDoXJKCUammJiqGfmk5T1sXiXgg1zYEPdI2dkU+xkctQc8b4UtRQlaw
F81g2suirevkXwx7fuqATrLT1mLHEOwLzXDnCPI66XyVmt97OjNb21yQE1jm6zjX4HFmVI2NhS9D
3GUAY8BvFuy6/dlLejZFI7x2YQX6dZg3Lt75G2WX4Hiq+mIyhybOgOHWgs53cvAQEECB+yHhPqzv
BzN6FJ7Ktzox2a6m7pmJoiOL4QS+osd5tOxyU3L1YTxtXK8XsHcRgKlJc00wFdAqfWuDdidRbvCn
oMIBu3jrtnQCxyq5Q4BDECzS6TS0720FcTzvrjLi5XCounKd1pn9nRkpDN+dfpsnYi2msn2tvPEx
rdRrbfWceDtvYPCUPmayR4hYzfYu28kYgE30FSv8AKEnG7ZpUu9LB19VZu3naXyMkwBwvxFdhSau
aukTZ3tTYXs6tXo/p6YvcKlAElpNLZI6xmnsYy2H5Lbvi9usXTF2rBZVNVPNWYF1aOnyR/44mO9e
WDOeH/NoV1nmLdK3CR44dDVVAuXzDPNHtWpEKYKAUtD8rxpOyYtdbiCBNBM/jtjDs0H8OTijCmWr
7b0O9K7fnKhDDGbpZcPQraC1/sPKnvoaEKcVkmHbaYanJuEOc+PqXc7mgNz4t7zqx0u9khyQh/VJ
NW2Fm9s7XWmKLxCkO4QQqIanIveZLh+mnE3RQZtPN5EWVncgbjjfUfU4m5QzscoVzCDH63b9VB6C
luaCw9KBnyndDBGJzyq4C111TRNEc9zJ9jGYxmfSaO8b3epNMOPHy7DZu17Ybh0B6CVtj2UIkQig
gpq645jkBJatQWAI+QYV5Gyt5mXFFeBMUQjc2kZSQZvY9hQt0lAv7p6y8qi68CdOxewQF1gWsdnf
WEWP9hQBx41aSH0i0OIG7a3YD+yFO69PSZ5FI0RDpntOWtzKLepUnLEmY86hOTJrYEyxGvFCOAE3
Xe/Xc/IsAR6xhXePkxuj8RsABbS9Qy+OiO8bXuvg6gJ5Odt7756Gvi18F564bxdIJNBcC0kYhmuC
+wg9G7lDTC7NPFZsgVVC7rwdbCA0mYQlx8zQQc9raf/mCjM+g138EicQe1PsHJFK/Ki3v3ZZyfqR
DZQYZA3Frvsxh1W20VnPOdgdD32DmY5+MzToRG1WbYZQGYrExaW0QRHBlPQwTM5zExRwcHtIGlUn
TJ8M2A1Ri1/CcOKoUujXMGh6rnFBt8Yz6o3VUzyLwjylfVWTOxPhGF+OnN8YHglRb5b6q0XLWrav
jGkBifRteV1iY+ZP9J6uGLOwMb41NCkgYFv0vesaJ8YGtqGv89p9NDIb7HRkn7oC1IYFt5g2hPrN
W8LXue1y6BNTyjgJEaVpjR9l1eZ+JJJXUIhh0oXXJgL6j1ILOyhn813RvBbQENlPaOS4RuZ3RGjY
GRzlcCrkTZonelsvIthjeXm2ENnspo5jKUapt9aiB7wgUFjS5Qel4GKbyM0YGlVz9oCxFcWUTNjn
762RI3QHzjudJoxEnvOgajLNJ3WHp+0Z5Yy7cx1GHqBtli1PZULBNeysjzaAAm3UDsa1mIJ0AUiJ
6yd+zqjMjoAJHnuksIU77WNtXhsRJJgBi4qTPLVq/ErTKPcZToLjRpegVPfYrQ8p/cgt4BhjU2Tq
BGYyRqdyk2L7adZbDV+THJl6l1ZAmBxU54TQyE0fKRIoUHRYSJE7w519D/cnJEtX7oVLSkeiXlFt
o1bBJgQFZvmJ5ANpv6F48AEd1t+DcNhb0fikB4j44QRzup/20WycGo3Gm4yJXVHClI0sj/5V4P3M
4bP5aLy/LlYmD2ybsALheZM2MtxxW3Q4zJCRg0ytsEcDKmrX3VHPxj2GNA9l1rcMgmOjq2fU2rGP
yXK66StiHNr0QQj1PGIFwxFOPtqSuW+1mTKEVAX2L7lzBRLRePkmVSl3U92Qawddf7EpFcNGmTj3
MG4oJ7nMUX9DSDeVzlje4UxG7hZ4Lnk7YUT3OHtvEBcQ1yOtDZtti5mNri09FoM8a8875H0FVzoP
Tmiaj+SEcLRGfh6qH7bhPjdZf5eBBMOvPn0UukIsM+t6h/HKTbr2Sntya4RtdjDyJxJAkjoaz7Vl
fcXgvasmZq8yRgVviRZd5fSDM2by5DpMG+2ejAGNih1N+w2Xm6IcKQuqzNS2KdrinuMzXbCbLhvI
9ovd3xZ8f66joA9i3rXqtqXzUtybHoPnSBnzNmpGXhordqUHjS+3lAc74b+fCetHGvaFL5vsR5cy
AsezGiCYdhgyklv1Ow/IZfHEoYWIM2NB2xqdQV8yLLA6lblP+PpVOHNzLBvOh3LU+0qHex4gdENj
f4IxFB8NGN04bGIAxTG3Rj2/zB18bOb1mT83+tjFdXJSQ7L1csUMqtT1Pup5xWjr7ZuhkPFFGdcW
3xHH6/xOJe1lLmgeYj8q9y6t45O1wh5a663EUYt51Wb+4DS3McdXO2M83htqQ4zRvYFC5sATQ9eg
Sx+8PmHPHBsU5CMZSm1u+HA6YSBZXrcvpXffZeKLYwOVkFHpDwORAJbzkpFghFFsLY8SPd0Uot+y
Pu1zkFZUVtdFHM3F0Hdj7WE6qwLagiCOK3phA52C/axzC7tdezUcKAiTl9S72XYGv4wE2qridih+
xDNUH3s8mi37ZmthMhrIrhg89T12elzp5ZOV4VycBU1yg/NsEHa7ykAfRo43ii17Jo94jSREegMm
s1XUobIFbp/mW5pA9M3FvaZbSv6ShwnVHjnUZ9Y1Vs6z6zZ7W3f9vpkzDE7Dgso4zsShj+gNTBcn
oN059Ha5tSr5UOj5bCcZKJLJHY5xNl1NTSoofl+xtWMc6KKiGz1wRJ/inUWW5ZKaH8ymzBv3aJbz
5OeNQl+bxnShRywisfjWRF74yNr8042wztM5jcCko9DMKJR2jTzGMBnvIf9fSngHKYjtCz7nUxsY
+VEuaUP+x3DP5L9ligMaI0nIiBCBQyMno1E91CnPYuFdxTS8YbPodoDQucBo83YD4jk66dErJxFr
a3JTm2K1b2fxcWlpqc7GV5Ja/AA04Ls7O3uDrI77uFVECTkd+XUCKRY+FcRSjdvvSx0tJ4AvtBGG
sN+zi9P+bKcPlzuBgcShE9HA/dGid1AgHR3zYlsjgs65fOnXOVG32tv61QJn5yODxz8//nyvWT/9
5799fosODQSNn9/z+fHne798TcwUe7OscPrPTxTmEKP7XJLMN7T59Jcf8/tv/bc/UmfYHMTcmtvf
v+jz97AbMoT+85f//p2gNc6YBhJOaYCaoiA4DCnW2M0vr+/3n4PT/SJAevp/+bFN05+pmeL9rz/5
8+Pfv/Dzf9Jq+yMag2H3+aMjWk9civVC/v6N64X8/LrPC/f5b1FeRBu3CObN54d/XlFhS7wxliQV
xngJBkJ9bI9eZZxUXzOzMbaRcNbwzrGheUe455AZVC4DO+YEfSRWKZuuKeU2HyiKOTM/3DqWI7Z6
Mr1jYiV7RyiMfx2dMGKSX1Bu4gs3t0qG3yn5Q8K+SCtgix130BNY5pHdjx7je2zjRtAn22nG4ugU
xYvX14fZQs+CMS0bvg1ZQeLAAr7U7tNVGcfIZMYsOa++Ex1eZDGfhzr5vo4wcLCvZ4XqWlnLR9ri
2+9rshlMtffQkkDYRHjpG4Vxa+UT6/0i2Z+ScET93iUbGhRADoN7YbGgJi4KAcuOuetHSK8LSkMe
2GLxCCRliSyGnsxeuOKJd2rqNUnNQjccO/ueWfxNkUXXKV6GjePAga9gA45d/m0hYZAUItcHr7dC
PbDUWO0L+Z+oplPGNS437Y2VTUc2toNR6T2NNAl2Zv6w6OXNo/GOToeIJHO6IM1BNIgsadACKn6M
xypFCRtFlm+38xdkOVQOnR/oNkTglfgK58IuHgF+CVWR++H8KEdr2g71/GN0844CUbFwW0AKkpA9
UPZdvhuW9yg0n8uM423FSrYdBkyC5Vsv6IJOKNMduTNNEW/wNdloN3ucyjJBRNkwQE/ipUJ3pPf4
gvh56TkIYrltsLFulAWVpu8+M5YpN3CJyGM3ItVejP69Hk0k6Cp9HgPOFQ4yaIY9XxaiVmikuYyj
mm/zNuyzbzOb2s5A4uF3RIyRrDNesMRvY2U/1bQ466kJfdNlKp8vxS3L2M5D082MxiAqLscGQr7G
SSzBAyFNYF6GpdxNrfNKvNJm0kjECyOr/W72+SxjJg9XvNeXd93iETBQney0+8in+H5Z0XEq6r+I
qXd2tsywQHau639qnpwKk99f1If/jiq1Cvb+Co5lXGTalgVhy+KohK6Pz/8luzoKFF6jnubUPDN0
yQfso27KZCGW2X0mUHfEKni2q5pgk7wwmc9Ega9DusKENMmNgXuxMffMUOSmx4d6lrnhPagJl17k
5ncpN0Lptk8sBeF/eOHyV+rs+sIBrAAo07bl0Pf/+wsH3dE4Mz3aI4Pg9IgRB7kG7bybiZh4nNEd
rUFQP1WcRXd2EsWn2UJH/88X7xO59cvFo//hWHKVQmpOeX9/DXGNDn2K4KYg1pjvqsw8piBoMIkP
EoKzaxzKbARoTnVg1BwZenFy7hbi4r/88+v4b7hVrgVSUeVhDxZaOs4vtMi0nGfVpG547KuAwBDd
qGNPoFkrWATHNnkflpDs78x5ljqsrzqV0yGm2TJU6lgFrXEdvK6+cKC/wZ04XkMEM+xXZEdFMhp3
KmSZRhFK1A7Y+0DZJ92NLcrolsBUl3l4YzCTLrKA9NZYfjh6GA5TWcMLKIkbWN+ga3eRMC3v//zf
Nv/7veuanqWk60ottOuun//LvduLTkfdEIVHR5r5ZgS7v0u8NVs2dP3KJopBLc1lqEdqy2E52GZ1
zKeC+T4xYlE9XYo8HA65GNVB2vlwDFQU3wxh5N00VTDsM8LjD705PvVBafmfr/z/5NH/QR4tLWd9
Rv5naOHhY/yI/6aM/uNb/lBGSxs4IUBhCHisV0ig/5BFS0f8y1SOormr1aqeA2f4hzraNP8FJZwb
xRauUg5is/+vjpb6X5yRbC1AKbqSz8j/DbNQWn/nyCoGhpo27ee6pJl0a17fX+9H4H1E5qI9eQJ+
gVp/5iBrMCa6SQp5TePUeMsYea6GobPsevWiFwHpGZEAOufK2w9yeW1bDO5ZUPDUxZAZIMVNp07k
2y6tjbMQ6EadUDZ7QKPBZupIza06Goc99LSCdJDHkViHi5W2zzDafdHFB6xHxmlOo+AkgmzcGg6u
Ag/xjQtMGBdDyIxpEC3QBcSPcnK+ao/SJeOBo1VJOaL1iGKwgw8/F6MLsysodt7QLvcLKbAIFctu
W9KUgqnYP9TYczfYMUy/HzMO4ay+1w6E1dI6L3URbU2vfarL6aAc8lIWo7PPYUrt2dNeSqzl4IXs
bQUirMkqz1JxyuZeatBt4CimSkB27SJ6jtSo7tph/N6CV8MTovbEp/f7vBoJ7Tacb509v+lC4ccI
3QdTNdXd0AFAzuZyN8IveJjtLjvq1qUBkTCnKKHbPNKK36ra7d5aHfysK6p2J4UgjTcG6YLKqh3S
kU2d47Ab0/ZgengohGyLw5TEfjKM/a2twms+BcORE95WZo46leX0syzH9G7sjXe8YPdtaS6PJA5x
gE7b8KmIG7+jM0bJhPRmaELJ7DFTxMmIn4jVxzMw9O9sYc4t8nVS5Kak2oai6w71sjzXExbJqouK
fVW69X0e4vv7yzP3bw4Fzt8X1s8bmU3E5eEQAsOs/gWxny9KJWQ7MX2lmw+rpD8QYWZDeSMgLrAh
HdmyItMEv2GeJV9JNNzaFa04TYeP4BKzvcOoX22NEqOOM5b7EV/fg1sAKWqXwbqvbxhFhM+yrBh/
zJq07WogfIGY0SUiNjebyAmVZDmNvbzNZApkmmmcZ3Q5ssCJjJiabGJaKcAecDZZ5GFdBo96kNRR
gV7xtszbtQFHik9GN9npsu9ulX64w9K+tUQWsy+/DllvP9LB4kQ6fjUBAoAO5Vb1IEn1rVXeJXJ+
bBWKZKsnPNANR5POFdL1whJrzHvuPf3zBTfFelL48yTBFVfCXRch6PQCf4f6ZQeHm6NxAFVwXeq0
30Zz5546SMnjEFlXi6A+L7DfihDQQ3aZqKDOCR3BqRq+dsIgvB4j+7aeLcyIfUPVQigRQ58CV2Pe
XOa4p/g3r7GMEx8IBtSe9U1I/AFTYwwQbTXKU0IcD/0RQiT7xLqXCb20qGW8N30LC5WeAJe8tSlh
z0mGqTdK6fDFboRRPn9t6OyMNMxfAJ5LpuI1cacIenQfuqesGdG01dO9rYPXUE0mwt4iPjHfHnFz
jcPGjRdakG71ZWTymGVVwbFyMfZKX9pqARlUouFA8kYlpasvsWj1vTOqE+TsHHqE9aNw+svYmPLg
sriB54r3+SBr+pBJ+TqH40UFFgcZ4e46ZRAKToxmv6arR6vLC8wdMMOwJMh+zjf9KMhR+czYyCN1
YhaC9sW5zQQh2hBhvK3V2aAVR+K53I0c4KU2FRkTWEnfXbv/XkJ+IbU3uFTqJW/L+MmmkZ12LWBa
mM1rBu0+KqPHTht6Q/fLJBci8ZA149TIvX5PixYFY4HsV7QNwgvjdogoXdNksc+VI8FsLXdoKGpf
tOm0stAxN7fx6HuRZioet8DGOG5zN89nuJEmikIMlFVVH+osVbd9uHWbeTwbEa3SjsJ2swwVUZUx
5WhlQjZBJEzMTH9UgBCRxYwQvcTkA27SJ6Lq4ptQYrBcbAohrftDNfTzaZ7D6zAg5uVB/9E5KaYz
cwD/YaLhCXT6vYja9kAapHmKxTbrOoHiFCgLDQITKu2ltkm9SUR1hi5+NKuluI7jXEDmkQACsWLU
xAPcTfODFeXqPuihHBSBvZ9im77JDILI8VxQbusbl0Z5Vff1aeZ/BgYnrQ5FblMI291VZQRbUx58
tUz4+IJcI19WzoGHID30RY5ZwG73RkC/vRjN6ZAImodDEqYnq2VCa4bWXi3Mt+cFfQcj+0uEnPLG
1NU9Odff+yYaD/+8DEjr7wuvTbCJ6TlSWBb0GMvkcPv3E4QZDgEDBdd4BKyN3iKiI8fMjL4/wbXb
wWbY5KnmIa31iSkuHlm3x7DaI/VyKeDKpqXs9mYsMbSBF9RCLnl5r2GzonzY3o8D84klFPZTnJ+w
aFZ9P11aG+mGXZ90QSgn4Z/2Lq+IdzI6BEuR1d3WunqfPFib9TL1x9HmTjZgCSGxmM2LFzJFddx9
dCcoUncYKTb8yeWljEFjlG3LNMOUxo76/DcnsPpzFPYa4ZNE1sYRe40FJuXJLGZIiZc6mmrwKBlD
yyjg508xuVDC3BZEHpvBtym3ML0LlZ8b2Bt9OaEeR2ciQKpd64G1fzSIS7Qte75U/Pq1Ljd3Mw/W
heYrfnyBbinpEVuXziodMty1u9vlfmdBzgX8QuNlFq9DHn0dqvgbmgFvD62U6AqHqC8JEmtAa9Hb
My4GF2Vw5yx+4dWIsRSFhkfyxgkFCwohlAO0CI2z49HhCgdrYEbTEbwhO3UdC6tilpMLRIJMiGY7
Dc9I/hlsTsmIYClLWADSfdvwFzXXvAuvSq+0WimxSlzbJSCgC9qRHyWuwX09P8aGF/nKtY0NDab2
0UxEf8lq55lJbYCanz6W3pd1lV96qAqoSnhzmIb+5z/ftc4vYGpuWovDs4sulVYCZTD2w78ee8da
tka4NMEjYz0AAkPonQMSz8/gldqDUOZr1RAyZyzT42B/TxZvvirbJzqOhlO81B9MZPeYAdIdWV6c
gs2p3TKIMH2k1tMlH+k5G8ujMbfJaeocMHSNfjDsbP6iCzwG2hPRY5VjzqarE+8V5vGYTvEOVs+A
LR1zq6ebYauKfLrW6IzgqTXkOcZTdjFD4JW5MwZ7XsY3Jx7lubPTha7Nsuta6zpMD0WAEnQKaDE5
KMZofijxaAer5ZdZXIdS6NWLgu3iLvIwWgvtRAVuz8YLxJODB21CJo5xfO/aLf44yGH/fOHVWk/8
eWhYVwsLCjywdYcuiEsb5+8XvlgAsMkodB8zZ+l2UyKnW7Rfof+u+iW4LyY0UkKhoi21jbmtu/GM
6Awgrr/gxGcsrozkMS9vi8g28FVksw9h1tn2afUqAmHTAQ3JRVaDd2ugjWNfsZCmS5vcY0EIWJSd
JSeDY1AiS9UsGRsQPwyLTGh+pT1U54yG67MU9l2WapSQUXlaoPxtCjMo8HDpG812/tSFQbuFshT6
nJKPhmqD/5AWBU/i31wkFx+tBIGFC/bXizTmTdwsarQfOSOyYyapeRfLBwRX/amJEEXwO98d3I4b
Z5j6k+iXiXIlGTb1INUxH1jqDM8u9mnbd5x9p3EDRIhjrapDsFcVE/zUk9sV0kgXdyFtGrWmFeQN
63YB9aoCoZV2MfmtyVvZC3Uo20uUDxfhVkiUq0geRxPevA57v4OUgEvS/UbyuH1gVVzQiqALnyzv
WFmCAWcbXwYCvsEDE5kkYNlXnBi3ps6nrdTJfJspFrk0HsTZiFtM7zMVjleqU90V+pIL2ujw/0i0
K4hP1ultAtf+HQw0KVrx22D0zQVhmD/3aXR1HSvc9vDCnoXEeW+lSNDyFnMpBwkWklMYIhdL4pz6
ykSLEiEH2ZuTr0C5bOpWGhtyMvVNV9vvzshjOVLr7NDS2ViNInWjyhYJZw4qMikceS6PpiTGD/a8
cTA4NN3D8413WEoaRqdZfh2beQMEHaV96VzKPusf40X4RhcgX+xq5xbxsLtNYhGtRrv33mpZNlog
nWX6zZwAYumUdman0dvbqJ5yzoQjR/H7YLB+DC0Rz+h+ujnItsWq8JF9g+ll3YFUVNxrFqhLKerb
uDLuslHqu6Y2gHpGGAcViOUia28Vs8dakI2KBHdTuqU8MaQqbWNF57jGqYqcoyia8NVKiYx05nh+
iOvo1DjwiFHIvOWdli8gY45EgrTbAtIBVachN7MZw40fCiiAhi7OSGPvu+olN/Pkrq6pckwIuaaN
9q9oWXnCnGiRwTqjZgKBP/RnBA8eaKjxNxd9CxQoJ/SruAFiC0zx2YpPUWxEl1qHUBNgfpAezYc6
bPdunny3yrw8zhOnOB4pyl6TMaaG1axTLrvKYM6aE+L9sXuyrBkRyozazO1CDzZrKK5cXH3zzysd
i9mvTzF9PspRiU7ws2HzS0WqCwlzNB3qR9vhTzPlXgKdFqVRS0fllk3pkUwZwp6aQt254N7NaM3R
rHGckstd7+egjjYycThRUN1Nlt2crURBBAtAQBYPykyKZ2TDDgT8B2EmEUrTeVUCROaLp1u1iekB
E3MnQMWZ1XOXaHsvcCei8GGdtZouh5AERjYKZv4SzKPudBr8GPTwKDLLe0Y275f8mYkIDsDoy6Tx
AxooG/ZMvUNKDcx80NOeE67Y0p3BXVcy52/HFiSmgRckkBXYkwjDCF7y7iYbXb8xZn02Fq1vg7oM
D31O5Gzl1AW/OMSz0FtnY44DSicPvFYR9l/cajkmSbo8OxLIZhaSXVEjbIVU+TAUnU1DpoxerKWu
D2nM782MKXnOgyfHW79aLMZ1CnR29FSLoy/2TFDgrG4CfuQAreaKFxE9sbAuSQBkbtQNnQ/bemsd
mWGLMTHokh+K+xspZTiLhEmS+z0vw+Ix7IXDFCwOz66FIqEqD4VnjWe5HmfCRCEcmD2cZwMYFJsj
0yOWsE1HD2HfggwhHZydKwY9YqUUdJNcOM3HRu1n8OYLDns3uZsHt2ZdejeGQHSJWgqSSkSAYtcZ
xW07pfQ1RuM1HsoB+0UlGOTTBHednjKDQ0dZYlotzGc8GvXZLgf7JgiIqAYiZO/AkW+JCa9vlnx0
QEavaPOC2CAgjw23Tl13CA0JQMu8kKznMHmDjp/f1NBrtlmPG5LMLU0woEcN2waXgQHmA9cB9E76
nem+fCqdLt3bpQXMsSraOwf7m1syUuzGOv8u1R07bvCBnwqmUccTGcoxO6JHAaPo4VxQeXob6/gE
3Tt7yaT9jYaNvNbrR13tnb1weSRvzjplNDOfM8Qdu1BiTXHi15yQ8btWtBY8QUhKq+vL1y3pBIHI
NX9CL4W85IITLCm/VfozaMZvTq2dh+TVxF8KGQ+g1HToEpLlYVvF2N3gIzf6HGUYhEK3QIA62Hor
Ralf1JLle7qIWBaTrNynI3UX28Cr0ebONurYKwlQdiD1C+LJ2X+nNp/B7OcoxWaTnIqpSI6hXbwQ
6Nnve1GIUyWe8Vhx5CmtGHprfqiba8f04wJhmsFe2f2QVqLPc242vtuB+VvS2A9lFN8KIuYexrA7
kuXs+KEyCpbXan5NA247DkdR1C3v9QTCv0sHAq2YfG9mVvFLnhXpQRVfqolxonJc92Biuibxo7x3
oUKj6Ziy+0o1T32nQz/zagMGppddwZhj5g5oTw7xxJnMaOdT2CdEoCDx1JyhNr328n0Ol5C7hek5
LNzoPZdujTBrcO8TG1501PygT0GKblh52ymOCZdPyRX33MzZq0G1my6W2Io7/Uwyg209clo5wq+S
F62ilyRgilmFhyzpmkMNO4g2mJ2fnWrmGEj9dIMOKDjkhm7RO32a5OXwiDsDwGS5E10bbbMiWjNX
0OBPaLCw7RfZkalKh+PDgleZ4hrK7ThETkY+XtHGALWncdgibn8KyyxDAjNPe2uYT3meYQtfj82z
/dFlVXOkeH9ayJLczNAbEN/M5m0cbzNv3ld98p3UvMwXqy3dZKq+GIPGmBzgkkJyEzpzcCF4c7kd
B4T2HsNL9LSKwyzxRYdFWl/cwj0gkvsCTtA8QNplQC45JKQdWKk0dsdb5I1fF5rFO7HCxQjhfWSG
4HHRvHseluaUiH4keWeCZFpYP7MaVFQ6yflNzcVd2KDZUVXNmqbS5jFtHN/zXqXXFu+a3vm2y2yY
eFHfHpA0ub/vlP83WfoPkyVTfTZL/ufJ0l2afURl/vE36s7v3/THbMlT/1KWBPlESUVCqO0x3vmv
8ZKwQOw48HNcU5CMpfnUf8F33PUzLnlY9Mm1ctfc0f+C71j/YlLF4cPh1a3f+7+D78Ak/fshiH+w
KGHg7/AyJIPnX5rEDYKgYmIDPxmxu/qPCPCZYVK6qcfMKHodG+yN02IA8pvMbW88pfgsNmUP9zuC
o1OQaXOG2LZKEVBi4WnrqAzgVSRKIRAxjJNAsXxShGDzsFvAFI/RWMRn6HuVsNONNQQotJruGyIj
IilaMiNyFFGI8rd4tg4eW4OvcCCeCHD3MBKEwzaJoAmapeOeKsd+rYB8b5oWhRYVpHMa2sk9fb73
5xtkMpNJnvoM78Z2PePw+SkTlDhA2PWbSEh1GZeFrV8a6avHNnDChfDHmxAQziloYNqmNvbWzw9h
SGabjEyuzZ9f/PmJzzfx+h2f733+lM/35qJtaR8WOzmFyTZvfq5b2sbQOWowkeXnzzcCMyLGk8BB
F0oU1WyaJ4+d8/T7e12Ju8qNNuRzIK6Vbndczw3JssCpyT3CYTzPeOjr2PXL4KL0Ill4HRjhVlic
/3zz/9g7r+W4lWzbfhE6Eh54LW/oJUoiXxCkJMJ7l8DXn4Gs3bvUjN1x73k/ERICQBXLooDMteYc
M9GpaDnMldcTA0fMI8TcbAZ/wfzaRnWOnfiGRBYK+He5gyyxbg3Ok4wBVkmTPxij99OpwAAO5AZs
HZH9yAhM3URx9ep5JGL7k/sYjEkDJcbBHZwwxWjJpYEd5m48T3vpPWqd5pDtBixka92X86F0cvyE
jJPHhimFRRX6NkS+dSvHiZFa2hHXQgdF7JImOYhoQpRBMKBrtHitq16PYF58mIVeoDbAEcSruR3p
ovWudW4Ss78Jpp44VeM9HFE5xdJB80R63W2tsak3eJlMRkO3VWMvV9TRY8Q9fJnoMkkqnjeOJDix
sbHKh5od3RpDw9HZLaCmzG8Po4VFpSryOyvym1WUNwjQxhBIn54OhD81I8nxtbaXFgFYnojClZGP
N4UbWOhXKVUCvz57srRvRIYcy/Xmb+o2vxr59DSKeQEqK3UHJ3G8I2KXvc5bv8W7hml1edVcKr8N
mjHtGpIc1W1IXs1bJ87vSWN3kcnNz06YYLOzunY1pcV804y8rdGJ+TxsPDJEerlzF+7mCUTeCBhh
b+MRcvqG33y7MGCTxHR3rdP+x76xecFWfhd36AizNMrPmuGLw8QM1ijC7gRdtMP8IWaQFcuq2nld
FBEa2RypKSdAals+0Qa6xTMnHUrWZcuQTXVKBfJyObveBm4N2aTLtKN5nO3wmTI0hqrJMs4kDJEo
1ZxsyY+lNp2HjMRZU9BHiKtM26Uh5K7Ul6fexgDodw3YqDomW8kBXn305EMaGd2JioKxHbz8NUoC
oC7GNBxKH/RmZ6BfLEc9P11WK9faNHpaHkRQZfP6Z+ZlGLZ6OZ6MZQEMgRl7s/F8olkKOD6nvAXE
2zBoadNMHtQuv4FjirF12DYmeWycEgoGQwz042rA+u+AARB4d7ZY0Ckpg9hqTorVkTnJz1QOwzYy
jfqULAv6b3+tqX3SG/YJSbl7qiQ59Rjg2rPuHPLOiems+PPWqmjnuIH/BiqAWWBIMV69pBnbqh43
SPfVJ9mPFHc8qa3xOzdArGEzmHI8MF2qN4ZNV43LWLP1C4AykgMbVw3R0WQhZzTkSgMf3MC5QRCn
cDILrBWdqDHZBTuFqWa4L06M4HM0leNO2CHWohqLPtXmXHOIUk465ooTZ2PPkzujLL46AR96PCyZ
ONrYrgVBhWsNAyrBMj1fY2f6mzF2KIqhwlq7LT5LKv7tUEd4/bVfhTn4x5hExr6wD9qSG7RoUB0l
5lWr/SLhbZXMd1lAvgTkFGvlqtREBAlIEnyxHACTisBY1tqyfOpEX+0CPS9OMX6Kk4P0csZsOhSn
oF8uXiiWNn6QkCjJTGATJ9140pp0PFmFRQ0vAwgaduZ0Mgbjp+G6mBH7wNqZc/tIczXgStSaB2Cx
U/tit79D3WxPdR5O2SI6bE8kx9r8UvFkYrbXIxPelfMRe0nDRIt7ZqVlbiTJlZd7p07GPA65+CpI
+i0lmOrgjUbM7LTbNdOxLiaPwIkRazqnQ4zME4L12fpuZE8jEUbHT+9dbQ6xQNG6mA2mNkKDtnwM
OALWxkKuU1tqoS0fhy2dm8yY3seC7Jg5cbDrDWZBaYI+MYg1cTLoehIjEa0pBYBJWg7QdFEx0hmj
7wdaPajnBDDu4J/mO+ma5QH06Y6OJq56upqjXaZ70l2wCNHk2PY+RtdAJ58xdiyqsEwPCMc6JXoj
TwLQtrRR6/mMAsQQfREdJ4g+r+jOJyNtGAlQStjDpq5nPvBlQSmFE1hZCOySdhZt/bUDIP4YQVDp
FhgAkY8kcMXBIXO4FlRNtakMcKDOAsO+LtQ+XJ2PAlP8Tp3e1MJcTnTXTTix1SmPKdKEoUsPswy5
tvbVQf36LzQftaoWcK980nRQm9hWd5OEix5R6GAXJKnDatHpfbs3qHqrcxDRyrc4HaNVUfjUao0B
To5DM8ISr+p51flWvZZPmzDJNGz6+c6xAZC7/loPOmIG0grsCIpcaLRe9r21Ae8rxrxatBouyTbn
EylFaN0wraz3Rmd/5Iy/thIywdmwNCqclaQW/VULnFSsi+XIjKxwWyoxvPpt4jpABms55LR5Xdyt
xfIbhAJGho29SgZyYQwsfFmdEpIYbmOvHnct0LZ5XZvpuYeDvVewJ4VhyueJx1KriqmkbrnerOeH
tu9NpoYLLWpRrKu7qrUksKqjO7yaGZBVd0zQDwec65Ytb/lQEkILTtfNy5rppEcTVXlfI6vaqn1l
ysR0pT7HynZKlBZ1ubcKrNV0ieheFPKEOEncJIM739i9fxwqDXqrm0/buCl+xwgQTroGV7CuynkH
mJOAPThVgALKk1pLljUEQBDb1araeb3PP+1zW9oOpRYyF14e67rIAZQdKOhtrrs+/b26wZmDv/6q
l7W21jSoxeqnV1V5PN6r1bpxsDmivF8G7JCEJSd0jK67mpyFA5osTot/X0Kvm2ptmK0IEsBys9pW
l9nrZm7WCPzn6dRJMAMFJretuuQYy8WHNE0qW2p7XH5HKGM2Q97i1Yp0vzmphSckQgqv673DIuYc
zQrVx7KQrltuJq7I68yB8ljpSNYCwyU8kfrHgEahH04B3YH2EFN63U8kp2IEsCY+DacKF7z5sir9
5VKYLTT9zzf9cS862iOULFIwL/cqtqTEVcfZ5eyzLdQlZ7loqTW16HNBI1GtVqkzN2e1yqyF7CW1
Oi8/FD1ySmy/y+pkgkhZwY7961EMIPMIbOWQncMS71sJOQEQhQqRujz4n3uuDxnEDI/UI6p9sjU8
rNxrtfvTvaIp8qbLLZdV9eyXF6LuqrZjzP/TWm1fnvH6UCIparyxTlecXReH1afHv76Ky8u+3nx9
9P+PfWV+XswTzbBjInSkKDS1zEdjDEOGs6kRMKEfFCN06oLspTkeMbzq9R34TYotI5ibYS6+JbE3
AEmpvqWVOTCYne0djUxrrwfuA6Ka6gdT4Q+G6G+dG9VbtL8JigdqgCUmqbVeWiEuf5soyjZ6ljb1
yD5Jg5NDeR2xPvbKwIZN3QJyx+7WLXXGr2YZc6XxoKDMXFFWzjB8RYoybvpafHdKi7xZXceq5p7D
ArR9FDerxCho2SxvE3MF7oy+3WUaFz7H3XXjlG5rxqeoPpOG30LXbpIWU87QVNm+KrrfJJXGS95r
sI7E8GJ0mMgc54eXwLVzqyTdTtg8rabZTVJ/pdROiNtuKImOMWq41LODkN/tHWIj5vKQtukJyH2B
xsg6lyX+NjOOXyKvK+6i6Nc4vWd+sE8QgxKvBH4oLKLvHb0RIiKjo1UzIS1KeQpNc2921b1ehbhY
wlpbtWH/y6HNViHJ3RsBFYnEKXZhw8ytb7rvmutgEd00zlLAyCeurfzpCnzgUyqDnZniziYXsK1y
bW1lzjbKzHdyMx6JpE+/Dfm7AHvUM+S6n/rsLUcDJeqGACq0l/XkTmT0mDQt4ARjYy2YcVigE0Ln
dfY9gTjAx4mfkt0oMivEeERZj1n2XjagunNHo2mBQ5xkHtqzXvcmZgqfmEG+kTybnFMSH7DA9B1O
vo63jrVRsyBOSUgDsrGyXVxFxZqU87eEI/2UcKVek04+k3kcf52l/hygxWVEAtLJYQCaM0wrbEff
yy44jaLA5IQi9jCG+hdvpDNpZmAr89p6gnj0xauyu3EBhaFZQnGrh/d9S/AtJdbNbOBPoZxB5GsA
CQzQFwXRahvm/U0B/OGXNrQ3/K8hSEH7I7AVImvMCa619BZKOqfJmLHVqoYIWhKZbVvEH83i3qeF
eEzDrjkJN7kRwzTd05YBCK9lBFdZK9lyvOp6UK6tytkPNXrYMmu3UEM5OPvZ3EnD7Ui0HR8MjPlW
CLO37bp3VGOLu9uVx7H6rlkep1X4QJlZIYazwHqQhsWYqLNvvblckptpuxh+mpwtWp77enCfCuR8
0Aa0TA/2hZ3+qE1aHq39ZCG3/FG15feKU9R6GhAuejX84lHOzd6Yx+FWCJDdFmAQySzSMsqGe+Ej
y2D6E6hyVxYbywFpNKb6o1P27cNUfKAJ/FJOrQPTFJSfjDj3fXVvamjDT01VEjcvLQpY2q8ZiD3E
nx18qINfwdZyEg/+Xeh0+zTr8LSlbbwGDviLkEN7E1j+F9uFQluf+6SlB22V4JYcQvfiXpI9rmVL
bmfAz80+zVS1GOZ5iJ6WmMUhuGmJ/iKRs//NIDcBJ2GOG/gaqzIfcKtnuHh6F2pz659yEozpPyR3
daB3WydMX8tUcA0gmxykRUPXnDOfi7cTG2UKtayAhRgF3/MAdXcDam1tZ4doFF8qVwtOWZfuItf2
t11tnVPh1o+aJBk00cd05xJ6O3Z+uw84R63Bh9JuRZFeWZJZdNfeFcn4gD7KAXm0x8H8dewRYvlO
0ZEsJ37FjnG2JxMp4xi/zSPGUS8S68AIidvh+EJ7NdwGRvPNbGwSHsSiHcT3GhnfhiH7AE0FWMxv
kKMMwKo0Dt/qjTIF72kgIcDS0xc/kAcCJr/qEZY/YiB+9SWq6nKOAGIC46D3axKP6niU7v2Np+s9
2Z03rZk7+7bMngYAM1ATHWtLwyjbdlUM22gi/jJBFh3pM5px+daH46v0aoxA43MXZifqVzTNW/J5
4uEZBjYQJ4PQuzY6I1a+LwznnbTxjqw5kC0kCg4ElNYEaJQuQj+56MIrGIX68OHpxSFFuUJRzsXh
PXP4xSipKWXOd1D8mD14UboDykp4vd/RtLeCrabnZJ6kqEUqs4DQzvhoQyzPewUWC8nuNukHVNp0
TPu6IUeOqSfS/022z/z+NqOfvzUhNmGmsuq1KPRfUxFWGPJ+WBaeO2A6ECrb4b1vCS0QfsXvIgUF
GuktLkgiIV4Hl+jGoErdA3WoqsTi7PTWXdiCYREhzudpgrPmrp2O4AI/d1Lg6dGLZd/OdG9l5VG+
Hku0XUH/YpnpCd6vt2tG+9w7jnOnFxGEiBIGtW8NO7Kw7qg3QyXL8buHIckfPeVhhBbVI1kiB67C
9RbEwy5xY3NrJDCnEAOv6qRziL4wCpTX8H/GoYS+MKaPTkzGHtj5kxnJN8sgpifhG2nb7FsDH4Mx
o/HbKB9CPK9rq5zGjbTAoWrfkMOe27cqSmhwam+dH9cnGfTNGt4kbGDZ3JHpTjJdGN2bg35rRXho
7eo+L/QHb266DX7PejcgYJ/9Dqx1F0LztTgZR8R29IP53NURQuaI6zIFBOBn5jOQeKBLcSUeq7DA
jl6gtTVD7QnSA4giZG4YLUMckjmK/dKC+5RICK2+2M+obVKYCYZLnKzs5xvQcw+yFBSr+cpy1z2C
1+fsYBEkhyvkrKFBP5ZlZR8sEIgBPI8gS2FAIvsJXfcZ2/65L6IHUgLaczlY70uGkV41p9KKYzQ4
BOpKJBAySryt04MxC3RRYDAJfuqR/NrPfI5aUtfEvpIozHVsCUBq0enWjGAH40m3QXWFyR2Cu5Wh
mXTnIrffVm0CdhUyKN3H96wcYRjU6M6jBDuu3+J/tb23IBlQ/hsMAXHJ34sJCYCsSPs13T24nm1o
l+Fv5hxU8S1Ugd8brXjyq3BY6Rb8BU9UDyI+jQVOBvCAJyOJGT7hnNimhrmr+vGJWS4Xan51jU6C
u2V7lD3hA0krFGRGTV+Z7H0pjTa9GWN9OyK3AVImOZv7t9EyDZnzJ5tZ5wYLBEKudL6dzOpRxwB0
1hC1QKw8t5hBIAFW/Vq4BhmOpJE8+kNDrdnTt3NIeNMcVuTf1OWZkjihZymjW5eZIvYT8KurlrkX
ccIEFpcg+6g2FQ9h7Lv3U7yTXem/cjqqVyaD+R3BI/4266V+NzTpuRHiRHxyu431UHKlLcg+yWI6
MOPWnQiGLI3pqbIm+YC5Icd+oTcbauBwVeKK+Bkqk9h9kmSn9wcjpPRV5OV5atMPAgaBFXJN2oi+
+Fkm1i9kG4g9XDSSIUOr1YgA/X6U4zYdv+LznPdGCfgMQ8exGpHtl4U+H0xODZwQffE4dvImSmvj
fvbsI0DUjZeNPjQ25rr2kBJyEnDts9u71Ioa5l4kQpUDBUrk48TZC1wDQwfuMLaa46gD0INGkxEh
U8V7UqscorPWnRE7SHjIsrL0997Jq92MsROZKgkTNvKNhDwkBlrRR9zeYvba5VxfGUYGBzuvnkzn
CzRX/WvQ6JsRp9XO99xFUrex6/qlHSic953xzTIY3EOYe8xD+3tlthsKeI+65yAhrQuUD/ocbmQL
8FWUCFMMmO8oojEo8YlPEYGuerAwf6v+kMnz0OPYxCVHMVk+9SjwSCgecwIkTm4fEQOVGw8djU5E
0fIngKZpQ4ObVKaeXVqAnUM08zfPXeYFgbElqJHkJRK3CGprX3EsYL5evBluJRjC0BcjaS3vCWYq
iJRYjV32dcobibMj/2UWLt5+QsaZj3kt8BZNrMraoGz324jyboceT2Jt60/x5B9KwEgI2ukOplFZ
HfSAwL/ErVBw+QmUKIzQSZ/s6C3eZg7PnJV2tfZbcttG814QQ8SoC7hHDJ4xjTHhJ3H/2nPux8IT
z/sodV4aiH+c8Dyi+wAf6k3/5kB0S3v8yvUCxJmpMej42YN527RAF81Jwt/IeXeG/33IAYMJF6lB
VTurfiYTPgH4y5E9bimkESABv5IWEyV9CkC5h5yv0ZZ3iQjcTu6DCu6K2I9tPpzK8xDH7zbBs6th
iTC1odgl4wci1V1iS3vnhMNvCypjni5foFPhxEmYtlnFGgzztINS/Aw4xFhNuf89nfV95Q6/+1w+
GxhhyU7bM6x/C9JoOoY+g+XCd55EW0CplF9TyMAAkrpTZ/f7orSnTTHv7FTkJOLxgyylhSXflLcI
zU9lEBDy6b4ZM5mZQLj87VwRsBuHNJrDHAYBdTL9phfIcBynlufOuqM1FG6cOUXvNOfPIg34nMAb
8ZWZmymb7pm7UAmytXPHmJSz8OIwFF3/bS7M8o5ZikEK8Kqd+ciqKQDa1iBGjTpQD9NH1M/LTRQe
Q0BNtmM9c5b4VdM821W5udeHhW9eorvoAExB2fM2XJ/Dm0EbuIiG3iahs74KO1oLICjh0NXfnFAM
u02ihd4Tv57RBsBpjUGzmsD95ln8S8wRiKDcfgFV0k4z6Q1p6278+B0cIkU/jsnWJbxQ0q5exYNL
fQQeODgfRpNN+RHN8GajaDpE8fSuF52BnDg5BsHyAgTOLD1qeszWa2ydP6BG4a923TvGCN/NzvyC
k+YBR8Kjp8f3fsK3lCdgGpOcNEMU3XXH9YmJfN2bch3H0XPoAn+pSp+UjNQ7YR1LINhFzJCj8ME3
Sn0f5RHjvgjcPNpZPG8+gte4A4jVclabgMdjiqZSCoNCNxi997LgAwm4RFqi24yl3ZGnSe8mmrAd
ka7Tr2KyxG9SKgyxDfopc8c3EEovXq+BRwHhHVctJtIx+Tbpb5g9XsKcyJ+utasVwuMSDtk6HvT2
Dv2bm2k0SqRza2D2PVcxV2WrD1bIKYgOFWeqT0A5aj8j8xgN7kAestX3zzG4uNtmPGUeKXaDYbyX
/RJ90A/9TmMaz9r4NFUuXGQhtkOafvgN/WmtFifo6OGuNaNwG7mIdJEaIradYHrknU4lcXIRPpbl
rrefZKk99+OHH1H1dvTn0a77deZ5UFGfyWHiKgevnjGfe4CNjnS5o9HdcwYgmYheapbEa5pfx6hy
7+xKAIYj+uCmmAbuxEi1TixGDrgnZVnhwYOygWwaEoXXPsCSRSSYWpwekgcfMjQCyXcdDN2e2Op6
XcHmY2ixikyP4BJ65jrD0cYXt8scFRp1sNID/G+Ow1uSQn7v+wbEmtB3iWYYKFPh3FYOaqjKe8DV
i8Z6zDYoF4Hxz/4zZoIPgGofi6bEzuP7oYDMzEwFaNKqreNvEWGFGyP2UEhljM61H2aMV75v7enW
jX9aWf5g5zOcyLmBQMq4k/wNxHpwD0SrPbeTTpcYFstmCGAaf8uxGkqmApyM52Kjd9FPDR7Qrk4x
qET1mux0xO/6rVnNj27I4ZlvzeV70okPhxJk8h4zPsChhnQyhxwtIhIrTFDGNoxAmAj/CULQS5ks
8c3IX0znWCVOAoXN/RJRgF55cBptJAZYrU9xGD1QjxtX9pg+uASaGsgs6nb86kzJ13iYn6SMH8N4
OgLDveuA7jXNnZ0aLyVvIcAi5NY/q4jJxqg9kJXC4aXdyCXktJjd3TIxnXFt88NlQEv+hZmGb0Zg
Ps9GD7FpRrWY1B9J5EJoZJYwoBLe2dqz50+Hyha3yEpBu8UEapQBb9euASzPw6PBt2UGFubptYis
L95iCrZkctBfaCoQZpdyQGYQ1QbsTTlHTGMVJd67ZgNtZBuL5nV23Vcnrykh6LdCzz8QpL6aff9e
FO9ji6y+oMGRi+CZNtJjDfgQHPaHwYvN5uqDCKwvmV1+LQbyb6lYwuQu3Hef43kPG+qlYIC9mmNO
SWDLoN935VuWAMluXFzPtIisjEKBPCKU22RG9cUmaalpxXdXb7+MLlpy3A74VYJHT85UlofmI/Ug
j4XfYKneG612E3XJsRfZz0rQVWpc7Zxp/Q7JiLsWYWTtmqHO1zbGqY2h19+1+KGa4xc8Bb/z8M5s
Qf9WFbQ89JC3pQEqro/uAx3BgmaSXW1/2HqOfBAS4dozzLthwKJED40qEiNtAl9JUjwF3XfTakl9
/9HIUDvm3fSoBUwFXYECLX6a472Svv+foO//JejT3YXU8N8Ffbdl0b0V/6nnu/zNv1kRwvoXqkzH
tQTmH1NY+NL+refTnX8JG62fwFWg4y7hmf7S81k+er7F9244eA0skDh/6/ks618mTEAG4QZNTAfa
xP8GF7EYtf5TzydsB5SFyT+moIanVIV/GuequUyNIJiie2dqHwMdgxVY3eJQYLVkhiiOc1G6uyQz
z3nvJdtsiF+91utO9Il0AIoR54PojOqZBIAZpVpffJCSu8qqzn4xvO7JqpqEBgMaYATXBrIjTgmd
j+KKlIfWLh/z0b73I8Z0qIc88TWduncEatvSTWYAwtBKieh7iVKJC6TYO+TT4eSaxOOCXy5ayg0a
Jq4s6D2GY/MBUJHcDh3Dh7FC2pM+QCr4ptn5d3Mi4rP8CEcIDHDEG48qnN5bxS5qUgYzmP3XIWO/
kD8jjMphnBOHPxDw91TBpl/SwiXDp7cGaQMoYqDeigVhNflIpYc3OYv0Me/Kbe8zZ2znJiEOjCIF
RoMDzgwqxUwAMADDzYv9+Ffde+diyCjV2Qx5mWobrdgLDzKO9H38g/02t1pgvlkp90YFZNxOnZOI
YAZEPvNw4CMbGzcI1dW+v2E6UIW2syPGIt6GVc4sbky3BqDADdGpDxEhCaA472tsxkaV2pvOWuib
pv9Fi2PGxI146AaIAr3GYGtmxrNyqi8txwClOhRuhpX90Bv42bWRvek9cbxcbEPI6lQ7IzQBeKy9
nZm0L34CyMqZzXIL3Pxk+OV4U6GqgZKyTXQXqi+BqzuUN/0+5BOg8sB8RbqvejY8OTOKfyIW6NpZ
4YS9xegQLM7Mrr3pvh6j5hx72UeSahrNDJL8qG1FnW+RksZjgA/85jLfQTtDUluUGW9hueQoM7qW
STQcUZsRugtHkMCVevli5Z1m1njGZqpk8RL6VQg6cNLT92RL7Pil3Oazz1CHOZqTuq/FTL2+jBj3
DlNHgskdBMJkaf2+5Z2V4AsrGDS1VLF1ujxONTvwOm5MwzlpIfg8v0lwuGU1k1rjA4coapC8/yHi
jKmdrIGv2eZWlgn0iAZWXIfFt3MObfkzXSATScEF1InKYm8tbmIhEHLGkfEIpp76YDMUT1H0LYj8
7GxhdUNgbwNWWQIKklxnOKQT0iNXiYyfaCMJXF7b2vpp1/uCgt1GNPeuNtL10ivscWDjgTxnTJLR
DierlOSgiED34+SV332y21cVfvk8Bo7c+AU0RsulsxX8Ylgr1mLGZddMxi5G/NJOxCdbE8jkQt6a
ouCxk5H6co0+ScYI7ollL9ZDi2WhipN+p9sQpv1qSVln2EtZOiwwGuom/fbkR2178ujSU31oxopU
TCryXFXDrUX4XRMzIAmistnORd5v+uzAt8b8ECTJnoZbCzFGvMYxFlDK6pNn7jgDrxHA/OITp5+I
WvScjg8diZ8NVi/UKFSwNYpkMG+PkmO2CckEc5i1itI4p/H4ljnGrmx7ebD7OFnNTpuvHbFwHGK0
xGSQjsfEiH7QXLnDT0LP0KPNSbwb0qKUcrmVkebpEYuACxKRQFJu4aiGO2EVktppDuwiwBKqMWIp
sx/MZznCCklHqQ/ucRVEcO37pp2OkqFaZllrXQzdDlXMm2fmT2kWvdlFfF/kpn2vuQsLMCCapg6n
x6SfbqPnON5mmT5RmuyYQQkYHmG3RzVW7oQTe3sDEl8HM/bA5AQcvNxo/bG3s+Y+Soz01DkU/Aqm
NNmqiKeBhtQ8NifK0UsOfNSeRnshp4fifN2l7oGCTCA6vPzN5bblD//YNqKIktHM3DvxNMypM9IO
taaP5sOsOb9MpBJJZOp7YxHP6IvgCY07as9lUy2wNOCwJhilg5+CkAd9yn5q/XvdwsYJFVesWmL0
YG2M4X07t0fHwCM6BCPpWxGphZyoN07kGgyyXI2Wcoe5GGhsjCBr7S86NU9JOtWqWrS4kOjrk3mt
BAVXVYGSJ1z36Z3UNwW5hmsNQeojCVnwGaGtR8uZMJmbJzMuTxWtrB1Thq8lvlszLb272YYH1sbZ
YWKMKRbtjlpUkJwoB0fHHjfSvkBSeiL2muOK7rjtPDhh+L0L8sdWht0m1CU9kPDW66j8mK6gltxU
YX5oUmPb6cs3Z+v1runCL9JBqbZW+1ooGKcMMsdx7J5zgJaI5TZe2k6HMCf/ACHuTkrvrWNQjxiz
Pmej/QHpzd5qnoMK123vCSJBv7JogtJFVSTcO7ScEOFNrShRbaFVcY2fdJLIkyIRKXTCeUNnzwbo
gbZGLfwlcK5Xghu1qnecHpuw7JDpTu5Ba0ib7hwAipJs8jHNATRZJWfcKz9VoULNNE1P1iPI+S+W
oMaVl6fIcSkFkC+4p8h/E6bk9vDjfBUYv3aoXY8xRjYcPPoBRgWthrGlVGiF6NWDlDRSdQSgECY7
y0IFry+KL/VM18Wnfdj5m007Uh7KQWOKbbx8InmboAipAMCrT6mJqSfmMeXH5bO5Lmg3/7l5uSHJ
sYjZ4mmwmv6kFnM3QQOJG5iWc6lNawsqLmJ7qi/W6EgSdP0R6SrfRrzkE6qFGcT2FvbYjyKVmToc
Zo2fb2iB0K6F8WFMcAqmsAe+HexHb4qj9yhjMiwXYU69aIHkog3yFk3PdTPHgZYf1C1SCZDUTbkS
CME7p7XoTsSxXO6hbms0a2cNLdXfdrIO10caCgzljmFSyVqeB2LQX894eZjLUyy3qLU/nkZt93n/
7I01x+nfd1Fr6mEuL+f6VNf7qH1lYG+tSYN9nSfu66cb/+umuuHTY15e6uXp1O2XHeoz++Nt/LGq
7hV4PQwPKVMitxqt/OPD+uNB1Oo/vpM/Hu6P2/9YVX96XXx60W6OyNj1+p2VMTCvTdrAkkT2cwmo
Bf6N0PekieLKW24IiEQCQbas5mGcInteVtW2TaG1l/zkI/uL20IYDWcU7R6IJy7q/7hKmzhaa3Vi
rAum9wRqgU4yZUdUgIvn9KQZTGWxJvMoalstdAKgCYHUqeMPenOoMg+5S0vZ0qqRtS1vwkK4X7WG
2NDQJQFrGLCLZ4sgdVHZToWkG0aJpdmEcXXvUnlQGn4lVPaWQ05tSiVZvm6rnfgJ8svNn/6kHLPu
MHQMixYJs1o0i9xXrRlpIjdWwjhAicPVg2Bq9+lXLI83BFi11+rpc7X3Ipm+7h0980dhMyBx2gkJ
v+8TRlXWL44+czKOWnRJiZYdu6FK6JR6vraVqfEcD9FbaEA6ULpYteiWX3DCYHgJ60u2xpS9F1iW
/IQEAzHLc2pVxqr1+4NKPdWlceoGH+h81SlpsZJom92vfATZrR5QqWvVGuCMDj/a0YnHX/PoP9R5
gKF4ESIGqfMlqJFgFOqEoPapj4Fzr3vk766vD50Y3qMJpcn1U4Smwvg8XSTzuZcjTLHpajSLZJqR
0o9BF+a2mn2Kguou1vIFN6QCVFK3t6LJoOAo0amACgq+nQ5yYD5J2moMCej2xA7peNgsLvLdviYA
g94ieYtY3sDZo+T30+6uIdtspx5fvS5c5fLY0d8zi47Rm/l4ueNyb/V9qs2i738m5hSvZFlSNi5x
u2NyW7DWi2dgWNY0pVVW26mSGqMorsp0Qu3TIn7SqXOR9NAV420PTPKAXRow0jL2GRcTB8fCRxXl
cLaWb1V9E8qTcN1Ua5gNfmeIz63JbzZ2lIIJqF2TTNAlj9Ybgpr8t3K7BCmob0Yd1jQjiA9kekFv
6nLIqtvU4mpquH6TlwN6+bLVW/+0qe53/WD+60N1xYDiqrtVPzl1rKkXozbzMkMQdd1Wa5edc0xE
oEATd/m+Qq13DgLilLqLelrmmlyD1KpUP6rLqvp9q1fDyO/fP8BUPdH1JYcV5V7JOFHz+69K6a3S
eCPq0PNW/Uwom5TzOpys17Ipqr0fDSlYlSgSW3X3y2qwXJFgkRGHzvBpOTGoI1WtXRfXfRPJyUsz
ZFvpVP/+Piep96QW3aBzyVerF5+RWr28+mqW93ZyK0siEQfW23Kad470cwbHWVvSk3731AuxmpOB
vOmoPuyLFWV5qutnf93ngoshspCO0fXO6imvm2rturh+jdd918f79Ldx8dynWss5jI9GnTh7N2qK
g9pWvzw+8bQ7q+3Li58rpIaxNgrQbZxE1Xd6Pbb8+S3UtOKoDtfYELTE1GrU9wxl1GH6z6vqIS6n
Koms7oCqcaPk8lcp+yf1/HXzk7z9eoP62+vmp/upzTH4Sbu/uLhn1Ou7eGbUqnpRgbccxpeDWe31
jQI0hLrt872uH8Tlr653ujzq571/PMHnVVQU8boD1jwLgouW41hdRtSaetp/2ne9i7qVyjkvXa1e
F+r7uG6qNfV3//VRK937j4dRd/z0VP+079OjfnqmcDnhS7Ft+qhnjr4M7akkmDhV9+q3fl3MHh0g
yM6Mqa871dp136wyt9V23f2dDn453aoHv9718hjXYPDAWjQ+uPQuR7QzF8gPrj+UP7Yvq+p39cde
ta3ur35nf/0lWTkyBkj/P+ydWXejypptfxE1aAN4lYR6yb2dzheGM52m7wm6X38neJ/t3DlO1a3z
Xi8aoM6WBEHE9601F815SnpMjqufMHZheJm36QRhSwQYjHKIv21F8c3tn5IhJ6G4keoTw8lAdEiJ
N9dH7WzDiEBU1SCrJgkUn+D4mpv5nhae8qRrvktCHS113e8eSKyLtkU9AJWMk/CA2mpQhXWfDwRK
a8YMRmjS8jyNUQ7OlBZKZmbnyY4oN1IngdHSBGtoGRWkJqp1RGOBV5ptlX9+4M/hZMLxKedF1QR5
yvm06f19oV2ursvNpzPoa//zkrvsL1fjr0f+3X3LpXt53udf+HfP+fwLfeKeRbOD0sLSj0vicuMs
5+7XvjvP+wZK55TFluvmvN8vy5blzn/7+B8vFxY+QVvYoIcxo1C1mV+eOXYe3yzP7JKq2epDdbc8
MC6n4L/fjALaz1Za/MTRKbAXRAM1vB5tegv9h1jHddyHP+38LJWSH7pAIGLamDC/JVlqbqOm3lOw
s9GHG+maddSxc1rzuSmjW60WZ2dwr0beveE2xOutIHNskDFYNLX9Qf1Z6qQTzMMzki4a6yCtCjKm
bPL4YBgCjZyaDV5tlegXBWhdIyFcgIJHgjCHj1NnBJ0oT/V3EYTWVkcIgiPRafkTt0GqBnuf5E0P
2nK9iqYW8UCIBwo00t71cfBoVnLSuM7uucR/I3iCSLDCtjaK4j8LKV+DEDdrkGZkpRg4OKizUeXr
qIJRCF9VzlyB98caaw8BofYwwPTwRzipAVUKYcA9UbNi6yegkX2KFmPJFhyklYmfnKi2Btlv46de
bhbviubemMQKr6au3YlS+ciUYfQygtW8kmDQKLWegTiPhEawBIexfEuS1Fs4dsHengxanrOr1X+R
orpzsphsyAjBouBb7VJinn8Ybt5e5YiV3K3Iv4utrV37wkuz/H10ypkuU66AZg9bFsnSw+t9WxWq
e8O676dNiPdRLWyH3PJiPeGBXoP1MQ8I3su1jU+qycttZVJem0S8BaSXkQqb4rpXUo9lG5VzhBcV
Lv59WptHJYZjkw1qve2LhOknTQTXIaYZmlQJLIXAEQeaYkDZAqfwxmipeCq58dAXlYP0ujJJDyGy
qmqe3Alkmm0jATId9yEe2hGXShPdxZb8FpIQkWSD8li4JN5NjvaoFLhYbJKu0SLgj5Caf8mnOt/K
QFDQRqk4hpF6yvHxe3mnWZB3zR1wsTfyUgkVJvRoUw4memByTs50hfudUHJoBNd8JCUNumCDmRP1
GzW9pwyBCatPVpVmqm3zhtwB6A983IGic06ZSQK0zbTuh+hTZ+2axZEAGnGuDGItYULjPwBdZ8yj
HvWmzYDACnhfO6b5uZbBLjQ1SYwI7EPjQHdR8ZQyejWHYNgmFFgrWe+J1mqDnnUuvQpXq18no3nP
XKvxUk08mj5tniZ/t0st/DEa6o+4HPIHGB4xBg/A6aLQNhxy2rUdqZXTb8Ge05/cKXIe+lQ72z2L
MDyN26IPzkOdQzGwuK4Us0BHL4LdKH8FdpTfJn3y7mj9Pmqc0otrksDzVlxHdGy66B905COTyPUL
I0VCBUH2BPyZr8mAylmHB4eBvfqWxpbpRcjl1wo5l10TH6zZlJfI8G1qBYZ8Iz26RYoKzze/Ffi9
cXgnovkueloJ8fgt6O1xNbX6WfT6d8XBz1MoCHfczlMbhDg/QdOHd7EKE7Es82EbNDXFJtLQATXV
Z9upES+K/lW3cQNJasRjBDDIVeyfmh8KdNAZGe5ACCJh1J5daEgnVfuRWG5AiI1O5oQ/pHjN4Xs0
jBi6yjEbkw3Wzb3EtMwQzZTue0apLRv6HfEY0zkN8zsw2yfKsYOHxDkRrDW19MVFEEOhGscyh59S
Kw9OwN9wa6CW1D1zy9ohP7/TnRRKRnTl8iespF6Jyj4gmNe8sXoo1Fr/GYD474qXPgcNOrsWYFD4
6ybli1S09NTHHTpd/hwktGfd6l7cnhy1lEx4Yov4UXJ5m8Fg6gcGUkNBNWKWWbh3zFastIqzFrCS
wT9tkYtaqMfKf5mghxAz7xlZ82wy38EZY/dogfSTUxP+bMb+ne5HXlH78daR+Mb6qTzV6VwkVxW+
hEK7ODJCz10OV3NQfAJvoHBFI9elLKimNQ2AEUEL1nPEGGZhin0Fi6rFbTb5JAp1YA1ZwaORNaf8
0NZYPLNe5ofKZEUIGIdIHY2zPCAfjhzQsd+1/Khj1fcXv2xnpGCNhJqmTeSW9R6nC8pNmVFfiTrO
QEkYekphd1vPSU+TbdKUHUwcIu4rAHzCKmtaQYEafChB+zMg1G/dGnddb9gHo5j1WbW+RRWKEm9A
jmOFwcWY9CdLLSG5jwnuY8U4GuMbmEDlmiIiSsswvfSKQvxpFncHmnIk6nViPcTmjvzqHYUCXG7Y
bdZgOKNVWzcnJ8DdLan3vzA+noQLJCZQOVBzTNfSYLCCf1x6hp3cU3HeIK+Kdirf2CYxgFoZSfg9
1opr7KC0SpoeD1cNMIxa/gWB7+3Uxie3ZniTvvjBinnXVBRr3QjHANU7C2TcirYejVA/uOgCIaas
4AGqxFoaNWFKstPoVonhzoosghtTImTNAtk05vLTUSvpBQ+cjidVARDHtxtQpgdHJsy1Eb2oTe94
6Zvv09VXJpluh5hlNCn2+2h87lRRrjsFQ0USHXVL3A0jQL5snYSBsaV4BCpRH89uzyleOa7XkJO1
Bh79ne42J6jPGxVmRvIEmUFWpj2RjNreIXGDDlHo4Pn6g0z5hgD4bWvQ7ydNhbSo+F5dniGxuPdB
FPQHNGZFlE2eLlAn45ElZouced/toXjPeRpbK0Uii27ydhRRxzCO3porFCQDF3FjynycsDIv1wne
I0V08MiSYujD2CX1sUJaK5hNVwo9zHyWRSpN4OkK0samqp587dae0mvS44iyv6PswpZtdJS29Moz
kJ16qhjmwo9l0YvCXGJF43zYQqtA8X6yOlTWZXIylW9jn9g7tPuc9alSr7uoeZ1gvVW1MT0O8P3h
uvM15EmPoarQN1y7drmOsKx3rNcRpcaQlaceyxuJCUqzMoaMCOCuf3aacK/ZeXXAKTqshZ1MXOQO
vo0anqQ9eXDFuLHwBu7UKLSJqbwNJQBU5k2lG2wMtN33sbGdOZOhAjggUK84vYarD33eTWg+6TFr
pJoEMQCTq84K30toNYNh++RBcHE34M1hEbEDzGdRdzNlKpajB1QSDnJT/J1DywU1RU4aJOBOq3I6
clWiEywrTsFoJEq4+dahvtgEVvnqWN3Blba2gvyPaSn8yMbkFaUJ8QPUJc513t7PRJFtaHXWfgic
HyFwUyvzEzwRsbpqbafdNunANEmzHkL7JWP9QzvaKTZ1ip9AK6NzZl1s5bsdhBUeOWbzo3JS+qk/
93OvalTEFuhsiGCMqRijaQFd7z7qmpNdTPYB2w1d+7D1opFBudKrdDNqNl3fHsuwXCVIInXDiA99
L5+d0fmoK/JXykwYaxdWfReOlw4ZQELa21o47biroc6HCBFd8oUPkYJ6V5CNPKMfHR0Fmi0J+I4l
jKNBHPTGJYbOslgzZIBP/ePAT7UnPt7cKt9yAK07fB3FSUednwNu5GpoPkSMDrZzYER/yiZ4PZSp
Tmp9mwwECabIiydy4f0cEXaEBCiKkQ9l5qVNw3gzld0er6+7rYgnExJUJwjD8dD7/lVtOjTu1YFk
9dSL6HdOkex3eVzNaCmFDO8IoWlmzCMQg5/R9LdyGLC3JTGzqnQ3NSNegtm8ULk9k/BE3SkDKEGj
VUlYycy7bNogeqERiokSW1g+1tfGCupri5h4M4Q1XN5A29ZlvhVhiUCTBTRpUfk1ieARt/PSpK/W
8eh8z2A+bhoCmtHAOhVHv/MUimozMgMY/PI+tsddoeG77FpEsZhLKMZiL0hFfya2xwtoS25ioT8D
YHq3pwAfsxWzWLD9lKwpI0OcH+9YNnyrCJVZSTQHRC03ayXp7TXuCqSrU7V383o3SJQErk3q6giR
aJJPPaKFYx7fStWYZ+jEJzp59kY23dmOKABZLlJyd0RlITWrO1GHxzcQHFLJUdgDrL26afYwSOen
5Vj9t8JxX6o6rVeNkb5HsQI8U2qobewSiAPHV2pe6wTHQVrbLw3KHhqkmtcGIj1O+ALDHHS80jZA
f2YROFEMey2Pn8vWzB6atrc2WZqthwmxUxwpT3mMfahRER4XI+Yfsi5Zq00vIqwrTx1Scsj4LYUV
c+QUzSaoyRrxBxlugeahXMGn5CBMg9h4HLVw0ynGtTdIFa+MtNyVI5rXHBeJgg+411MNwgaaWAFl
RqYgjmvcY6vIZKKjD7AxAkt1yLiIFa8L7nSuN1vF7unDpFxyEzRfmrVSKW8iVtHwTunBtrB8ZOxB
66+GqnEgxXVMOUI78XqqoSlX/2Pdj/s+KVtO/RKfS0vxOXXOiVrhbJSt9ZKxXIoDWvkFqrS1VWMZ
8pGwTR2GXUdtZ3QSmMeatthQw74UcdNtwNaZK+bBN2080/5ZfDCSpUlztDBTbUOARCwTR5+c4B6M
UDgJLGKskjun2WUkM6ZZNu7HJr7LhF14oTscOKmJPPMJ8sDnf5P7Gdl8A0HMQqhru6y7u5hUHqDX
5iYkCWqr1qjTcN/HG1bnnHAcgVsSlfFO5pZ2DF0j3Ppj+qzGBsM8F60+hLfv2iHdEYcIqbq4H/rm
2YnuQ7N9jtuCrPcgQSLrbLs8Fgd+jTpoBAwjkOkBPx5ku03SDAisJO6yFiSfURAu6YTuc4hHwKPv
fYdjFaM44cU72wTyq8XJBgI3GkHc0zfEuiGn85nMaLWu454CYxB+pHyX60oZ3V0ZJb+iXvygf7+b
/8VDLOR3iyoXbqz0qcY/psZju7faAEgUBD3Hz+tNL7/pfrPtbJdgum1AstEmqYij+qgg3R3J3+AT
2M69zhJkZQRxuTWDjNlRYKysiZ+0tDAacxUOyH+/4hoGsDyQxExhGA1eLbkMyFndDag10K8F3x4Z
j/VVBYZGR6AgPMbKGy+Rab51a+MhduYerLBxMLZzDWK8kVVRbxvNUDdRRU5mbmiBZ8sYcqDW/h8s
9BeU3nb8/2mLdUf8j9ri668f9VuT/FNc/Pmif8FCrf8yICKbS96bik6Y9/uXuHjWHVu2JQzb0WwD
Ze+XuHjGiBq6owrDFeh9jd/Exep/IibWAK//ISYm9w5Js2m4tkoyGv8aj/8WhpgaUlFHP+zOeWe2
wxjieqwvICfoB8+lzmXr6+Y/vy+Yez7uUlX9n9+GsxfCMURmMH6akcXb5W99kmOWV3amEa86OzLH
MjvUMDyIpitOqUuQja33u4rA+6Tt68ewfy6cQj/kU297kAKSFUb8V+p0B/ra+M+tVB7zvH7JjiYJ
qXFZtSvzTaKo9VhEARETK0PIbqdizpiMbtr1bvnoO6gFYbes6mwk1xkztQzhIlTy1iod8i8LJ4Bx
WoxHP+8uadw9Uw04pGktLu4s9GnxYx3LnkRuo1a2oa+geihoHJMsjpEoUDdB9my74q3vcdmY/uBv
JC3lcoSAaqn4MBNdec0EE+isdbWDNGAXSONdY3Gf9Vzw+DusGnU4qoMCVSQoLq5CfTYpTC6yjo06
rUC81hJ/gOaXgtEY5+tYa8hV29qxI9dxwhjalvmzHgf7RlhzpFP30ZuhuQn6/CFR8URL6cqNz9x0
iwg0dLiY0op+DvihPNs5AgvQN4XRO/sh75KNtifGoLQUpLp9fkU8TRTRMHg5+Sm7fARc0btbogGo
UsSgTiYrONuW8+wG0AZw4VdeVz/mQryTDaCuTVVtL2OkDuu+SG/rsAp3BApP8K2BLOKwjLUHiAwW
WpJy19jZ3VQ6r0ikifdV6OTnQcVlX3a0R2qq1ZgcD0OiXJyY4lxFj508pZ9dVI0evH/I8Jr5nXUK
qYE9gb+peFbJ4d2ivBOY2qDxSJtrcmgXJDsjJsZhxMzl6tcqHI2ByY05ZaukdFEyVOskDuaFMmot
960TGh++DHWukwUKP6ikmvqzIKVhE1tvih1C7FGzcgNvZcUspDo7XZrhS+fn0xISE1nY8usV5U2Z
uWKTO7HCIQ1uCALXzTTk8HcsCQmfqnrWGoD20d+COi28QBTPeAHKvdTLmQHQ9Vu4mQeRGR5rRM+s
yPTSJ1xrI6a6gCRnPSVmA/Uyp8BQH8sKOJuwe6BCssAFWGDtzAQcflUPr1kwscJNlb0mYrnmXw03
WmX/SOvsR1jJTQHRB3q2fR+36S9VnVvg1kHmsxvbwiimmG85q+GVzeLO65Zlv3XAL/lOmcv3jPbO
7IB4KKwaBtgMdxqLWT1Ivydh4qna8GNKu1dyn+o9wTvFqmzzN6cc0ai15koxjCenpKwue34rRa8s
8LAnxf0xaOXDPL6SpGS6/GgmJof84lb9sG+lWDs+NFalN9VdzrT+1PrRh0iye4bH2Qoa7woZFF5E
nVERUE37cOameKY0HvW8fKyT3N8rqsWcBvnL541NdnFmvkTZKJn26rdxLe6SVnGZmOBUsxoiPTXp
EO2r72Ifx5GdwNIwXfpugtAWbAXrOjCPA/ZxLFlDsiFj10Lae4nJx2kzNCucXaYybRkADEu7VzBY
GjIDN6WZp0rxjCl6sSa6H7AaABlWsFDGJj1hO6w30TFgqrElxIAJbtyPZ+T1Oz4LKV+deTGy4YrW
nkNDr/ayMkFJDLdVCsgDUay9tzMjWtvJ06iUJWD+0thgL7gEtvMD1lZ/rllROwkkX7+B/Sic+wI7
wDZIdQoQlQ0ME8ewhfU6Ghwwf2AKcZ+OnmL5nGIs6u4oReQ3fmUBHd3ggczXQo9fTRdtaMlqKVBG
NCTYiON2JJjBRLSfOf62cea53vSrJAFHMCvcwYjOPd00v5f+sG7kpR49VpaQVswEuhapLUjorVu8
rFKjfh3Vmg8xhuVjk1jZ1aije03IdYUSHfxQjb98Un5I04mwceN71U04MakPVl7vyCgvHeju/sbv
iDFIi6letbMG3zZZUCojftoBOUcnbQRg6lafQgIFKcaux9jfzqfWMElWihYIsCR+1zM0HpZ5rCed
4BFBFJsslF9V331jQOLeuNu6UjsXYfFeFv0NF4NzTSsHTzmDbmjOWKu09YgtcOORYkX/EekI+vKs
/hUKWHut33OpbD9GoMnwOMPHuG3KPTWUTaEF0xbx+AdtmgFzvoNIzDbPkVWiZ9O8BM4Hl71IbsS8
CktQYlE+dD6mNmPxhjK4T1hbNi2rfcJqMqWKEAhCfJapdaMSRnI1aHmuxyEsLrRHfvSDfl+P45ku
iJyBm/m587ctM+OVq6fPWmtCQE2MbtfmLkNtNN4yAX+qVOLV/djl3KHsaE0o/Ec/mzDAZEDP/EsL
spZmBicywsTEGryiHWzPz365Ud4wVQcPi1YMA4R5cjGhe7kzvLY9dQO/Nt78yscjzHsHtvxA4m9j
pYnOBXFt6M6juzF7dvRAIxfj1jYxGNpET3nJKD6sdLC3joGUt9O7jR/OBAjLvuctcQMkDHq9Gt9G
6owz0YNz0lfKuZPhSS1dejdZ6O7NZAhW1C95Mqu9qhpPWLB6QGZ03utNVyIKyFI3XaucT6tKkhcf
FR19QnfmFmq/qs71XJMabi/Kb1ll4W2N8w+XHHGEadUOLjQ6Zvxe0JGDfdcQ+wFKAJw7jX61pmdv
1h2AD3AglKmoLjf0F5yKZZJgYENNTsxcoWyjpE4pR3qsqlwAFN0t88iG5Qu5I26O4ctgOPbIldy3
zvDmt9ganaKxt53R/wqO8BHtfUN+xKaYlFc9jqPd0NjyxFxBrNrULLnYw0oqNQMTxGCC70qqHxor
pUPttHtfEclZUTPyx5ybsdUBlkCJ34CT8GxYsRuZme7GxN4+BlkL2iPbjS1QmYYfiyI3HSPHLDfq
SDk1NTAM8P3FCC+rX1IyYBDsyfI/opfMWAayjXrCtbKgY3QVVhzU8EDR7Ky4tHiDNdyqK4kneq1i
VFp1RvbLJqmMDodkLNqrffSe80tWk46+e8z6gz1GGEzTmaQ0+CC5bRoWjhVQ11V0TqM5ZbAarV2P
x3tdBrZHyg7GM/6u28/UgLEhtVOlttL0ebqhkELlbFDvlMYo0QWG8H3FHOgch/c5LoezpZSz4YUJ
gynkhWOAOUiKp1oF/0eFHsRE9243yfsUqz8aPLU+mbzr0hxm/7v8XoWT443SsY51nLdwsfTQs6zx
ic5lvBdzBl7tG48AqUoCUkZqkRrVge7dRDaCgynbMKg3qy7lph7DHdcwyPFRccoN+VNvA+yCNqU8
uNlz1/wxy5zyzorXkW8dnEoDF5DT5g1ch6C9CG6cxoUcKg3IHYcyyWQE8tzYw1bEGOKrBngu/izs
u+O0Dqlh3gBV7HeWjSl77MNsXeNRRsysdI8KNroCzzWGG8pRhgnYGxTfKue6pvoFuSwwJlq/ja5x
QfMCQJxF2SjUjkLJurVaapy8Be596rQhRnBQzDHaGwblqDyrcQAGMal+wW6rgOxgsli2pN7fGJaq
HXQFBCoELmM12D2Cj9AyaGX1L8qYKQCzxrOJruIa2pzYVtTux3gkI3MmycVOmu9itSP8coyvQ5bA
VyTveyUINVixciz3egHQTAn8y6jJYRN3JRl9VryKYZDuuVCc68ZuTwSYRvvGn+7GuPP3Q4I3u1ft
42ADHEhAliAXJv2vg+vlRhjH/LhSnzPHuI1pyJFHQkYzQDBK9rY3alScR9U4yXKIL5XvXDIGEqkV
56aY1NuBGrShjeFZGuIVSxt8c9P398lQPJLF6pyysnqwcFVPKtEpenbfqA4p4JDwvGrKqi0VS99z
XTxzkS4EYgPf3vbOFB+lUB7UDLqMz8pim3eEoqWq9tJCcmfmtqq7rL/2el7c5P058GksTw6T0yKv
mCfMN1Mf/nXzx31Okv6MAmYclLS7Y+l0XBaxUVCqWRjey71qaW/ouPX7ue98XIDLKmE9+NX+3qeP
F+FPmtcPOualLhtJ9MuDD9ihLNcWlPdyUyxob6PTT0FlvEWtIYmENHFnKTP73XWzeVPFVfO531Zv
AQ66T/m4ligV8vdZ9UwnblOH9qIl/usmAo8L+0DupTmE3YmB3CJTIlnbQ4a3apEwZqYf4wCbDS1d
FjgEtzcvixJ2kbd93fSzTm7ZHRXac6ZVb2UD+0gGsD8WCPDyHsuNysDOAsTefd31+QfqmXzfhXRq
ZknX8m7+3CleLZtfd7pmRGNcHXdf8mfmWqh6F7FfTcTUAejFbzLi31Szi6ysmiv0sItuFokpCw9K
rG0ziB3w6W0yM/ldSZRHHSoTS1R052sNvw0r/jmvoJq5+Eif8FDMIsKFE7zcKPO3JM4JmgPdSwBq
1z7djQXH/YXpB500aV6k4P/CdbVo2xfO97JVghcHDTzY3yQj+CcVWswi8KKkxrcfHbTHBJ7tuS7g
Y5gR/0me8gMv+4Q/gHGwdfqsigE3BTZ/O9u8li2zTuTesvFNzpawZr5ZttK6Nb1WH167+ak+KXBt
Fh4jDVD8cvAtW8R58bk72gYk2SHmWI62gLmOBnGQA48faT4QSxrotpF4kR7zp+dDTbrWUBK3mO7C
WBO7IAmr43JjdWZ5LEkqOgJ9QEwWgKGb75omsMq44FkD50/olUCaLIBmZ3ababNzatnNMZh7gyHf
Lerd4A9BRfwpv/zSbI4hbtvEnR2ysxrfXfxjX0T/5c5ld1KA8JDj5yJ+y1iGL+h+dZJkhlLdXg4c
hSWDF/oZ4iOBd7WeP8HygZbPAvGqmK16RgyYZcxDumcLaZphAgo46q2dAHS7kONtxW6OWFrTGoEF
yfO+fm+ZvZau5Eg2Tly0LesAbhJOlA0SBG1FhBV81vmGc/qvrVG0DPhf+8vD6nInXa7ec0fWyH+/
Tqgz1mnZb6We1d/+eLepMbJDo/4ayoHPVpkcd5+bJhwcRnHJ3GS+E7K6vyLblHH+65kdDiD8gNws
W8sTu4HrMNUbQpZVDgmdgIHSEojw5j1ACBgB5y3XqL9VsrW9Za8mOkjz1ACqL3IRa1MqOYS0gk6f
wXT28xXWvPXHrgBl6ApGFaxs+PS/3t4wGnLqzTL5/G6XrxUOWnNcvurlBsRx+9vuH09BSWjtu5wR
fTGjUmbiMCw0X/WUoBb4G8N5mW1mNwAd58gFQOFqEOC4oLVDxPmivl82gUZdAGwSyjXcFiMNZmf2
D/lfltNP7yFl3GozVbOhtbhTll9Tzj/ib5uL8dSBMmpHYbfDPskgySWc28LNzX1ixmvq/FDnRed4
paK+cOn7y0u7/PvLbjQ/Y9labsKyQgQgEW3OSFylFAz5DF4cw3/v+/2o7oAt7T4/zvzxlq2c8XPo
9Ih4BKBwuqXKz8++PGg1UB7BM+Y0UUZWeCTfhfP4wgkEE2/ZHBSDRGZa5mTWM/hmczRKPG8tu0NQ
swLNcI8fW5K2AJEevoyRBld9xqbZKNlrylUPZ87pPw7CeVcEsjoux6RF/W2r9ebtb8f3sklxX6yS
XjjrZbc0QoIjNO302/OWI1tttatmKfCEvw7+5Tlff6PSEDbnGdGZy33gEzif8oEZLOjkv/7B5SWN
mIEKwyzrddR+gqs9BxrE89UPKiHetHnrj93lAczD9vr/aC//q46MoRqkW//3tJfrr+7t/Z/9mM+X
/Av2otF0MYC9CM20TaH+Ht6mEwn9L7qLTgPGMYRL5wb0Mw2av+kuhsVDluBex9R1x9LEf9SQsWa8
zD/SuYVmgwLTyaWjGKnTD/pnQyZszaHL69KA8YlhuKstj6VjjJ0EKHEQSjC/kCDW8DdWZUjbYiLb
Mwmtcz2r/Ca9fvIBPyKwQW8qFKjWrV57ZrwqFYAeLUbEdVtj1S50xNGKNrxpYUc/oifhAATFuocv
P6k4jzplwsamwbEf7Kc680diVJgRulp+6zeFtdOcY50EzaWjVKwXRFFNdbmw7GI61WS9GKGzr+P2
wSA5gpKg+Ug8mTYDEloiIdVgrfYdS169O6itoqIqswqQiEPz3Ab1I53V5zpVixfDRXCbD1fX8Rv0
PNhAja4f1ipl4aNjVjewAPzVCNEAqAAqaJrHno8OZR31tnbydfOYqjK7JYGNHMmw37g6IBfk13N0
XXoHbR3mAEGTua6+yLkRpE0nF0p14QflK3mQlG3Gy1SG5DZ1FblIeX90wPuvIprV3qBOd0n/avks
/zkkGpYz1PL6SbsHJNivllfg1wAZAut/TVR3tOFa4sIvQAlhNzSS2kEAh4+7jiXOLVzTEuFN1ngG
41u007KU5Xxl8mWXH1Jq9NBVuQ6p1qGLAQ0GRH/rmu+CBfq6cfx1GhrihJ/BvyJMIxp7IungpkdO
QMz4jVkhEKVpj7PV7T/spn8drKzaI//zgjgCTpj3GxSUZGHHEcuMOKXGREA1gQnmTHmk1sYCfW3P
gjDCbClp6SZ6EEmrBvzcCn1A3kCwaZ3u2EnELJEdzF17lQ78RI+8U7Tbsu6TizHWsefU7gWM7Axd
SwzyhF3k74Rt3AaxEl3SpENpw3dTTLHySJOkTDVjNRVwU5FGcR44IzwatFTlxtbT9Las1JOPJvps
Pzh6EuyDpqBfIT+suvMvlVb8yFnc7kil6raoz8QqRSR4JK73JTAbdxU4vcnX4xPM5xbwYenMKIEJ
8rgzQH416z4LiHtmlVVMvfGSlA55qJgpatwITBNWqe0ap5jZ4jr3zWmjmZhbzCh4cgUqLrcyOGxb
FY5+pnJdG5pd2OiZ52tDd6n5FTGGursw0pHvKQm0WNQre7TWB9EjFfCb2rnlv96TEMk536eWh4sA
YmKSvxRR3JydAg1FYzwaaShfK5k/pEH+RJOFpIoutfZkIDUbXMJD1wcn0MLlYQxrFtaRTySg1k/P
IiI2AjGU8qYY0UXrG5jdqtvgYWQMcfxurynKITEN9VrPoix/UihyRtmLPlfDMh0dHAg+qIR2bO1I
kDSuTuacQ1PP9vNwRbRHhpQ1oArzCqjh0qqO/FVh/Dnbqn+emDdtKSDj+0SofWpUvoNRD4uNqrTF
JVIQ/+BmfdWt0mfNTKYQ4k0sGQ3ied+hfCFGYW4mZUhvfDdp9sKO/APU4PSCUr1HQIWqJqgRzVgt
EE+raVAndQXyChHqG7/ObY9cXRIbNEvb1R1cXPiYsPh8/7kFEPQoM1DHlSPWTIjMdQLJ/ViQkdQE
zXTL52xHg29CpwcRdQh/izg7w+AXnzdpHF9yyz80tsnpxk+uCK1ZaX3b3rjG8ItZoPWQBJE5m2JA
P40dzOuBaWlbHitVfKcGiaMhIB6yZEIVm369xnGibLQ8a1g+cWPMN5JYSVRhf+8vWzlzxZRWLwli
n48TfsvSbt5fHv/a/Xzmcqddu7zT8tBvm8tDA/2IbTNot8tbLE9Z7v/jHSVTmaOBhd150x3mnVKb
3d7TYnafp6Cfm0rBZjjvL1vLk5abr9ckNkcEXnKe4zQRqrevh75e83Xf8urlAdwt5sqXoI5GOyUr
c7nz3/8HyvJ/LU/4/HPLu/y2+fmy5a98bqK1PnG6swD++5//7a2//rHl4c9Hljt/2//jcy4PDzU5
F4Nd1+uv9/16XlOTT2kR/f7nn/r8gF8f/esly9afT1/u/O3T/ff/2ecrf3v75Sug14cX6es/LOlw
bKwmpX+tK3zTy/svN6aoGpZT84/32z+xPLTcuWyVrnkoU6uG6jK8BqiZP1/w+azBZPaOfpTuNYyY
pM3BuOI3u8QAu9dFQGCPE1JNR9d0l815S/acvxSXMzMABi2Hy3Lv10Mta46d8JXjH/cvu9b84uUd
vh79fJcmmNO1fntHGrWwsVnuDBV1Xpz+8bzkjTqsxqtlE/p49df+GKFuDYly3/x2Z+4nHfHqL58v
WR5YXueHo7Yd1P4GPKfLOKAIShGZCwIjHyeGfmKbUsc9VQkLPxbELH/mrXpewBvSQNpANsdGz44Y
2q8RmRS7r1O0XIaCUr/+P/bOY7l1Nsuyr5JRc2TAm0FNYOiNKC9NENK9Erz3ePpagLL7/plVkd09
7wmDkigaAPzMOXuvLbeyzDeyONbWzHSVcM5YA+d7s7Gcpum/jOaLkXwJSJneyQti74IqKT/My820
7G3XG5229//445/Hrf/G2Sht8DIkT5G0N47lcWwaY6+WMIPF8TMnQRUAakNtxZqppavK8OZn+kNB
uwjZA42aciFFrNiPta63/liNraPiktrh/1BY4gAooQYjWgT6WkbcOMhCO6qUwXBYb5rlnkkSGzqI
DNuduvidljAvYiv6g7jcW38sW/DXvVnshVEPj+sNVjcLNACzOYh3JPfMwATbplgGWbqZP2bjtZCJ
lc+WB9/YrRbTcdnjrTddJHyXkjZ4ZVGCxbB8Jdrqo35XD010nPCPOBNgC4ou6KdTX9ilI6ADDeuL
qloGMhVBw6Clg0jqZxabrULCbiVLysEwGgU4nVCj9Ilx0C91w7iWM1bQEiaivnqD8XKuWZEwnXGq
4vEeXx7IPTwpsqckKm6aqvVpQej+HgSHNs0SQA76HMgEDBWliIFXGxkKI/lqfl/vDQtTnfbYD19k
lHHupACYvJx9yyELOljsovCPe5bOZps9AaJ0pT+s54Aru2p3bNvpW4IyQ7bM8TeWm6E1pX2V3q81
QXEprf0kivqpshOB527/mPcTQ6MMs9amV999OucsDVjmrUU/ebF/a/Qjsh1VTGAgkRI4f+zjq7l8
vQnWrDIlUy+DAGLfQJnHkV+ub22iNOqISyBsTGNzZTr8uQDXe//yu6ntiEIe8SiYy2hoGQTUCsGm
YRVIrXOpga4lw7/8rBth5LE/i8CxLYPLn0i9P/Xz9SNbJZ6lbB78n/r5+vHWC+4n23At268XmukD
7THE/R9v/Hrvz816ENqEBuNCo/kXq/mPPfsPpwJKGzKdtqnc9Vu3XkLrvT83f1gXzCYsV2N1py1F
pbXyHVSM+uvNnx+nVHwbgiCliQmtMhqgR68wlJ+7Cl1Duzc1FcMedZ218B2vV/Vy8y8/0tHcZErg
Y3mnwr0Wvf/cTAsRa/0xkBHmc1kczEEZcSAO8ldLWIeXKz6F/+UmDJuSDBHOF1Ycf6eq+TZo6PRH
ieqt9eP1+P1pSfwLoKVNSUGVa2kRZ+jbDn4nDiouoxnH8URr90htWEbuFZduPODnAN4vNduJOW/9
QAQFsHUi12YQ+4ZiMJtAG5lv6soYEPlmEWAqA9qK8dP2onw1l1RcuTd0Ag5UAl8mGsZJKKbHUYlP
QRQ/DkMLPLQpUxSEKpr9pdzUJSYpOQsHJjdlwCqLx/znWyCIbp/3dMBnOINQt4JjB2KtDia8VAtF
BLlKsoG09LjqltYTv977czEYVMUP6kM+5rlT47lwx2VvpKYfo1QoB6vOtaOx3AhsBoWqJexpqfG2
66xmDdEhLdHhWRZVw8rcRWK46cPuuSstUjvqNHCrVMHp1Ieg42VJO1HaHLdzOMSEA5BKYzTlrUow
OqmzIfA9TwUbAC/8yarrXIJGcHHS1EPcUWCwnuVkF4rRTiqbvRIDdetyJFtIyPiYS9y1is+Novvy
M2ljGpYZplqL/tPSHyLpTlqCl0yWzeKywB6XVbSBF4dkE+FZoRWRy/0lzch3NhrrjlhetKV1/Tjo
W4Vtr/Pz7GrBr9PEN931dejwK04FGDs3CISrKzsj9EJqIVDpOnnvjQg4b5ndCVMrAWkueotWOoFs
J01n/d361zkO8X827WPYMdbMc/Dk+6m/idugODbq56wK04HIdOmYxcTi8nQjBrBDVPV0YhqMNhmx
e10K419MZnTkywGgO9GgO5FPGH6uNXUBT5xRKQkE1/OkYdW/Sk0weebQen4wyAg2cTSNALqAcfGl
X25yQQgolYtfasN30awhLTbiA63YaFf/pRGytkTWYr1vSe2B9F5U//3VMMfYi8Owc8itLVHBp8hV
1wfw7cVe+2H0dbdpY1Rqvei7pK2Yi6yMuNDls4XlAu8eiXSvdOaRZrnpl5zNniKLSxQNWkpymqb6
ORBaojyiWXJmQ+Lw6MkzblK6IolPAJwRTee4zU1XKbHctMwO69HJpiVTllxrzGxCQR7vIolms4nX
a7n3F07E+suVAyE00xEAc7hdHyIvX6713p+b9WH6H8bE+vP6BEmU43WiZr0++C+PW++Ksp54sKW/
f/53/V0WD/soFxMn134lIlCAIk0rghfaAOYuGbyNFj/kGbFA1iwl91NNgHM83Mc12DFFxuWI/ocS
mjBtFF8hBwW8vTZZ5MZnz3NJ4tIaVdONvW6Xcy8s2UE4WvXyJejybUZ8ECULwKthhyY6JyqrUnrM
d/V4pGNY//JHRIdDab0XK15soqbk95XhqE03oMmhJimIyXgY+lm4R+v2S4LzZSrqe6OY+O+Cwb8a
YVCfSXuWSNCIpg+jjk4zHqYnmdrXjhITNNpe698T4bj+fVBSRCdgD4C01f5DJXVP+jiTvhU2YHgJ
U77Q+m0uedMBtKXk8oGA8z6XfRCTaRHAoIu0fTsPiFGXPzZkDYxd8tFYSbrpZsJU4sDIn0jvuqzP
ylHjUo809WxF6PA06sL2+ofWFN7CGNvTUNbyQVOxFGZT2WEjYl1fiIkdjdb8VkmoxvJc6yAqWvPz
UIb79UNM7YDZsomUE2Hu0h27n0W/vYw0OjbXZsKz6ou1fzPmSDrieSaBZ3m3MzUFMrCS10yo560x
ttJWSrvwFXYcfiEOQjeFhKHFunwcDNS0WoKS8efoBIiiiNdT7vpgImpCgXu9PuUExqwfNWxrOeqm
YiImJMHJ9ZYhhVr/MyxAi7eNohwazUgeEFi/r78X0wgBYOCPV3nKlDWckp4470EKi4uZitUTlcFi
34w1RAlBDz604ecEqxWXU1Q3+r4n0fcxSub79QmHEuVgr5ntJZxK/VLgRf05gZqZP8ki0ukKibDX
dF1ykLQY99ZySMTmaIXy8D5jkKSLr/g7WTQ0DDbpaX3WOTRIUV0uMUzS/nW97NZ/VCtYJ1oh36vi
FB1DE93a+vZzieWlbBTPUQF4JRORIFSlukcLbt3igAIrOX75r7xTiXkO5ZfRnOG2yihCA9y0t2Ak
82V9BJqKvaYL8Su4lnijTnV1KBmQbo2gkS8Ai+RXNKpbH/PvaxflpFEpqHXCpToqFfrOUrjQ1udB
VYxHPQ3fWG3JXhwo5kGClnI3QZL9eR4twuM1CP1bSi/eEwzoAKNCyFpdBxE9XV4pyAoXgpz/1lhG
6SVlNhzZGEhXysRQh5fPU8Oixu3ZvgeTzOn2ZSZ6M6uuIkrHn+fQMTJlrWa+z5VhEU0vxae8oA6d
hnP/84gOj1w/z82H2RB2G6dqe8JPK160he2yvsrIGGDF5kdakNmX0088NXpYXowG4+H6Rq1+p2NM
PK0PEMuucY22js5ta1hnpgj/51H4yMp4Mj77jvQrSzeac2K2M5egFFPCb9Jf6T/eUIFvcFQH5ayo
Q0EsFFyTpB6kT+qaP++nEk2nE4Tw4gu1f4JL3bmVoqafmXBc3w9JjYqT02m+lD3i/84HfOPPwMx7
9WV9AMCbyanFSr200lSe1CbT3TZoxUvRcXqgADiU7uvftHQoRQ6teI+RuGRumxu8hnl/P5sCSFhJ
r343WCdSvVM/KoUE25T4lUvF9XnMeY9ej53yWWiD+59ns8KH0iy0Z19IBY9uVnI0JEG9cDEhIQ9N
/8PkZK0PTZQWvWMXVfekMPa7gkTcnVIU2n2h09BYH0IYr5NTnP3ALRm7ZVLVF5TlwzHRGrrMfVm9
iGl1tz6Ub89jhz3imdIKRgW+EodqNsPrUFgqK5+8+VTA8avLJ1bY1Np6qws3aZrkHYsnYTvrSvxg
BJSkIX7UvyFrYjbshfdYUEnLJFqnCZDKjeqxDczRizK+XuqsXtbDo8smXIE6elabttoAWZEOcpTX
17ERiNBTy2Vl9LI+cu580Aq9JN1Gv7d2wwQoo+3r49hV3QP4quLneE8BUQaqNb0LcQnxEsvmGYVL
eBo7vP+db4Svc5ec189CNuur2HfEKIbEGc85EQsJiPWrBKodEAYXnNSf1wNUsZMDqzrXtx5aw562
/7Rtk0B7ICaGPeFyYHw92Ji0q959fEdEmVrD2ZCF4uSrUu5pUdO+Spl0XB9Kpe4jCnPmyQz/E0bi
bCuhN9zruWXe9Dkj56dU1F9dVqMGqIW3pFN8d2iL5oSUO7wgEovQzabtZ2bepi7Tfo1CyqRoGcJV
AXiC7UPF0Fn03Qtm1vP6XGErfgtxED/SX4AnMXYjQQlM3UZASA3vWsNDY8Hm9KVXS5sJz9LD8RjP
eXDNmgJO2PJ+1pv1xy6whIspcjHRiwf8v/zb8v/rI5Tg8P974/+XvXGL3vK/640Pf9t9ZDhmo/rr
P/72Y4Hc//7P/yD0ZPnPf7TIDfHvuiSZkq6Kukyz/R92RUP+O4oZDDOarNM/l5bAk//VLcfkSEKJ
RhzsYnbUlD/dclX+u24BQKG5bUikl4jK/0u3XFP+uVeumgZdNkU3lzxmIgJ03sNfzYsqbI2gYlTb
LVyKJNLxroSeGXnCU3VKd4buzPKmMg7EEcK76x7bD/VX8Ng+E+wBowojsD9tyNE0hJe2PHb+VgKW
k29R+WrgaMSdFbsZXCTQfk9JS0tnX/r36ZZgjk3+QUeebSG7icx3wyfpd3W0XGNvuUhx/3JO7op0
omH5t5w+dBHlbfOf/yGhOvirHuDnM+LftzQNFY1uyf/8GWtfBi+amUTVz8ZzJ0n3YUcAiqncxQNf
8rr7FgQmizKJ3rRIuv/3L65ayxH8eVPLlaCtr65ypqiLiYaoKf/y6izfx4rVxbwzn6zhKH4X9/WV
TATxvd1k30jJlm3lt/Gg3hdQi46U0ZIHYWOerQfTcOYr0eHqTarP0onSzkd2mffJLenc5sJgP9y6
0iEh9DJ9mCq2N1t7MOItOYzFbvxVPIcn5U7cluZXwLbHE1gmJ1+o4vQ79Y06SgGolzQUWzu3mT0b
NmU4Gx37U/bUA09Q9holYMNjRaLMNugnSqW4NqBuNKfsBKXg94iCf0f32qxctuWUBEy3fqguUuJI
x2ZrHhQ3ey+eJMIcfsWPfJzN+JJ/z1sWKtEmOvs7oGiJbPcfgbkbTt0VSxzZwV/TLnM7d548ECdJ
aX/LR2yIRAvasbBnm998AunoDFtws0/MUaPqCvv6vTfdTPbqJ2QK9LJk2UMGFTwuNeQnv9mm8W26
mw0nOAe6U5uPxS35oks9olc+F4/adr4njiB/yYZHkXjS2OVwBKfpNf/QN0Pi+HitvmP8KmeddbUE
7t9D/x6g4DY3A/yD2MWzQMRhotJXfe0zrunzjJAROEwu3lRxA+/LuNXvw1H/LO78a1tc5AdU7Vhe
+2IXBUgSHOs+2goXoIiX4NDPu+BOPwJfmChz06J2yo/0UJlAEuzwVrjKd+wFG6xnQL1EDGGfbewl
CFDQTemu5vivMk3o4i56bMOzeVShJrI7QBfutV5+nLfqJvTIJYKITRaO9ib99s9wsPXz/Apa23Kz
K0qI9/Asn5WAQ0uKPW5Y0A1YknwscFvjNCLFjLd4bF5IO89VMkzc9Ku+wf4YLwQyqlfxTaZrfB/s
SVaDcoPTrZCdQXKsx54jAbWlRQhxwikq7+KPbl872VW+l1CAPQWf+qVrjq1gRy/+k3nD5salDfCo
deHUKHv9kl0H5C5eppyMW6N6wPfKHcFpm7x04l21S18tl/GEaRBD7tm6s55p2xTUv0pn9Fon49th
p1/9Bchdd5Tjx7hwqiuz/rVZHLTMwqjsbCM5DK+UvYybCpCxt2XSRVySxj/0XYRxwpY8K3RmSp5O
sbFu2iHo7PDckMVJluewh8DOxvAXDfnlA+qb3DP2PdKjmQNJI3sbn6edX+5Uw66d+pJlDu6tcxLT
V2IMxL8ziag5UNY7ne72qEvYRf9On0KPxeUbyDOiOu1pN95RrdO3CC+1ffzUvk/ubtqFTyquBrAF
cLCuBsEYra09+h/Nt0CJF8LTue/30wtVLQ8Lh3Uj7HEcbWE71Xty6sbtGGD5sc2r0j1Zt/7cvoWH
WLeNt+lefBHdDGucLd5L13r4PwzOTH//PDqakswYaRkSMDJF+letlpzOwFN0bJINYR45NiSIby9m
1Lj/fhj+b4Pw8jKahXkfjz7V22WK+ItHn0Xy1IkkNO40aXhcXsKaRhK2xy+8aZjfshZXW8UU/7/X
Av/DvCPL/312NSVVFinF66phqpbINP7Xl1WCStVHq2mQgyyBXJHvaWMe70o0nXauK8K7pDVkZRPo
XT7H5Ki7kvmBBzx3fQg2PbY/2n/TI4mw/W42Zb5quCMJycR2EyniKenG60hjC9hX3WwkBT8nyB/V
M0eZnHZZIiyZjBk7qZpLOzJkpDPg8EI9IpOJr/msVCd1mKjaxcRK6xu/appnuew0DMtrzDb6pDQv
KHWZ832boQHnKseSO+1kpSdiqHjCp9c9BFojn600P1YxjqMsMQR04UG5t9rmhIU0wlfGROaL5ZvV
F3usTGmQGZtU+9UFg1PlEM5qXahIO6KllKHYag9ilkhbRZz3BjCfjQ5gdzE4oQUh9nGg50/VO3IG
UGIsNfq7iFB6l9PeMhyYhO5SzUCwg+YEACG8kxe5rAWXBm7pAnf+7uo2ucgD0r2oEB8S3VfPUV9R
8Z/1noFKhhCqCdiPp51W1Tc9jRJHJGx4jDAAqlqu8CbNb/kR4Q1jas4+g0vOt4O0LVwUdDQ2hRmQ
UZWZ9KbzjSCTP6DEonFuG+OMuR0GsDgw8RnqdaqVaasL6udgjSpKJxDqGHz9zkh3xB8CNWi1Zo+d
0BuH+E4phF+WzDvLtflRI/KL92sXZva7LlSyrkud+WyWr3HfEjdMtactdCCxkf7cRdA+VWztA2l3
bINZJPSAYmh6IFPU9QdtDh7EsoZfIF1EQE/CpN1J4+9q1O7nUlC25JO9ULJ8Lkekx9dODDOvGZv7
McwfYj94lKPmd2yOEAK5gGe1o2/RvCz31cFDhWeCpBLijUYMMWnr0BJFgY+YUBhjSsiJfdPYubLJ
lF2UT4TAxbGCoI+9aqk9RfJ8FgQ0e6rFmTblQxEXwpbEZ2FXk4IV91iWlETEMNcNz3lJO9ccEIWU
gbkRxi8obcih0sexlH/7xnQYphwRp4UDSUy2QtJNNtpk5NedfodWNbAnZob20nMGJj9gFQGScD5T
eHDLMth0wwMGB6fF4YFKzi1pYaq49HKxI0mTZ/SFzZh+WWmwMUD9KaHmklbv1TNOVrPaqXc6LfxM
o2qxtKkLuJhJBby5czQJ0s+Ix7ved4DHV7OW9K71gmPUop2w8Mq1rxgW6Pgw9xpZIf2T2QwnaEEE
+ogbFeniIils5sluWKL1Y6QfM6PWjwqCj22UZdcp1GI4jb4he+DEmTTqTjn5Qmd2+M4vM8WkghAk
rVX91C613p1yqdpD9ptwIXe7JgGDijhz7CiW1PdCQRsRRUAAUSCunUKjBY6qS8LJYiGlVQgaN3s5
IKauP0hdQ1AhGA7gdrlnkp6LBCLaGA097/VGn+iDp1HNmk222pBwZfPOb1E/0MdvsDCiZ1AnonqG
UEQtqA7JwdA/4mShP6y/iswXAnTyAyxC0J7Lg7TQSn7u9fIvvhHxcdZyHIkB/qWsouEUEJZhh23K
8DlaqX8IO/mrCmRhI8t95N0RWYcx/jrfN1hkCUfu7HJnus25IPPCJqkeBiwX75v8NO/kt7j0Grc+
p+fxLH2kxPQeyS/ULdciyMtm7E7epge++9WJTtX4XW8Jf2aFcELn92YXt5A0xTfqmeo1/GhO6mYk
9cL2L8VndmTJLtpAV+VXzpH+ah6bh3CnggZFK8g4fzXIM4cmoUHXJbWJA+UsUdGqWzeOcRHv6L2Q
pRbAOkDlQQEssFEAEAUi3VDVLNZCu36TyKU0TthG+TeDBaKD81P7NO/M3+a++or6txB4VOyqKEc6
/rH/rhA9PA8nmS4Tac4W1WZWPU7SuunF2hrPxSML+eDOtMdnY2tsxWu0NWrHYBLLWWgo3+k7+eS5
Y37O7zHJ3tuq8QqZlTZ2U5bNrkRh79jukF8gEF0wa4cCCkDPAGo5ZnzBEVVrWxS5hDwGGNaH3UgA
I6urwVOao6TuMcJOfNvao+U74rnuMWp7GnH3Ko1quwTxgf0C1h9cC2/Q7zQJjJqb3CrGpmPmDV5k
bkLBpvKpB8wnDjrdsUJC65DNHLyk7bZ0NRanF5N3DkVrT85n/SqXWwXs8eAUk4MDKdUcgZyZq0xa
1J6bM62hAnG4b2vmxqxs3R1eOcYJ3y+qVrDJlJ3M8dApiW3wY2OGznpvEuyWToIX3QqOFqvLLyR5
Sn2sPwmr5PRURLt5tD/gtKZXSz8kdBEDrMX3Q78frTfhwhBmXTTtoL/BPe13XBaZsOcQL1mUwYNx
UX/35L0lHlsy9JL1gpKlncea0XwkvYzmSHwxo6P+W/OE2/zsX9k/NW80lKv8vn2Eq8lrB+8sfV/z
U7nvf7Mny5FRfSmb6KKfs4+ucETFbl+Gp4h0dN2xLnxtKBAWO3PAsekUT+WmfgjZauHnfuMboHxm
bNZiF6c9kDKrZbvpVE9L3KGrXZInjaXqTJbwUY89q/Rgs730JMljKeX9H3i/YndGS853kiUUMUCt
bYg2GBGnqmyj2lZPUmjjt+Fj8tR9f1dIr6C9CWg0zVOguVHi4VbiIBpsJC9J7WgnqfKMo38w2YGa
7Gs4Uxueo0pcThCRmv5zlzwH8zbTHR1vTHcUPtXci+4DiUoesMBtxULsYl0XIh8V/fE87vtTQsBh
sOHKRWMp2CiMjh1KgQN1znMcuIup/vdkOfGraJ3Sk09ErGHrPrGgNiHmxSetbp/dnB2yNgls45Xr
CtM2iZOEtNaIrXdwzj67z9hTd8RINqdwl4+2Qdf8Nd22usNigA0YsaPPMOySa7v1CV4cIOBiT7IF
ONWyLZgO7V8a74HuDaeKDXnu0u7kqmGLSl3AS99rgY2LM8IKubEjx3+XPPZbVnnWo2k53UvBCmfc
EmO/bxzpVdrIW/0p3VLMecNfMTN97NNztFGecuoKnnE6otCbH4bMA4gCCO8uvbGfeWs38ZKcQDY4
w1jgli6qduM3mp9gl12If3ztX1H2vvMZbux0zXwXHvptP9tByacG9DN71h4K7XgNJGeqHZHeIGGP
F/8e0HHrdOzq4Du4bMvb++YqvFVH7QHbcPtqki1qv4f75ggo2mOZcPNHz0LzwKjdP8TTxtzihPT3
hJl/yl72zBTa3i0oitO4KS7Bpf6FmG0CdXEmJNy6YjxVWW49lZ+dq50XY/6jcomekiNKOvkQKAcV
qyPR7BOAgF2anMp2X4p3+k09Gw/FM0wWFpjkROQBmCgEZTv6G8AcKajUe+kVy958ZUt3YYahFMIe
MfpsLbuVbVwbIJkbwzU6bAVOlrmlf+C4A0B6JSYMjhRt5ldJ8RS861fzorVOjY5L2OJsD4XdKG04
T36IKYJw45s4ngpUN7HDJhVKpN9t8jNllQGwQHFiVyn9bqpPVhUWuv72pN7CR9y8pi1tzJu8tR7o
DKHeAZUZ0D5Y2v9ORNyIXe9Rj4PZHE8RcQqeaV2qSx0yIV1oisNOMr9xLmDVV+zgZf6VXdZhTvWC
Q/ZOdQVll/SObZ5lkeVNd9mW3EWS4UnN+4R1HJu3YDhH72Ayh/Q4L+5biBJHk65xqp8Z/LsJm+rR
Hx47epCB8A2eYmsaXhHfMf5YaNFT6zE5oBr26KO/ABhiRzCc0zcqEMqrdKUA0iu2dE3386a60VGG
e5DdgnfmJQYDRfmw+g3IiGtxHwH1+NVugsbJXkTRMeke06HjAEASZipjfASkwDysgw5+GsunwGQV
7iTa1loIjQQTbCRGu7f4vTWc5EpC9HQbX32f6GKqYU67V7hiY0TEkKm9ubP994AQaRIYJK/8rJ6K
98I/qc9ldB/fmSVWnJ22i9+WhSeKmI8RVhgin8iFppYcYiK9djMTxYu0A7S47Zwps+FXVTtx2+7Z
nnbnCCBOva3kTfdlam4LrFJzMaaIkEDfzAdxvvgP+Q4+zFv3BVm4ZBXw2BfkHttKjW7HDi6ilz0Z
ouPfFTcQSPflCYxP8gFNrvpWNt17SX3jezpkH7Jyy3DhsKlD8XDujwMgXhbhD8x50Q0s/V0vbrVo
3x4ib3pX6SQ+MaqDMsp5VmpjF1jqD0hXmEWUnfkMuRf5qnWloPShbMQvfpCghASwZgHL0ove+sAe
KqICHP8Rq2l+1O5LiiXhJkxv2Zcys4r1si8N8Hxym61jIm3oBeYbxbigcujven3vMy1O4js9LLYK
n/0ssjkRCbx4nembIjaycZUXDdQzKlhsbAeVkW6Q8aSC3mAJVEU1G3XPAL3UxD5lNUm21TPt6PQV
eZh/rpXvpv5V4yS64zNBxYbS7u+DL9Yw+RWGWnQj0tcPnJRVwsFovbr2rMQp3zAYc+LUL8TxyNm0
hO2HDeU2sbmOw8f+BMDk1/AOJoqEjvmz+mLXCASnqB3/uyHGmYkGYK+JMczWXoLRZs4Sc0faGof5
PLnZKdtmrC7dQbeHS8Iyo0ZwpG5RW0m9C+6rt6tL5EHaQJit/hb3LBGjLfiz4Kieqx0FP4aXygsu
6Vu+j7dosZrPrvQgyoWPFXAacMo2M8XV3FYX0zyK2/Gr/zIvXJVC4GSP8zk857+sx+DanhFoqZ/W
PnquT/SBqZ9Xz+O0mfJvab6bIHylDluvKd7nhGbVm/GXYW5L2hQWWxk8S1zoBKyMUaY4vRnIaCsm
aGGyynEeKy040J10Qs0Qj0OQSsdx/YMktuc+a4Wt2CCKRMvY2KSboSBZbtbHrffWfzMGKEx5kjQM
yp10tMYIr9P6Z5Cl5cGf7tKghQoQh7dGlKBtjwqgFtGOQsaZtmpU1xRr2YNkoLCpCsZtVuoAkBEM
Ag10DC2+BuHIFzsDMpSRmeaiHrlFVngElcB7A1NEXnUmbtCZarvZEC3bzysVHC8WcLkH0N5pSJNQ
Sm8gFbCiEowWqJ7oNQRCgMQWKUZZGnVOPwy8Nm7fpEQPvaprhgcJKFeU5emmkqmwixYL7pbGllv5
ZD6mcv3Q0Md2Cx8vSwiUMBRKohYIMEnrAF1TKrsEJNTekNYUzWU/2yjRGD5H0UarADMLsSHhD2vx
cyl+vQHEhAkfIIhbwHW+r1gdmUoIijw27XpEf5GOBMVAyz+qHfN6mcwUUszhGC7GRJ/0hF4k/yRs
lDddnUG4MT7EHflM+UQlUxXie+hfB7M0kF0yjobVsYf7Ks1py/qRFfJQ+Lc08t/JnWgOrYwdtEAW
q8eMf82sbaAJwivG028U+yQ4sr++a0sRNSptdXeSs8SbooydyMSigtj0fTBYT2FGnHmMCSPszUNj
BCe/HF/1JJeR6wj0yVr9zo8/0q7GdmRJX2qZsi3r6df3UxxvRX/BAAjbuFPTN9Vks4IxwgLaUgqI
nlvUYP54Pwe3DFHUK5HrjUDXeBTbN/C4lJfxJ8b+Y6V942Wrgeumz32YMq9WCVDI2vqucuMoISmy
yQSicpLzHrIJhdqoeoNsCmx95xcBg+KuHZXIrsTwe/Y1ykjshkyI3OHQhzufWl7VzU+VoZo7YjoJ
MBIIVw/0gQ5DMLxMy4vJMrtTBO2y5WdUoDGx1bPl6eCYVKxaThTLhOyE8k4sKU9HirWdE4hWCRnu
GFqO3fwCAOylz8MLGDWvtxSqjX3x0pIc+fO/Wax9i+Y+kUoG64H9O/W0yIC1OabmNdXxYtaT+NiK
6ms+Jruu8qDULSoJkWAMFtfWM6NyaHdmwDtYglCal0JDKZmxIS5zlqhK0T7lFcGxuaqw1h6sz3p0
pcj/VHWWxlHfAahnwVxmdBBISrDUNyuVXsmSaNiC0sBCwu0k8AIRB2wC8JCOHNJCiauIWKg03Up1
FuzvQ21Bmk3s6ECGbAspYjODoE6ujJs1Gc9CjJ6kN2rW0+JbUg6f8chMY5JjPFnUg7J2DxIJuApC
PSvuNQA4T4jMMdwoDCmpyG45xIXkouf0oM9NHmCGdmdGlW5beaQfeokJwAgeu1ENt4ay7dmXxm0P
BUYQSZzoNk1DlIMQPfqkM2moK6g+AfA223Yvp0oCaR6sYSpbkM566hZCoOT7pqKiF9FBZIj0lIlc
idrvXFGh3xZ05dW08ls01E9SNS1lsokYmEbC3tjeW0MDtU0cnjIV6S20A3YyxmKZbmhb+C1xXQXt
ZNEIdiXhCoEubMhKvCkcWq5OOSfjnSWtVkNb65PuJS5S1iMpvRjG8OxkVc8Ksd/s++M3o7VoX8Uk
W6mkO8WB+dgP8WnWGxcfdAJnSdwWhCvYYw/eRhOEyY2TSb6W9AEFEUOmbkX4Y4kbTaw5sIHSPUBJ
o6SQWh9Vys61CLOnEa1H1HOuYKbW9jRiD1OT6lJSZmhbH8Kgij+7eyHgbU2Ljm0dR6SHlJReujoC
m8DbJ7+HIwvZsn0T9WMglRf6GrvSgBdots2XNdK4zxpXBH5mCPm5mJRFuhycnfvC1PZZVT2IlnkZ
S8hng06nrRWHfVbXv0uShibxIwgyptO8A48agXwXGkKuUMu8JcKmSej+1lp4ThcaCb2E/6LsvHZb
B7Yt+y/9ztPMLDZu3wdlWVaynF8I29tmjsVi+voe9D25gQ7AhmDJ3rZsiVW11ppzTA48lDjj24c7
Eu/roFiOZVQvEcpzOtPM+1bRFWm0uVYV/UMsCg4eSXzVmzmAzYHTXjP2HUoFOcy/hU2SbzI1srGm
1U7Kad+62JqTRj+UDWFSiZ49DF37RvBvDfePgPnQDCmWORMRY34tNe1j6Ej1iqxz2BXItnBvD37I
q6HkAuk3OEXw8BoYtExG7tLGXbBwySXYBSmeGKzUDM5wpaNW9Valnz+VQ89DFW21pu8OANCedG9Y
SdzbqcT4Cgw0Y7Ta0/3tzK1kNVu4Ip31UNbJmKD8Y+vf4p1Wiym7c5xi+pic+AAiUtuTkXSFuDk3
nKunfsgoot32Nlh0cIPeuyrep8vRZoE3/a1ly3QlVEbdxKw1tCmrOs/ZyqAiCstaBXG1syxtG1c0
+qzMN5axUezB+B86Ed80fv/nmOZ5WqavOE8idmIiMxo2MqPAJlj4vb63Ox3yGn4t08ppISfomNPG
jjdRRWGPfpACM0C0Hmuq3CdYqoCPznzkJN7Aae7OYMruugT7k9vDWghNf0WMhgFzAMrCnJyA+pvS
0B0/7NRPlj1JKcuySveTTvp8KfZ20qq10AxtgQoaGXZJRuM0rHoUG0TYkXY2mcgndV5/N5g2VkRd
RsSEuwwS7TLabb53KhtAkCA9DN/xpi492G+9+dPXHW3cDAv6YwdUdi1Ao9VjQukg1VGaYBdVF60n
Eh1H0d5kLuhrts0+UGKXeTE9iMa59jlbbjWpPYLjU8qfCN6ed19hilxVIZsNQ6ssi2/1KLlipPNi
DhXI1TR/SwP9qW+iceu4DoM6/8XTCVIyu2HjWD1sBV8SKR26rzYWrqVMtJVjgI2ycTcssBcSFZX1
m9IwX/GRoIl26QmIuWftmNnDpGmHqJpuDfFSnHSBpBOlwmWc2/2jKErEnsL4QzZ8c7RxJtDHJ7cE
SNOmC9qHUO7LzPt0zVhfSYjHYT7+JGUYbYTbCbD97rK07bUa6K8ZGie22I7MJcnLy3rgqvbqL6+G
AGq4vCUiCR6sHaS7SjdGntZLs8NmWpjGU6CrED4nhYKNOqIMVLfMkviW5mQKMaBB5CtQBdWMstMO
CcScUYjEemCiMfb0NcLWOyI1RoFhVEdPH0i79AnklOWyHadpGxfdubM2msDUb0bK2k5NYd/JvLfv
fj/6t7tDVmLjKylc6/QzZjK0NqzauetF9M83v4+JZvTXsR6+/8LWf2/qjiuABctY5xWntsAw33SF
WUe6xRcJYJJQHp9sIF0jE6cGj+ZEHR2+CKttCCEADqFVrAYwhIiq6GlmVG4zOa0Lw3Jv03VyZiNm
Wmd/vVFjddVyvPEEfLt3MhmBVptO6d2Zs2vz96YgTuOuffORvsME/dtNjLyAxK96n/ydGPQLEHJg
SuHV0x/yXtAVs5zioge9SeKDk95ndWpvf6fd//1r+B/hd/nXcbf8z//g/ldZjU2MsP3f7v7nY5nz
7z/m//P3r/nX//Gfx/irKWX50/4fv2r7XZ4+8m/571/0L9+Zn/7XZ7f6aD/+5c76V953Vd/N+PAt
ceX8Pgt+j/kr/18/+Vc93/8l0sBCoIeo4e/CgPkn/PV/zr/C//xvj9+4Hf5ZHPjX//G3PAPrLw7K
O1YtwzEt2/L+IRA0dPcvrmWano56wRf/nGdguX+xfRexGcHxvgFrAcaNLFUboT10/iIs/FsCrLtA
J6j/f+F0HHa+f5VoGLNAw0ShYdo8Ics25/yDf9JOwJfRuros2SuSZpaRd7e6Qy3UhjnTcs89uj7m
M5MgH0wLpIRO430BpyWecIKMfIlJ/K0VTCUtcrGhRH2wnPyjkZDfNd3bVQgaIr179O05LMePrpVD
DCP2raZ0IBBONCCxujGft59SzaUS0E1571jNxzx91YDu4x+nmDfPQIEQG2HKTZiXqCrYNUCzPcU4
ukhZKaPiHgBJsoCLfa0teXKaQUC7ZD1WVOgLrbYuXJASPhxxBSLdOEN7MBW1NKLjZaN9Jb4fokUw
qZkab4GCGradQTBKCcc6M/I1oVRNHOk4x4xqLdJpqwz1nHNGxTnU84sVW40Ts8Tqu+wpDHrFUGGq
+xaOyWBu9XBcVirfgOl5r4WxUY19D1GHrGYz2sOPZ1Jj9R5j1eau5Hh8F2c1QN9e4wmYIfTbLjSP
ZNToBy8R/3XPHmrz+Ps4ybTWPtP1Izhq4zSN/J2LMva3uLw5G5q2vNcZ8R6kZrmrcZ7Sm66vnUnK
DC+BNYWXkvy9ouzBOI8WSZRZi+jBqfVLOCEtYIyN5H++O7Pt2ZMXqU62i2WO0Tp2YvvR6ySje6+j
pMi76NiR3xoGhXbW/bAimTTukJQIvErzTSNG7VyZ5a1jNuQP3i6YPNrbxD5OwPJLptC5ua3snMd0
ko60gFcZ/X5iLzm7ECqbSvRxTmmFm8Q0okNVcBpHd2TC3U7FPTN5775h14w0vPVON3gk5ZV05Pg+
q5ik18vQePEpBvOONQQtSRvhjW90Ar2yvrj4rq4d3XRUNznGEaoWNErKc9obgaooNPVT5+8hczdP
nFa40d+RfAa33zsmOFB8Et0FPzazlMR96nLQ7YUWv+qZlx0sHewluZ7J61QBvBl1x10n0nodSjk+
Blb73KEl/0z6nA7VZNvXzg0AaQNIgcWoM5pRusIgL4mLC0GdkxzUi6E6gVyCxUMu2VoHMHnnF8p5
NF3rBCWwPbnglldFY95Ixxv/iDqnRVFBOCzppmEqit7Knks887dNatN4EoP7EPVp8m7gJ1v0Rilu
Y+IwIdW9aCN7QhdE0U37DDPlruZ1vk6cDpdxKpx3MYX7qkuDz84k10obzv7Q9k+SGLddRO7wRkhL
vpJBsM4C1zw7AAnwcwD/HgDa05vvw+c0FfamystZ2MSJFqIvvg0n1CFf8lmfPc1QNjm7SLB2aaXG
F08aL2OqlRdpWxRsjUz3InBmBI7s/uQfmoEKGQ8nlFBRg/Pv/JMcUP6FhutvsyEGxGOYDKMKWT1G
rtoiobDXmTS0dZ1M3aMIGuh9nfnkm/aRLk34kWvopWAg4k8zdPT+AI+XZj7Y5CQY6aGuLLjBAqlt
lvnDrdT64VaY5k45sIt7CVopmR8Ht0s5HtN0+f2K+ei9azpG2PB1kYLl4zVtPCIl7bY/0oi4+8dD
vJbpNtRBjbsuzZOhqF50SP9bOEEaah3uYhRhCB5B6Cex/UBBk704RnoOylReHfqdT2OJICbt391a
TMe+jopHWWQnqO/h+ffeEPbhyoyycAfsejmMg3hkBYqJABjRysap/pLr4Uo0jvM4Dr26NI7/DMUZ
tZObPXCWza5kVm2LXtrQKGCIgg/LjzaVyJHc12VpKRJSQwyai4r2EuCxR9u0erQdwoMBHTjIb1zq
5SyovyN/q+qEXnbtmSvMHLTAgDodC2DAZ14/jpBdR9diZJYKlOo5tDV5g1qQHxTb5YojfbXxqire
VS6Fot7Ff4QwzrjqtK9howx3n3konmgIOdBb6RX83oUJRY5Lo2pz30jbe814V2WRkb7Yvu8fvMnp
6Cnn4rX3J7nUeXstyA+xwKuH5atas+U3r0CNg0MW1/XSqNqfDmLGg+ka56rPu2dXs7SNHhvw2rvA
2fj+HJkdasG1MBzGbBKWUdB6HmMJcGbNKHGa6FzCdSEItvTzAo9Ng57ajqpnr+RFyb02PgxxcQrK
yj/3k8qXUeihqYiM5MlzoIxE2UgSFzwRww7jW66X6iqQLse2Ht3q3matDtxq55Rldm8mLUhf0V2I
fdC4zBM8LY62SeKygPOt4qdBNj2jwkLuqzqOn8ymBoGr8xv9fpZeh5dqnAhyoMShjurU9Zrp4rjq
SjGsDv/12Hy36JJyXeX6c1BN7VHMN78f9QXPB3ZZtG6HtDsMntkdfj9KMzSrKXESqzxiamuF7L5D
wfKkY4FciTimakXQR5sG+Vvu58yajX7npfIHY7ix9TvE85lNjC3QD7ZBgvjiIgg3hpjd4fwReP+I
nTUH6vDGtxh3vlmu0e/TONxFYPH28K03o5awsfcoRMzGC+4rZFRG0SYnLEBpc8m1Nr9qrLK0/+cp
kvttTByIbDaFba6j2kpNSeM5rbKlG+u3Pojp1CaBsZuswF3Rjvc3ZVrtIai9hT4WpRDmzwDYduf0
zSeL8MRsSPPP4Uh3yy3VSw0D6tjZWHZrYByqItWJ7KOlSl1vWY1YpbKGMhQTl9W2/NiG/qVtt3eW
9+WNyeOUkDM6psseByP0luFqIA7kg/qHiNalUo2+ql29pYVpXLQ2KBeW2f2xhnGf4XFEvGHEm1Zj
cFDaSb2Db20vyTh4nWgC6Ily2EgB8nnuUENRq4IF8PhV5VdfoWRUyNWKCc+ZadNr32G4RRbB2o/9
Z8xuX0auHVtPP2k6QSTKfhNVtO0NcVUlc+Yk6789AgYXdY2gLo7dp1DJZ8AnW+kGLrjElMzX8Tut
ED06zMtUO7w4QfXVleg9adTR9v/0rN5Y6SPwZ/rffRRdw4kkGGejw5pYB13wXvqkvBZ/FA0+L23V
0m8quQV5DuS+MbataaNKmsXYmYNoNw6/zJS+uJ4714ruSQ0tPWleJ9tZEfJAdhPzhj7O7wOD0SUx
FYvJMV7KVr8FRBWXyvc3zJRtT/+Z52z9+ByM1rqaVYehswtM7S7s2jM4ubtmBBmZV+StMszrLoMU
S9EQemFG2kNnaR9pL69ghPcSt0iiubvRK3cpKzESxuFRmLBeSq2i2aOojyNFfD0o1pKpX9plD4XX
I+2c0FUQkoQ+uF5x9WO/Fe6X28d0DEwuySbZ16ZD/G3CoIFmyQKT032dIvW0GUV77aL12eutu7iq
z3Vod4smkvecn9Itq5oXoYMYDDwD0CVWmd2jpgOMGDioGfSg3ka+d5Y+AfANNlGvCA4m2TPL+dgd
6ywwefjqqKA4ZX735uWMDyecw61OfJU2YuNwqlXb9LOCwdrl5nTfVzVarJoLEYk2dEfHg5cwXoyx
13n6acGgNMAAxMvTROo2pvkh1xPsDQziyNVFvRmgl+CtPg8G3GhF3uuzXlqnVCc/fvAtUPxO8jbV
CBUkAIZWEmXmx8l68s2Bg1z3LHPrjdgJHACG88Yk7GQpcmRGkZJvGX3XNteIpdVfXRUzEVaIz9wn
L/ffgah+JuIPO8AlaJA+WFXsMEhGdyV+RD4ycjDvzVaiXSefZgnf60JvkilG5q5ibfzoLPE8GvZ3
5/bfY4zYu/qWEpNAXub3dhHtHclL7mTRV+TEV3JcoEY61QcmaTCD0cj2RfdIZy/q4urdTXgvsw9s
hTPsyig6cmB+NfoOloHzIF33JCr/Ssr4pSytWU8/vIEsPJIhdmfXWH7tCUVcE/0Bd0zyOG/AnLCF
RcaMvFMJzqLKPTepy3hnXM89L01fh162KoW8BAW9oh4q+SqbYM5b9M17rb9oRnJJKvvd0eMLLDTM
wKhyymEqN51U96R97urOiohUIaUlWSVNfum6oNoqhJ1TWIAuRxwbuoolKwKqhVJTUxEYlT5aVeKd
XiWzx2n6VqJHXzwHVLgnjZi2KAnQGHYxqo3JTXdWH2MdMQnlMLoLZM1FmTXvga/2pebhTO+MGqCz
3BRDfFR1hwWlNYytG5M4iUd+N5KrxZTuoyxc0uK82Vija86Jep/cy6rhvIFxxnapjw2y2qmrh4iu
HrhWX0YXrwke47L5SUcJ9apDKmwxt7Vt8RU+JDehrJvLLOcxLa0XzAP000haX2lBf9c5Mt9wypJ7
x+cthQh72E1mMSNOXwymtvd9Q3MtiMd0g1cM2V9NKUf+b3+UdaI/IKmO8QPQmqrsFYEw9lKhewmY
L4cjq0kI83xV+zFCp8jfGC5g1boDcakRIsza7T5HhLCt4Q6cvXRMNh3NeYR13iHlVTuQxGXIlk6g
hfOFaeoZV565qh1x7nshwabnRJj4CYeWhrQbvUWowdK/tDTACY2n9tSJeyeKgvUkYFqBHXyLk9K8
a3Kq+ELqhP2BgCC9Tax6vySKwgITbubjJjPa+lXmzaZtyHCh8KddGTMyDlyUKRYer5K1793RgLaK
yJ52raBudnnxIXag9Ctj7xqNwYayFnh2Ix5chNwLxMbPIEfYLhl8k4yBHqoVZ+kUVyKX3KWX6Uep
sO4WSSAOvnbo2V4FEekgYMDqFtWoPUkiHUh+RrDjx69OluGUcPpjX+g/0WhlbGVxsavSPFwbtU1h
HfobqQBoNTPGBQQt+P1/3P99EFryS2pO3vr38X4mvdDf/d+/7vfTCZJtqjEki/P3axhBlDHNiH/7
lr+f1ANOhPag3/9+y9+HaMCvhhqz/ER3eRlYYXHQPYY7xOKyLPdbaTl70h5PyUgjqei/o5zDbDvq
rzQ8jvEe77nES9HuS9mebTrzgrYPwyqSGpX76sTdZ1pN314yftcWyUqK6F7pW3tSjL+nNGAlKKNH
NrFDThinT4BTm3NWcEx0OJNtfo8MFlKBvKYyGJDB++3+YJTBlJKxC3QOVsvKXdlxgWhVWeT5tji+
pKgMVs45k2C+6WZk/u9HUxYIsgIhs5gKbp/qYUXNn/y9ido238BEeWL0TUSyGX/kER1fvcXk0ds1
5aq3yPCCLwcTKV9SIrzUbehQv6hQ8mwZ1QjxNwRpRY1/V6ld2mbX0jH0rUzymoYVFp+AbtLoRxE+
nqxYWw6ns8nMX/AxoOqbcYT1xJi2iJJ3qALIYa3QPOidZfzXjfn3j1z6fxylQi5iknMOyPlTGvOo
Ps3kluVzPJh1goPxx3Tpwem31gyfMwi5MmUcEBtH32m+mA08efGwY+LmmMMJbEOf4hi19LWpkWpi
KCKXpqNlYEB1bfM+1Oq17WgLUxG7W3bbGPV1h68CKVrAe4MiZenzZIMSX5us0GDalPpefP1F5Y1q
3breuvW199pA+tR7xYlpzZ9qFPuYscx8RHCwKTBsxiKUXZUBfQNtQ1tfh1Adq6I+aXG4gQW0MHTt
nXC3Fb0/jvj1Gk4zYWHRuzHpR6tuuZZI9qNHF9BNaRg72/pFFEggSY9KzWBnqf7kD+hENHygE3ZC
aR86JivzCEEDX6En2xxgy0LVCFSFeTaD5JyGAzjDRLngf/ptR0G90GKkWdLjHVzU2WOpaFyWzA/n
6X72OI5QyG0zeDG0bhtoCfUFce7m2fYaDLnQCAKBDbdJAtTNVYa0cW/prUEKV/WTghb3M+1OjEIe
zFbdOS4dASZGxJr45ali4V8MnFocUe7NgrFLVnXVXjrIdEVFQpW6r/PgqaxcfaXb6TmpCfAsq/No
F2Lb2G/jLFHMIuQGMkIKd1EOOu9WQoOKHKLt6GKjqmq3ecHYNpXJhpn9C7O29WBYBKMjfFo2UfxY
oULMvRxxJlUABw7e+hITRnNjoohAlBSbZeOGiJft8SlyWLztjjGVVr9FtB0EEeezgClv5JfN2ARW
Wb1O4uQrKQlNp3FLZ5LYerM/2mn2PgSKBI2ZKVKE+IL6ate6EXG0lR0syiD6M46WOsU2p0eLGPF0
5oML/yVJnQaHlnpM4o5SBtW3XfSvdRYvkzb77l35YtjjNkmnr9ZH4aC0tNw4Jr4NM2DIPt2QSIE8
1JU2a86WmKGeMOVAx4mA+44KnJRyDnq8Zar4kHv6OcQhUrTjtQsrbW+0r7Ytd1r7ojx0rxHOGFXv
yeN6SIoR6b1nnHpDIYuqGV+KzvlpNOuoGQG2/eRc1uOCE/oxC1BVTNZo0UM5yaz7rqf4LcReZtQv
WUnOGz4qjFQ4Eze9y4oGWXnT9dG93wXhG/jpL8NN9+SJ3A+2Ogfhs+BCtDpOIcLC1SSCq+EP/irk
KOIa8lZL/cV2kgOWx1to5iuZ9ezR6WECajknqOX4nuy2/EjrMV3oMRlrpeXLRZuqt8j2QXlN9meQ
4KuFWj4tc6d8jKL0lk/VT8RCYU71T6XVSz1or5nOmuMhypbEdJXF5xQPnwGLgmHkP8KHn62AwHre
Oyl27wq5EevUStpFuaxKev+dgfGwx7iOmQq8FEFZb409JDtQvI9SGLesBktnr7m6nkq9v2ZCkImJ
3lvGsGd6YoB4gtNRDMPOH59U3opNOAJ2m4+qQVX8tFq71U1lLICEPTVsASqcAUGkrjJOXBgjCQGT
txljSsFkCo9sfRu6bdfMwJ7rfJEYuKwwPvIOfrMM/NEcgsbiBFF93w7hNemAPNkcyiY6xXiGhVMz
ik8vdomcKY6189Dm8KVgLfg4HQ0IZbHl3erETZbNuGcevaLjK+hOG2+97j9EwKlCEaM+5GyohwC6
+9psFl7Gr1tmyHf0NKEfMnKCztZuyIFnKofr/CdWefXoZz4+aFYEFIMbs42+NOqy1QjpfF3wK0Rv
CQrHzJfFqh0NPGuJ/2QOxrF3uVMYE465htUzn5y9k+UXEX910hmPdhyh3HS01yzO3qxYzKWVvxJT
+tyEIK/7p74oIeLkMVQFLqQ2461f/XD4eMpjjwTfIVslrU6NJi61W1uLfiRPALinufR0g/oDf8Oo
Dy+eyy9lYhFeahPFoqvYJiG/mQZ1EQmKjMf4Xt0is3jHsKMz82batY2U/hlAPzLS6BL3xmcG3Imm
XH0JDSTcJkTAscSml5n8AZuEDvZcbpcjzKKSjC6XeNalkfonXv19VxTxUoS0Q7RBB2Bg0zaamd6h
cHYje8fS9dxmFThPTu2+D4x3mW08BRENjq7/4Yz7rLKbozpknRhigx4yIu8tkOZWPy4YO7GvxEJb
wTwLOUcSs92gn6To+3F6V1/Xvdikw/gQVvz8TCFOqxRczN40Ydy4iB57glic4OgoBMXZQHC3Xp8m
gpF2rYyxv+kHnNyYJl0K7ZmJnqvRoeXKuVTSfNIFFhaDodsE8q0mOTCbjbYFeqLYNN4m4wMy7/PI
CGaR4xlc+PMKWUscct2Hi0BrIfpo7eadcS8yzqGZyEF6ztjOocTK4OB0GmZFNgld9N1NG1nB5Izs
P/iJPGPJ2GvjKiNGu4RuvyOTY02DO6TThtOnaiNjS0LNxdMidx2PaMzsMBV3bQTeIfOMBYEOT5gm
USs34Jdb/2UieM3q2y9Vo5Me7GnkmgvPXuZfpUmXtLVubT28VJZ/6kJmGVmtvdKxdXQkKoS3FjuQ
2TgEI4xiBIvQsRo/42jcIY1LsZI1P5NLqnHTUbMy5yPvFelX67ER9CAb6K/7+yD+pG3vcQlNNNPb
ZWGZb+TmsGVn8Z9B6AhJPF64CDHShKAnNLwHDIktiAgTJIgN47DlCXSRjrujoas8YcM18jK81xyx
UmRvLIxynm52Yb2qc0JY7c7ZtIb/xfHmKZyocuWkIdpDVCuy8WeI2q+8sQnX9ji7+rG5CAyXAjLY
6IVVnoxWPRs+9ZOS5yFf8/IevJB+0gjzTysjCx0Og2Cp/EXWpE/elNKMWnFYUvbJc+vhAMyVLm1Y
GvdRPmcWh0H0rFcYI+o+9EloRiriyw97mkX/nbrzgu5YDHa8QlvDH47g4MVEQrvgVXJ66nRmUEjo
fORMw6OeIjEJWfN83IhaGo17z68+SKjZGlG4b/OBJhYK9ErfMld5SY3EXPQGGj7CJzdxjTK+i7A2
AzYs5lyx0hhPYym/C612Npq0NjZ9fqN6Nlrm0m7s0cyL48+Z6Z2j4sPQoFVbzLlnN8c8mY7iW0lB
/5+5XkG7GuMzK0BuM4Lu1zy1fJPXAD+6LkdDB7cqqciSLkz/xR34izdh91Eo0m+Ddu0bTYQqW+lL
JvZrAOJXCtpH8mk+zFR4C+B2awvOFuY2C3OfN26DVoVYh5t3mdHfMmJi2aPBxiaIbs4YjbPDoNDB
vr8ksR7hopYeiUzZdAMy6pz3ZMo0ZW0GbOkc2RHueThQq8blCJqJXTXJu1E5wyrvNLkhjh4nBBUM
Rj1DWQgrdbyfCeikVSeTPzUjM1zhyaOXUTabdAIwY2qs7DQB+ckmEwGQGHq8GjT57gQR1AqLg7EO
msj3RAyhZoJTiukyV6aOq43oS7cQ40rpw5fyeMjJzYtQxNeK4S5k8rKiMcajw0NL+ipGBGQGUXno
fLmr4AWgiBLt0iDQa8xRGVem1i1puT+MksiL0ZhwqdVFuzYFlo8+1mdRAYdJ5yXwrKs9wG4OYrqE
whBArou3EsW6r55VoopVVPrjLusC42BhDC68emObirPto1eZHvRyHU/MlJ1YHlDoH3P3FGRcyUye
rF3iaQ6CWrAygYUQSg1sMpXbjOw/xndM8beMBjZa39k0Jfp2BJywRPcpQdFRL/tdjmpzndnuvkev
yGrY7DlLX0vFsCfpo6NmMW2Is2Efpz4zugwPR2ZMkCc4hrhI9LEkLKFZBFtNpWCarJjcGo4IdjNs
RIf/U8ao9xOXgnyS2mvZeNBzwdlV1UrW5UEPK5KHQhoqVgP8lHRW867LOvicKfihroTcMLbjp4l4
4pjp3YrpGUr0/CEGHYCS3DsGKkX1iSWTodG6LJP0vgjiW6B6Dh5EQ9KenWP7HIEcWdvFUbpJmE4u
2kY9UMdulK770KZmskXhwTgtyu0Ug6QuLk7BYKGizsYNmT30Xei/wLumh1NWjvaH7tx6at1tBrPA
GNlmbF+eA1N0Ky3p4i0/7yPqKlZN8DZkHTOOtyucXF3xqSfRqpTYPEFlssZqVrse6YjYYXJyCtDv
Un+oPKBCXkH+bwvfh+zmEowP583Atd0l/4tmm/eF/qfYObOmro8SNGzsUW4pAXKZAUMHOj4988jQ
Mz4LLZSkzGpn9HWHyPOexEiSM5Tj9KwlS1KeNqD1nV2I6G9PWQJsGmDoFNIOQRqxT2tzieRoQmqb
X0Y13cP1hQLMlEhv5SVvgHK0SN4NAO3sDjXsga4NGS5RMTXetJ7S6EbeMKDmEOR0Flf6VQRYiMiK
e6r98qGLWkXZgVGReKCnOKg3k03csc3QEa5SVS4bv19P9Pw3usxbvOPTJdNOttYWW953RyvVTogK
UH4MYBSnjr4ENRzinbi+cybto46SJ/FKQ/+Qac+9Pe4tyAZE7jkuVgO2Hv3b6ruBQ0H2PHPH514Q
Ewf1AUr1zq1QCCFvuHZdWQG05pWcrIGTq8jdte3+imP7l84UjN8KazNOs6vcgQWMZq8bQ3MRhX6x
SvN2wMTnCvpI4hT5dreROqc9s4iOeZN5Jy31DmGCJdyxUlpr6i1GPbQdK5Cdeh7QqDjqWjRnOlCJ
tIikXRxjphLo+UWxtJtozeTDPmXoqXsyG6QgezHPzWXOcFlbQnCWq3bmjbDdHjqGdMtKdp9uaQP7
tusCYfkra3vFfNL4Y0hRLxMviRe5BQQz99Ux35JatEK2SmA47qYh5fybqm7rZ2XN6ZBs65iSiqZ8
bRGpzcwSsKTJbNQnXXiNRahdODhqm47Gt+Pi3qsDlPRWgcckIZBnqAwii1SNJbLOoR/Jn9Agi8FI
f+yyETgrOON1rrV26/hOIYlhH9h4kf05xv3ZB3tiYosMRo+viruntkxuiU3bEsD5XTD1TyO/jdnB
QYo/WrKA1hk6lHWkk1vkesXGLgqAlKPOW72DrIMU9QFeu7vN0f8YhroEZKcXvGqU+/kttTGSV1OU
bTvE/nBU0j9mxJRHd8vHIBjAB6VvivH7QqYsRH4tP9CW72Ynkjd5uywkZtkryx8GVc8TREud6s6m
a4tbTz17xnCUoyBLdaRd13c5KYnEbak4Q0Fvmayc5oEsZECWBSdazv6cb3EhuNuos9xNmfSXccRg
7rcuibfRDmGNWgc0cZd9aUJcS+Wf1OhTik9OwJnu1VdV2wey2f113qab2tOCu8wwb22765iqMCjU
Ezbt4IXBVLOhWcFrg3HWLvHEphImDKrolU1HYxkP+bsrMBqW87YkooF138dOhbdTZcm2ynF2g5db
4GTrV5UL6oActm9GcSXVB8KrsGCIRJ+uGP3sLiSSwx2YbPcMu+ho2ku34w3Ht2ZlSKSNRd71ajod
tn/TosxBfCH/IO2iiMpajgHu2G5HiwQXxldAF0xtW8YcNg3jedK1P004IAiuyn1DnPiDuBePBqya
g8Ro25eJS78zvLnWN74KeSmT6Rqqul2W8SoYouE0TAsuESouCQ/A6p10MboTscr1MZjy7li2stkK
i3DLWIQ4OolVWdayfJnzDl9d6Tw0lvNZOulrmBuAUpJR37Cqdd6DQ4N1a/lpckAaBeqApHSqn9Y5
ujkLZGqLJW0mAAse1LfQEfuheknlNPwvut5ruVWmi9a+IqoITTqVhLJz9gnltMjQQBOvfj9o1f/7
26vefeKyZSXL0Myec4xnHEJJNIRu159V29fHAmJuF3YYzSzFwkCJWXU0fGSjNdAvsNpF9i5WSCSn
FmdtjVS+1PLrcNKyg9FPE1DV9IzzEGdX0ugHZ9ZvaBzQw07nXbM4kFiM9bir90oACEkSsnoUHfp1
m2V4OIeWAntoz4Snhd9xwYhthEyYOv6CZcp3IfOljW5qQVePA+b1ZDfa4TVoe65ZFoeB16fX0+Q8
GFVo3Yu8OvhDI2COGQ8Js6g9rKSI0jQ8VrZj7EqwLj2D/aPh+VcaCYUbfTRwQCWPtujnLfJ6DUPY
AKfW8j5SSdtxarAbToXN8DCDi2T07FrUHBiiU5zvkqS3pZvt68mzMbfxhhS0j5Yke3wf+LgcrdgA
kZ5wAapdZsFrNnKBZi3Le3L7/PaADoTYGOedxD4JpKfUtszewVAljIH4bgmt02/busjYdUPU6PKP
3q6NG6Prg6H4DHU7e87D/C7JrU87dwIlwRD7OVbpJgyy2t928XCfcyigqFXNRrvsfrVN6DrfqlEv
Wt2hTHfKLeRc+IaVae9qrstAm76dqKAw9d0lzUjeDMrkStkfh0rOQV9HB9YpdlNl/DKk0HUzqO9U
7OFuXHac34mnymuRJG+y4rpc0K5OtLJc5W12LDio95YnjjrKpINVU1sP1dhtmsC1KJ+maH632AyP
uJIdmWaBXjHFSNRraDYJBhr1Rs5HuA5p4WFDVj9DI/Nd1pbx2leq3fgkuHI7BXI3TFlAbGShcbzO
Q9ciuoWGpje8WbMkTGjJ2IvLlDGEe5IsNm4Fl6mvAdJR3W/cvn/UI+zQ9dImFlUiN12lHovEV1vV
OhM9J2jZdgzryWVx6oEHHSe71JeY2afShJJlVgLtrGn162bWyq1ONiWSzhiTsjV9NKr4o7JRIpRy
b6tGFztyKHF+Su6OcOU5SygBh7l87gY+N2F18yZ3q+ter+nxmvO49iREyR6eY72B1TPlFrfUYYst
mxHVIfajkT9UxKdLxMhv2Aj9FMSaxVhw5v9/AST/dZvJ7j1b/d5xWu79+xBJKbR26liVJyMlT/By
x8t9ZO0gtLv8TB/fm9a/zx5mkl9dfk4uoT+XB/zPt7/P//c3NouN6R3+n+/i75v8+4pc79oZ7vXy
tv/eEokw3bi16PKT01gcH8tffXn1v2/k8momUePF/4SxSC2jhLjctc6cufn7+f198sutv89y+Q7b
VsP5wEF68Pv3iOQMCC/ks5bFaB7UErdnLMF7l+/CJYHtn9u8S+jd733SS9De7z0v30XLSv17Wxvm
6zFMxf5y+99nuPz274N/X+v3cf88ja0tsh4D44bh0EcPErC11A3Rze8bqc0lRO7yXP/zLd6LRg9+
n43gUXCho/2UFQNb8z7TgZp0MJqWxJvLl0vAcvz/hy7/3vZ7l8t3pXLPblb6239uvzz+ctvlSX5/
nKlC2fvA+7n89vcXvy/2e9vlLljzSAz5r+e63PbP01x+9BW8H6O14zUdkN3v8/39cy8/X16u7GRK
xtX//Vf/vdN/Pe3lMdnsH/22kzunctSxLSnLDKH17L740SW4liqeL//8qI8Kztg/vx70bToDuPWX
jotOWvflQb9f/rkNQ2kIVkfY699X+Odlfh/7z0v91/0INuA9/T4X+sL62Bzny82XBwg5MAP850n/
5/f/vMjlx39/rfmF3OOyC/7zI/iv9/WfT3O54+97vdzncluMgiwYXOunSzoBJxV4cmwwQluVg2L0
YZCZqm4jNSTbv+vUYD0Dk8tD2BGmfLqsBhUtPMIgKjxYVuaSBbd0H4rAzDK8WwNbNsfSlotYFnDC
fShcBzumv81pQoZ0spfv6NY1gi22AzvFWMgthbw2M1pnulc86mGDvS1Od9nYP9ZdQstRo6XpliVj
xBb1XwekXob9TWtUV2TXoSzrqJnbYrqdZP8twpCYKvQEVqrYezCHpQdYL3LdaaN7NYo0Uw93haHD
BRofDeln27hGFFGMFeKixga9ESaBWVAlRdlVUdX4bxMdVDchzGcHFdRVtMxhKkyew1RcFwZaAIbY
NlkPJYIASmGm6DIQmQrvZN0dRrzieNxn/Q7igLmfQUVBVx03o/tCacLWRmUkXrcUOqbXRttELZUY
M/C+YKvPZwogCN2Lkd4I03AIzp20IIQiQDmIFBTvC6HvT6RCHEopr1DpynXSird6qI9VNeXEWYPl
s7m2U6Gc44iJVBrTdmPHXmFgPExxd6YrwR4jpQ2IB7vdRKmx0i2mAKHCwjrUfHa2svahF8ePETPE
WYJb08iD2Ug25q033WT9+Kd1+WC83n9jps54tPfP0QSSN4EFEZbpkq0txx2zs7PZE8mcWyn7liZ+
qfs/aUgBqetUBONse6T8rlxNqr0yGX9rjYcB2OGTxke5ki1RydTGz9SS47at9Wqdq/bbTW6LiKE9
ukAe69BK3lnaNN2bSyhUN2hU5jl09TB7b3s/DhjfF3up0SCQXdxsvRmisFD51kOjEZiCPzxC17jP
vLsx8Zu91/Km4YIuM6RKI5CLf7TERetiOWYbtvIiT2dswLmkTHb2sfZHhcW8acar5QgyU0ddEULy
wwibMrllPFCLd6W5gArN7qvGZbg2Of2ASzAHHSekcnEMZ0voqWA/5Z4ZUwxwCP2VaFv4IMi3LJER
VpEROOaoiaEI/mscTuolTDLE/A7JliXCq6lYMC28loOSbFMqYlC6sZ+OTWejo9O2RdSGdxMYprn2
PmUOLC3So48JyBHZQdp6MKjLDOuKfkJ8ikusXH78rS3K12qM6WuP86tfk5/tCFBMP65fIj5JrORg
GTqZLal+NytSnq0p34Rx/zgZ8AGhs3Ue1Xel0XklYntVa9lXRkLSdq4pjGk8Skypz/FSQdtpEeKS
KruN6Et6ISRQzJzS60GBp0oM4yYa6U4UTF87/QPyCWXP5PZB1zy0Wf2EmD5f+3QqHV++Gaq/ZoZW
rD1LbXPVP1d6CGGsTemMhzr4jAx23myMQLGiKkQ+xbgjdeO9LfCk9rVx76QCWARNUWxrxPzm27ao
9U2ZEj3oGVGgG93esBBc5vn0Evn9RxjVDVPj6judX8mBG5CpxV96EjO7N5+8On7qcR8AFFPGdjj5
xlZ3ev9DjeDyaFdBhnDXaUVB7oTmnzJHT607b+lgX6PLfOlz/0xoFSgfY7iydPR3ahZp0CNpUbI9
h+hDaE1NuyyOnVUyl/F++nRgvIWE6pXdu9GVzIXUdCvwSw8dnkGHTiImCdZumCuoDImjK/H/o4XZ
RBwT8PE61HHpR8+HtGokQhhsFgc5YsHCplWvFXtEQmdy18Xv01YnCzxhYYd3qFFUMIS41ZcRsjMW
G8zsLATgTNDgvQ4R9FcD1ivCPtoRbVu8SPzba1tNGxJJk02UDfPGaXQaMiMTMVT2Qavlz05q3hEH
RXP6pXeY+tZJhpUSQURiflda9l0k5ldbQ0un4brudBsYv1vgmOko14oww9iPkMbLF5LTFL0aqBTG
Al0nmesPelpf1/i0i3I6y45GZ0vDyhx4w7G59Vusd7oiLmzUQO7PurxhbgX9eGFNuBH71mg8VAYX
hQJokSMhMBMfbysnWqfGoWGq7rYu5qG8ui4yGluWe6hr56Mlba4axW3sLZQ5Pd/HhguQMlSw2ocQ
/Yc3HBWT9ciBW1Bz1Q06K0XXPvSE9mnMbhD34bm3ie8OLe3Lqxnwhf1ICKDFZGBAo+QCOB+bR2GQ
x6UKOFPC3NnzcJXF5VM56uBicoToMfKQqc7fEpvDTKtefb1Kj8QmwZe0ZX2PBvixsPPnaVYwe5v2
MW7mr2p0XswKXQ2t4cKpt040Xs0wpDMarkaLlNVwnKtKIqMhg5G2EUMZR8BiDlGoJM5uSDTcJSjV
3pjav/tR/ujI7jzi9U/1AYFrvm9B9GQjx0Sq2q3ZURtY/TnG7J9P+Nz0hqZWJs3bRIN413B+wmWy
8z27btSHObO+ZHCQ2MMW5dx8n9T4HrXMBN0cSagHB1IlTHyL7GtwkyerHt/6ev5JGdL2EYb4Pjl0
onhkvspETq/uJa5SknWZjmfAOvg8HsSMIKWakz7IDKvbFBhehR99tF4LsgtbDt3NoPQKpB/K/WlF
O28UV9hVp5AwlILxk47cQhMDmBAdxuviEVLlXRbpeF8QRkBZ9nej4x/eijZdGmTeoRoZ0+sD0jZt
IjgkBvmEdfVU5x375RBBu3DN/aKjrmVYrqSbnZT9pRcYj/ThteNNHXT5kkBNXulT/kwgz4mV7yFp
QrnqOiIJnOjagPVX2eaOqMP9WIEq37e0kFs+FhYJpBIJlqvVwJjwPZ4YDHauvE68Rb2g2gCml7MZ
/XNWVQ95Z6FmMEtMKpy9gxf+5DlA2myw1+XYvKAKOYMrvu28fO12w51U0btdICbofNpQ6ZC/uT4o
vxmz57olvGdlCXrDM8dGRjbMikXspW6MgYpmJF5KP3NK7kQ3zQfCFMKquMYbgNoGMxCeGU6X7sVR
tOXm3BtXJEre5CkNElw+fJoLdscqSLlw8h+5GFcKlQ9Ir7unhEb8vomZqiDocXEt4DFAd15G/Qnp
VrxCw/iODYa4rc7cOgWcmLa/shr/SkHmgOWFlj5P8HwxWrc0dAVYqIsMdaoXAf20ZoBNvcWH7PIx
ui4OggKV1aYzXX/V4mGnz8JktXhATy055hAzoaFe2W2T3Kue/DNHPXKBo5K887/1sevOxqTWrars
vReqR22hsBl+947mdzVNYA+NoXtvWn8b9R5TjWTit0jmcpo0UD/WeUUqDbJ5Th6KsBpNYB0xPmPW
hyC1yIgC672DN+cvLkW95Are9RIdOLXxNHB6Vj0Xw+Qs8GP10XAz+imHS53cGyw/m7bjXAvDjDFh
TWZs9cdtE9rjBuPyzCJYxLtGcPJpjKhSZuhOk4FJKIQmzLj3qovqk0OxGNFk6/3omhIEyrd9ZSbZ
M7X2M6lAcg0wHn20OX7RlWLY4vXjtedzqXGmTeZ1H5FMuJo7d1qU0h53aqTbNWcHMN2G3q3dF0yb
HNDTwqMGc3KxTaPkT7/1hTrZlQHA0R7BdYzDk10NgWHaI4WVxrXVZR/sdLfYUBn2atmtRW+cmesn
LbFyx5jtpq5npphz3O/Q5Vot822DoEAURJ/slOu1ndXIXg0m/i4HjfbHDM2PpMoOocN0MInVSYrr
Qupi7ceIifOCQnS2IwR3mbf2MeWks33VdP5joXU/jHYsX5yTMQyQvENOQ2CJ1QiMTnSb9kIgIqnf
xiY9kgRwP1s0Z3r5XgsNtaqPaEyv4icpkIyOksCQAQFtrUfUnZjy0cpiAPfQcuggBBCnMF6Z970z
AVi1P9IOlF0/TGsROeZWWNOjqWNeSjkDYz7hTCTRIjn7sRGUbHJSbtgjxgZEH2d8n8cjc58nODH6
qiiGOijI4AJ3Iq6jsbiasDIvmySTcqy9ajP7RYMxILCRIVftSWc5acbW0UfGALb2ICqx7QXbMRYp
8JxE4OjJ9Owt3t0B8m+WsbBp1smK27c+tj5Nh6zR0Owf9CkMJgXpm7C1fJ00VIS2z9FfaWBMKEzI
fIsJXKLGVwmSviqz/liMK1bO2P0w1L6sm6uktslUN/W7BHX9Kq7dTeYzu9cAkKxcQgZsz/sB98c0
MasOljkQ2G6STmQa97XtI50yoD75Fta5jBhgHhAkia02CLAgdGcMxs1pbSCKdA3wMhF63rXhI+FB
3PGaQplvQnXSECjWFaK/NpdPaV5exTr4sabezBX187AQuTAPA9DOF8tfullVLfGhlfMqxfeEJEkW
hB0xsMIn1nZ3bjm8ue3wlRRqPzPUdkzjHX2nvZEWQT7lDEx5bLD1zQMDAQ4eKR76zL3rGIbC/y+u
ehxLGjNK0OQgWG30J+ifHkN13wmdQShb91XZeDmjPiLGY6C4tjgLg8lnFqkAbBFGDd29kew6esAS
4NX0W18MT2avPel+V26jeLrH4dZvQBvcFSGgsz4ND2y1Xj3/3qPXjsikgDrKHHmtVEqBTYFJ/Dmc
aKI/pgG0N4UTaY075cboh3A95081DtCjnoZAdUBVydgKxhS0FXI77kqQX6CZRCx4pMpjujRafH4R
2Dd/CV8io2Co9Vctz49e05m7cJx21RhuSajD9FK7HZIq9RXX7WayrQP1BZ5wCozBXdlUley+hhs9
O1BJ2wdtUZ4QQIdCpiddonUC6n0N34f/WtYWGjwv/Z7c+DVWcTCRmIevpbPWqW8iuppeKpHkQWju
cjAkq7Ivi1WLq8VJGe2J7jVbsnFDpp2bMOW/5jsk57T+gNvRwMLp7rlbuoivnOxpHLl62wAot3Kg
5OgdspW8FgZ13JWIhPyjqL5lCMQtIxxTgT6yMjvB9DqeZGZ+AoLYg7Tr2LShR67VVzJMTxkqtq1W
+f6q5owPfM1lb+hzKg0DWbjTluQTLlTkOJmtqpl8wRDTKtisdQjzp5crqDwMBkJ6IUnyXYX5WXfR
NLEFA3Ad2hI0a7uPxwomOnX2qqnM78HC1JE/Gcyudwjf3l3ULO480j/xi0Nmye+KGdDWrfLvNMfq
O/QDPM74eo4QqtZ8WbfL/F6fb5rY37u3I1dTTsVrnMofiRluTbv/A5LlOvTxeZGxeGXA5Cx69xmu
0GlqNJQcNbv4ympu+kagK2P65zK9Ana002agnLGczrlN3kqelN02QcDoMGxeSTk8c46iBjEkIpdB
OAEB6TseB5+yi0gUiA9Grj/hQdU2CdO/Z2GiHRnq8E7F3/74QiDbC/qZR7foqDahrtjoLNZtSAIX
og4USWgpXXYLFLycm2h2KyjvjbO1AOGZ+D+s57HoND7Q5r7iw6MpaN1peTZtlLBee7gfRjT0mxmt
Fv8ZPzpjIXiMZmdvLLo3EcUtpfCKCsDhyOLfYaI5qzsow6rC9dibt34c3ckfFt4wQsxXW0Q79He5
YKfmNCa6naFGQqC/xk0Lpd2sru18eBzRKWynOLlN3f4M9A+sHjNZwRgWMHR9HrB5j5P1YBDo4n24
OJdbnQMzs5/d2Hkgh2ODP/8qJhUpU1hQ8unYNpwthI4hGtm3lv7aKftTc5GE8HcdMFVtcePSjEm5
/hNxbK10sz/U3XVWO2RUIc0VSbFulPEWLptXT4vOc4NWw6jOmenMNO7aL1mPi1bgOe9ACtIhHRj+
UXjrNmKRkKOFKqYjn3Y/67ipbCbIVag+S9HfSVL14AOQU9J0D24uTogs2jVDCmoqpPYeE0vemKZt
RJH+UACA79RNBXKx+oqLeJ/a2bHBW6xn9nfsNfSpmkZuRG5E2zHZmZO8zhz4oU2dH2Q/4ifRZVBX
9kdmtKAumcT6dhKkGf7bVFmfcVjeNYkd8BZOXXzjQkNo5+FcatBvMgfpRgL+YrDuQ6Xhzgj/zKUG
C7rfjDh2HrXsHVgbUTvmWot00NaDibazkBtLGV9uB+bSTx4g4kSHqsy+Vbh82HH+Phn9S1ZiVSkt
nMYtaQNeMlxP2XBVgUDDQvFBCfGhLzJnF2CkLaf3TkaEeetcyLUChHM8V4LARRd5c3fpVI67kSVz
AzCTkj8xj6jW6SbE7z6WoGWmei7y6IQK+r7wBhJCdO1tjoazXvvH2C+vTJZwoCg7ReQzg+slc0cF
yZC8Jnkj1n9qW37ZVv4ZShlSwFd3hQYt3y1YXBzcMSHmD6c+zeUQhNheHTp6OVjVk5UXD4ghV6WL
hqRE/TINWJhIRHpJU1Sxdgf5ZR7cUzILizE1YnqCY3ZODaFVX6t5TFeum2TbOXJPeUXKnqjfkY7f
9MScBzBIrzhDXnA7uIHWbfyyuko6L9qZTbp2hy4KgFqurXS+1sLyWOY9OY426SQdpB8ueVpg52vP
5OxCRdnv7R6F+aKnHj0sdssfJS3/fnRp3oBpYldORcdRXF5Z+TMEmU2cV7dNrF7jHu3rcgjOU22u
SsqjbeRwoNDLv8but6Mj/hq66prO7U3YhkS3hObA6mQEdipPOdnlKjbfihG+dqViytpB7jx/DmKh
uDCW4PBKGLMR0cABzWO5Zzf2oKbiVar0i93v47CgVF38IFY5hxsIAq+2PDeS7JkCm2scU6KENOrP
mgfXHx3VGrE9/NXC3DeaoK2XAl1OzToiJVo7V64kKtbSX8aC3u7cudtGkjGA0oIkRYUQB0MNnXGR
Z/uyuSLviwEBTwDDSvti37uauv5RJKG3H2ftWrIrP0RFRhPTI6swGdg0as3WmojDkymieznZu6kt
jKOWo2Wu5zpiEuGyUfNifVeExm6a/Ppgax5y/Mn31jjAinttatHUQObYXX78e1tY7FPOS8Y3YCuT
DC2wNLlWKZttfFHt8tjbROX46glyvQur2zounqranw6VWxDa5bnvDn1kAwP1yrU6bc/fs50NCtVO
hHT6jGLN1uZ5zpt211OhNwPXsL6hAZmoBzlWH50CAZU4XH1mbTgIoyfqJvzjusTWTzmjoZq+8dzW
PXJJVAQt3hStmxQWJkp7ZzB+cANz0lBhF2H4aaUEQ9EigkcMG9bHIh/rSLAah2XJq484R5bmOWxH
EEZu6H7Fvon5RazSiUU47MKDNSdnXdCxUr754mfXHVIEPMJX9fJyyTKBsRww40P8DgX72RMQMUjJ
EPhv1uCjz7Pu3BfyRqZgGFDWPJQRDneMTIdGClqa7g0exlXjet/NaLtcDCF52flduowOfA2U8Tw2
J6FHAy4IizPCL6eg09Wx69E91lE9rkg431BcD5zW1qHsxY+v2+ze4KegE6+zmE4o8W0rw5UtR5ZF
YsaE8Q6E1E2T9q9j0VIOjSm2Rqv4MyRze6UytYtobxOoKumDAUzkoGQ+QGSsH+uvyeRe+dEfVFDp
SW8WLwIbTgljluUxfSiG59DCltJ77NHiCHlshfV7VBUqYUK5PT9l7+wiy4Mhs0sT3XjJfFbrTAGp
y2ixQIOyd0YCWpzui9MLEiO9R0cvXiCF5oHWYDDoDRAUERzowjN3ySKFS1Fk8k+M2LTre0HnkCYV
Ok3anhh/AdKb/I9NqdXHWXOuRzvLdiiDeJR5spiFbXXP+ZgxJBYDrcqwZ7jSRzyqXRhvamQPpxHJ
6ZW5t84c0Nfh3D8aeUWhatU4iyH9rCwaVrb8ztL6tvHLYZ9Pi7soxzNiioMqVId0h8FUO9N8ct3s
o6PJx9Wm0jCb0jHLq/gQpf1SQJtvtoP/lW5ltOPeza1eoFkaTORty+gpfK/psGBc0qhd1RnjAKZB
DJVRDk2PYuQuBPMCZI5mZ6dr/q6/7rUFQVN0MvBLu6HmZ+zh9IN36Go6fsncDczLOGB8K8pgcDQb
xHPA75qsu6sLhkCtDQLUJqubvvxVZMNV6OjbjKSOGgNtTWopeUh7LDTspnZQYsEOdIl+pRi74yhl
EXNNF49NclUK/caXgmA7vQOLOlWHuU4XjHAZxKYAyRdxcSA9rSVJjKadh6UhzcZnIKywMNQTUzP+
/0v43kxHNkza9JhXtNXZtxYYX51TY/XbUrea9VCXyVm5zE/rhqa9tEbt1HAUwwADFqiQe7KBePX9
Mijtpf6slH2a+4OdsZLmSfVcOrO1x3NG8ImopqNol5lQo2urziCefHCzhroWejpMyD4QMYeFNgjz
xLyxUJxobLMc+7nIsY25RhmuPbEuTSgR9iDxzXKKttJbTsmbfOQlsolT2Mobey2EsFDR1Wf8tS/K
4bMNDeVA2cvQ0HDab4rxuXH4i2ublzQzDGZj5LCsMZJxvP7F9m3yfTB8ezQlT1F1p9NC4Yhi0M1/
JYizFsojSIQg5LUNUhmsmiXUWKosl1lP4HgowdOo3ws27itdK7TA7ES5Y1hsxXa59ZFhxnHP69Uf
uiPUfWGGQZ9OL+AYzrJ3e6gJxLoWmC9B7TAimgEIjMnMnbQ/otD4BOzoU1pOt3G97khi/Ezj0Cfl
HYAFbXNHfpsq5yOa0tt+cep6ofecQ+zf41MiQq6WcqXQoG7Mut535Qn+LK2XENcUJxJkFnklJsVy
M4L1d02cnZQVNseckMb3GNkfuvmnH+fvrqzvfJkGtl3fzq2jH1uiQfU2/EC7x6OF6WDofgwhS21G
yZJJasi1ow399cCM2cE/lcZ90Mbam98ID6lCo69Z75AUCM0NiFT9ijPBTIex1xplLLXGTC0CYTdi
X7szK9bKYpyyDZftQ2qF09HBirNK2PqIsqOYjapxq0ltl8vkQWm5vm28W1NoFIb69NyPAKpana7w
2DypnomIM+C7i0gDGwcQ1M6Yz7z7iPAF9ZY7jMisPwTs3Xrs9tkEc1Xs+/FFmGwHOvxqq9jXqNkJ
dbTjm6jClVBZjA2oVYYWPW/VvwGPQNMdXmVd1q9E9z14NPRlSgu+j7RHRVOgMnMf+HTp0PywnoAd
023NVRGgBfnQ2Lo3sTtBDkvEgYjJO00Ah/ds6DbkcVQw+ulfGz17PqhxNP9l+aNb5Cr3OhWLM+yJ
aK12WVnB+sw/cZSHPBZzieaxMzbdBrA5LG8oAzhqpZ3vYguM51xvMi3dFzpsoSa0buvWT48VuuS1
VcNHwgs4Sf/EcUS+So3XJlbDcC2xZokGIcsIOivuPqapuuEKS0IRCGhMJQlMVIIKPLmd0qo94yyj
6++n8laf5XfaogVRcfpg6sRyxDWt17iyIfTVNE4w0HU3pEAnhfZFr31416I901dk7Jq47ol9eJzH
8st14YO6gq1R017DrOe/YujzLoJqd5MsX2y6b4Xmu8fLTfhUvnqbzoPM4EBrrfcIuGDcFwjECXkm
IARL49bTfMiCTT9tZM06HErjMe2SlONAf2llTCaXabrriNweB8+YmP2XKImByjT0tCvAzkETspEp
hplaiNyPqj7UY/vYu5KgYAxIQQ9MaVyCFVjkcFg3eb3j5MFF7GFRUh7eX4NJHCUca6yDyp6dV1YF
VtN217307nNC7PUSlD1BKs012SmkCyQgKXk8AnhNMd6oh/SmCSea/LQZcRR+Dp0Bk9RlLJ92xrPl
1C7qjndZE78QjxisK9BljXtTMBEDH07YNkVrEEpt2zNiNXKyZyqgZSmmrdDpsYYTZdV047Ygr7ZP
wmugZASVs1dhW4YOVsKL1ch+qgz00L6UFDnjD0suMDbXuzWs5q7uMtowDiSOifmn4LpEHC07AbyZ
YX+bhrjGE9vqCXAqoq2Wg3+rDe+Pa/d4D9XzqFCaiYZywyV72m0n1mdr/hajt28s6KzpH9fhAJ2L
/AsOOPIaV1H7aaj+yyk6DZZ8ajLEFIqDy2wfx6w9+Q0KH3yaATrzJyODa+D64kv0xE65lgFazjet
dWi6Z5P0tpz5SwAM/eAj+TnKdHwyZix8kdSYtld8AK74hhuw64j5wimSb8fQSzdDmj9CiGBu6uLk
R0aOnG6CDM70wBbhW3yLAoVVBZ7+HHSm2mh9Q7xSlu+QZRymPryRLQNil15EZhANQk+PGIppeinI
W23m8UqAN6BKJS4qPmFILlccnWST5O02E/i0sqU6Y45y46Qxlu6sxbDZW/vaVgcDYlJXjA/aNBtX
hDTsTWlzGUj2cClsinfrx8wscMawIrRKzfS5Mi4GfG5mTUgpoqfGi0+KWRo9tw9TKHVG/8lq701b
TSl/08JR9kXM0ZLc5RVcvoi1vmp2rTAOTk9iTAYgOcgN+Z47Cda6EbuSqf1EdveRiexTQVTm6Dd3
Q83/RZBFgg8q2zpzC66WJmSaFoGmEXffWfj5zAokiMDFRoeBia3Nx9yjWUb4xAp7TFX6xP//3v1s
8EtuIvoFtGlp+re+ju+QbZUd/YzteN+a7g8RFy/e1D4whYBCmhKBRuwQc2fcZXXIdkAYi3qHOaqG
59oR4I302Ce9qpgJZdR0ps5uaJ1kbXwa4QBmqUQntkyzShUhfMk9YGGlPPSjc+qb40SysssZVKLe
K1i4Q0d7tbrkT2PixIZlPe4qQM1DiHu++Snd9sWXEd3osrqpxdYIuXKyppP05+8L0V+NACXwzg4M
T4LOS5DU6UJuIwrVWrp5YC82Fxafb9f8YaDpBfHsX41I0jalIb7yIrrDLBwfYQgdR3u+GMqvJIAw
Cvfi7AAKzMq62KnJ1gNkcwQG0PjpSmdnDGN0bhXw/qit7/GBBbpdcfpn4tiwKY1UTQRjB3qg8GuS
WCOMZOlPDHEN0wJBcaXG3w1OUTh0cShv2YSBodemAQtE7J/obKzHtlyugwDuyel+jGVza3XWZgTq
wNtINgM+2o1Ht3zd0PNzAOauasbl62SCoeda2Tl16rsI1u3KHCUTq5EhxlikNKuIf1RkkA7yRs26
AbW53+KaAK+WUZTJdl+VoD46esJJCXlHjcQBxvNVAr96TRJTGehSHSMvPYQRmaPgIk4kA7UB/JqX
hM1iPuJ36VtKABXBgaPoBwDxHTHQq1PACn6kJRttMj8cVd8IXe0LP58CZVDv5gp3CHW1ti7zCtb2
cKsi61OKU2Sxao7J4DIO++OjcaiEDbGy93/cSX38H/bOZEdyJE3Sr1Ko8zBBqnI91MVtoa2+h4eH
X4jwWLhvqlyUfPr+LKq6e3oGg8bc+1CJQoaHpbkZSVX9ReQThl9uH76hoMSmSdFKyrPkUJrdOmZM
Kh6CwjxkM5bqmZaH0Tl2aVXvHcYDfu0/GkEYjvGUirvePsGVAW2mxFdt4N1QlnTn0XrqDVOxiRr/
nk72l0QWzy7PlH0YjHGp1jjqnFPCSu6GxWZsEcioS98VBdNIInAFEQnR3xrEboG4IkzZ7HT4YjQ8
Y5t+jLwFVT1R9jgM7EoYNkYNzYqdVV1co34mxfSTxk36u9Y7p3+u+nHkplmIwrTv+O5/5sb7NU7t
ju6DrbSrLrYtg162ADLsObX72ScjWQR7AmQMz6wH2a6vmRe8FYE52EIeCWX2W2sQl3y2bnhZPDoj
C6KnydpefuOl3vU2PYVKU/oVuXuvZ4W1508s649V+enKG+CgPDLUfSISRufM0FIuHm0V6AOiTs6X
qFW4kaJv2Yi1HaXzYoFJuMNoR711bS5eHb6QtWLAXYdfbDVdxqR9+IPy/5/Wg/+m9UCwUgd/Pqp/
9kP8X60H97/mv51+Kf1r+d+rD/711/5VfRDIvyIYeCz/rpRexMTl73+bf+nhH3+3Au8vD8XahSR6
85DyBw3OQdoNXOcvJlmY8oQXiSDAP/MfxQcy/Cvi1ZAiSEnSVeD8fxUfkFvmpbq2WtK2Of78x989
Wss9O/BC51a9wN43tPnzH9+f8ybV//i7879Erxomi546aIPwkDFuWwdNm0hEqXehFNOwlH6rRhHs
7mtkA+UnWyuvAe4QYCYY3b+mEepxiueSxZK4up6xOM8DirGiV8lAotgUVVvsNfnYu3D0P9zaJGfA
AfcKz9TeWVbJre8fHRuEeR/51E6/Y68h86JbTj31jVZVj/kWo2i9d0dEeSluNdC5XF7674lTfKqw
LZ40StvO1bQ812ggrSrfBKV67Csj8Od6gp1H7JqeFsvaZ7MFhavqgJsNw304Va+QmK+LN+mY1j0c
YjeYoW2/RQQvOc1HHDDM8jvn/p9YvHsI8qIzRJctFwIX8PJ+TEDlmvoBcTh5HRv3hzUXH72MWtZg
qNKYDTkZDO1xqHAJoIyu40LVO6or0hU45KuqOaEJWVwLxXNd24qSeQ35mOKher+0qXXEcf4KWCjY
925Z7zwJdcnt122UFnWsUtLBo6oPANZ43jexmHnlzqdrMq2Zgi8541xAGafJSt/Tjq5fraJX5aMn
ZcErVsjlDpjjpc50ciJnAmQ0j/1O7evRBS6TO9GG/ophV0zJq+cE9FDPpCIB7eOdhFdoKVTSbHF4
uNFg3fAhEjmnELdilLDtafKCMQgomOPuuBSHYXb5Pz3pfj0AGQ5pLyLziyBjapDlvDgq8rmS/rcB
M0Es5aadh/a5taGRWvUkGc1OA1tpDEG1zZnr9jdmP7B2RcI+KSygkkcF/46sAEFxTz8Ow8JDmo9D
RVDUtbHyzeQCK1BvPOX5UrLjMvA+pWxD3HHuYR3XtybriJEAkYDvzKkKt+3LgDA458nVWQP/wgj1
Ms9Ou3cXMWMbSHDAMTkHtzifRGl2FjsN1iM+3qn+IgLzHCkUXHL09B6XpwVHHlZJZyANyK3RcdHl
jrxg+8p3MjmU+L23o3dqs/VNGC41Up8x17DZi0oQOGTBWyH31MWwS9f+KDM8PyYKOcDWK0btzdJQ
FOnCqd6KVuP3BB/gz9J6gF//3qwPrRuiSPW0lwcDhF6PCJ+HJD8b5rZlRPiix/m5y6b508eAUjjT
y2h99RwcKHyp68mF5gkgGzOCKsIL1W7Vrlyzd2i+eJxm2Ehq4ZgDb7zY1aKNMzwdb1j59kGq/Zi9
R4Nvka8AnczDj6tebsnkS3gDr9gQxRya0J5EArwX10PMwe2p/WPZEAlqL47wu6AewGZUJaQlzoYK
BFac4L+NIBc5ObPmNmllHPX+Zu64eOodZiSzsQR4D1V3F4vilmyiXhS8FYW7NUHOAZpYh84r12qL
nenDGbwnhv/A3VX1chslEb5wOLo/Lhi5wGc0+iVk0B4sChdIMDHhGxc2WXyllNGNv/yWhbsIKUSZ
PX6MXa63p9AlihPMBquZX6u0QpU1RAmSKtNAvsCZGk0jtTM1ced2TzgOGQmDi95MdfWZT7S41Uvx
s03JaqBYvJak7u4Sj9TGavP1FmrmWLpWDPpwYYFYpGvCo/LVwvTu/iYQQYPZzPeMMAdeC0BhwAHV
y6PqsgxUQ3QBM54wmF5od4H2L2+ZWoWgWbXhm8XAC8issz4xNp5n61dplzc0Urh1rOkoayYnmSa0
1wRx2re/QqhPGFu9s7ApEs7yT8vUWLEy3KfYgI8+WaA70ZafSluos+l+nnKE0wCJ1R6wuHgdN5AS
5UM7AN1ws4T71NTt1htBduXmXKmg3vm3HzJpyDa2aQ7pWpPu6KnvKD0H0YB5pTdDHysOEyDzDyFp
VUuzUZLaICZepfVriMFuT1T7QpePYnS/s45NQstjn7shwlA/Xksnug9rGg3nmdSm23bJfmwCDFo5
nj5IzhoKTvqrsJAzx9tDNf+ZZtOVPfK0gWYELcVpdyRuhl1j1ZS7+TkgKePGw8QusExHHlsWc+qm
TcFqM6j2G8/b+3n4Ow+oEvRbMcVr43/T3c2n52ix52RFpkom9r3J+1i6td6pGvvP4lfOJclXeMNy
qva1GPpHsUDrayrrQLrpiZFC9xBMVn5pODVlGgTGHeadbbQGT2a0pyNFO9YlTEncO6p8Upp0c8Gq
YrUWw6VbL8M0LPcRVPSzdxOy0Yd/GkueUksk14UJUczZ+vcqCu+S1PwSjeBYLvJeX3sNe3QteTRx
PIobAjtccBje+3A86xZkdhot+3L1bpfBoc4GuOpMG+sJpdC9rVsjLdRRoe/dxQy03/Bz+AIgZZ8s
i3FG1vr31JUU5AZtBOLsk9We+c3t5YgKvBj1fbJvlLSSKTBeU1C48ET2ozKc5tr8OVqH8pSO1xFh
LmZrxi8M+kz3imHDAFs/tS0K3W4348oIZOoGsVV4FE2bma0XcqopQSO7kynvCng9vnG+VSKNYr+K
7hkLYpRSb0JbwWaOQPvC92ecw6MGQr3FVXyrqDb3Y2OvB8dPfoQu3pJmIXgusWDj5GHCQjUeqV/P
u6uDAl1xyp8HSM6+xGtigtj1K2p+ZhJobuR9X0X4yjKEu3dAFFtAQW3H0WC5dhsQMOU0bcsedwGW
BLEjJPWbhdl18JAV40K43x/v68I5LJrIZD4M4s6p1TcpBy4MnrZl0l20AwPMDSHWr4vzSTwDU04k
LuB4/ixlkszrSeTwGzs2SN6MbcmwmgfOrTPSFnEj/eQEbJu+7QEH/QLnPsypaC++aej2IKGNs4cH
RCeWvpegPvZzhEna5cPdlAnThhWb57bq3K+dRfnbbGG/zEPPO5rwQVEFfG0dD9ORONkgTTUPOfYm
MGx4MOzQlcdd1R05z/musrYZlVGshQBM/ZQxJinmi7X4fKHjDKsJWuLODaP5yKJIe02btw9KIxRX
6xI9U5z4I1zdF58446PjFXuli/C5bl7aYeHoK3JNc3o+n2faQKPRu7SszRA/i2cOuZTd4yg/UAkh
43TY53aBSSwnDNe5PaJMufJETdGsMAAJP5lfVSix5/fyZwEW6KVsL4vR9stoToVOp9c//0DX+rKY
pbifsbO/uoZpNwvudCDShKpkCxKRa2LHnUIdwhK79XxeaXC75smyWOiRXLat75FrkjkfRN9I6Bt4
DRYO3EfXS15ZEtt78plYQWB47DLPBNAHBNgkl3RcSMkIDtMhOMpEeNehX7/5BvAKiSYqeMbZeWav
TOa+9l5tb/Fe8QNibXb00z//FYlRLnK7OS+IEl42uK+wgdmT9e0EbB9kgZ57ES+Uzu5khWt/zAYG
pRa3r1MlAHcAAbMPd3+gJOJiAZruiwEyRP9Dd5G3FXCJr42N/Yu4eX4f1TDRCatMwXqh3DpfMcf6
JJc2s11ux9QjK9ETqbWPIR1NmBnX8O7Sh1n47BDvuHP96Qso8gCjgyKg0jl7I9wn0DwP5CES2JnW
qaMaYtOkTnrQnr/gBRpeZeRtol7rN3h1wUaVR7+JoGOMmGBXutqgPeVvVbqogyvm8g4fUnZgiSMm
MlfoUq3zdbYxhmdzH8PQBRw3tjRnIxda8tYTOgkil7Fa6eBIGSgWI53JEWOnPjasWkcnar6gL5uY
CRgfAfm4EfoPhh46zsnd0M+CQa6RTw0tnTXDelwkk71FHccNhdvXDaddAbRun+X0UBUuTO5hCl5r
QxH6nCsKBQaciB7DdZVHy6kXNwootvHaJXNWS43m67vnkftmaMhxpIRx94whob5EvQNAYV2LG5mJ
DWI7mtuDFf5EjtBrfKrqDQSTAk4G2KvpZ/GBmbR+Yi8CL42LGV4kGO5XHzvuOaAYfjvcdigTvGkl
gteGweBDvzaxl3mfbM6HHfIKTAgznspo/tRlJ5943JxVTyddKWa58WGC3EU3ZxGnKeNQJlVJIQ+T
JYZNDdUnCkrIRjM6n88t4Pcl0TMRC285huxNIDTTUprK8Jfnc2/YnCZrbQTst+4QWrQk1zOxVLs+
GMGty1A9zyTslPfUc6+SNrV48mGWwtg5OmR1t4pd3NZrihf43e9hxzdSlyVWChzSMkzdu2RKr/Ck
2S5O1UvSThdLJR8At8NtbvTL1CQkDpbhZ8q6ixstBAEPKWkKxHvYc0AFdAFzxHRQaIEKH/Ip+CCA
zSnWiPFI+mDdeW766FsDHrQKqFvI6HCT+zcCbhWSBGYjwW+XMhIVxXjJ12mbzlZw1MC/0lQ+9+xN
WAYxgtJcAMA8/92l7V7oFTJNTmypp367y34GwezFAyEW/FHCHArfnQ4B75gEGkt3crPN1AO4x42h
gEi5GcfbNsC1Hc0kVcfkS5kik1HkcyR+DIKlnKOzMowSGQuzo6QKZVpJJduy2lLv6BySCVQh7JIz
3XsXtP3hYW7p0xESQGUm7qHPBYeyTR+oBLCOWlPAZNPfimwWbF30WuSLoKZPyn/oDYe+yGm/sz34
UQaCADPnhwggmaHWDVUV2L9+TUv0BbZwaju7RA4qkGKb1HO45V3rzWs8euq4ue5Mz+OCagFW/Lpm
mVMUBhR46YrS4SGpK7EFa4d/v8vL2CnrcYd9E+0tGILrKsRVr3l58dSnjzHz7GYjtPbwlBc0TTXC
z+4bAUGT3WF/jOCYcL5eMZ3Mo9kyWiLfmrClDnvrQIYgQLW8Mlu9YtwHnZ4yms4z55pYgdwGNION
DsH8hrDz3WIBgEvH6IvjIueywfqFn/tztQxQuozrRHDHbjP0Y9b3XGzGYkJgjOxXr/9BuwNJr3WE
A0uKxl89pKOON2c3TdxqX8UT/WoQlah0paQ8Xe1vonGiE5D2Fu+GFPsyYylPx1tMMnHluXH1Y8rQ
edOr6hs0uW4BAGUBfyTVuBXh8zJq/+DacJArxdC1ywxelay8o61R3k2YI+4Gl332mqqTmXZdT1pt
0biteZSzC3NsxoRpdifUNp/mgfw3B7xKR/GKGZp9CgG3VjtXWmydp3u9oKs46o2V6/e08CtEZfTU
E1EiFznefPAIEunIiGpmTmVwp+k2kjCmwKBZtvtSK1zzgcuWfLUzZyPM1ypDgceiGDsOEzR4A2wY
1l+uaJDi/PwjYQPeWA2VfStdN0PLXFmysD8VbfLhTaRfwibFQlndXC8a9Klc3R8T53AYnAq3HPlO
O/t0HUyCIjSAkS22aGFrqp3U+X4d2Bpy9Nu1dVoDiX7wgvFlUO3ZryCDO2yFtoWryXE73uNqkI0L
RGjE9uINMx4fL1sD0n4Qh7wSbmMbfKyBrb6VD/iPiCNRhbOtyBLuV+sH0n8T6/TDkbwAeRFq8pBu
nBkmUiTXx6CZwu0kcSFOnF594XM4SIt1H/bURReMs3a35uLGYJ7iRInYvLJpkvgpZ2NZu7QqPteM
IzPciJTNTHFu/CHa1CPhPuZrjNG65HXxCFAvOXURt1Nc0RPntuR9wmIWA4cct4R6KpfP+c9RItQJ
r8qOMeu/DAqWgWmDaDen5pStT7NgbGO12GY05kmClnekS6EPFH2zYTehgBX40GHZ2gBj4Srq6XUa
4OXiIGfAz67wNkOzVyXvakY1ddB0h9auELtY+ne6n5EGa3866sH9BGnF8X62T27GGbkRaOthfQyq
F8vx3hXOH5D4HImpUWAWJkhlsxNfJti4xk4xP9T+SzSU6L/zJNDLe+eQuv3rEgbpeSzqx2QhjkXI
EGaAxvdNYdlDdaOBT+1CKCNJf8zVmJ0SXb2Q3qzOAlfJ4M8XSsXFhWrbcYOH39kxJVnvGsPQJYLh
+1zL/OvYT/yWHDUq3Z11bsIz9rFss7T9vB+d8ZQklMFlgDkwfJiXfA13M9cIpPQGKAVg6JAGi/9R
MP60P/+3Cobv0HT8/+5tvr8JDn/bfAexkTff/6uK8eev/ruK4f1Fls0PQKB4gRC+RxXzv1SM0P1L
QjZx6RN0fQqZZfgfOob0/yI/58gQOqAU/LX/LHCW8i9+FLidYFtsO5En//7v9dX/pYb7P2u5/0YK
57HNmwFdQuKY+T91DMcVUkaB5wv6omUg/6uOEaDRASDVxSG3PTBmpvvihUsS2wVc/k6MT4UMKL0r
5lPDbRfbQ+psZWfLZ/6r+GFI75w82Czl3PjP+FcjKK0EpHMWqMu8cLrDnOM94iIJ02569Ecc3wAf
X/CFo7jmc32BoNR9leoaUbFQ5vb6kYzYbppo7u9JjnfnkoZmnhFE8uiQCZ76aGUE6SX1S0B1XZlC
IgBrI59DQfhxEI4g3ppHZ7wz497pkVxExiOkQ3rGhazND9pgrlnoWLxzvzq7jV8dVpPU8UTd27ut
QOhz333Lw+7O6gdv16lqiIvab7/+aUnts4ARXtWeTJ2OX8zCkSGzlu46DuvwBfsvMXPOhdsupHDY
tx1Icmm1BTEQV/Van7Vp75eViqfMPU5h/53MWUMBJRuX3jCLyr0Q1XzNYjVanG12sPece8ljgWwy
nlyq5XpAk5eovkxhuZx1IrYJH9abDRew6nx5LKKVxHctd5bHZtX33V/WHMJC5j8HXE1vGZGzjakM
4XyGHxlnnWadn/HNRbtAvMwBwPnUrXGoOnpvufjaoJMU0Nff7HPxZLN/f0xH857M9byvTTXtlrqg
p44msgOjxDmFaEthLTs/htVmch5dMz03anLu6xFHtV8T04z4FYRPNAFvKon9HfkA6vUU237Q4+Kk
g5xiFFcVb/S/bF1AH49WqHjakUE6kOrkPqIVqajdQ7D4SOpRghm6la+6ZES9CzR9NJl+CAXc24Ae
x2PE3BOwvzBxJwazxyEB/I/uENdeYDlFtjpWprc2aQHfqalhumBuGZm70stjdV52dmbrd6vtz86y
l8OS9vLJvlUsJpIRSRNdvDHqjoYX3VQJW67B9tOTFCPRqbyvbsuytbeSIooHnzB6MUXyEZhqeBdN
tSb8WH0oaZeX7vaPYB3OSTnlhwwS2dkuK677bGNHWp6YH7WnIHpeq0BcQ+rAr6ilt7oUvKO5W7yU
dNbmXFmnMGHEPBfLKQSc95jjY/D70H8yEsXeydgW+ZrtrKppmORtVDuAlyzWvabakJHhIyBekvlW
wLxwsvn6GepZlJdts5VZ2NAubw1Woe3ER74J6COIC6oY6DJj74Y/IBY1Valy8Wm+wcbtdMV49zqb
ZjwblX3KZKiOqif67JG5bMICP46taKTs4f0ESh2W9Znh3LnHMvMY2HUDNeD26y/YBAlYqoOxkOwG
NwRMf7tYu2TIcfTAKNFOV+6WqQzP+Vx+tTNXPcLrf/HT8pQnUl5FeuPuJO25ortPawpcplvtbt06
caCw+zQ8ga/cO1+9Ic15cnGydar1aTVETxF/ubhzNkUJnglpURiYNUDHqZb02XiWdMcWWcBmblpv
5AlaNaqSG80VhrM6FWEUYYh7mef9tZAZuk/z4brs6ls01xPWe22+WFG1A0VFE6IoHKhRClbiWOws
Ww6nLMwZy0eIalQ0PwRuy4CwtTd6NtPJXqN3Co9yZt6k2wuv/uaABoPZkuz70GoptpMEIIP92Mvu
mnJGvPcjY567nFhLFQD7ChY86kxtOE+FqDRM0/H2kuR4GAIlntzSfhD90DyEc/C0rqUFLec2FU79
6b4HDV+HffA5T9mOgN0x7Yo3CmluXe84VEkOTUVxXHTiYUUv8+MUBBqAGZvASuU5XRpklHOB+bXo
rE8QC/NLkYiHtvJgXcrx6tv+TfRW7Y51qMUAxdxlGb/aC09+55cdZIIENb1TmY0KriPv1sIJdyI1
03hzoopNOqqG04ibnJhFYswJvnNSi95wMSf3rnJOqpQzpulkPowFxuK5wAji15bYL/gGOOkUJAJs
87hmYftReLP7EEjry2LLc83gl8qHHRNOAMpOEG6hTk97exh/F3k07i1bkJrWbXbxGowqlr3i6ivd
5dyHJd00zkua4/EPkww6dlW+quVHh9NwzET4BWX9nejWueuCYruWPj1tYiYNkoH9Fx4fbV0HrLRr
r+5FVp9SbEzlOi8fq918LD4/OdV1xqi+j44pSNpNmi6Iw/mQHyKu+O1AS9pTZB2lK3+mbRa9Ecnx
CGimj3lYdSDaw+ylWEoiB0v+bOyyjxvF/5rCutZUcNSoKFuni6azq0V2yPvmPcnIWNDb1tJjnE2b
KVzr2Ky4PinRJGqlGPv4mTjo1WtfR5gp4MFqE/tOGz2EcjrYGDj2gWKU5k2efYn6jmAU4Lc4XP15
h6BNGXRjz1vqFGEzLU16jxfBvZat/yEcsOCTL76gIhvO8c7jmtdY0Fzfe+ak6qbzvPeRIU7ELkmb
eMKLWamZE1dWtGVK+lssy/d6LB2qT8/21ET0yszPbIy+w5TCV059A3w7/SWFp3ZzG436shKg6Uow
/oCHTq01v3f6ZDky2vo9hm2sEeVVuM75nwsJTcnHLAxZFYuAEoMe3p/SrInjyAiyqgdnWyo8AJmr
68eoguayiu+it72ncradY2WTG8YBmu+LnpU6c9HTXN3gtR1G+045WfsKYZl8fsiyPorbQahlKlox
RTwrXBBHjqPO3VguJzuhX4PbHevh/IOSdSiHybkHOhoPTohVui+d57JKt8EwRWfZAziZVUQT1KxO
Ac3nIA2eMXgYUNFn18lPagGJ2JUDIlNrnSeT0MWZESbxdKefaLwARpAkF4YGpAM50cZaaf8yNdnJ
76kYKDqmckFV0SfWsyvAJrEZZ5I7XNldigM0tTk8a8t7VVDbqsEHfM6Rfh8OaWwF7XCpi49K2s0x
HJafCpvjromoMsHhRaltWFzNiljIYLDj/ZQpBgIKy++mkCQm3zOCVlp/EDcP98JeN92chreyLPs+
r7j22041h2yBF8U3Tagx/RZGCO53fTvqHTJcepzXAohaGG2nNhwfJn9k81jMF06ADMxmTs2aYNLW
DXt00ElkF99rfyGagUlApfHBPdFH5zZHPYf4Jy3r69xmZOX6F1p72pci/rONKO3W36zOc1E3QNP6
vqQTcWzep37HxDc11oqAUv4I8GofXaEZs3TBNWRfSOlzR8fU2pMYjr413rOVufMDg5/vHpOuuF4P
UCGZYziFfnKET8JtCM50JO0ZuzgXG5ndrZpzNS2/JbORy5Ag8jTpyqIQ5BKJnaRK0UDGxh25HfME
ZLKD33xQxfCInGqMO6e7tBgf2bPWhEkN0+MASLrrpgC/JKgBCguWO9oknX0V+G+10JheytU+1C1V
TyJAdzeTPZxLYrmTbFGvqzY9LOHyxdVjHkuRvAaWyg9DT+2dV8wPGXs3DFUrRMgxYbDOPT/wjnxh
ERs4iSRU7wHjZLZB3VT0D51L2WU6P0XIq8eyOzlj0R5sGgm20GHskycASbLDpu6MkniocfgibmXO
/mSea7ejDYlO49HrjuFUs3Z263MJVQne3XJt8VWa1JjHNsWUI3PniFgtj5aJqCYE/CwtNuFqbvVu
0qW9z6rmZ3OLhSWWhJ3ULCiHC9mSbAjc+yGcGFoaf405dTGmsOhA7jMr2OsQN3dxW1F0OX2t6Qc7
/tkM8X7vaKYLd9PQveh87G6nAPGwpt3N0R5B4Z3J7hLOiZXokD8ZnOVOXuz7rHoqa7e48uenyg8d
eg/bamOVot7QV6F2DC/lXQNjafNnUzYHs7kUWQpC04eyQvw4Ottz/VG0Q32nrKa69GPRU0wG5yug
mvLiMW6iHdKHpbF0u9Dvlx3RKXkYDW3Z/lTuih5hNzeV96JkyHyzZTYFwqfbeXAToKu187OMFude
0Yf05w/zKcx4W3Aw6m6JmwStOvLq5zSyuHd5HGNmoQSW+CfDGxBfOFXhpXsNoH7RV+wqo6OF1ZkO
BfbUFg3hYV63SEdclb3l5oRxxCEYwmsT4dbjlZms0+kORrPZtePHJNhhQcOhcRr3NcrO7yDsyLJF
rKl4hX+4wuaGlN10F3QdtwqzVwhoQA1SLYknrSqPo4jxNss98CmrPlFHfhTpwjhbD+K+7RxUHSCs
1INa6K6smD1G7eK9KNHLAUhRc3F7DPDV7XT1Vvj9+qBX4W2xManjgLF5zdKCE9Q8H3zluKB10vto
bppXDLfvkWIH3E7RIWXDiMbHsz5ZTHZ2jXmpATPGdMqHcUVPEIcrVjrDgQULb3DAMPi66pJah1LR
TxnQ7jZGBj/US+fjqqZniadoCTYuUD6VU36iYpISU1wVy9eIwfx9MqB4VgjL2+h2Wd7gF84spxP6
zLVbILWhBHD5EXIKG5lDYVrA1U0r7rKlPTOdBW6noQDMKzlFMIjvY0ST2hT5+bYkb7ufQv+Ku7A5
kffkRkluxbx+kZ5cU57xTPRHp/d+OojvO5PgGGlBDJLRx9xh0mRmXdVyu0zkVFOAHrcDdx4uJUDY
+mVZSj7xyfndsn8hNJhR6J1OPxYP7BmxTAri3fAycPjcZNrll6v78DD6eXSxZ261vGaKPS8WMl8f
kOwpse6VJcPZNqtvIQt0nkyFB01+7OA6UbbNAxs5pSM1VDo+9pm8vVquPPkBuxUC9faeegJm69r7
kWPSSuy+3Yk5ReZNBnXw48jRuFNKlvuB5zbd3v1331t+6BV5SuYk8Ex07aZbL2PTRNc+ubEtS31A
/6FUDewbEDPj8x0CU6SZm2P5wEO40xWyyJpciQZ9cHLlByiiOq3h8BWvk3/shDc8qvaxyeeYVXx4
SFiPYpdRzrbv+FwYWsVkBPCERZd1noLNgIxO+A0Gra1KUFAM/7e5Xn+FODK3pjcFW3EOYcUSXiph
Oa9+6ku+kbWK8wC6C4TYO1aPBi6SOkpPDA9059ADApsn9sNyG4FqP6rm3rTCvYg5qI55k1BFEVBt
wRZdg9NcVr1z8AXfJrU5iIEij+k1uvXM3nK/XuPc2wN01sgAhMuSt8zRMegQalKKaNw6kt1OC9sW
JN1ljWpwNV15z4lgiMcIq2tXpfYuzKnfGpYQu6AUxJ5vS6BRwr4QRv7iq8FccO8a+p6hTinscMNy
riEorUWiX+GN1Zq+jiCLvCvnjrhABH4cDNVPFeUKRfRWggsniRsiMKUJhrmh5qGaOdU2Ksr+K1jX
zkmACY45qIvEo75P47fKlUAp5JhZN9l8tNbwyam189iGHwQjOLDO7WPnEELQQ0RpS+1tLZaDo4Np
VI3u2YV2clgaEHi18M2+7BhSBa4VcRvnx4XcEsfhK2riezVY+q0PVwYGzedgWfmLW+XvpAbqMwGv
jz8rVlGREdawpFBpblWm1peJQczq+Oolu/XfSiWvlI6T8ySpHPOQw/FGbjHtnmQ6VG+ZlNkWgXGW
9BC2akFKSeuY/nXxgDqI40gnaUzZcDPsZzvrCXrpQ0hvz+uKKM5BBNy2xUXNWn2PiSuCciptTs1u
DlJxHmJgx/0xJw5k2O+ls7Mc5gRbB37BkLiIYNbkpL/9NVgeq8o/2NLSz4YtoGBa743dtwIpJhwK
ZkeyJCtsKmZTbntGlv5duMq+Iq3vvDrr71xGvMfCgUVMTSJDDG1n93RHRWNIYBGRmb5VnfQx6jnK
ar6W55zyug2qxLCnSSWAu9ECMQzHFyrAef+qBN9Yq4MnZBNPGY1zRVm0WxeU0LWaPRF3FT2dKYaX
TWRc93OcCDm4x84jU+7Qb+g6TDXpMVofcJRnh6pI2OJTGgkGOrra7c/QDLEx/bJRegi3mU2EwuLT
CpnPYAViFJCyuj3C8Xi215LWv5HTDDub+bH/CN21xSUDpE3RK44jpr0AB/CesyyjWcP+mk2D/Eit
9ySxxnMuvVOEo+voC5QVIrsnfpn5wdfukUEuehCO0ANx9x7UCWk8i+wZvg37ySrA9HZ5QODZmY4Q
K5jmUgT60mDtiFZqq7XXmd2UcM22t2GtnPWzlyuGmVjW2dNmwW4tBP3tLtUXgf1v7J3ZdtvKuXWf
CBlAoQoF3Io9KYoU1fsGw7Zs9H2Ppz8TSv5kZycj+c/9ueG29pBskQQLVetba678tUkeR2eakVKc
n8IOBwzfOr9IWaBGDs8RjJKLHA4BGvq9x31ZWIO/V7TGrCgS4WjjYdWbHTIsUBfx77quj97YoWLl
sE2KOO2OI2HtVTBAKKK5gfo5g701jQTBliGguypBjNyJFkY6bk7o1oti0TMFxl2us50RFZBiUryR
BJqzbVXXlOZFBcARPuqg8NaIQOGVef6tsDmNYyd56Mauf508dsrcnx8G6RLFLbynJLa8p1KiEBDE
TVx5HSAGriwLCAOSM0GDzDkYDCdXhutXTyGJPYPN3XkIkjcQfA1N41aExbjyHtFHVsVYJMyfxgxn
GZzcIGDcW0z2Pk+GtcGA4AjRnSCfTfQqIsPmDgJCTYBe2DmbjrKmN0dj/Ujq10r9pAgF3Mbi4GYu
/ttJyOlYi/zhBuycw9E7aCeB+15WD44zsLHFrvkYj8WTg6lqx+5rPKSTfGCrExwCMwmB7OOZCnty
0H4K9JteHBTXSlCnZwAp7DrrqIKiRguGLuj3cb3HTkuoOGd/xL0iFswi4KT96MtosUQzU+8n6zpm
S3jbyL+7BgGAOQl2kaDJ2Wc0URssySJ182M7auoba8rZKCo7OA6iQqCHXRzoB21WDfzCFTZSaspj
ZOMkvRnzYnfzxiNFv+PR/BwjpMEsmfYU6dE7EqknEwll2/r+N6MajY2k3JpkMfVAbMVWDnaIrcE3
GQuKnvrK/ZS55qomlnzX9CYAe5eybkmjhG5ktXI7o141jVFgcsKi03L70g1+TQ/16i6KPXb+Tnfp
AnbVIxW3KgaYY8toM9rURXZBMBzHBQzGy4Z2Wyd3ug6vHCvWdYVdw87kAx5VEIqx89B0TrIb5upR
0vtz4mAHOZK6BOgY/J5J78w8X8UZO23Jctq8/l7xorviHEtKTZiJrgl8jHu21CyuAO1wqatiHZjU
wPxsWbSPTjNVdA7Pwy6bCL9UVIl+PQRs15NCm4epQhwchqTZAAvENuVvmfq/FXX6WRY0euEKvM8a
ijpyzCBHW6W/dUHNZxfAdkJoBnZZ0+cRtlCFk0nvhrH6OWIupTsSqYpwY+19zP57GPvZUcxa7gvC
NsrQzVEvD0GCDxOgI7k4uh2OpkFmHAkM6PtyiXw9IPm2xO1mPive1B+lKpKd3/WQ1mIiqqMYNkUI
ZiD06m0gkifNPmjFdg9z7LTMJSQVFaa7CvJs4NAAVbG0LN7pPLnlU+3j2IHmj130zumcI+pgAf65
wF2cZfeTO9o7trr2GHDxTpuEQxaY/WTYwMEAZph7PzBFflKmtGtL/TzH6S8qtbZ0jhDRnBlkcJd0
uFYOkxE2RwuEzxZ3zqvPQP0oZF3cTf30TYWIlKUHT69Pd4RHrs3oWoepHO5mV1gIN5lxpFa7o/mO
Rq1q4o2o8hec3XINO6aBrLQU8YxXrlxugYU6d0s1iyNjgkyNfyoGpuJWTMwffYKLJwhee9mLF9I2
1l2Y6L1iETjoSnfboIT3PJfTi5faNoFVxIG5KeoT8Cz+rYd7i8DqA7SG5AOX2jo22H0o3WBTtNRz
aIxia+LwoRxhehXD6GzMCGPg6CqAKXDHEgNDvuoC+T45IuT0SH+dDzk9QeVGsSKxWjI+4SyDWU+G
XstFgHHDUnQdgw+27zA1TFFXHYflYWqIDnHUvP31uhRjywpqe0AYnBcZ9WfKxJ4z71O1r4DwoGLR
bzLDOdGeRY9C7REbz52Lm+Egmbvk92hSz+eBnXfoWYPaCl9aSGDby++PeQvfTeK3zHWkvS9zDTuO
Hw4Flh3Z8B7TMaiXmzHckIJNERclniM0xK3TcW7/yTbFo4/RaxprHRnyfkjlDcUR7k5aHanm++6K
8psZ9Xx4c/iwbICdp7G5zsH4TXp4NwxdcsAZ+ncjL9+an25I2QhFqoZ/b9KIetd3y6FavNRm8yS1
czQGZJmpv5UuQHIxrmkt40iEFuR03dq0YJKAAXpJ6MD0DfeFtuv+qENrM9hxslce9U2jXw77gR7M
bHwIqso+MN3ojtQw8hKDoEek65gIdex4ZxSyqtqFOYo2Q+aV00bA3u4H2BmbygI/rabi0U1wxQsm
STSzioy2+Qa/fAZhYw4CtLswQX0PboT2USNyq1tlTUJV6Z0gC9ZP0VOwwIlLRq0rj9sOlbfzOrR7
RscYMBdJwzxqrJJ4tTLMweNnrBgAkhEJ27Vb10gGRs6zh/taTnZ2qGe5D2vl7QIOROBmhz0J61UX
BnJvLWtPGnCPonPj2FXliIomwIUa9ioQUPjxjez7gft2WVUck2zvMwuJUosArtpdJgYO+Uhf6AMr
w4k5VHreOXL0OxvigE716uKyYBy70gX7OSo8MnVAG7ZlN8fUnz6YTHDEiPECKcBSa8s34xMzlGDT
FCYstWyQRw/qBxQ9874HOzEuXDjhd+YO1sBxVqFP1Rzb6lFjK3PG8S2zvH5ru9NrufwYnYLc8Cre
ncZ4ZIfQoTD7F5P15+t29/VQLmu7jOIclJh7JWd/GgUdQcIvGvySZXXEw/9UKcUS69tsiIvQWhNy
o7KurzirCM6FaU/lNu5QfltYVPioA3BNdp5dcC3AZPDZ9BVd8GBi/Pa94FiChijbOdk5CR/0pJi+
u3SvBBFztDavOTQvd+nlN//605B+h+kBAQMjLOgx450BJs6kPHsdH+2cGhReWPg+1XZi41uynUGe
BZAj8maXVlQMLri2TN+4X0FCaaubV8Ryy6F0PiqzYwhgQfmdM332RgteWNy/CZ197wIHPAXmo5WR
sv3NhJCckO0f3rI7UbjKWJ7tnKGaK721wfaUEkjLPfq6zw81XjEpLHvXWcOrUtwzWM5JHPgJeryX
1Hc1eENoKZXcgI+jVDil3zj1fG5dKamf0Oi9pWT0dyUVtnl0zHG2d1/3bQSs7mA0323TeJYRifnl
SnFt/xQEzr6y5K3Bh7MDgusT7Ic25bAGrHQ/XboGSBsu99F0GE6Wzg7T5evUxwGXd/2QgJmyUYTA
08G8smt5s2tIKjFudza74z3vJAAEb3gO+uHCzvaR05q7dlUN9NYD6kEE87eyWCA4K689k8YtDS7e
5ZNUdbiD/X46D7Lct2+J2YnD3Ex6BViWdy7o8400f+HMZ/dURM2Klc7fRT1i3uD7TzVHQPhhTX1B
EQXYwJGlcfe+AG7speV4xIK6S1PcYHoR5mxdBNvkuYqJ0uVh+Mg6QRMU1QOgs06pi7JdWqyMFgnc
bkndNAk8nFYT+gkKnEEZNDbDoS3IrvwdCLF0H1j47FHsJABWY9tlyjyYbrMl2YxckLkfUeomB9Ni
E6MBpzASOdUR+Ywcx01H5y5UDSj99Tatu++UP/wweYth4gDVVlZHWKZm/jz01bcc8i7V0qkNvcws
wdua8Y/cwsICDxC3gAs5EdLd4hixGgoUHJ5dGoLguBViOHDioRYEsJ9nUoRIm+aG+2O+9hK49ZT9
Ehmb7VdvkNPe6j5NKMiNJSAh0pSaAp/PPayXccyL1wJD21nEgu6CivZ4Brb7Zur2CQ3rx0H98gvf
YNIWHBRnyVXtEBD0it81LOZ3j0rMsskOogmTb96uotZlabBJ90Rx5Xa21S+vhGUdN+RAqStBvfdP
UUhtMrRvF1pPebAJ7214AsHWdBDI5NIZ61KQzAA0WfzSNEMuTCBfOq9cBCs5IwiFTSk4H2EMAOSL
D9rhTpdBj0iDvWhvZo91x6gpNaVMpokWVymqMwVHNhvWZZzy08FYuzb5YogB00fBtEtblwXX75Aa
TfK0BqBGrvuDp8BXma7l83IOAUrTU13HwQEL1rTCydA84Ey+BrrZQr/GoGx9It+rq9vpjKPUuZ0t
OKqQeHZDhFzXNYjuaXqxOGCrzHEgWQbkMvt47xbArDlKv2fdoUzpL64HtAl7jHeR5+FJMguyqHQL
+AhDrFbsUsx4nc5nF5cjldL9Rs/TaRxBz0vKVI26JmBAnmtvS2xjQhbrovZzMmbAmFqlQerY+ld/
njdjhP5XZ2SyJgmzpXBihuXzetyYDNC2fiy/ifrZBr2B4RuPQjTGdA1r8BcG7g9oaw6hMkQuiJ0L
/+8Rc4W71UlaM1DGwpC5+0Qa3I4SitYhA3pqJuZajBzjO4aO7TQwbyRWkuTyNAIrBKFUHHFgxxok
r2MW73oE5uh03h2roK4IarGnDjl1CDKtNouGsVR4NEn2gy5cuObLL6ZKjwqDaboXuS/3UUPbAsb8
Txc9uDJPhoKUEoTJc1pW1mkq1MquDM53fUIMwWCTzG1OY5nBDkZ5BqGOOK67dR5UN0553KRNmjFK
4O+WJD0WddMBQDlotwZsrTHchTTbriLiJUC0gbhE/Q9dq6e5JeSGzL8uS3gsF8e1YaXZjI3QHVep
1x1M8oEuLJHj0kjvTGayb7vcwykjtrE/MD2EcZ5Ku9mOCa9dYA03ow480koQpBJ1ZDCawh8pd7E0
rJ1v5Qc1EnnGZ5msAy0mupitn4x+sT6X+PCbmOTsLMYr9SiYyG+ccOqjiuis90W0le78rYpIEBd+
1SJ6je9OcQ68BqJdKX+kA2Z9d9AmfTh8zjPIcph/ILG2EArjFCZObIG8q7ONy49s6Vy5ERru2OmN
2JCWv2VwTLmtqIivoOrABU81UhAAPaN8dLL8CnLOOzK/cdbSn34XZjju7dw5kzAm59kxjuCsCqAh
5Mab0PsggvCSDJQS+K3cd9jzsrS/hwMOxkz24DO5WsuqHNamUTBoZm6xDmbuvwgpAKlh2xnBRy0e
8zafXxb8DleUHNhaD0JY2ygGFdRo7kUqox1l0mShR1rM8I3Za2bi4yYjnNLnznueTrAGAMhuzfEp
yGIO9zDdVmMDctfMlquh0UzhSVcqwlr1QK2yacbPnWO9uYyPCDmhr2ATda0i5DP3kuJD3GLR4JjO
9YGJzG4e7RCoFWOq84DxkOyLA3NfWCfX8d9Cr/DXXau3cTBGJ0fWxyRTdNCj4tPhizGmW8hM7P9n
ypJmi4kRzS0F6wNNbviyrlWZXnw9NlvL4rJxZe1j7quMbZVFx6wewoe6nD7ih7GTP+2Uj+tU5i8l
7N47s/e+RYQ2t6FX3WU0LGKDA6DLsnlKZ44Wed/ymcAN1uMyp+QzsGPiEaeWUXwkuC97jMLYz0ev
8DliNh4iAOuAzmmq9jjAON2SSgV6T0MJo+Blh16RpaEbxXlxtW6XvEd51Mvu+uvhr18SEL1zJums
VVQWR2OqyJNgQR+yjDZAexEWvh6sv//p//f/ZagYdy0Hz9lL5Tp0EW5JTC0t26ZemSPnzMnprK1b
u09gt1ZJ4U+4jVoIAnAb4rgdjl9/Cv/+p68v/93/+/qWf/zEv/sWKUcOC7QUrYGWJaw0lSAdUoeX
0IvdDZ04JE+hoa6myZ/XBgyRJJxppArrFznIz6AL6ksUR0DJnQRuWOWeAA6ijjgmfZTYkWE6yE8J
buSuJTXBXgkPUXl0RY8gODF27QB5p0Mf33Pl7VhixXac2JN0XjhehgWAHmZyDZPVpI0DZlKDzEF8
hHtTF51oaaFMCd8xPpZVN+8R2/xv3yxChmeZ/mbNHFeFyTIHIkmRj2t3SnrDnQDvH9O0NflNsM4H
VCQL2kcH9WzgTIj4bh0LX3y4LB2U6Kzz0f5WCv86Bb4GOY1GxRDb6IYfonQs4DCU0LYMQR2NLjQN
Ey/PpfZiG82Q9HtP8fedcFzIeOwoHd947bLfZuNlT4P10VrTL8TVcD2b/ktQkcVIIKXZTVvScJXE
4Djx1cy1oDzP3SVlJyEkcLIfxuJznuIzexdug2bzih8aXXpmKZjc9IHtwsblRAQCXkOHsLpbBm+2
N264iOw1T+plqB0S5VTWhZZZr4SIfjYIFACdI+IjXp/tRe0+50ZIW81AcsrqiHFzXr7Yc/bhdsPT
SCPKHQUE7HiAeeHpITspg+DkgjDYRfOsjrZdqWPfuYqGD/c5hfHAnpcT3ZiNsBgSTdxrnNztWNcP
adcZx8rTFC11zsBg+LNSfHDbir+waGzjWNCecJgeAxTYSlP4WowXwawa+uSG4FDKjWYdZQkFFAXw
3nDMHuepewrpGWG8LnpgIJoiBWvUR7q1ijt3yqpNo3J5iBm3JBFy6uDRh84qyG+Hlp5l086rqXD0
PHFwQy89TR5trlQTk9vijAfaGeZyDzYvgA248agOo8kiEyep5zcOindzS5VC4A0hkAkI9yUc9xlE
69fzt+qLTTBubY5gEiDmi3lyOHlnbzpJrmq0r/GA7y18lT4uIBoaaI5mvIgPX91IpGIGQH76+os8
dW87PCdjQHIOHWB9aAZ9WDt7fBsTiXC0WCKGMFkm1z+2hthlozfsq7Dv93Rv7GxlTgytqEbPilMC
2tdOH+IcJmrW8e/2aPq0tAfaWRnKP+rK4MJhP4zHldN/AqPe7z8AMF06SUCIrgMY7CXbtzQh7Rud
XWW9taOiGMDzvzeldQ9zm1il/pjz9H2sezyNY7EH+Pdh+yFwVCvunmjCuzNJmh27MONUw8hM2hLL
c1ohFfnvVtWZW20vBXbR9JGUlFOVCXpUHxvJxo993lgzNJ8KVf0yMw2yOolvHUaGO5O0Dz1wu4EO
qVsOjw/EY/qqXe2djZT9OscH4NsmpTHKjYGExnvT8EMaZmR4jltq88Y8MikVRnUZ5H0xesa+i2om
jmBVgOMpPN7hxeosjjPfHZEClZq/5/iLpkrfRqScgIljialj20zhY7qcogZNdlDM+BZcJg/MHeM1
A7Xnry5JMNqamDlTBwDiP2LSB7i56MqxXLpGxHL5tQqp3mt42QkuNyvGy6dQAAEKEtQtkx3pymef
sfPz5iEMHOZWZfwWl/B8qPqCDb8o+bOmwoD7djCz+lGUoCyH/GaAD7hzmDpM4yYlvLICKuBxpFEB
yz932bAfPnovGo92Nw5/ffDKGcVfoBuUEVUFVt/vLCYRro0pKK0OeTrHR78VJmOE8rG31KFdBhpf
D12JQUWZSy+q67+OyejckTuAAKyibmP342dmFnoBw78GUPlObJkKAvstmIK1FAFZajaKJCcoaESw
Pjqdiey0PMwFmVrVMlnsmogKUhG9ziXfmzXkymJHdCcBcmLO6k8RJTniKj+DA4CD1bKmwSX4DXys
XQ2RfJVE1yMujb1X2cw8QZa6+Js+ypIJXonRLPfHt3qZYBcubULUKX5ilwoPvVual77B/a47iRgY
ka2V62z2oysm43Y1LlWNpk7kdmichrvmyBzAhIIAsqdbI8eFp9n4PaHXc5KQAMQj5+K1jLTz2ap/
uXCrVqkC7iUHmk2E/T50DIpNEzOWGtzoksjqHv08JbWY5uzLunPGbw9/vrj5Wv2A4PNEem/+MIri
5Olh/JXZ0dm7DmoOP+qMmfZs0NuCHQB3shuT+A6KVxFOC7dk2PYxCv5EZOCrQdcTZfQuOu/DHlT9
OTVvmpRfmptUfkuH09IAQDi3f/saM2oMGYzGPTfegNLnbJhj2LLJoqytMAjRvP1fySzxUbfzKpyw
AQY0JZwnjUW0tmbvSS8WcOiC7jdrOLRlc21NdXOqiDBkHSTEvN2tm1UvaFQMrtIlLQBiCmfcdxVf
IZeHz3ltIaPTPRYx1OeTwcqmq/i7SOvgpHzclG1LZwW77PKgAkwlS/dkgUeu9M0Gf3FjcpytbgO2
Udoi+p9u69ITw7z3uQzLY8zOFsrnzZm69t635k01WfkxjiwfrwDGrqkqAxIwFqEo3keHUuYDTc/3
vZh+eXZ6nwfxjmYP+VvA+HJrLN8c3p1tNPBCeZ2tLp1rWQeWQropcVg8kfninEum6ZcK9uB5S4rA
GT7pYO5OQahIzHTWtVZYtceasaJ2nHvRFTsqSKszrXXztSPiuEsETRAjctvZdczHFrs09uUmPwdV
wnQ1RkztaxN+UdpZH42Yoy2d0PqolzHF10PGmfCYvA1hW57zJC7PWR05G7dEXf3rlwj5O5KhQCnY
q0xyHq5uG76HExmvzGXC05XiFrs+/URej5+qosE2NaolJkJTWRJCCzaUZr0bk40a2xrUitMeWt28
az0n94FaXvMS5UYmlryvEuNFdcLboAPkmzb8bWlnuUVOr4yDes6oEIwo9uswwNcrGHgGbw8ux6ZM
MLmm87EJlQ95O9ja6XCMwim5uk+Dk2AhUjlZWTCZlAyNKa0n1qYZsGMS3mBLLCRaUklopmAx3huw
tjeuTwnFH3KOf4sQ/jEyqBaw4T+BDy2pyDMKYoNCEx4ktvhH8GEX+mlUtlG8d0RDiGduxLlvzWMk
Wu+Rl2sLoy86JpKm9Tt0m40jyYy7JpP/OSeUwlYKM3s6RSmOlvi1b1w2uFkqjlESGXvsKxmN1g6x
6KG0/xaFstNQrIqaEvKgbPZAQuLjxBZ+KehwntvUgyHoddbJhmp/ohHQREgwAXK1eFsEvThpbg/n
BkbbQXT2pfRBaP/jwc3yZp8G3XNgVcy1JPukHgcc1fY0Xs1dU25K07p1Gmz6f34ZJZTKP7+Mrm0x
75LaBZQhFr7kH/iRQ0ggYhZtANpPf5Z9YH10ddzTHhq7d4RuHBSOPnqf30v6b4hJpcB3rdG+4XaE
QJumBU2+qX1j/tpctKSQHQPB1pEZ8RfE7ic+uIRxOlAbExj/xKvv8JcE1zGJHbiGabMpHOdnatUg
XqwofBTEELFchN9Sysl3lBBkr1Y00jBWQCRgiaafw2n8B211Bxcs2AlL6LUV5PRkUx3IqOMFQIuh
Wob5+X9+nWxit39+nTzbZQsoHGKyWi/51T+8TrkNlzXEF7AHkrIewQVvHKiR5VDwdGMxsZVU8QrH
UXvqTaysYb8Fr2juBruLDsjDD37umff0XW70lNb7rwBbrNpqrwIQPLQQB6tPVWbBxd1U4zy9ZGP0
MJoZDbgJXkYqxD+MOO6fjEGe8PD85+fGv/tvn5zDE3SwC1vyTxDRHDQOjVgztncnTQ/YS5FPt0Nh
00RcgqmTQVHxUeKNYHolt3bVULZNL+YPKrG5dxVsguu03MtYpbQyM2xlfkr31tSZLzSeDWtdZ0jd
XFb0ukDERLpqLoGt0z/8KVHhgxZ2+zB19DgbIml/0glEEmvK38Bx11t3h/lnPJLKtR7mosnXQWDq
D7/MDplkGkfb9qvZxh8RLQ4v7G66pXzJ3UvdiVuKEfwOLxJGzGFysKgbb6g+zhNRCSgIcURBFWcO
EJsUQ1TMTfZT6hwce20RSzuJ8Fq7Yr6rAst94qZ3xFre0ZyShvelB7uDwywLgk+Wso7hojZV/tY3
Tv+rZ9jly/Zb0U0THnesoELd2h4fQ6IVOGLVyqcSLX9XAuk5uhyooc8RJM0q7Hy66533aiwuVj2r
Xyyte9RP/+Q4kNudyIfS07nBc+zLdNNZynkgZkfiwsj2hC4j7hNokOGW+3YNvIGIyrBt5rL5IPaG
cbw58Nklvzt41ETTy0UtHrejoS7fc+3Af8KkgBdLHuNQZfsWgNJOtVgx+1jAUypae5OyzQj9wvr4
z1eh/a8rkdLaUtqGjGtq68+fMAY8kWGTyd17CKZ7E+uyjbR51v1b2otrpOm9kEHtbBATxSm1kgLJ
Lwn2WOg58bvQDutl5hiZ4kem0Hkls7udNpmTm/Qq9tk0rWePeIdoSAp0i6t+pgNAt022IBo3qqmp
tig89Hs//MDYhmkDdXQls/lstnxn6g5qnzGr/C9Pe7lP/fN9DDcFqTfHllQLmNafFhZDVQZFejrc
z7q4RMkkLpAAodOmRvQAEv+U5QI0bJA/F8LDJk/hyzMnmosxgL2Z6qa7NpKMJdAgpj8qOBt+6ixi
pY1Nhsxy2eP+DrIe5+BihJzH7xbpvzvbIAEYxPELH6KSGoI7M6mbB8cOj4KWa+ToZJuOPvNpXal1
Kqjbq9SuYf61nhln/ZeXwHL+9a2HSCCV55D3QH0EivxPi6vuzZJEMECtXpQ9aJ/APXe1zbxMvDu6
bR/nwAmPVRD91BLvhozKN2iu61oHI5VqJoJc5pUfaXJpe+spnRJczJmwnzMNgqmi/cflJnJSVd2/
eRGtksq79kP/oxpNcy+qiZybIc1XO6ZOmxohZTQxeRV6TVobdKDPGDss0tecwduF3s43I2ijVeQn
8bEx6u6JphHfz8vnDkVoXWXjgpYsrmlpDhcquMb7MZi+uWbTYzPNtk054Q5XzmszxerSCikvrJfv
qYxMcGgWl2kbtTf8Q/Y9rIEHUUGSbYOMeMhgnDtSRas5kAry4lxeGkY163YS5y9vCWv2gRo6LILm
6GIPqeZbqayb25XFqavqm223AF8xRN0yDoOlN+M4xi+5Y9ZKmU1J5qSlrdHtFGkKeEzd7J3apaJx
HsyIJc99VFaX7AwH3mPYBnIzGBhSiSkGpcSBrkv3XqjGwLSE/WXEWrZF//jUk2duSFNDBgMFsxq6
1L+mmXVBcUh3AIfqTeniJG5yatYiju8b08oqsDsa851lJNuI7qarGXX0GhnY9yLO5f6M2K0sCMIg
Y+ITnm56UAxEcxW6/saqLAG/JWEpeGVzxf4vRdEzQoLPzQ9llShf84SVa+4/TG03uznEhEIykr1f
R8CxzCEp9DHnhnoOf1epuOLbPFtYti4DkG2qXzCQYsy5qzh2Xeu0o+5KU+04Tggu0WQljNaBOGca
t8UUwVJy2uIxDUewdQ4/GfoOe/XZfcUpdmdrzn04TJ37rJsY8JS+8fKfVxZLeP+6tGig4I7lSks6
nvzTFjmEvgc7Whs7pqnjagkRXqC++Ssc3VC/ZvnZc4i+5WXsryerSTellvlxCK1vfa4D6AkIdwaw
yDPNwuO1MUR4oBF1XGWh96w8N9rXIAu2vR6svW07b0DAVsDKsrMqVHMBsIh1r+obOrHS9sHzjZWn
3IID3nUMk/C6jPse2ZCSrYB6volyXL8+w3nXFDFVtvDHs7bn5wLkFIDMKXchOzk7lB6sejVQvE1U
+qxoy4IpasGw84rvjM1Rqt3i3IUhvZgW12OkLP0g0rZa2U7UQA6ny2KyiG5nU/tG26i+DgncZtJm
S05vm4VHQMHNTz01h4iuU4yWVyF+IF/0e6NgWg4HfWYTQQMReADRDMMeeAj+E4e+FxbkDVjcBqek
o5hL+fPedoJrm8dYbjiCMZqbDnAv1PorB6/0yXaQ9VK/nPcZig0IvsF7JUZ7puoMOoV8zGc8V2y8
7WOoPOKAra72xOdDkglQqSQxbPqLcvuS5GzNMSbd48NcWZRiLTbXYw0hC5sHbVVOHphbbOyLqW1x
QmCuxu+inmOSNyhfbrbufbyYcQIYzXOT6iHCDzKDrdjIgDAeLsk4iLOfXoIxwIthjda+OAlNVvHr
iv2/ooL/jvlZzl3/DfOz/p4U7Z8hP8sP/g3y44HrccDxaAHTTSk+8X+H/Fim/IspHZcqA+Vq/sMd
9v+VFXh/MU0TzIhEyTOVqVklGhr5lh4D9ReMVsB4+DEOh5wM/jeQH0vbtC/8Ya8jAfhJWxNA4jdU
rEn2n/Y60nOxqoxa3Nt3IjXL49cDJnybXZc9s0xpUI2LVdKA8nrsvwyf//j663+2JsC0Hp/ousFM
fJxqLLQrVR/7jHYhvItGcpfWyxo3UKSlZDfOG2zfLidDK8sBLyzjnNDAsIUS+vUwDC7gl8juvQOy
1Ne0MqjZxu+jxfH49bUS/skeq3DXBVlwqDjy46a85T3z1DnMXsFtfwsn+2YGqbnP+weKEmbsahFW
A/Rdv78keCXXecxknLT+SxPMz5k5dEDos4MBws0DOMRMNSm3dChZaFZYXwPpPg5QP6Qf4imcwZok
3Mmpjm1BAxUd+xK5by1K4QIoYKuCLBKD4OqnzSLFaE1fS5sDhJvcmip4nMz2LVUAfgXlJTzDeAMr
AY5dRszMiCJx5yj/vqJtcdVG3m/IulmdLV5K9Nc2YtSfl+0ZIsjazYazbEE1G7N6q7Lpgmvq0eKQ
qCgrWKdD9piXep0LH5iReXPwBGxdAqwe7eM2zFQ6sEBFjmBalr+wDZs39iMYI3EjjTm+koxq82RY
gkgLYjqLSrIlihgbgFl5N+S3Ao8BWDoojvCjZWzfh23+rVz8Bkyxs1XipD73kvkURvVHSRcq6fgn
q6qvbqNfCKu9wteryAzFEJodOE8+rztrma4ehQFHGutEImElj+Vp4C6xDoPqs2qx3dD090n2cyww
M6V0NBIaRWoYfg4DlmEbhGC2mMMTYPn5BscqwDVFSCHajgb14GY0EkD17xLtHGoTYayxABv2ufI3
hax+C8GJazJn+kA75pbBo6fFJW2tXyrl3UrL56zHptTmE37yUP1mxL7Cr3iK24CRjV7E+YEG5pkn
TRhp7XEookW048Krw2/RUDGu0sW0rUVrb3VB/iUFbT14P6gAJC0x1Jc8fx9MG7cfs4oVlEEGdap4
omlW8FJROegxSnC2Zu/f25QwL9dTaRZ7SjGYPE6UPZhNuKI29hqlh3wwLsjVzAxwSmvnInrwH/as
OLJEuLPQjRmSTZ+zNT6kDjPHoI3RcIEntglxio5xQG9lj/U4kbc1k9eaqm479x7aDv9jZ064Vw1a
lTNYBEYpPmVrXg3iJK3F8CuxCAO78V5B/gclQ6HmqDEKlCDEBuezKxrSzxmVIL2PW6JOn1wToUqx
Yfbm8WK76LnFUFRrYUdkCIdVVTnwdBp5zfUXBdV/UP/D3nktx81sWfqJ0AFvbssbVtGIpETdIEiK
gvcmATx9f5ns81OjOH1i5n5uEECRLFbBZu691rfy5lBgP2pIrIVUcmitjr7SzATFTC6t3z+KDD6x
DE21S85k1yQ0DaTXc91H1BzA0qILIUJFrPuaDMlvYvQ5yB7CAJwvYmYYw1OcLBYXjb4T3feTdV5y
/RxTmGWn6iWld5+QvVVez7/5By9FYt9pcSMTWpI3vHNHfSzoibbfQjd9Yz2hzuGCs8V4Bmh1yI51
MmY7K0xvkiZi6r4Zh70YySehOUw+jBNxoExq95aNM8wEQ7p2HIgrM+wRDMS3nQFLIGp+pz1s+uCK
Tf2xb/UH+KyoBw2u6TG17ob4AuMfGUne3btW8ixsHEEdapymH45CE+5Kr8SdWc4PJEahtfI4vdKf
owUGBKPB7w52LU3iDGOlNsGv1L8FKSez6SCHYvLzoTvXMJhxT/u3XZ58hMZk4HsVD9QniLor+0ej
soYVgR7YcWGobGMUkaSmyusq/DbG43tnVQ96Pf6ciEODsllebRMpcI/njG++ISnxjjD6o0gplHtD
8apN7ZMh4BSb9lOFm6CzFzKNGfgb+PrGXH8IeQgg/P0NOuNRCJj7Sfp7isozQN2dZtY9Hh6eJj1N
nzWCaYBiBIQP/cpA/pCCGjCrK2NzzBCOtM2WTzpvb/peutVD9DWZheGwcMmVHPbNsg7e3ZR7xcCg
2Xfel9metviieJOELhVN0K0DRBStQ+mTJWFf4Q6do7yULtDvxPR8eKFETJBgEC/2APTFuwnNcRdM
4uzN4GnGYrlLQhBZersF397wmYjzKJBqm/lrLHa6Hj3ocnhY9DeWdZyy4s4uQiynHoK8oXa27RBg
8kfE2xuohcv7fMw/0JIgxUChFozTq29N+safqruxIbVOXl3T0uxAWUl7XfyxOFTJBbnsIZUXhLag
eGGgWdpPt6MGnXUBFXokL5GAiJ+Vw5rxytUvw/exJDgc9BbA2+WtN6PnaUoeIp9C3piiJAI7dUgo
Z646T/9RhuSTgBfBS+jPx6mxAFnB0CM96WbSsrs5ZjgBTpbpKz59LdzErtjrzvJgMDnDgwvhPGyQ
5U68b2Zf9BIUQdpjLUvdQy0MiiPed5oM8Vqe7bQAjX3noyuJ0hnnrPkSkToheQxvBVGYWB3wVqa0
z3+UsX7w5ukjkFEJKORR/z3h+PlWTogUcAO/pEhr9osvTt1i4RcEIlBh/m0iIMHcGo7g6Y3ORwg3
VfdWZT7YS3yGyBWvDJiyJuT1oHXvsLAi1ueX/PIxwAtCe+fVFibhHkn6XC+ciDpCaZQK507TCSJx
au53uMyY74AoL0nvLhbm16XDeTNSP2vDfkRXtBDenjc/HAGBHBpOsqZBgW8fwtUNQ4q1qHSebpwh
lt3uozI/uLV9Qpp4Gl0+MArPp2Aqzi2ydY74S2KMyTFd3F9xBrTJo6KaCu0toGWxrp1bJ42Do8is
S58jouqa/Cfpafq+qpkodtZ+zIS/1nUIJwLLGHmNpXlOHJM0BUwBdVI+ulQZNghdXi07fSSxAfJQ
23xYM0Uuv3myMlKr01rAdMnzGzpKJslyGpeD9VSNXK5x7T97JJnU/lMyIli1vPA7kO9468Tti+nn
t9CM601UpQ9uEX6UZatvMWzwCEpBucwUr3EtJIR9J3rC/UZmRBfTm1WDUDUj/Vpbb0tlrGwCEEhO
Jfr1pbjSk2MsgHKAqjp3xMLuHgmbYN5W6N+JKZHxQ5wJIXruseNP9Mr/DqbMZfBDYCM4Foqa4oSC
rQf4BAkaFuOafvc3w6/fKX1Zgf5TOP6vLsZS0nUCvr5vrgKbfmRckDpUPeFpQh4W63cdBqlVimrK
t1DrmtBjV7qwsWNMJu6z6JauLN2f46CTMDZl0UtuZegzotcmW64xEYG0Zq44bi5gEqHcFvrZ6iBF
dAXlFdomHegyGr/T81ziSSNE89viWz9LzT1XDloXgii+Dbl7Uxl8x24KiUQA1p6KO1FF351qAgSU
xVT1LO67tAy4/W200n6kSkGyp0tNnxSSTZlMP5x0Cbl51XchA2u+Ck7TGSICkEIeQnF0WznUlaZi
H5gHJ0ewYMB/opAcFfBfdH9+T3HP6hFWlJYyxA69A/Rp58yIXLMLnwpDBaZh3jUifKSG1UNh12uS
TZKLHshmYwwR2RvvKwspStpxg5vj/EF2cVdBH/EPJCcGF8Ar3a1H10fwSsKMhVkJMgnsy++ZISVy
zXvZ2Q+phgoxz+PXyRc/vHj8RWv9w1xcqb59SwJcc7XOvopDZD60EOlSUwQIxv1o9+CgwwHaRrGf
HXHD/P3smk64JkblJ6Jfn3FHu0tIkEZx0aVg8RLvh5kW57Bpfsc9j9jZyH8K0984hn9AxRShb87u
jYFMLvSY4KE1khxLcTH07DYwRszosfvW55gGSm8gal0+8KY1z/FqkHZR0UpvZXH0XTRYs97w+B++
IYp7s1LIdBiY99xwAbChSsQwkek2438kvrgWpnduOA8WsfdBeC/QY2TYCMoeBUWF2BYsWbbxsuYe
WQ+mQYp0hxgPtZM+TXb5OEcRj/81eTfYRgr4AaDo8YBKvY2WApwwGSkPjrNqnInaKMqLCnDMEnu3
IoREiANqMzcdGjyid5H9Er8Kc9scbppKfDNR8eIYqQ7DQhypHrzb0fzQWblzaIfmbhbGs177NKvS
Gw29DZcuF5hPYR6D4yqH9LUsolgLzTyOCdcUGH+UI8Z9pvn7dhoYDyzJTVxyh2qCZ9MAtFJ1FA+t
BEeN7tm3ZCCvs954zryYbHoHBMdIRoMoDqlXnKfwMRU29KBcjmpt8DBuygMwoWKqJZcBTesOtMuw
tiqU4DP3qCCg2RG+hMLoj0NBaHUUIyF81HT4VCXF+FUn1XNucWMJNCxh4T1Zdvzsw/+ohHeV0fBR
DVu6yj8G+p9GM96U5nfbHD+SOPwVLeIH/IK3IXafI5vxduCfmH/fARP73WT1fej7yCATQkwpiK6R
+UDsx0NgOO+QEo6GMd20yS0NaBKFwmrvV3REIKwZ1nBoTAYLU5FDuRNztU1c+kdRVT+S7HDqUwpy
WcmkNtBxrNHFfi2gRnFxThozvvglbm/h7TnrqOYxH2hQyJLswVwsAl3n+CMlUmOIHh2ee6a7fR+E
UZwQiXgHDBArZb5WCzBWlBnUagoNhyhvI9mqzaLAy1lzrtPQnmnm1FAYwllKc7ETj7ISEUS3cdIg
4ynhrQV1/Uv9XU5y66pum2hDwfZf713Jf0/uFS0rt40+/596bYL2sE+1CWES1tWTegdfFj3G0UCe
hYIY14nZErnIa2ohuNIgVXZgeN20WhWNcBFSNJCTZjqdWy3BVx4FCSWFWI9+jgLpZdDF9OGUBbrP
iLCYFwzRmX9L8ROgymcxRiQZPibCTmWBhuYr/P4YRXD3z7ct5fdyHJTGuuMUp17uAbVWE7NJs0C+
GBRTQefFhEvFSRtIJXiAUjljXCJX5aLSopJQ931DnZuHt8iWtfpaeafZC3mwfM3PVfXbHlFNC1ct
uvLPVToJW7d0k4P6f1PX0bAFLd9n37HenNSe+9xLCcEQlSPV99Jor/ZK1vPM73qDqot8Te1/9Rdq
Tb32eTqobbWwcmTBYA4ODY7GXgwP6sAnkL8yzKOcCF9ng/pJO6HFoelESqTcFepDmmPL/umjCiRn
T7ljdpq3furIh8rp+co3sUtvJBDHtnZFEDqcdZRAiFqOrHhXLhX4Wqgx3GD5RbkoUteDn0/uUNRw
WNHVy1w2qAkwDMmk/vsf//EZ1CpqEFJ2zVgqZvmIn0cviRGOlqNlbiZ5csSyija0wB5coFfTA/F/
yefOnSj3ZWAS/rlqCDgN57XaeX/vQauJr/iWfA32FslVyMlSP/6pDYW+/drDXCIn0/NhL/5zAlXY
LxCijejn+SwjbuHcXfRdrTuwvrqCC12Y2k59evU+6i/V2v/6WjDUCz0HQozUmUBHn1oCMn31kcFZ
eQdgE7Qc/3WRyV+AmsYv2AyL62imk8DJOw2OgG8kbfKkaXmUpUJfXmn/6/91q/wIsrsmhJlsQvW/
1b9Un3ZJL1hgwVtYlYuVTF1p6hurMufX2SVfqzx7K+9Ijrl429AD6h97+Z0XaZyI6sxTi6+r9Y9T
9HNV/XyhDArZVepruVo//6SPnb32TPzs7vOolk3U7YmhOX5d4errqT9Rr6nNSJ6F+gi4u8/YTV6y
Uz+z1cmufuPr7/8+BdW2Ompq7fNv1Pbn6l8/V5t/vfZ52tYNCeSft56qYBTl5DZUYUBVuUmURj6v
daJ/PvePGcjsZhM27oyBrINJ7HTMhuQRFzCE6AneErN176Ug3SoaoznDQMx3vcjuS986iHY4O6Nd
n6g13mPlqToIFNDBSLCosEYeLA1yG9FvB20GvqAWFYr6U2u0QEnVtkcUD6ZsPUJbU3k9ozHMzX45
kpEEu4pACPn7/3619MN6J3zzG3TvBSnI42yn8VnIRZgIngJqOzRdZJ1qdTBBYyetlDJNcCbwa0Zn
9YMo4kHh+qB2C+7QhXwsqUUgHxtfm1+vTdbELlY//lxVP/LVaf/1+//h51/vnExedbBbM51unKld
dl9//sfbfa568uP88ernv/7jha8P+PUu/+61r/+ufjq5zk8CnOBvWB2G9f/8pU15cvz19ktbRiCU
+qfPt/vaOX/93h8f9ettIAtPyMyZS6nfVv8+5eQycv0lLvEeAw2lbvXH6iTpHmYxB4cBLLb+T/vF
mFqs23KhXlNrqi+jNruJ+EXIK3t9SOAAYG3HJSZdpGoxqxcjWMHM0KIIVKF8jCjvFh+Gm//XdlbU
7ppCFYNQdd8v1TBGLugkc9+L5HM0aJEsVZZxrzozTiF43vfy7qXzgEOiw6SmVfc2uHWMxTxIwPIG
54smPU2fPZ1GDSEAtEcHO/O3zJfpCJUEaOlb1dCJ5PNIHwDoJKVLDBTuthzHIftLGuC+jG5qEzHz
z4LewdaQGCRTXrRqjZHEXsRLS6UyiVZ01xPwMAMz87bUMb0jo9yUEgbkS5pB/c/aX6+1rQ5TLhUE
Ojd0sHoD7rFaCARQp8/XUp1IuAIcw2Kv1M9GOyBXnqQ9dTwxpDcntWawYz7X1GsIpTkHHNAL85xC
/m07Rr+Og0t/AiGIGE0ef7XttuZzWFXhVrXXVLeN1jc7RB3hr+7bXLfZmtk1FWM5rmvkQq2pI/3X
a7gpOwqDzXuqHu+fHbjPdXWgx5KaWu+TGSsPpzrEXx05Vz2KPrflA8tdGHqVaCVVMy5RdkW1OivT
4dj11SlLmg+87jU+bY6orYE3/+OIqhfTsqI2y1h10HT2wBK3Hcmf9lFLQfbZ8tiGI7wLJoNsA0iF
VVvkT45EPOVjX4lzXaX9cXZfQj1oT8Cq/lz8u9eowBy0pDP2sWF1pxlhweeiLykDdJ5FZsA/r81N
1NNlp7oMVcHetFHdn5bkzYqC+kgN0tmKbvxBkDPXoDpOkTpEahUn2lOIUReSYse5/nUk1IH5Ojpx
azBJ9eAjqEPwtfDkzelrU12ZQe9W22zOPtRhUAfo3x2qQR4fQTDZgbynjTootRvs7Lpw9+pK+zxE
6srz09FZA3SkJSIdN8iM1kCt5kMWlrm+TiVxSo7Oj46G8k/BX5Ksfg/pJGyF3E+RwW7PfRdvv9r+
XA0ibyQki/mz2oW63I+f+1uuqU3DBhoC2nT1eWWkpg+bwv+ubpDq2gnmCd2fWv28lio3OboV9bPa
pzXtFv60tjj6ME9wxMaaYZKwhyE71s3sQNrzlv4lhWb100XeKUKCnLfuUj+rc6mxgbxUcvG1qdbU
a46m0XhgAKHOtFjuBk2+x/+XVvxfJSjZjvsfE5Ru24+oKv+P5KTPP/kfUYVhuP9lu8gjLPCmjmnZ
6C3+JznJMG0EF46DxNBwydFx/hBVuP+FyIdQS4vcJCRgAZ/hX6IK47+wSaIgR2xtI87Sg/8nUUXg
8gH+EFU4uoPYA5mZiTTdIqhJibv/UKZn3bBkYgiSu5JsSfnAUY8ZN0fyhVQJMTNGkmp4juGunJYA
I5fdZk/+RPa1HpMml9jlmlYvc+p/Fr6coODCv2GMY2zyybpTF7BatBYo9qZCv+c52MYdebudQLTt
jEm74GAwsXexqDxZXylSE7hXuw3Gtjm6BhiSPkbxleauu3enxUfIFIMYz0axBXGSHQZrPIeW/Z7m
WnjXgGfc9VbwLKNaaEyvyVHy7tyAm6OY74amSe4z4tQgE1yNyWec3SE9GwiaZPL5liAYRQGonSOb
3mMDu2v3OTJY5HRF3crUmrq9ueb0XAtJlqvcW2ss672TO9ds1LOzRlsfQ2H3K5zCdz22MMTm/owT
kb5IUrjU2X1akci+iPINhx3Ri865lgsaXxbqkVdRRO25CSPCAW2AKRHfRkvBQWCet+RC3a7VplqD
lvU4ZX3GIeMYlJGrHXqPap50/mZEIW4WvGZMr6nFybGT+g7Iat0Dcj56U360fD5Sdf4bmJI6p7XW
J9uoyh+FlQJS1/HuziZG74qqv9lmnuQ1OvDuzNvEbgmHt3eZ0U4nSkbmioRAFOldDD531JHyEXoB
IUIj3UGOUJLePUah3+1LnJ/AiWRNxBmob07Ca8/hQgmAYiz9o4jYgyJijueNxtEKys+PrXb9X0fi
6+hUSWZvEdj+tuxyr9dzeOD2T8PQn2ooU3DT1AL8f7v1K+eD9Mg5p/THYwLi0n6QAypXXgxq7Wsx
SVygmTNft2dnZ/HvT2qhvtBfm+px0S4hVnOTRNCYp+2y/hxWq1XKRHcCxi1ge/PFlrKlRQ6j1drX
phpQL15rH/wC+YY85pUcQKu1r4U6GdTmMk/NxnC6USowGNzKE8FbSobCamCtXlRnBz7UH1ZB5FMn
B8Fq130tvl4DL6wfkSsL+axWD2XCKBmmq6e14jSon+SLCDd+jbNaoSDU+FctJjm+Utd5kbSMPzrJ
FXS8ONmqAXFrpYymvgbIn9t5tnPn/t6mwUQoj5wcxUqL1eavEZSqUz9W9ibR/AliXb+cLB/JlCMX
alMtTBo4SCRqbVU4L6lRHAy8gzVB8wcGR0AUJyzDgQmmezXNWX+SVDoGrSXhh+XU01oMv/sVdvgK
r62X4Kf3LYvwxKXYCVVMVR/K3vZMayC8sI/VC0iqcMjKhfXPmtoMOth8AdNgZG/laZZ/YIYdFnK8
3TwgwD2VxjGjNHd2C1z5TDuirWZVC9+bBUHD8yloBKGd9vQjKYg5SZAln+zliT2bGei9YLyRxjVK
3uGAsazhrh07P+quj86tZz/6qcS+yh3ZyKMdFxCbJtcEMCNvaOoHY5IWzQ9PD5rjLBrXuBoifZzn
fuGKJqc4W+6xn0mxi11vh7G7psv01reavbY0QWdvvEmiFokaTzr4B+GvJDDy49KQnt0UPSbc9hup
wskhyoZn3W4QipLGTP7Ya0HLGid8cY/nLmjzExD6G1Ek+a5s+I0m6SkpUnkcRBrQO8gvte+Ve3+a
XiaQg8aUvUQQjo+gmEDnFD7Y8nrBciBPhQl5TpvB+hz0lxCtwrbCEbCehuEK8pYuSCoLfiXVSohm
uO/4dtRGa1p/M8GypYnwLi5vKHPAfqjG5MaGa7Z4nE1RcRnoKuiwa+kUa5sJH/xx7s0LCXjfyG4z
1sJB2IVpXpq9B3M7k6yNonE6NI4AwSOGU+1XtJGnuDsH2fxM6x8WVorMx4/LXxluD/qjw7umR/Zp
qQ1va/lkjVJiXtbNSJNDi7eYOZ4IMMv2dTrfaqlPjXamTonbTSpbwJ67WnxrWal19jqnOJaZD4zC
IgZ0iWmlIg5xQhJunDqFE2wDkCS2QGsDsE1lM66dqWv23UDeu9URUoN/nHRRcVtFZAo4dtOvkfqs
pzaBgTEtKYLqBP2RNQAdSREgOkMFg922rJ1lEZvkF9nHbCwQEYOZIKX5Nm9d8YiGx9wuFpCFyvKA
yyEx02Vr1NXHTWCYw8FMKTQ1NW86d/ldj2d0xYGf8Jpn2nWaY/44+hXPOd74XMs38JUGsjWKp6nu
p23mpcbOqOyfFabbHczME+boZhW7fXQ3E0uHm0Gn3QAjWmu1K5Rf3JaCdIOhGDFROFDERNp2O/Sf
M+6XYO35g3Hxa6eGT0fBzmCc9Ja75GUsBp8rsYZ8x8wW0rNvfUdNEA/nKqCNu5TmsYrHja4nv7II
JaZA1b2KPcwYI0khM7SMkec5LVEuIJKGZIZEvdHJ8t6M8K+OWgn7hML/1kTcdeHD/PLsOV2NpqEB
ulyjKvpllNadV4RSOnnJiDLfguX62Qfdi4+hOZyCi6iKk+1x3ULybOnqkEPF7Ppg5hSa5aUaZ1yd
gM29lRMON+ArnafFC7XdDJaf3C6NGPv6KZvT4+BoFOJlIJBNll6upzsiYRui6QHYD7TwKjd4z82U
x4lOuKavO9oVVOhQVOmeBj7XpFFgRBd6jvIB/M0wD3dknWlbBJ4uIwPxHkmGaZaH6WHJHbRhR7yl
30Wnm5tas18ml5miF6A2nZ76hLYGpv/fWes592X7SBgudrqIfMmoz44tQnP8o6V5KisSEu00PHQk
Da1CgoqxjBxaDbqWmQXf+KB3SUKUbaeJRgbcgZSMjjAVP9LZ+rHUkUn6oH5j6aEPBxGXc2QRlBuD
JjcYW46uCT4BlBiANp2YsVAAWc2Ts241v2sABqt21ONdlaPLg7pVrkgBYEhrNtu29d7gst6mWtDs
Jr25JCH0n2qM3fWUGTf9MF1RlyRrwpXvTS97aPUcL8HYP9rDxgKNgeK5PcewQVqJAYgQMyBvAbme
Gd3CqZI4sG0ABXDrj1ah9Fg22KNW49R9p8cF5uw2qRCXQfWmMW/PBp2VfG9lgwZkxHp1nJ/WnITn
NoQg5cS44nWuenBSBB0DVBEeQxndjnoyInaKLj5k+c5bNLLHMEgM5Y84ShiJL3ayyWOL3wq+xz6C
zSHpmD8QW1THYjgMNay3KfM2gR1420xrfpVL0B/ZEWT5pLe1A1a61tq7RbrltXXspSQcusmaSTGP
Iy3xgNI1VDDRcVA2iILTOCWQGxBzYcs3z7MBSxRVGkTeKlrXAx7MZlgbYaJtzJK08nJe8NQgBS70
BGoKLvA518dtNlXwvSjfxEJWclSVXW2rtSjjJ2pTdEQdzBpDMjl9UQvGphCY/tnkkVgCoyifJ7tm
+F2UiKaLkrqpJIYoFq5aCDk2+muzGiYCCacTvj341jxNcOLN3yyrheuREu3Uii45ewPZfXWTNJ/9
TCqGRGGOUCg7dyBNy46epjJ/sip9Bv/azdsmY+TVGJRHhzx+j2RBSTFuF1kZUYt0osO78hkGHUqO
UtEUYMDBm27MDkmTogyXRGCecrkwnBGzUpzctLIsUc7jaxZp89Yyi2MixnGvXm7h7EceIR5E9dBY
auaTGy0Ee8pFopO47VjARjRZDfN989eck3LilzaCBSOpneOonwZZ0vxa9HJUbiKskdO6iyuHwmpR
y/FwQSjpOnADB0ImRWZLjqfJfZ910kHZDqD57rLCuyWsuGaUyIyGvgurINOgTchit9o0ZB053Nly
ZC+yPtHXplzl3hWjlmBgOIh9PlXLFT87HQ/b+OZY1TOhmeOBpwjQxEmPLtHYXBa7sB/tKFynln+n
FRUnd2Vot6mX/BrIFds3AmfNDLIZpTEdz7BPpysxHNM1jPuPJXfzXe54MzAiepRGy/xoiYcAHBbN
+H0c6j+TkuGT4b7Dxqy3NslR6yIh69ORp0hM2sR+FoULyXI+hGCnYIu5rwPup5uGLJw8TiKEuKTW
jIVlrjKwJozbRLfrWvN1Ysrlia56wG5e1N80/AGF1n43+jRCYaRBCa1hfjAb11Y2ZM+nEUjZyTWT
FXWy3zMewktv4A/Dbg07WM4XyYa2t7Yzckl7RnsbS7qZcB3Gn2Tc7dvUOXPm+dxXuWW6iVFyVVao
khLXiTa2Fk8XM5jvp7y70Dy4ciCCA0mb6Z1tfFhdC5O6OablAqs1Jq7Uwi1FglFO63txi13RedWu
CyBeN3Uy36aY/nZEdazHDNRsV00T7D9LX5kTFA8QdBjC0JE6QuvBEprNevCQPOhkHmtR0R4nEoLC
0m6vWM/gilYQ+VBG8zwH5XDpXKIGdNF+ODNFgyAK9wQHNQtGBXK0DtNs33WJX51BYZB1quEqUTht
xwI6Q1gYwmjOZcb36Kf05cxd4diNvv44e9jXnJzcFTJhfjVo5XepmVUH3Nw7bYztLRShBBICYmlw
3Hci8H54PlrkYTKO84LWXTgOERMx/Mpsem2D6KdWztZdPzfjtaQXTLSHdsFeHO6Dwf6V9GQWVTYt
iJk51r2lS8Syg5+DUQtsk+Y6GmV+Lp2R8ZwPr7WvtgAmIJZZgjDRjDsVhGqyOGEV3xbryPWSW/yo
N8482FeQ3WedUMeDPRXvPX6/7RzkpFv4aXpFBRmtyyGf7rMmAubNQ1qwYNY833hoKXRGFNuRZPD1
0hrGsc1/IMJkelJxXHOH/KV4sDE0CKKk4w7VXs83WgHagVlFL2WPbT1AnMKnwSWI0GPp9t0yW2s9
Q38zt5DIMlo3JkWHw9Ck3yuXieyS9TcA9yBH36Oyf2io0hx423IL96PhKQ9TQmu9PfJW4DON2BrZ
lN2aSbeNsdff+OFkbefCPnlGd5/pk7hpadHfqDWmKMjOtBTHrtuW+5wZNeEQac28B7yioL/GrO+i
xURuz/kDObTRJ3Ucf7u+0SpADzyMMJyS/WxXyXAJUkBShusRCzZD7RIjaFj0kDhDTkjx3W9ZNsQP
RjStvjeZsw/66j33c32fyTmOFmGiCG6nXugX3Rif4inUH/TyZei5vkCs7pqx0K+jS3eHu2u2Lts3
mCTdGmROvwNI4WHfIOdUdDg9zBE/3ySMHIV9VNz6dZxd8+5N4GpaT+jsj3HvRY/ou05a3pAY1PIW
eVr9EsYNKRkuIRDgOYq2H3d51FZXKNVYfKVxRTIxqr5/9XLDusFHhKB9aO1NaiDyLHA/bql1DAen
0n4NtQfT0aatrJfuM8lv48Gx028DSR9XI3Yka8R4VDdacsQfIoe6hhY54mqkBdP7OdtPHnZtEOfQ
uYr5ZOs5J8IQo3rxjTs7EdFlcMydRQjXXWzpV55GL11otKfSn+4xzRmXpOIM7AF4DuRurxyA61ta
3dIGn2kr9FP1zvOCJ240+dGYzSNT4PfaafPLHMnoLri9uxBjx/64BGWzTXFFbyphnkwYgKBaO6S8
uu9xZBM8VdWPDBQsQ8z+kqCExfkfGPs0G60NVWOCwgrN2GluVmwCTKub2mxvpwXRkKymTgeJRHtH
jiv5o1uuqQ6lO+0+USXyHK4QXL/ZAnf70IwHwnaN02S8McQQB1IfCZ9E5FikcXlcXD/ZlANo9zJr
gHAl075siFHPvY+UYfuTzeh+aJhFxprmXgznFNdFI0O5XgEIO+uQGAYIQjOQhK5JeKyY4VN2KQLn
mCK8v45Z5dwzvB7Xos1STOvgATV9qta+GfzuFsyopdv3DHXjZA2YyFtHWojysGKAPRjlY4PKZV5m
be3HmGucyfR3fYGud0rgmHcmA9jFZTTvyjFAI1piR1rzqoZiOiZr9OpIFfH+PPf0iTZxWxnox6wn
nNsnG/rvxoFKQ6khIoUeq8aGR9nNGCUR8ZET7L+ZYgyD9b6nbu2EfrVxF+cCJlJmA2ibDATxPhry
96mdA4wy44PXm8+5a/ZnS7PPQTrQg8pNmK0LWF8vJ7zTScNHuGqkRgjU9+j0Rd5wf5qhfetZUtyO
S70xIvKFgwKGN7QjxpxxS6xEthC7fi71qr0Y3bUeIcAJNxx3jj/O34Co7LMuFQdKUfbKDOBUk0WW
SBZufM0dxt4webABMH1t8BjSAMRMVRe/Wx1D78oPxKvT1g+02Yqt02QjotywX/lIRgkusyhr0onL
UIZcAs+j4ADAhoS3cKt7IN0Whj/rJAmYtZrfmEn9Hhd9uvE6knmYMZL8XIGN603KJqZFfm251Wct
2URZgWTSr4yt1VPoGDD4bGswCedhQIbVome0DL98anWddr4Fy9l+7dN0+G4PKU+2haji3sd2l+Ux
jN6gv2pA4A5B6Tjnspux29njfdPqM4TGEoeGYUvSfKtt7Lql/NkZD2DxGV4WwU00xt9nKDAn0TgQ
WOG7rbywas6FTmt2tNEz85zRL+OQ8Tyc8mobmzHJUkOuQdnSSTwIuvZQGOJQw+XflfKEtVpzAyRn
W7o1EuGg0/ZZWf/QG7+9qQTyGo9PPxElvB7cwsQnVxsH/ISvYOXqJ7SJm2QkUVMZvWGZ7Zdai0gl
Lw+iczjHSvofRor1e+n8au9giEmCHhd8gR4/Z2q7LfTIAV2ikxcZtph3OvIqMjEiNwrK8Ry3WSEf
89om7C3zkkg7eUeldoWUjgdpxWDet8C0FulIdd0xHq2EtAx36sTap1nD9KEZCLp+qNwy2OIyt4Gn
duYhhsNnZE119aPrlLfOuc2I/YGkKCFC+b2hJWIHOVzbeEHvbEQk0YYDrVa6bcRA0f0+JoBcod3l
FwoTe2FDkhwbsztbgiw9u6PVO0LhphXkGUc60u+mw6DIGH2wv0A4CZSnJJE3RnRgVLSzRMQeWbqE
DCGf0rE5Aq6rfOZrVQuYuVrGjSegdsalVu7VjsaMuSZpYsaMRXSAFepnr2YczPRs5Em0lOC60wbF
O2rnMPHae0OXEj7oX4lwKHX9JGSmIYKnetTzdAHlZEmnPKbJ2ewvVQEbMl8M7rIRpYvJVlZR4jwY
K1Mg7bIfNqSnvVMs1k1YFJD95+KtJ0hopc+BdwhGPaceWdI5scob1PIRLFi8UWDMU5KHqt2nz3+i
Y3nM8GkcaRSegyq95ZkMdbYP8wu6rC1+6Ora6/3O4pvt6ylhYuhEDyG1zUups6fEj4QgzRs/wzfi
hlaztf2eZFQvYJJWaQ9OmnpntfDbMeXt2hQDll3cOkBcd7ZAmuJHDCGbwm/3ifC8i4n0+sLX9odE
u7VT98VxhuAYyq3eS18grrZnJvUjBXzuBQJwROFp5bUZ9OqaWuYDMWrtOU0QW8+xCS4rm7a1OYuH
Ui6moNvm5fAQjMxUyyltbxv7ufaC4Ux0VYPHujUhPZLmtTQVEVx52pyXxCCSPCAOrsyNO8jm0zd9
IXs3m5d0k8joD8M28FVw4MhUrb2jNqQ+bh0yTP6bvTNbbhvbtuyv1A/gBvqmoqIewL4VRdOU7BeE
LFvo+x5fX2NDeUo+yjyZVe/XEckEKfYENvZea84xDRqWnUjQDW3mrg5j16JsvQj89/QwwHDd5vnw
A8tcuFX5Uc9Q7BdSOmLK81vgvwFYiiRqX/vB0B8jdkNSE+UvhNO7QULYk58rZ9a8u0kmz680ca52
E5PzZKfn4DMc6KbrqrBktEvtAwXC8tD74Uh9W4/hOTBtNCjcJqPTnuxqCYuWkwFLUzyi8TKLjWpX
pAzCaSJh3ca1FlFxAjXITqR1lYDDHtF9lyeL0mFo9OoyKbRbb6gHxOb2Ror8EBgjOG61bGielE78
EI/dA4E73R4f6wbabe/qwJR2aZpRp+lGlygwvHvouGpl1F0amPiaGTwXA9oJFx9QuFLgWyJZzzvG
D4fjujPfwqj6RUwbcYmZ/SMYrX1fd+k5b+Db9hExv6VXtiujms6VlgcAKbR+EVCcdgv6w5txGJqN
nnCqj1g2rQG0iIJbWayRaxMSaSnLQPXbe2pUx1YytZ1m0W+eRqvYjCmyKDnpcQ8lzVW2WyjBecN7
HQgHKuz2VniOfaSAC42Pc0niwZULQwXYS2vt8AHleAp25mhoO9bc7Bxw6aXRaDepQW1XmUoM6moq
sXq08fJSnuoNSMzERupLjEMicZGKUqnUvzR/yA9Zaa18DHRbERCkyZxk6rZ+ysz8mzzm8B7H/qWF
vDPYQ7SaP0drg2LSJgvKZMYOHBJz3ivt18AGsAtrVKLt9jB5d3PQ8YdJ5cQQaFIgdujcWjSe9nmj
34r4AARueNYNzjt9padryWjfe3xzt+9T3+/jNt9rb0GZZWuquRR7U1FLKkQ3tq3zVQuYeJ8H+mKy
UaLSfMKR5bQJIwF+/VmRpWRyukgsoUGYrxNasqBp5e8oHsr7kdxoV4P2tlT6gOk7FrZ91DjJKtTB
G9iy/+i3DnnxQRQuP2RJzKH6rVIFSxSKSBPk9CXVEKUORAo41UNUIVXwhXJo1gyREYNnxce3VJtK
v/eJulmWmqe4Mw5+vgiSiPRo8GASpZp9PSI/0gd27pQu1sGLK1bKhvrIwSJyp8u7MfUqa5YQszRr
GbKjE8Vf0PRPlzLeXMZUpSgOI0eIBfV0l2jtQBFaRKoLoY81i8gmzrzq5EwuddCvSoTbANpK7cJU
TVyvrGm0k6O1YAni4Qrkk8wXs/4sEUW+j9skTY3WhP59/dSH9jRmSTGrEWPw8JKKTz5v5UU2/HZ1
/oNVjNGy0ugksTxkFlxB15+37P+7NV+dIfq5qt6mpjwHZaot0mJAeex3yWoUsVm9uHCyjCW+JhnL
DsLNfr4wOHvtJiKybHKdiXVmveeaYrMgq+P9Yr6KqJmWV5SDvU6HY2fH4wF0hsw8gC9DvLeJ88Oe
er6QYcSzSCFmdKaqTtOYbgUT3kirWPfZwaYu5Gdl1PBAi8qpJHMRz/XSWYHnWMa9dUDmzbI7st0Q
W9Nj3sdiCwmtgTI9ephvopE47ALr3oiPg9/sj4um6IIlKYMaCnEqwu9KU5OwonwkgFUqHJJZSzhC
FM1gTGFaAty1/7jotPzYqkol0LioRoyO9J65IkxzUCEMiwQ5qTMpI1LJJOnjotuxsv5vgdj/k0DM
MoWi6j+zd65B/vPX/wCe9pL9/DeZ2PsD/5CJWcp/gdWkXquZjqm+A3b+kInxJ9vRdSISLMe0Ldh3
/yLvqP/FI6BICuqdLuO4/F0kBt5WVliSKtz8v//X6/A//V/55R0cWH+6/jsnF63Bv+vDdJt/rHw0
3gPvS/vMVSwrv61Sx6HoaNWZi1D0+yjy/dBCNOpG9vJLVcuNiCXraGZC8e0dMtnzLAKQrSi0G6wz
EAk/vdhld7NzOuaq8cycD4hgeLRrTA6GgiYkfkm9+GTluLAlneLdKUipgeZnzQgfy8w60/0vMK0P
m46ujeNQTC5z2yY7YrqGA0eKUjw2vb6mTB8zVe/BwHr+1k+TM30dEiLtnJKYlqTQPsjohWB1b6eT
VdmISIZWXpSSvo81XBpSRBiHDNIEtPpbQyBRJn3P42Bwk0BGjWmenQw4B3Vdl1Aahn3oM7kIqM9U
0rLHAYB1jYkx6WBPDMqFdLNto1s/O8K/KydlgVzTJDZrfeto6UnUIGKVoE2p35RVe2sog5ASsnSs
9Fc/jleprFZT4P8a4VCz3KV9SXBjCzcilL5YnOZcT+1OsZcffIrP+P2lZZZ1jzRYT2GTnPKMxJ0M
Nj9Na72k0tWPl7CyzlIoH1Cciwb1xfHkeyAZWy0bL8yVMASsq1S5VxKt77hCFzRuqMScqiZ8UwrU
MlL4RE7wNWSOoyIuaWN/le5rr15ZuU2i/ADFFsZaHL0oxnQYez5mTPCy0l0D2dup/s6JWZWF7VpX
4xPS34sejYeIMpRTxfveCfdVJIEPjE4h6b9oz0+FstBRAlldu250ppq5Rd+6B+UW05Bxzj1kk9wC
VDTWa0saL/JknprxSU6wnDt68EZ7CWOAmR8ABZE6QrBIqW/7zF+NzBmwX8uY6W1SJHhlyh6cPweC
QBsKKY32HHcojYzk6Pcrh+pfERjbogn2EUw7RfX3chWfxC+seP29rWmhTPEPPU7eDB/wX0OqEl9j
IU0Ey7NT69NNKTdVLL+OMu5xJVkkyPLHzCStGX1kRvRv3HJa769OBkCiQis+mYT7+SrFBM2h+tZf
hsnctmO4TzXavMY5n4yzGvANFsNBCfSt74+ktiVvtk/ZikhakYGwlvX4pBnTXeyTU2lsZQy/uhHu
PWN4tQv1ZNsrUgJuZjBe+0J/pisFr5HcxCI+VYDc59cY2xh9lEb3QsCPwHC3pf/m1bbpJtmw8Yfk
xZIhruj1Cm7iPrBwVHYwYdn/mvHSIdaEW/BstNFbRYjxqDVrMuz2MjIeSY+RbUUnFjxbL4+XeYUO
ZiLKEV8zkKcLAfKnuG/WZcS+KlVfYtZS0bCpyu6qJ+2tklJaNgwH9o8hmO7O1F6pzeT+cFX5SUD5
vdTdN3BX+6af7lY53cUvCAjoICXxSQ/SF/HFiP0RAs3VCgkwziewmi0YoRHzMzIDPpIHtHEAaalZ
OjH1/DTMhy8oEoBG9xsURCqx4b5W8XwVjex4H9PLBpPn9r3xXOOrdCZjG+r2D3ziU8CYQE3wSws6
VezbcTwcxHsj97hxe5r7IWjEaFI3UZSdIkJ7QChMB9NolxNgE7dNW7pZydug66swfO67egWV9KYq
VNHZmZyyXpchTozGX6rpnT7iRuus56EgnDeWJxRXu1pyvuBIW0OxR0gufDItw/R0sarhEhgDTDFj
2WQreMKgkca7FfUb0hMYZfLwxYZ5TAPi8VgPxlmv5NegKoCY+ksYZuFCI7VSs4ZXx/C+ZkZPjFz0
BnTqoLYAkdmZJT9cNeM+980zKS6FdPH6/Kjl3dKEfUKtY1tOsVDmn2kS3qZSvhRwVwexaQBlmg7a
DzOKH+U82jeVhlM7OWG/XucDh8cYsEvwTZtYAKrvtVY9tERbOEVzQyy1nhJSErzhMHEgiP+gla1z
ZPTw+jlpWGvDVw6l0b7W3nAZ2Dcrvb2VFEzcSCfOL5hWyEu2YrAKaw6rSSHMvvET4eG5iQGbWooA
dzw4nNmaaLrTR3hpyvKr6pFINNxYFxCkpQ+vavCrDh16+iZtjfgkxgTZsc5MgdfiIKpVjjFFCcNF
59vPbVuAd8440zj6c9kaW86JgdvJzdXUOeYZqNy4uwRN9NLwGknG6MYiPiCSQBRDONTSl4go0AoX
ehWcxWulqnWejzjYWdBcKARJ+vdGks4KeqmVjE6sC5HGmkS6uHDovlKnDl2/UPFESQ2kvVHb4iT3
cGo2T3ZUvoxOQ2MlUl7JNxE4OwNgiFcc0XqBf+rNfcQQe4yDkYXXSPvdHIiGJ/+Y093XJJzGbdTV
SwqCNSDJ+BmR3sVBjkLWX3polPo7k33d1Ty7WcVw71wPCVTGeZZEq8wYmMuj7Nsl8m3og26vCCnd
nLI9b823jVM4bvoU+IBlPpJEo66nyNT2Kb36/bw1X0h69cdVdGq8bfATLIUcGzXEgGtr71j+U6eP
w7LTmqNFWMBeBkGKFCXxFgjXQ43k0ImWgLjox1LBCq03a28ynhRqq6QleXvPZpmbJ09BqNYrv2Hl
ZDuFv0u7eNEmRPOOcnhXLCXYjbSJbNxgS6eVt2VjrhVbWk1Zt+ymeJUBXurb2uUcALzn2a7fTNIv
44FVEubfCJ4fxQCrXI4WtzRUr5DX0FvOKKm1Un0oKAK8X7QsRg68uQlQdH22gmpYMykiB4l80ACI
cSIFlyzX8xXzr7vtOonxMhnONuAssCoD+4WUBtjybWfvw6z9HpINmmFCWSkE2tBNCt3WHDgbJzqV
A6tZFgVJi6lEWE5lyEi70fP4GTv2FKmviRTvQdidbb0guKojGKSyt3kxPhNgQ4GawzyqGDw4BEDA
X1NnuvrVuOBgW40eEx2KDt8SOW0eqFVTR3IUcmNshr9BpQg7xnTAJfOM9++mVuMt1nN4cZ5bevZm
MsKXUKd3DgsYycJvk/o/5s2/z5OVP0+THdVy8GTYGAcN6zODOowIe496evOtFcOi2NEJvdH0vXn2
cIbsNEnjoWQeNVjl6h9e+XO0gG07KpJIWTNozSu2+Ym+7+h9m5mjlW09X7mMGvoPVJG7BGQR4wsT
nZBK3oDbX3IIF2aq9A8v/8k/wvoAlwpUUN6BTItI/vTy1GwHuCtFvlUbJvGMNVnQrKWy2DjyNSYL
09TClzrfNcNjaIBs0hnVmNgG0bj5hzfymYQ+vxFM/iaTNkf8n4XMb0YWX8scbIO0PMSPbwzd1WBm
kkgH25IfxoKJAdU6i7RaCmCLVqlWWdJesxH3vMLZJ2HC6pBHmumrwnr6+3cm1mi/W2zevyIHTrsA
1CvWZ5ByAWVmisjM3TotSyg5O2iB9ijVYbpA+Mkk1DBJXGl/zLs3ApBDmIyvzMRufn3JjehFdoZX
LWAAmKeHtjFd/I1qSk9FMt0bTl1ahJpvZBrC3A4k8MYqh42YgphOv4kjYxtwAIhZutxwpCTDNQ2i
vZ3Kl0kDMMNv0fs23vFyEQTdNSL/TdGf6TGsS05+no2qth03lQ03bOy3CaGFse4xhyXprvPWmVmt
Zb9elRp95dQHTT2+xpP8RPkQmQzoIiooNnF5BC28lU7L00cvVY6ykFmiqltEQ7PXAIIkijlh/Zfm
A5EKfXej4Zr9QwTHX+0eOh0WQzEV2VA/+5zUJCSXTdWzbaDWSCfkS+sk+zT5Mc+sh7vSVLu//9mV
P0USiD0STK1Ytdu4rOxPAG2nx27CH4FimBSfkuhLlJL2od2jvL/WnPhIlY1fxoFBbaI4J7fdjeXu
vtTTvca8PumMnTJ9Cepsl+WnKe2ujtMuBjV70CyxM4h45KQbL1pPcJ+tPtRwyxo0AWY28iVy6uiz
48R4iNrxIJ63tyGKwljvzK3OBFSsChL2BCdI94o6HGgvLNAb3TtWVVS9VxS0FmMKRU9ZkMy4YX2/
0aPklCE2CusfdNWZphCl7ZgkAAyEXKpWsQ1HCDdDb9PCVxDG65gvfCqfKoaBiqilyvZOni0CTr34
VWlaMru6mwrPkAjUhywe7r0FBStsFx1LMGbg2rOKdZYF0SoxtG8Vy1Hy01/EpLUp+g1xIeeUiKyq
HV8hKd30LGTJHlzLage1nTTaXcd37BvRKZbTU2DrzyrhBH23T/URbF/0Bmhxq/rG0vbb9VgkL6Rc
7S0cZ9plKLRtMBrbkVG7a+xns6P1w3KPGcthXEkcrugN5nVSbm7VdmLYJWAgexxUTlp8DoCVZ8cU
UuscBSxUPKU7wCl69Wyd9BnKBH+/p30Gtc/7GQoTS0EAAqH50xA8WVJe6pKWEVoF+p4lHcraZ+UO
f/RJfGQ6ytvsH0bbvxr1DZkpp22jWTEERvr3wbYiZMJK9JHBNmZBVrMwzf/5lPoXh6xlYpNEsQKd
XrU/vUgYlHGTyHK21e0OmZlBoKaaTLdqQD5Juw01oYu8qrxOE3MDHOODIh+IOX8Ts+zKmQDdmqtQ
c1aOoYhKy9aR1HPMsqdT9WeLgRAgGzklPCavFnDLftgmL1N28QnRNIQbgSNlOEuHe+ur9y5iqK6q
mOzRaSU49TXw3cFqrxq/f+vFL8gUD02DWAkql1iXWdp0Dxz9HBf6dtCYktfZybCuUz9sDRY64k0a
zENKkwAWzbzhCGSXWXV28bWgwoBmbQqHS6xFJ6dvb4plPPvpcLDN6JRV2onm1Eqqx4NYNoFHOsmT
taRvd2T3OEzEAHmUPmrqBSoRSui1MZR0+ZNCBgRsuWzV4pJwZTV8MzhdSCNrkjA+dQN2GCTtYET2
dgILgrqCeDm5YqDpMItlZntL62oVl9azDK1fLEpEgJfEe/E8PB2M4Drrtb/fuckw+fPpk12M/AFW
RcDajE/Y7wwe6pCPaQadgtMn2UmLvETmGTasm/A2EXMYy4ecXuVCCfiNpCHc9HWxg871RXUWCbkL
3blimYdC7dDq5rnV7X3d3I0cOw0rdLF067pLnQ7XQPKP4AyPZHp9c+hoF2AD3EimsRw+jXb8EpE2
yCmLr7TP2p0eeuucwl8GzwUpyi4qKQF0HPnMRsWkArfEFVjGWYyq5dS95iSiSHJ9CL2eJBImSwxm
lpaf9IJXGu29RDZHYQ0bheIC1TtPGq6O3V2Vtl22xrBO8+9ikWrhxaukYWNMzbqgOFJronXIbIf6
C9KRexnANta/D4gsUJtuxGzMiyHwspjDK3BGGOErJDtWNVEe/evYItpiEmTUomShPTsRVGiRFk8w
b5v3d9PgE6NwOsGqfiwo0TX2j9iQrszdm+Xf/9B/MYoxcRP/FCCSqvLpZ4a+aSVN3yFZodldi7Ca
wqKu2SO4ZifXmuGim3uv8P9h/0IT9Of9y2b6zBlaUVRU3p+Gz1LXRiTKbbYFQHRP0eOJ8xwKkC5p
V73Mj5GkJ69vsPGwVom6JRZjGM6kj4wUXqhwkvq3BeJCCqqKHI6SFZPsmLJmhb1GzMUU84dJIUXP
K1fMl2wKpdZwEdUNbFnPnVOvBYBEDBl9eGolaVN35gYhlIVTx00cZmHp+Op75jlQNQQcLcu+CkFz
cjJS+S7G3YidLgJt65O8XKUGortVHaUnuvtLum5Xn0kP84m8nF5VcTLK+DUj/Whireya+JRprMej
6Tok44HsEWKSOIZ9LX4Rn1mb5PukyPcINVOJ7q2Of0gWikWdZR+PjcNmFVjVSiV2c8C8JyY61iAf
Gnb7mpUrRO+2TM4NzjbDe6YeKFwx9rOoUPidTC824HSrg/1L30Q5xO6Gh4yZ+c+8dDZdOpwwBdPN
fauSaN306cnUmXWM0/SKKF7zGIliaQFeE+UhXiOOSjGtwyn2MqHEx7z+4JOZwuhHXzgoFXdKoIay
3I3iZD+icg5s+VQkVGIj69wO8Us7WmdRtVao14lqE0QIOvP6ShThWHu9ig9NV/WmxsqllMK9bFFN
i9qrOMOHHBt9Z5wB813EdTQn6J3xwib7qg1PGeXkbjBPQU0kYIAIKYzRuHmw9ppE34rRV1TWctaL
etM94F6ZF7Fje7PH/lXJoy8TxRl8jF+kvRh1W4rkshedIORulCl60VGgK1nLYjN40XXelWQwQlN9
TQnnGj0S72MyOQ3jWVTayApcVxy9mWw8cwqn5czpg9llEXyJCA4REyYlGe96oj9HfrAitxt58/Ta
BZzqmE10GRC7LtoTZQ5/sVqruJp9C/aGvxa1tqZJKC+WWMZJE4v3RTEe5h2epoeYRiLY2g493yej
l05VACA5UVsswArr7CTNkhoimuJ+J04+md6wgjTIkIQw6L/KEnV9scOJ6mvESbUYWDvUuNqQqNCC
oLxQW909gYbpBhNn0pLBf4JfWlJ1ZjgWdcKp8H79/ailfEqlMMTqjtWmgX6R+Axdkz/N8pNRi0pV
J+2stkZAq3yRU7/TvK/UuSh4YI1zxWLUbtMjZUx6NCQ+ciCJ2rPYsWqkFS6aqcBtMPDgrk2uCUJt
MWzPT2CpP8qICW4VvuUONFkbWKExnDl5f3FiZymbtu/CLqyO1IP6FXJzSe1g+obwSCQVLg3nnAyT
7kpO8F8M7bjVygJfZ9teUotFuq/KUMsKpsz2dMrykDY3VSRz4jAZzLRaK2r5UlROAIwamK9FUaPK
qYU2ObVNWSt695wJupmJuXFQ8w1CRSrh7ZeoGe8Ohsuue5MrrVjkHOBifAkmbZdHESo4eSFGdVNv
DiuVwUmMOV8Q+J0hbLp5FbzImHPtrr/jQrgOEWkVBQZ2hajwaiXO4QlESE+r10KcUvZM9cR5t01O
DnukOP5qy/miaF86+hpJJF/Es4lpkq+KpTHBTg/I91c5PQGxV8SWfhZP4lDvrygvi8qARDuBBv5e
rDRQEt6U2ERkPr6OKW+Aun064ohzlPW2KpgF5e1VBo+PkVsZe5DSUF+yAudR/ZY07Y1Y8Ys4oBvr
X1P//868+YfMG003VQo8/7nv/rV5CX7vt//xgD/67YpMbI0h09qGO4uE+Hcsi0LWDVk2LApkEmVk
nRSa3zruikrKHNQVk7OA/oFl0SwRgyNrpM9R/bP/P7vurNk+TUpkm9BjjUmJzJiiOugC/n2BlZd5
GOSjPZ5MRWIWMBvWKDMU+982TavFptgJMtv75uc76Bg7EXG3WBHjKaVZSuMjMCAoOXmzga28QPvi
3LucHGrMYUfCYEJmg9IloMAAe9g+VpUEo8TTIaEp09uQS2Bixomwj3EkiXiIo3VeSSTag47HmOuz
KGZlCNvFP6fYDQgDi74F0vRMHL2FvqkPt4UOY4qYlo2atiXNQEdfOLpSb5Czx8u0xYhdI46dKLLz
Ue2UjO2HeVNScnv6Mm8SqZh0B5suP7lTTe2+gzXmP4XCx/f+Vfz2NPOffvuW5nvNNzJ6bsJ6UjZt
RCH6Hf6FINnsnmfkl9f2yVrXg9uMr5hvmi9mfZssYE5/dZveNwBn5r+8o+HmzXfF2vzI+fr88I+r
820fL4MFk+eYr/9p8+9ffX6ij+f1hZVyDKuB0BnB6LOFLVJsdeJi3vr4Qx3jhfy4Om/5RsFCeN78
eMjH08wPma+CsAoWckgj7q/uDP1oIqVJvOhvz/h+6/xwAxwkzATx/nD3dlMZvL/ZT+/p4/Xm5/r0
UvPVQOwUkqp3TFb/9XmKge48MhOuB56tLrKi81hzCY5JNl+GM4lMj9g7581E8G2B/oMjqvLNfNP7
HTPxh4+7vD/HfO/3O4k/f1z97c9IzHi1Vocf+L453+vT081X//Of55cAtvmvd0lbCYSzE+aUAxOk
ciDesz3K5D/eYTmT8JxeKpaVgA2/X88FAGS+03z3+eoEqGjfX+db5xs+nmkigoDUEfHMZIln+3nr
45Go+UHLfDzGlgBqtKkK3oKcLI1gdaCEgu9jfGy2XlbtU6YW1Dn5O3HI8bJgfuX2RBui/IhJTmkt
HVSQRGiH/pgydd0pokNHPRpAVVgfrbGT1lYjjVuqJIti5tvMFJP3zZm5YvBtwmQVrJX3zflWfGgH
nYntZr42X8wPnO/3cfW3p5xv/CvGy3ybp1LLzqMMt5w/2QzHaf6jG8uAvn11mGBh7OUs0V0cSsj4
k+b7bDOeL7Sa/qCbz0P77ENSUtrqeV6hb22HXkhihr1ueeY2m+QlqX7nSS9vM0r6neQ8w23JZK/S
etzNNN+ZIjtvfVzMt2XC7JSrU/duGH9HbadlxMBeaU/YFGA00dTaBlWpbfygH/aez0ViKuU6nJRb
mA44V22/lsEcejeaHY81BvtFwUpijzpccwmMCpfz1bQqXb3hU+AJjBbjgAdJFE5SlzSwfBF3Ubv4
8G1bFUs9n7jcRgDMlfZuaN0LClwFuYNfHmg2FgfMMrEAy3OGwKu6HqiKe4m9MAvRMBV4TLjs9d5A
oPa+VduVvrVUqPRijLZDQkUNs4ZlKcSViQB11oWNIX7e/Lgx7OQHjdXZO+35Az89b31cVCPeOi3V
WZdwIM0XsYBBWhB8HCsRaZymLO8l/6GUG2lDv7ZYSkXPITCmFNNNH9WyBOYkq9oLGBdWcP/OC5r3
xo/byqRC/dvpRKRZQBOgNBMiylFQjKhQjcphYfhxfd4qVSxHLm3scWtryRIc4LCPCS7iF6Zm7ZIx
hZ1uvo7qe9gPJeEYca8K3Y7V6Kvaa+knywRLtDawrgXs0GH/vglEkxaWugumae31tNB9wApoBTD4
+z45H0HmkFyn2O8XJSUymuN7E0cE0o2aqptGQSC0sXgDfPEhL8HIX1qssuNlMKxoxCNtr+AlhFtl
fKyj9fgFa7wW7Oovw3dkuBRRbDCM2QLZzFZ6y4ONT05xupDJRGgX8c8Qv9kl7DaF/9ymPNeykrdj
+7x61YpzST2p3qrovINVN6iLFbn0KzrzKLZoe2yBB4TT2ZcvCrAE/WfrvZBzy1NH1UJzFkq2SnBo
3vtgWUkrOUAjjpcNj9fexntmb2HkBfiEnKWZPwfjLp1+qeoqQgpTBHs8TAatCHMhS4uYqIx40dnd
ute/mvpWN3aaduj8J+uXWexG4yth7qTzVcq2ik65CXRvUyZHL1gBW0vHgx4fs+BUybtC3mLbqBug
IRhFNtPEOpOmu7ap+TpVCfO97uq8rRAL0AL7jGSTpbaQ3oaipnxJKb19roYlGHSe0SsegtRNszWA
A6k9jvaVtNS+fUqlmsLfpWh+mgAd9vbBipck09vdhl4SHUeLTMJkh3wQ6s1WB8kF7D++WlDU9IUn
n/1ub9pb0rE9e6u99D6WyhwK8L6Id2p8TOtdVy5y+RwgpRfZg6tEu4XaHQRXehn9DfC42tkI6vWb
ip33ubrb0n6Qt9pbBCyG+dqDckrrpZRsPWNFmE7oAa3eJNOiu0cIYlb9gx8ula+YY5ca+c4ILSnV
sqATANbdoG2KYJfirK9+NdYC24yfn7A3KyE5TWtzOtrqj2hiHrmfiFWtp6PsPObSMjc3mJSCaV9Z
l7jFYwSDlOOC0jpG9ih+y/27Xp989qMDBgG+72iCgLfBl5FQon4jX8VCYSW470TSghck00lbmfyA
HW69g8H6GG3DT1RHwbAsyQFp9spbXj0iDywmNFbiC+N7ksoIWMSevVO1SLbaRRI09gV+OLND9L0Q
ifEHA+P+gLhrPTYLUS4gPQdRZbsi1YSqsGUf5GarDEv5WFyJY1T0G53QSd7qhADs0mbrVUvYBlZ+
SKYV5uEKBUw/ucTgFaj+MMbRVRzd1fB9+EqsD9EwDu25x0bd9QHyze5oNOsxWg8bPiYCIfAF27bB
wontyFV+Rd8J5DMJGOlBu8vLXr326dEiJPCm0i+UvsnZKbQekAyiGpo2Jhofkxn4Iv3maPuaQ8Hf
pKgxkSvJ4XXCmTTpZAHKlyrayWGxwHSo6Gtw4ha+m3TZ9wcVjZrh4tBAYsq2QjlMRGG5jXSMKvxy
m9iHuKzcWvuhIdQw2mJln6hn/CQY0fmK08RYaWeKMyB3Lc7NjusBUcIOr6/7b3GP8WATjW6brYt0
w7Iof5YGFydGW2BEWcrlkmfByEkn1UmWfOdkCS+sk3PWDukm2yJckUQ937VbF2GZW/OFaYsBcEQC
2w5kCuXZryyccDIXh/bZ0NCDbdH5NNv2qv70tFVcbXlrWJgKSAY4yKpiw3vy6o2dHlUaqJgwFv7X
4oloEj3caM4BGEe78mS6Fl8yb0EYN4oCV+mPXX805XXwow3Pk7Ns2530Qk6li33LHSlHh2dgghVh
l9Ei/Jo9pScIOQ9kJa2a6RrApMOUXn4n5ZpswDZvaUAzh1vJ0bIrNxouxIEw4hOZQT6OZryqOUmQ
1DcPTvLYBe4QL9LHMIUessXeWRWIV7bNxXlK+f5f87t1oD46bIGyfQFXVADVf5wOse5Oymp4cuCP
jhs5W/YxfTM35ViWltGzrMF8JhJadTtnSy41OwamZmpY8USKo1ty9B0L6WZgZp5u+gT87JG6dFy/
4FBuKk4MhEggyuBHJpTHNaK1Xy1gk+n5l1sb3MYJXI3hYj0Po32brCwThQTuubd+/NbpLB/qyQ2D
p7SmgdAg8n7AgrqQuSKvNdzaCd2Mq4zYGEuNdzSHbcfIEu4LeRmWL31xVKRDTXvTBkZEV98lLTzE
9GEjQKfUSeiTiw0tgTPz037hXT4Ez6F+4NnjAwuaQHO1zo1JvbmZi3LTX3OhVl6C4SLNhhiBjHX2
Eo8m5KTmh2K5+SaoNvTwbzJG/AUSvQWoqrW14FB/NaJF8VSMS/NCHPpOf9Ti9bSOltlhvJjVSvvu
0TdbQMGzVuxpIJz6hfyzYDi4+7coXMhfhGR/xTtXcIy7wdPgLD2PwAfX/6pf7J8An0/+6Vf1BD3L
OEckG/ouOXO4XST2WK6QErtoXONaL4lV2RJP6CI4WYCDWBvXV/cXgoLXem0ud6R1qRftnG3VC+45
mQnAV53UOGxyT9ETGBAFP8+Tce08gtfcVF+C//RIdMO6v8I1zF2xwtbdjipivNHypXfxrFWnIlRc
2xF4hAXlaCN1DTBbw4LSJlOofAmjAln4DiRfGmyDZpF/rzdAtVbkMMhg7uory6WcLDvq4tV6XIV7
wkkXlO9VwFz6usvOACthXSjLH+RbLqYtfK0Wp/vTDmRA/93DZHkksBThp1ufpVf5Dg8SR0/9ApIe
vX3+aGzTR/mrv4+Bf3BKcFOCsqIzQon8a76JeFeb8NH+JrEyZMR9SuMVCJ/ph8W7pmHiEnYW5Lt8
wUorsJm2LbgtdLECPtKboCJv8bU/0R1hP+MG+atyI6e4+6Le63O2zNbdxTgOCFIv+EgXIBcnF2zj
QudLWxhH7Vifu0u18zbfpdydjtOxPGuk5C38rcRVJ1idOLxJ5oqJij0OJNTd0DaTVLcmRcYdsy/c
A/ily0rnaKyDb83O6Pjg44oQvP33+mU4pucB9oJrb5h9HAG8HQPVndY13yN0+VWyhAnitm50IrLN
5S7L/JSsnbW6iC7NziQO8Bafi5v0HF6HZfsS3Rw3upF691beQQjvDBcgBJEB3/wnc3JJxL1hcTch
40VLLlPa/0tlzVnjiZGMXYdvWOe4kv8Pe+ex3LiWbdtfefH6OAFvGq9DgJ4ylES5DkLKlGA2vAe+
/g1AVaU8WadOxe3fyAgGpaQTAWyz1pxjMspyxg5YC4NVfzvdVac5o3AvrqUd1o2T8VB4lue72da5
zdxoY72QayjhqbwyCZN6aV2YlCvJZYTC9UDu04uk7bBFM7m8EEvsboMti5J9cuR0eIwfmlP/Ka6J
ODuVb4j66GHTjP98Tq+jO/gvn+FL9jPdyXwTjDHG0Thi9SWkClfBfXbfXgE/27Sv8iU6mzlsOw58
zUUVrR7kD1oSEoQrd7zQOxtWD857+9qoHFlxLM/pzn7TL9XLeM1AyACpv1Uv8Q/d7a/h0wz34iiO
6oWs0tvyrF/EWnb5UrfqFbfu5Em8wTtpr4w+m9rNPGqFxsnamW5+CJ/nk24nPQ2gy5C8o4HA2fM6
43yuohW6Az5JelZ22Q1T4qH84FzNL9Cq9lT8N/WFPiVjTPOUE952xewkPpbzvnmKb8KQzOPVwFXk
DceU4xV7c9/CPGhkKZJTJyMtJsdtFX00AF6e+D8upqj1sInMriC+Gn3F0zCow+/DRjO8T+/xvQTP
i1iWHojARpFJjN0ibyXwTL5I7/IV4zIhFZthj5qLq+XWPAS7YT9wQMbr4Wf1Qu+yXmkbzndSX1mS
/wjMFXmjj9LNtFE2wS5nRoqVHVnS8mOvPYutvA/20X4gZwqE82ZaawfpihxLssGtu/RjZGlXY839
Cc2vRGelMmWiGHkCEgNEPzyPd/LWuplO7XhGD3NkSWEQx1Gv5Jfcddbdzr/9iM40VPGUpijQJ69n
qXyIb6Lz9DQsA+AySvisbpmI9FV9yT9oNjGoyCsy2HgiwFQyRRk/mAbf+ytiGvXHZp95w15hq/bW
3JQH5z1N1pLkYm4Rrv3GveolfDZO3Y05zJ96OgXA9O66xm0rl+Pe3VtP8qW6AZwhpm16ntcHr8p7
+cpHjHFrGh5JDeNpemJC7N4nDmNM5uE8GDOwsUTor4gj9hBprXDYjodx/d7tWOGx17zTrm2PeDnG
itAN1tUNYynT5OuUXvXjtr4kNwx5yU1/xfcqdpjC1tKxBfZ5ox6IP12xBHKVV3kPhsM8OWsbFToK
BX5ZrCEH7MCZeebWuZG38nW+o71qPARP1abwRupVNMK4eIPde+gVa2M7hMxpw9k8ka7JhBff8LmH
cq0wSMouQo9V+lQy47xbP6eXpneNn8qLcWMzd8cbApSfiqO5b47A1507NV731rqN10xp6i3LQeow
nLSXYacxPFf73q086ajc29tyywqVV97e4uPFM7fqP6Aula/BoTvmW8LkPjrGiR1dTLd0lV28ie8B
pJ8ho2z6OzLAXeVJ5RTADQRD8YJOqj5zzfqP1BY5gPqHBgooWsuP49v4VtxWD+IuvW5OGaOg9cO5
CR+se+WmAqywJ/xvm17bZ3kde/HLe+xJd8Ox43LWdvM/7AIhrqHKNR/Vt+RWMtZxseqTXVkTCOdK
z3KyA+UpWELR9l892+EVM438WPsnu9mwLj6YB7GOtg7l3T37hXO8Ua5ZZnLWqhcHosKGcTrv98ND
cND3zgTzYUOgw2R9yGMEi+IMO5SjODWe9dA8OI4XHEzOI5QbD/md88SHeA+2LPDjuNu0czkUoxgr
XtXS2BuxP1rKbku61hKstdx8/Q7jhoZ2nFoB9aeFFLncg9hOT2f+3Vc1CrXsBt7LmV0IZdwlZm25
WYLQvn9c7oH8BXjZazq8FkpRy+ex5eTQhk7hQeq8F/2E3XiGFPl9sadd6ypNbe2VnrVgFx1r6bWj
mKNMHVaZbl12arQb5RzxGVf1zIePJLzxFqJ2UpxvVGry2yoh23S5YetiyhII9xmvWM0IxuVejQln
N2m9pw7U+mtIT6x8ZsYiBaAZ9D3fFY0cMQv0DJcJ0nDYhCs1sqlg2pfArtL1FGhUSLLsLkckQyrw
jAlYsMmjVt5i0lE2v5k+wlAB+zaKd6Uxqb7Q045DVtQF0a74hNAURxQiBoFupTBZBs2fmKoWHQE5
li3XEBEgVx/AyUCesYohZG2W0kyK3FVBlTBw8pm0QKtWRv40dJZFKPqYusaCmLTm9shytx1MShoR
WL1f8JJLXXep9lpLs64vgQT5QbqFVVIelptx7t8tlMnv3xVSG+2qMNgEwDUpqcwgzAbg2KGbb5Yf
lxt5pl52PTuwpQ663BQSQa/r5a7p++cGqPFmqct+1WrVSSVrBLMYwK+QfICoADMgW1DJh7lSPv7r
Hgpashnm3y03v/24PG55mpAKGhtpNr4qdk6hu/4Qcv0h4xCht8oAIFouVZl5plHyo9KoKraZ6wTL
+0xex2szomQ+lAqqqBiuZurv+zYAO9pqjEQ6XcBi7toMNZ295Z6wnSMZ7cKDP36by2amrP2SKiOe
MKs7Klp705aVArvCLA+TCp60pKpOjdR8tFS73X/9tPyHg5rWiwJq9r/8cnne18/L3W5YO5kFMnqi
5mow4KsVReQmWFD2xpxh8XV/+fVyk9GrpFXCzfeP3/9bgsEdyi7ZLg/7/v3Xq2gtGHqcNf98stln
Z7u1GmxrlobgMlLcbpSNq8ihC7pS61FQZehmPJDJ18s16Oec25LeqWtHGV4AZVbb3NH33/+33Avm
HC57muOAlidoZlnL6+W/lptSlThoep3kq7zoVG950PIkqtfN5CpLG3F+v4Fc+onUz/mlvn/79fPy
hOWpy4uCd2EaXu5+v97XI5dffj/9+zlfL//7w0kQzjZV1d3/9pTlDXurqty+oqb9/TLfj/v9k/3y
819+su+3Lg2RbAkVoPP8rz/2l0//y1/3dXd5pv/9Hf/yTl93lwd8/YFOyz6TsHn963Asn+Q/fifL
H2PVc57a8hK/vPP33/nbH7M88N8+wfdbTK9To19o070swQ/f4SBLIsRvv/vtx796CD0A6lq/vYzS
zfGj3w9f7n0/ZnnZHDn0r4/5/u/v533/7ve3WV7it5f9egxi7LuGfttmIb/YSy+W3O18W9bYSueJ
fMmi+ubCfP9oLR1O2Bn/SBrDDEtbcfn/r7vL03NqTYhL2+1fvcTyiOXm+2W+3nSet78+zX983vcn
+fuXWR73/ZDl9b5/N8xdsEVQ87/ao/+mPTJkFXHyf9YePX5UKSr/P8mPvp7zjfvQLU1D1iOjJ5op
Hf9KhbK0P3RNB0Bj6soSCsU7/VN+ZPxBUhQWP9wl8gL2+D//DIVS/7DwADr8DyknsoFm6TfGx98y
P/6sh0b5ZKDDJmEKNaMFeeQ324WtIJSPctvAtuT8YPaB1HGelH5YxQF28l++mL/wTWrzi31hSPY/
/9//RT1pKnikTJRWiL75Pn5TT/otwD4tD/zdWCmCpXhLmZnsI1cptWhdEkck/6xreY+fqZTHK0hf
z6U07JOUtMSoS19Ti11cAqyt6uve65veE8MIN1rA0bOz6AJK4qFIdAPcvYavDhZioZa911Y1tThh
A+2y2Dka0SkPbFiJsrqWOvK/O9jzf/+HWsjG/u0PNUwZEwNHCuDlb99qyPA+aCxedmNARRsO5Uoj
gMRrI4OWCsFASjLH+6g/wM5+JpGGurW6lSEWQ2VEShgV6Pb9dBfK6Weqp6ck6XrPFvjmzMpYC2Dx
7mhG5VpFUYBJfNaBK0TUhSxCqPASU6jaGk1IHYZyoKtr2q9XFqr+JC40dJxrZdYpSKqcbxwrflxW
1ySFsDIK0Xe4BbhbSByhl1QKJXSLJGpI2fOGzE7cHkvoypm92lbQPI+liSIrKHehrVyyaCRYIwtT
13biXWwTnTF7SXkKQJF4nJPMbzuTAxDWGgaylTJOH2VS3go5+DSFSo1QRPcFGRxqP+AXzGvbG3Xx
kpc5wQZO98ZiOEbClvTefzlW/2Y84qS0kN0ps6iXK/S3k5L0q0JLG0jjYSjZK6X0H2JNvAJPJqVj
gKknkMdWWYviXo9hU5UyOdRV702msasl6rZ+22yVJCTsRrMhb4XyroKA6veq6qlRfyjCDB5qaT8P
tZngg1QRqXcje5aYdqkZbIkxpfifNMHGHs/KEyhHwwO08GmADXWLCDQnq8GQIjPnfdlJ66rvnfWk
O+9JSKteq8rnJMxOep7bBD1TvLSjdsX+8ZiqxWPbZ7dpzolnsS0SI6k9initjewWsgvYl0Pe9Xtc
fJ6qJNexL920KgRvy00GTIlyTYOxK8AuqGzTW46ijogcHb1zlpWeUsyocPBjiAjO6Fl68jDU4hPw
17xrwcjNGfNfjtNfXFK2ZQIztMF8mepvxo1a11o0+72zi9ja0uyne2wHxrhRaAo26n2ji+e/f0Pl
ry5iNKNYrdmzGc7vjk6jU2rAq7yjNmjHwjQJqMDFi2eppuvVPhVRdq1J4PpA5DyLkTM4yjnCVq6K
dZvZ+yoKPmsYGGWw69qXv/9sf3XOgk6zOVt0hhiNeeNXR56qYPpPpcRB+HIibSrcErE1SyP4EKlB
MkCb0x7OKAH9j99WlxW8M5ZN+QK96p/flrYg+PZesnepAZ3EsB/kgvHAzuPPGtjlOsCrJ2r74e/f
VJHnl/1t2jBUfm2R0ot69/c5Kg4wDPZcuDsZYZsbBTeolSoqR5R8CrlzrUKhm94JlFQXv7YeRAxu
sBzQuOSW/KkozjHtpg7pqcPoH2IsifNjGTPI+LIAesTLJIqzBaRKIykeqRPIUMWLBI1qYqa3+B0j
NxmjJ5T15wxXEsUUxl8LZrsg9xQHYYNehKpGopubuMBGU8m3poZg1TLhUook3TsmE0CgzWRmaN2v
wch23MoCOvnhULqIOOFbaYDt7OpHI19EAX8UNeqN4wM5MHykAlNpvTakrQmDT9YLxBmCpSzDoqAI
a+ufQ2scFbRp3sJCheqyBnvcrgpADWwcxnngSYbppAdMBrLeucPIYSvKjTQbCqCjGLjHxgetyy+t
Mj+WqXXlQKWC9ZHAy8K800YOARdceL7Dl2uU2rNJc0CU8+wwWvWKUkfmqc5GtkOxq6j95G0rr+BK
5qukSt3/ckaos/j6z6eELcsKJmxLtWzTcYz52v3F/++rfgIypxoIU1A7YCibOOtuWABPW8mvc7dz
zrY8jJgIiitNg06KEPBq6ieoHmWwHwfd8bo1KHptFcp0xX1b3ik2hbIkjUHvxExErFVAkPVu31KL
luQ2OOWqcmljRF1qCgE92bQM6F7TQq4M9c5ZZTA4VpLxA6tsiZd6IsqKADLD7gMvTeit55ax9hX6
rRqVZ5GTwRumI+gcExtyJHu64bzn8r4KqZ3nPTq8TilQWjZbVejVVT7pP4VEa9/3x4ehgE7CmLXO
OZ1qgR1puocGekqM7M4uKeeZQ6WtSJ2kxaWozzgl+g3++42RZgizW0esm1jyDMqS7tSyxAqUdN9M
ig8oYdxIWdZuwk56Mk1jRVbZiL5Au9RT/kIwKD3N2niqRsqb+BnvY5Sh6EznsE1a8b51shMq+WYt
XZdTux/AsHhdY51539r1LWcHXG7fpPa4KsP+XosxZCPLsuU0ohHXX1Vj3Ho235CV8FXRW+gTWBYg
oLLS+ESsnm+p7WyyompXSuHMXTo+NxE95xBlMRryhnIUqEPhxAVWIJXn4rgafJXZaRo8visvGXOB
Msvg24smtBEaYqmAxRcypWGYAxd5LlHh4xtLM/ivNIywtiTz6lTZ6IrvYa7qECOENtFt5aENzO6m
roto003I1EQMWzfW8v1gOSFnA6cEoTUUoys92vSxxhJQS+lzCErcgVCPVWag7ZonZw1FhJ2EzdrW
C3QLSvo80miKhzJ8nILkPjZQRsbFPjZDFaTdGEDICXco6ndJqXmUMje9ZRADxMkwZronW6gyYpo/
nHa7UgaCCpOevuPonJ3ApF4pdfdBjV2qUKpLyuUK/k47h70l7bsa1mutTm9AWk3ByzCVmFv0Jo9G
aVybcinWNVh4hiFtmxGVwiBbMgqqAWxAksFsY6Rdi2gE2lWsdLXb5zKYrqS4gGuxvMlJoGQNKLPS
VtlaqVqRus5cGgp62o5EIAK9ACkQEWt5Wmf9GIZuN1k3eVQcp1C7gRG8ptz5BjfizKKVJr2wVuRu
zipCmneK3710anYXyBz/tJLlo0E0aU3ug9qxQjVYreRGkW6yVrrXfEbmKWOI1YNsV0chYXbRzF3m
erLBNUhd60KZx2MoqaepqvE7KFzVjUJ2FEB/lw7hi8Zlg6AlRY+DgE3qIQ/EMUN0ui3L/KUiOQJ3
A8poMx3pKfog3oZEe3Oagx+2P8mX7ffETko08UgoAU+elOV9BkvhvOmd8Aq9p7qypexKHiooEsj9
rPBRpN0H+J8IdYm/Y2S7rtEjmuVLU7YPTq2+CriG5XQoRzWC+J7HazFaMH+qLHYnq39KDKJbG59F
dwPpnq77QHFvyix0HB1dq3GGJYfppUo6JD6J8yZsOnZzPF7iTDQcKUmaWmqiieiI7WCozyQ4FE1F
OtvYheo6EMjTBWR21PhiI88I4SQ5dZn/0Eup288xSl1NkkChJi/Eq3PcoXHLCMLSirhtycQkxtL2
CfAOgv5YFudCcjI6urMQRqHTTLztJmd3IOJwJw1N6rWj67NvhCQ90opRaYolOowjXvNi9whycG/e
lSgGYp2Lucgxu5d6c7Gc7Cw1xY3QGgQudueBlaIhAB6vrBHW1ZN1gZ4LajuDOA4DnTFymtM4oFhs
a0rKdhMmgJD0bOWE8ZsfPVS107j9yKAJ5yULsA1PAU0ibdsMqDWVEM1ByUgaV/SqnIb8ycJvdgX2
vnUjKMN2Ze4Zlo4QpdXo59koh/v+UjijsYIVRtd6Apis7KM+Z7pFn0XoIx0xZ3yXoleucrh1cR97
huM8trVzHhTmavLeL3VRbfVB4fDTzVmd5QpwslmjgCsjEibDMffCoqzcAtqiTAanbLPzYx0JKLGt
saJoz4Wjv9jkRBRpywKPeTPq0BqSy1dowQ/Sersk+JHqGh37ElAgq6lLU6QRarYiRt7fz4GnT7Lk
/PDTaGcWPdsIX3oUJnZNS8lJOXO7cg0ABkyf/twBb0oZXpCD2YRm0WpsrASqveOJnm0kDt7WsT7j
mFaPYVd8UPAGvQPeBJTEus/C61wLn/3gGShKgpdyJUOCIorL2SrFgGIgVHfLc/sxCjw05pt6ctbj
kBgrzWFp0CvGCCscDLwYXCvon0ITJGAlwfbrYonSAYwf/FHTRSL5kcSzcJc5SeIN/H8mM+Y24hPM
Cg7uRNBAG5WnHJCnV8rGWi11pHE6oWuMcdQiZDgGtn0cKueT4K3BneycSy1IHsOimU3ehJiUwSUk
ChnKEhEO/Usj5TJT57MaKMazVJ3jSL5LewgYgOtpekvTLPJkiM+qNH0RubQl9s7rxzhGTWkPa+w8
NMwd5SOMabu041vWmLd9L8WELRNXKRXDM0E9pwbkWZd1G4fwMGRe0mUcFX0/zKTXvujweiIrUnTU
3EwDiYdZ41YUR7XJ9joVTrTvG7vWNz5IpC2AufqrbcUusIISPrt+87Qj8MY4s1ydEOai/Lbnllo7
SdR1BqS5+PPK/TfVbbn3fROYCI7TGOka0JweCge5PZ2NbBjHx3ZpuS2xbmbJ+ruhp7d4EMKSpOA4
jWLEmJMyf5ftwW5UOAd4wEk1gDLiHAM7RQSQNNfhjMoWZfZY2Wm0yWabQ+SrzBw9PvPQCtEIxOiQ
ScMoDNKTMo1EbRWlGzGw8Zz1IdILpzjTri40WkToNFuUpqaBTKuU8LvIpL0AOt+UtQKkVBIfbRXd
9lMKfNDOPgwlubJCgAvsPaYxuPX94Ypl0uA6Vnjb5/Ulq8U9oX7HtM0/KjJn8FV7iq2+2a35qiNQ
ZPvZIaUhfvNDTYJbFa2novazBdBy3BiAPasM4klM5vX2MrTJB2uoI45plinIgGN5YuqjGGbLxaoa
kTMBCWEwbXiXKYIwUDjpK/u+8WAQ5HnotTZbd7QkVrmpINw0CEVt1Ezfd0DQsYBvF/PE0p421cFf
A+F/XBwgTUeLUXCgRW0cg5RLVIryyKtH2z8sN1mfSAc5Etesu/2NP/POJwIO9aQ3thRpykMlCwJB
ANOT0l7lD7FoftQzUH45usu95VyJJpLoo9Fnna0Fbbj1Z8vF0pdf7tl6i1SwNNN1OAvSK+fBVEl7
I1zjXc1T4DFmuI8q+SWIqf6AqHiEYrTN5oKGjPA7xhDDhmmnJzluxsw4qU1wwUscbUfT4fPKUEAH
Zjfo9QgdW9rrI/WdANaFG3VN63IR7OOURVyUoyYsWbq5uoZyW86MtaFOP/Wx3y81zCa27VWHeCeo
yTXKkeEQxbdBpP7Mro3lkSyBW5yuTD9nPWhsNMbNdT8DnHy+nqqJP0EaMl4a0sfQkaZcVfwBDXYB
oyCEPphSFjcsMQ8W28vKIm9kIOp9XZqfYp7W59Lfskn0C6ShJjxgHa04HV9ltWy5JxqTZJ+YI9CB
Zl+oKRzX+e0iX7uQkQJGFyrTXMJbylxS6jyUcvJaTkh4YoIGSVSIAXGKT51wPCI49ubA3xdX16Es
aW4fJMNKlfFuRI18F6vYQKBTJHtrvJG6DjRxzuxqhkqGgCqSiRJYSQW9UgQA06bNCGhokDcpJhpg
U731my5iemYJF0fFG1kn90aV7eJRt9xKEyis27fURE0aIY4gp9g6qdEpaYkoTH0kxTYautBU+51F
PbUBbccOaj5jhik0vXKuY5qTuk7DTadQPaiaFMUPIXp6hb4kkG2DMgLlaAA9nRtncrIfDK7xdi4r
9nmIvrwfzo1V/fRNKgLAL4+FMse4dhQqzLh+8u2COF0qHIacPyrtRBgbbEO+wf5Y6arvJYSO0f0k
GVBj0UTNPfPSypoT5/hQptTcDt0+r48toLT1cnhCRhqSPBvX9OPXhgNBZEn2qMpMZTGVwd7Ib2IH
aRUUWSC5fn836QMa86ng8hDataSh5IFv4EZEUhAJZd9JEWiAASOU2/CtWDFVDJJbX6I2Oks+td7l
rBNDuE4Vee5cszrpB5Bjivw5gz10pFJLIURUnDyTFiAyouJI/0FeYd18SGK95rTg/9i1lZxQhGNh
FuGttHDeUs+VGCs1zlWl/0gKakMOiSkUkj4i4AKZfh92JG+PobNZvtIoJryP5I+5UDkGXKNGRrra
/Gq5eGNtm7Pw6cKTlc513Jk/YdYyIqquWfeNuAdeeh3nVOe7nL1cCup31coJcSgTgPAgVa6IU9ll
FBtWBhPFeuKEXw0Nx3UpbmcU46hs9zhzEUwLKjySSR5KLloViWzKegEFtTpQGM4LHUdUkzQUnVDO
Bqmxb5uesIwxfg10qjCKdOoUihJVjPIg1e9I/RUbyvdMx6F1LHuFAFAJyFXc2RsnjWqv1rNm5/jA
5eqIONGJi5YMb7ZfWZunnhHnYpP07BQmBylfNO5noEhA64FdAXK3zEcAId77QHR7QWYi3oPpM5Uv
zXwCGyGFNckRr1Hvj4i62R5nvImgbqZU8rkvrG2qUZ2TY8pKMDlj6kKULDjxqF8YbiaOS08mAdBG
eYXD3NsPUaJeJxOWQ5/TlgVUnaRE+xQtyx0ko8s5NulZ7xECv1FQg3DpVupabstzXaOMCHOYYBMj
bVtdaQyVmEeI0PJHg2qYoh5VVZc8CvZyWm5VNXLcoUtwGtbU1SRcWQIshxxy6Jy8/uH7/tVcxfXF
qSnHuxDvlpxyUQ8m/pUERr3T1XMdjVVw0Nl70zdCb+R65i+sP8pC4CSICI5RoHQW9Ph2sU6B1CGC
TWJMgcBI8pFEKRNoXkduoFP46z66EybhnWV3YIr1fH3cs+E/OT2ERJmKIdodVokD25xaH/2t2kg3
gbNLSdfJy10lq6VH11vo/ZagsHxPp+Ap0puzXPe7nIqUohKkRxEb3Tfbjq2CN3DF5NzgKWoDEid7
86VSEhodyXgxJ2unpNZbZ0s/EMFEbqVIuquygiu1vamwLIziiFKUQfw7+xsIwiAqiciKxuHVMnps
aZ3Yd1pyEqnCvibDkewkaPM6s772HXVnNCpc5Qw1SQQGJCEEOzq3OSlTSRqdJgfnl59UpLLIwbHM
zXelTZ6bgM1iZM/hx+Bg44Tz0cIP4ssYXZXIeFb8KQB+UF5Ljl5uKdnGx3TCpyfBVNabFjesIyAo
jyxTzOYc6dQzV1G7G6d0XAOS+vAntUTH5JcT6hg+qk8452G5CeSyTX/5uXIoa0K7Pkh1bh+rkjQO
TQruKj4BsHoQKZbOGNINEiTIyVgxlpSexriEBxKzaB5qY0okWCUflp+d0L9RNDUHFWOnVBfJ8PJp
yE6gsejVWWuZYgExv4DXsl7emj3JIaOkKYdGCIAPzJjKoTAColPne8sNqCQ6pszd6+/cEJ8waPa4
xEY3c3DI939MRDtT8x/WQUydsMrtTRxo90FLZANyz7IvyXYiGQx1OGWRXUYIZ0TJlK1xvW+Zjoyj
7PBGObM2KusYy/C/bgyHhDRNbwfChsrsCIf5C8T7v6KE/ypK0OaW8t+IEqIqIIvt7c+qhOVJ/1Ql
GH+oumloJIkANVKBmPxLlWBrf5gWJQfS2FEYGI5G9+kfqgTN+QPVAWRV6CemyYgM1+0fsgTN/INX
0+y5S2OrKuSU/4ksgR7Wv/W4eH8NYYKp8TFkGCl/LvHbRNHm+RiQxTuVZ/qCyPoF0ep4LJqIpWwQ
UxxpMwC4XOuTBV8fWG2nbM3U+Gfa1Djv+nqyfPaQivMOR6A6sEUf0KrmRSV2nUA5B5aUPHHpUlfR
Gs7AZVJatJ9g+Bz2R4mWDC5JAnSCQMEpUCSpVQWtfSjl+t5UL5ONobXOAC9bmE8Us11b4bVgbVM9
Ff7w7FsFRjCHCXAMhte+vo0eWYbjTyT0IeqoX6jFa1wH78OsCk3ZjSBqu4tUk6wUApZtU0ObsB8/
IzxatET9TVBn6Fgti6BvCKFuJFTrQOguyn0Vx6mfmTcsUNVDnevazgaMJAzfpDUGHBHLnb2fdOZH
kppDXNzT6Dkjdo0s+7RIA3BTnlxWDpUrR+m9sS3f4pkj3Yn4rpIfE+enZrDqijriCpzLANQPCwKJ
R0ltNgcO313kd9UmmHWulGT5Y4iNlWLkBga4riolHjxvKYvpDe7kPKQPo8rZSN66CCO6Kz5eLedA
mC2W6yoDRSb1ASj3aNtMvu6KiM+PUtckPq4KLn5YPueUMvUEf5pVf7L8LE5FZB6Tkj87pW57UCkz
Gbke3aptXWHrApzfGRJ9A6ZwsoyDnTYG0U0qNz+Lvmu3xEZOXhj5zuOoj8rjyLxcjIqnlkwc7KOV
3dj7VFMngrp0YSo7O8YhZ+HSdvpNaYf6TTdW/h7IAG6ECiagcG7HGVnfSqwUp9kGX2SXYuSbcoKh
hp+l8FH04NhFg0pqAmDzarDJuh4knodaNHc8PRw7ThrltfWpyy7JWmmtPhoR6AkqZfUhooq0H8xd
ZHH4CXmmyzTXROLkw+idhz4kITPIf0629B5Ofr7pVdGvZX9kSa4zdRYzFQEH3lzIt7NTNUuOVSXL
NwSzH2zqbNFUG6TVktDZZeIupxUHVa7D2pymvYewx5VJ8dsPY3gUFWv0rkoUNzfT+2KK4XQp4/sw
qP16CS5z2u5Eq0Rs0UF1B2PQSVdUcQFqMz1luanSgeQLiV2tOgvk4UqrTDyzE04RACfmG53mWtrD
t3bmzfyQvESV86LLZG1WtHOaOfer+SEICQoaARqlyhqWvSh+U5BfVMfkiRk++aQe1H6dslFNQy+n
/KAT6ZRY6VOVytQcknXQltAN0ZqguKB30PvGypxZE8uNLyV7sCyk0tSIkOvQKg80BycNy0jq5x7Y
LzD9BCCvBNW3nVNYnjZ/MVJaXsVpdRFxs4srIKoyfY81FDOWF8tkmQag+GduSh4F9TGX63PVmmJL
esE1UFbKWsK4LksDvgTWYqmIb62ygoZnYAvpYUc2QQBAhJbzQdVZQDXJtG9yZ9ME8myBb2/CmOjR
AunJqiuw8409RMWkr9ZVLeU7q5XwX9R66XZzThm7Bm1TAcco2ZGsIjMAa9mGu6/PGRn3ZL32my5H
B5zJKC9I9tj65UBYWh++2WFNcZUHKVZXHKpUjLs+wvT4k7rNcFDnG38irR32TI+ltm9pDymNm81U
D82yr4vA4qvFUSzyON3TLnHrwRohwXKilJLCOh3dyqptiwPBoMHWkpCPSdlbn2rpph2V26CPWOQz
FLhVVr+P9FU3RW6NXt2qBudSeTYURhrJ4ihBYbQOliZyV1Xj8S6x7ZPZTiFVIGnaNnviS0iDQ0Z1
TXuSEqE1HRV8N5y8G3uoYAUUwUMVDkS6Ozn72r63GBGodvSjAtJbpzpRczAM8ZMg0mBtmgEh0v2Y
H5s6ibxytl+PYr9MREOlX9EWwToE0POEfeE+E76/9WtxRmZUXVMYye8qB2yKUlWPY0Vsd1rWL8tP
QQg2w9KiydOapz5TlStVqfVr9lmVWyZSsM0VQeQRa3s3g/ByJ4hU8AJHxtQjFP2klOpH04WHtII8
IOxTr+vEktjN9KaG+XVYibntoaH36iu2IqWjIXkBX9iOzXGUi+GUpQ2EctFctWGkbbJJbedNTEHp
UMNyZPpKoOKcjDGEYq2xR5Wozbgj8FM0nHUDgTLkXfQbOZH8XU1nyZ1yKAyc+PXGqTH30nMOboPw
XSdp4wjzOtmMVaEATGhvq2myGfLLiNNuHEE7DGQQDcF74RPHyiaL8HLF3htGbh1URzIPJkvcCvnH
1qr63MsG8VQ3unwy/NxAA5FpJ8IxOpCuNNMRH0WelANR9BOfdmAAR1+t40dzTGi8avXg9YbfHpjT
S4JNEvvglOGTSYv7FLRSQ43OJ8yk6M3dMNrqockbGxqz09zTGyXVt75B33cTOjn59JZsbkWDSkWw
EXR9BRhWmvzMNGaRxuGYlsI+9pHe7om/eoh6Rd71rMgYJ9qcYrJi7BKJYpiSBcmVzGt5y3/wFWbz
ZnnLoETTJfr/hJ3JcuNIm2Vfpaz3MINjcAcWtSHBUaQoUUMotIFJMWCeR8fT90H8m7LqRW/CMjMi
lBwAuPv97j03e+Lg8JQuw/hS2qU8VF10HwzKEhNG24+SzsUrSREqS830TlNasg9N/zWK7JNh2BQM
ZSF2MWtCuszqa0seYUyzl9HmlKOcER7KMgRiFv3ZU0n/1epDbk7GOV46IjRdHh5Sx6MvrYAGP+sm
3JvUEffjWpg91nK+T3Z3Usp4SqfKf3YmzBhMw9qHDjQjKbOBaSFiv90dUT48nAot2zjhHyevf60A
bO7GgpGAp/MvY/DvnPSLW0bGdnDH5hJ5Sl/K+jJAH94kbmidBzVfVT+u7e6+s68ih4babton2W2Y
7ejkOSMhwZE/tEj2ZXU4/RwWL3oSfXkorcbfuT0dKDWXbDjaL3xFjHTkhd1pfzd0veylMD4Qo4pA
+GXxVkQOZsv0EOEJuADnjresQsuD2b5gWTG2sTXlj04Ym4EuSMlYnfPimsAzELaNW2xqUm6SR6v3
qcsoemITAYk4C+cjdFEKo0BQ0DHBrNZQw9vooIANqxIkumR4G7zM5ZlJ79yyNEAMuNu0VzVvhfhY
BtEeI2Y/Z2I71MWrq6hcjqY0aycbSzlzkNupPKbu8tJTYHvpsyQ79GZl/Uisg2cP8sHvlxLA/exe
6j55MHyLxXfoi0uaLtewHI1z3VmIr7GPCrtkgFpJJW1sI64PKFr2hcEZcOPZv5izSQ+e29tvDdcX
qCdX72IZfbUcRm5JOpU7v63dYxpR49dR7n2YqqRCmy2853lsb36qn8fFb1+p9Jx3eCOHa6aM6Bzv
09bIH2jBJORXp+qtta1PHn0bu076t2Sm1jri2F3EXHHswgiezSS7izjJL6opflEeamxto8b3kQ7u
R0YpXvRpZbiKYraIO92ZMa4CiukEK+RND/bd176744GvdkbVrUPPWO5drLsH9s3twejUSi+OwCbN
Lvq+07dHxF0KCzPb2hLmES8ofZAIyi58nitCyV1MtjFS9Ztpzbyw0Yl/uyPNW2PtvbWLolid1Pus
2rcyFe0WOZKnerPUP7sUfakURvSAKw/aHd7JIByrb1W04znSQCJkVbr7smtwZmy9WsTf6dTeXLS/
RPOgdyocoCGdCIFIGP4OnlSsHjUDgJ6DTiqH97jIzFNol3ngunS/0PlxkDzteEzBCQnNboE386dj
grvVBFTxrbCc9xkb4lFydfC5GgYabFmwSQ7bHzoULVa0iKPcYIxrdss+gaYHCdIz3k9j+QDOPwui
osw54CnvIy5C3NwMELUe8cx57SVjtLBJ/SI/ZDC3Hys//eKnhBQkE/tXqnK/KDCzbnZMc1riTzSo
zNNuCWfx0a/WwCW6R3Nkb5axBMxSxB1vwuxOQvC5pxGlML3ST/kK7zXKLmIEH9PQWxNTzGFlHiiC
/jvbVfxCq5sDaWLCGYg/u7DZHJoh0G5u/9Oy2FdPwPUtMB2wUwM0MyXh05iHz0Psutw5QIJqOz1J
4zQg1UXp4FN2DeQFbNlCORn516Q3rG0RAan2dH2sw864Woa+pCyfHQ/7m6KJhwFirIOy4srHAdoE
WFf2iSmNK7uvW5TFnIwwkG2odDmxSDCsHdAKS9f9jqdF7LtUktr3a2YSUacOyYg4bTBGvM65fE6G
/nXyEbXZ/lIeONY+p+DoUjdMAwj2VfzkhVsC/bFb+Mmqsf+6oRoODXNuuMBlik0ThlZUi+7epjOw
FzpntkXa+/gnqE3owzQ8lzaNIioC82+wwwhkGD1SAz48hj+RIIAnQ4M7FogYsAHwB+DJsE+9Vs9J
Z/THeWYaE40JZnRZG6CVsvwC0HdxsciwMlm7bqjogozVh7ZjzGMqfytD80ZgjmsxLi7xQrNc0WQH
Z0kBK/KtpXXKe2PCEVRTCSc/I+uokFXPZVPRbDdyq08s+VORXfzFiR+GbOFDDhWGlWx4NhQXZiqQ
xxCu7br/Aw+6eRitjFdfyq82yvDBOGMTqLIHGYf/ZjN5k38SY7qN0hBsQyeH52yuf4rYgmlUJxG7
PoxAooLtStP6tBux2hwLnAtpltpHHbp24NXjfIR+m2waXUB8Hb1dXVUgRiRQqXrxfvXarx5cyoup
PLceQnc1hTTZdFHhdGMyQKZ8wRpG+/x1rLJXo7i79hC/4AxNrvgXnkyDEHA9VnejhYjkMY5kvAjj
Zy7GC05JEtyOulSxJPftNpBQsBEUkGV17zgPhvptVj39XlmE5pw2fJckO83qhZYzmzQ1vxUiaw4y
j07YmZOTZ5ElbqyI9mZD7nVnh68OwKRY+dVuXurPvqCoPhVPZati3F4bVJxmP8fWYzeGM59TW9Ka
Z6YQtNpi77sZKPp1xVWhkDwxi/nYE3ne5tHwPKuOq3dKzWPkQbd1ZMegT+GIacnAlI71MFZeD/fL
DkQl2CB63av29QheDN6DzP0uMFfXk2W6ya5koLHv7fzYKRgjvZt+slQzFhSlPsthgkIXDae4c4KU
U+BJOPItisvhkGl8NXKtFW9N8N3yLTeIqFTsXJqc6Lpvowh3Cm9cFr/LNmdbQw99YPF571kCNvX3
lEXz87y4EHPG8begRTGuBueQZrS8To2704nzBwfgHzefrUMhil9UkLTw/Po9iq28chgG+yTX+rhW
Wu+2Qzrc998sv/zKJkhui88EfRY1/o4BSUU2174kF+3QOMdMsazprx7qL9LYL3wSH04Hyb1KaOBK
4udyAXjF8oOUkH/E/WNjlfpHGC3uiXsOYgO1R3fGbCe/ivTJUOllHId3gfaBz8RnOYirm8st/mAY
qxWnBcm3YNF6rrDkdb51imiH+cUvwQJpJGtq9RKnNn6zcW/QdL9TquWKHye8OzAAZ7ZLtyTprMAZ
6b6LkJ2k0R0yh09U43QmhdH+lAorQ5w50S62sRYqKhJKI3lhdO5tdWuEh+FDd+nI8R2+citgrBpI
Qght4B3Lem8ae+ae0z7K4NVEPYUrfZ8sO2TzY2yBuygQV4KwADZWIusHfE1E1CWC3yi+mqWodk+W
mn+ME3gNNVcrPZ/x3LCYjGIm/ThMnvPEo999ygvJrAPtPpBD/YzT2XuQJmhny/DYkTF5bto6+WnF
44kDVf6Jz2DnKENg327ia+HbCTv1DjjLjGt3aUBItS1KTDcP3U2Y6C8ebyuQcfjbzSoGdq0k79BS
rKqNIj2Naf9cegv9sIZtbxvPKILZRvYw/W44LilvWjJ3pURVd2xrRHxsueQaijBM5WDRrv8UEad+
ETWBcKD8NwisT05ET8CUtz2rPxUGpp+4V3Dc9U5pJh89Jpd8wbzQRNe8XNsbWNCJz0JRA3IlrYIE
P2AtOMTVA06aA/UoBfzmkftfJvthcF6SCfdA02O3BYk3+u4rxRhhUJwhjcyS/qhx/SWW5Wej+gKn
Mhcopz4Z1YxE537rjT5rYyduvhGoAcIB+FcQmnoTMeoadXS1Viu0BsTWS8aXXWUDtcq4SaVfbNu2
VtvK4Aqr6uTbGIF7+M0PMcCfx4o1J9YndduHNsSYMbflrcVZE9QLTywfXlA+2m98yiPx5uHmWvXP
OXSO2YzWXRDQYx1kn4MTsPTsq8tEFynjG3AVa+db6/pPtQcVzJrsDRkB1OdIdn+dBI9aVcXYfJh7
5ex4oCFbN2aZ1CW5h2EaHpCt2w31B5C8TJgYSfwWTRpAfvMW504Eucx4K/MRwGAzxEi38DuXOOaW
G35SqrKy964qYdNUJVOCBiDd/ejTmT2nxQ/cUuCn6uqHizZisN9wJ3yyBJKGEi6VmPlbdbX8tJKn
OGanUOcfXJOfTmGCYintaF/L7mcfw7WzRPjuh+mvbM6cQ2aYD7UepiNr/HZiASBHsDG6jE22pfEu
puLu6ulcoFFspJyJC+YKxYiP1YmRV4y7EkAu3clWD4hv75GWjPXiskYhgM7VFtbB0bW/ibz0zcF7
YOUAERG0OWRWxhJQYcREwZh3Q2fAgkCzrFq+PrNMfw7og5vMoYpvGW1A2LzZvlj+5oZ3yaIFWgbr
pCCkUV+kR98GFayVUw9H1cGbQb/8Hrz5WwFboZKIrEDNo5ZyVWIVBjEPBuIikoHqO3/boCa3c/NH
JuHnIrslaOeM7yl/HFJPEcdxHtgzWHjblN8cKZF/sJwCfsuSXSi5gsWkKXYqhHqqMlSasXWYN/TT
0ZuYYy9V9xlm3rMSGRUTC6d34XcPmnEIjJCj45+baQTEhMzCYRqcVcqAsEse2rr+FSk2cgv1u4yx
y6tQtM0t32ZeGAFqChGRFCPplHxHztSdMg8HS2E/paYWJ9FAM2qSNHAGnlGesi+S37KliIIwruxt
Vnd/wsadbgtMyEJEvybLGT/YqWAhVPRtJeowUQit2HMzrKTOxAzZ2VU2H21bz+5mqofmM2NevBkM
ld16jeTQGIu393hvwKiAerko3iSBuLJHewwsujLAhFhAwaAVUZ1og7mwHiMSOJeSeYdhD+9rfZgc
T4oJ8adpY60sjL9GauHaXbjiiIFGJxdnL6bLJDD7ggoWbw73y1r+rRVTcXcc3mJ/xpVYd08EdRFt
rPzS24Z3phAPaBAI5WvecyEw3mheXba0szBYOUpOsxV/xxkrTGsdlvUEH+mhdJofHMlAdsmac+s8
GmBTFztwDVDEc4iBg6pWDAnjPByNbHE2ftFT+ORe/LImIYCBbHgyltAPLGNqDkKhwmCDiTeNT3BD
xs2pizl4zpDtylrf5dwzGbBIvHD2DMrOeZYTzJ2qeDWXltM2RjDWMEga8UTRrWWgsDeV8WRXj6Lj
wWvhLBuG6rZM+X0x+3pHq2q2TR+LFkf/WuUQxNKLH7o0vpGjk6duXD4xZn4PFnibduaQxDnmm8eN
6MPqgJ8UHGD3HU0i34/xFcvyuqiPeq8it9p23VTv8q6Jdk1ot3tfxgpL97RN8yi/4M6iepH9Abhl
f+/gAtYhX19HtQwFPCcb8/C2L1su93IECxL+DZPlr84c59k1GedQpfVMApcMYMaisKpWjtTVRiU8
A8yFWIbbGhjBP2fMlFt3iT5iN0J1h03YzM9Ce5Q4WdaXbCP3oUiMpzLrKFGllig3RR84JfM7vO6P
vlV/c0UUuK/GsK6vjkEIwzMFvU4+OwoGS1iBl/5tGtfY17D0FzuvT1PvE5b2DNKkzRIUVfue+jRM
Y6vYeg1DuQJaN5Mgdug0qZc5iUaU+XddgcWjpF2QWtbWfmy1vKi6BzCp3rrGFJssrPqdNKvu2CbW
g22mB9a6EiOE/+1XxfSRm59VTFbARg846gbfdQNM+7jgseLR1IXH5jTIiWMOroNM/bCb4lWhOe9C
v5t/TFO6nXE3J2ECycr6nKoQM90Sv4mxwconDFJmikqmBFvEp2i9nZyL4qaK6MhYcsMXQXq4xamd
fIxsK6+42rbaQINdZE45J6JZiIywFCRwBDs8v8YTRQH8rrGZEk4etVHCuhs8Izkfitc0DFmP6vJM
L9dZ0y7FTJdcRo11snH4P5FaltgPqz+l6wB0kr+nGo9jUWOurTKDUquZrX9TwKrhE+s1rlSL+R28
3oJZ0nGoYC66NH2ZI11RRVgbTG+Ge2+Zn5oXh3cNzrKjpt+FjNuzUZj6WZKqGjueWwRw9k6LtcmV
a5bemIDtkKDy9IMZW8OztiqkqvYc4vTct9lJMno9OmRTkdSXQE7WIWL2huGy0Ce3q6mYG+kHnYYf
fpt6G8d67zocaf2sXselerP64UWminh6R9hZHqNiKk7RaGZP9WhkTynbQizCPsXzowlXD10uluOj
y2O1sqVxY/Yl62uBmegy9iyypkpOKiZBpi2O0vgRyo+SYHkteHiTIn0i1PPEVrsJptg+eUYkHqn+
yw5JzVpVJO+EkKxLgWrSuqH5xD3MBngF8bPQbDsq3RtNOp4ynvVArzHltT2P8wLopolW7taPHvGf
aeHUzcJKY/BJ5s3zaJvsC53mY/iVFOYIil9+ur5LT4pZ6K055C/acvncEmhwnNPBB4xeMCBDehUS
BeCDAD9rNuEVaLTP6WcpAHamOPhdbT23IiGlSASB6iemFMV48Ay+nu4oQ5/u6hl4IyOGoh3M/RSG
6A55ffYyQ+wG4t9J6seEmRj7p02Q14xHmth5i3y8rTXhzyKzH1LF1suElrcG3JoUfyM7uYAhZH7o
BY+62F0PHX7WXvW+4LH+3Pfrsz2Jl4M5N9fFtyBeaiKLC1MAxgfs4bkw4/47rYUIVFxC18KXuQie
0JXopsfJ/x5r+oDTRb/KigslsqdpM3KodDLrT67ZxmYL48nYkO9u+ndI7T9EFy41uITdnOMt9KIy
4s0g6oHt5xCbzhvsi+pZReqksRMVCwqt37yjrxXn3u7fVS3G8+y6t4RTKbOWwr75BaTEKfydKWst
GHONU2MoO5gnKt6KjHyuexeC52g3hW/e4t3nEMK+jkzrUnvzyZKTw8kYC6Boq1/LkHJ0WDIC27T+
bEurP9RES6eQ7W7nr37kYf4ahQzEWJPnUF+zIhLZ5V++0MfZa/y17g1HamXSJT+QJhqSpd6oQdhb
2wZmWBmQWwv40Fa3MG24eWb4zCe4h9z15MZWcyBLfByHMGgnPKU0fJdbrl9iyLp/wijI5Mr1NJvq
ekuI02IcRofCYj9qXamD8oY/RvaDEAkKMOW/rbQfl2xOdsNSEZXEjj3az2i/H0Diu1BxuOzsnTcn
RuDnkv+r+1QSbfqYl3aCU47bss8h+BFeKQ5eaUa0BM+0NtSP6bz8NmjA2Jh6+s0bciFKDAZs4Xtl
lnf/eVmi6Y2B196VXn2VvfvoMkLUmTtuPYcDrRuG96xQHmJntVtHezAEYHRYWQPfH6pk00IhcJsg
7OO7SCLaWUHTC3uut4SBz32ME6ZIscomfn4aktUj7e2Yc1A2N/AFLexJmLT6B8gFCzwL5vMxwPwq
hC4p6R7wcmyIZLc5+M9ykxY8XStSiULCYF7No6nCMNo3LRZNKOg44pvbWMUfjPwol00+q8w3sNmo
Wx66z42wLoZp34cmY5Pp0NAYYWMQFlrQUESv9HgXRZRsa23hyyBHLaB4bKU50rPoyzKoBfdbyXJk
6O3Q2/VHRgnxw+ptYu8Ki2vophHk/0q81O2eFrKejklzAOk81EGsJnGYPWreJIXfgVLTiK0PzySO
5z2iiRdw2gP3H+uPzuuvFdGKh6YYznPU49AGjBol2FEFxy5nnrGg5MDaZN/th6QFdyqcx6Ggk1My
f9rOqV8BHu4+h5jDU+zDWM4ZroSg9UN8STSV7FsPyPo0+xsIdV/r7ybTfHVadWsM/4GD1w5pbxOJ
95RXvvaN1hJFYlpZ75hz4ul57rt3k9HmEhuvVQ+fPK+tV/OIT5iVvL0Km1FFl/nlifj1Nu3k3aeh
5DXMwdnHWRpgfkr3TRPvyfOMQI4rUOzRiD4wRiizvTDgPvICla6vC1Uru3ULbKl/s7wk4Giub6OM
GYpFXxSjJFtbD+Q9kyAfXG/fz+PLLNgkRb5j7sC1EDQ1JVzvzqUYK0v9Xe1gaeqyCHBk0a1fm+ns
xJQYO0SV5SmLhquaEEVDfPeBZb242D52aOJNUIXlNYy7mHmRRcCPbVchIDxi1ShHDFJTVt1MRevf
zPEec+VysWhczPhO1lD53otQsO1y+po0Y2fXQYzpvLk6jV51QvsOgJHsgBLVewdA4NYWxFzJp62u
b4BWkPD8hcq6n2E2/xjCPNvZqWOwJ+p9EDPnPB4kq9xDVHrXWPszp6s4PKx37ZbSECxBs1nu0jS8
9aX7ZVL9KdwE5PN6aNANYnbr7qsRPgHRBXlaizvb4VGKS9yaBdWD7dcsqP7ivJ7vMidrHyx4k0OK
suuF+R9HL+neMeffMR7xkaOanY6UPUSckW3Sis9ADGtMUsfK0uEuFfkxZQgzVu2w7SuAyyoPiT/Y
dGpKE9cREdFyVHfTcQ8JO64gHkiEjWDuAtMTCY70/oaZMTlZYcLm29NB395KG12MO//FslfpJi6P
dt8/DLZ36HKGCuMcc59YtRNUZY4NueKVKQyyZ+S9lzTsmoNs3oal1IGpFQS8OEXo7a5mp9/8wn1L
LeRCnfYHDAXBqBCNqHVfyyy//MqKj+N3r+WHZvoAkxj7zpSIO1ACCDIaXcRP5Hfs5aSbkqbaDVVD
j8R2NtbhbTnbQU7v1qbhNKKq4q2bWWTTK7zTxhPM6qLOPA7+csoTuSsZL7PTKhf3K0tn+LksEueU
idcuJrWK/FVeC0g+nDQwt9h5+ZGR66/L9HfpFud2itSDLZk6+WwCZ5arDh2UXsWMsMmo33Vz7Vo9
frqxCyc+M7FZntiL+fzzuGxnt7o2Znah6oizgP9S+tWzPVgdOSqAhi1vAGYEBUCRzeGTcDSHZOUd
q4HLiW1Xu7F1XX21BuDbCte/y9PrZCQ+2by/qZc6DyalnKQvzcFwT26NcVMWVkxkLB94CODlyqxl
H8V0Z8cN5Dkh/iYziUkGn6/CDJEPpPoYnOGQFFI8CWMQT6hzAPgjhGGbsTCjvWUbMpI7oK+3u3ki
pjGP9K8mhPsY35oRR+64ZJGa3J+FSKZbbj3P/mPSl9YP1gnedypnUutEPd1lQFPxSE4r3FQZvV47
p29AjOtDVvG91hlarOgGTks+DzJ8ZxQJpPZ7P36GjAwfFrPND3oenrmKisPYJ4ECjJsbLZtT4kpp
z6Cpq6nIWeTOa3u6EDjfbbI2+UG5hTB6ot5zcevRifclebuSZWYXM87bRrLfJTq98hU0LzijnnSo
G3KUBB2L/K6ldx2b8mev4EFJv91mLqyFPpvLnWzYElvUHLgaR2xf55oBvh2ENYarIoRaotpfXZoz
ndZbtuFnt3PBCghi/noxnseZppGo9hl2xxk5BnvvrvkmR+YJOKj1ZACj8lCCPOHynmkuahRrapA3
THnYCgE0CJfrUmDXNMFXcec1XNj0yXfaPWpVLKciDtmsWi7i8sAzdcRwuO0VBV4s+OeFtF1u+Am0
X+Rdxyp/wNsiuemHN9woFXm7mDrVdt+1xTGPm/IosVWeM4meIX0s82V6EhXeF7+/mR33hL2UA3Fe
l9FaWOxxXn0XMRUZmUU1QVuMPJf5uO0WucnioE5A3+iCOqbdRsU0FNN/tfcWou8ZfqpAezUCS8wt
qH3nWsKCqOhQD6JR8iRwjWvXFH/CFEgxJ+nZ/NnGC9M5mBdte3cHPT60qu1PRk7RUDWyvy8WueXZ
tktsOnQi33OOOcYYQGpjOlZBBfcocEsC2jJ1H+N+xMSIjsaSygGuxJbHZbfJZy7Los93jIA4jfXs
XBbmZnpO73UJ/cXuwjer+xJrPvifHzjPdU3HfaeCLmECGjtsVnTtAm5WDd6J1fNXJskpcajhNlPx
Z9FkjiN7tSqnYXHW6FSNltPJqHv3VLTxI/42ucfADWW0NdvX3LfyPRxWC4Yc18u/gdqIgTCaw+xs
NnOQjWHDCtIn+zxv4pNLaL9xaqixAxlLenaSYI7fneRFCbEwkQ/vNvWS+38Wz7IBKBJ2ZFY8cD2z
Y6HJr2ZLVoKbs2Ah8ymclbZF+7Cf0L7VJlekZ8SVvn7t1tDrqHsBzK3DPjHdyKx3hzBEAN90/WSe
W1cjo4fR6d/LCUEgcbTDHJelL1MLDJcZjhMUShMy++f+Xlb7OlHSO2I3BJ8V7mpYLZHKMTSDcQRy
s6UKhmkqkwz6h9zheQhr0PVsAui+3jaNV21Nf701C75VqeNkK4WPJL4SjqPScve0Dt8cDAF74ji/
aq86ThM3hzRcOEgx4SFfd83O93+PHZx6qBzAMeRxAkpymjtQE7Sm77uiuA+swyBgV1NptfpuDVV+
VWZh7SiuBvQ8wuAhE53uaNH+uToxGNOo18UcPFyHuDm3oo2cg3Kr4xAXxa5bjE+BAsF4pXzuRegG
01CqHbftFR86COHY+iwX3zwzL+KXZqpOScOAOK66wInYw/jWQnjVIYlTuV4grXtm1t4uJZPiMTj8
zy9NFp+54eYD3X4knbPkQ5ZYXoX5KPvsYdLo2kM0n9NE7Ge3ZFaH5yTiP5EqnG+tF78t6sv2IipG
Vstw7jsH2yXJVDvuKRPW38gYfZZZjeXPDwWQPfoU8CynaGCNs2uwOK3sBjaSIUwp7IOkbl1s272g
GdkS1IPxkPPVWJ5SdPdzmIXemRBHYJXKIP0pxBZNavXSxlp+5wTdsDCW8O81lwSh9Hlr9fUXR9wf
3iyofiggIgnC4Y45aLCKTPkBeTn7pm/uWKenXVKou89xwOVEUkz9oYi8cJuXqJpaU1BRdw12J+4+
8A/iBdrq+wKDBuaL8SE7OtcGEvQbmtD/OYcVu4//eJ01IurBSf1nDg5snmDtZGs4oF+yQ+UMN8P3
I+qpoLREj7i1S0yZfUMNQ3WLoiXBmFfOWwbNzrksiVLzvWE73Zsud8LAEs14SwSGj5RZu267b+38
5d9dJULUELL83a42Y3JI4ZPNz979uyz/uZ7//bK0FZP98BbNxCB64xnUClOB9ZVTN16Aq9TvgMLG
PZuOH5MCzMfSE+21Cz3BAOkuwsE8TF0hzkOI706bFx7bGJPXV9tWuFea9UoxQzN9cDTlVWaKNj7L
aV0d9M9Y0PBnNBE/wiXy8q+y8F+96xQ2N3fhuNJU4UdpG9dQpsmRYu+tHIt7Tj5hL6Kl45kcG7y/
MfrjlxPrXEvWT2NwxjVa7IFBbp3UMo59s17dKaSYlUL/r5e2j2FUWnCOTMnwZ6J7sHej8NAsDs5L
G3oZ+ymEuZlk3LBs/JDe9mPCfBir7vwbgZx1HwRAtNYg/rsB4bkPG8OamGQaiNVJ5GyjcX3IWdnL
IIYd3I68yx4H4Q7bTs8Yw5LoPmYMVH2gItg/9gqzz8avO243p8J7pcDK/H8RYv8LIOabNj3M+D9R
5QS5lzV99D8AYpE/DRzM5xaHevpncZ0wSF1Iv6VkmKRjlxaJkesXyK9DSK+2kFCYmmn55SPjHf5H
NOvpPyC7/yqH4qlKyr777//DX/p/XoxjC8+1yJdzFLHc/4Xzy+NRQ8/oVvQ+9mnlOu2eakksR5l5
termhRNJEIctOE7cV0hBVLGJ3i6DTngLvmXK6KrqJePWuqgkKy+rExqp+V7HWfYoUcrKsQtSR8eo
TxAZptgrA2XR2OqwnYQojSyeJPa5J2gbECzoLqGjMFH2TDpF0rfb3kv12SvZOE3gjRLhZPe+t8Af
LI91GCZ/mdx/m6PpHYVVU7hYYDViyRm44ZnHmsXaPmYMzpt290QCIugfiflMZJ+n+zS6pzxjauBW
7O0dl/1PBC3+NXJabzOlgurE3PhJDaRrN6dqVVGmxni0ZoaFRTwnmJ/M5Mfis7WUebnDOkJCJY5O
qfTG0+D0p9Cs5c1J6g+rhTQUxUb1kNgcbHRY3o269c7IEMQK2lE8lh7Xed1SMGutWJ3RXlfMxbNv
5jpfLOfw4qdG9I6IkkfMzDl1U3bkpo+TUqgwHVMJLLf2Ic9DDG1V6p1MF2QPUDv/YPEo3SH8EDsm
1rKvDPMjd5fibrje3Wny5VohRgd9Dau1SeqR6yilYRTjMJuN9jsLy+hhxu1LRqKkO83KjQvK4W+W
CkG1Ly8TpBjBV1F4D05oHxI1zRdV8hCsdD9fcQoa28Jxb1D5q+85zqKN98wqUX5hNEhIcMdHppYu
ZCqSEp5VvyfhnF0MppS42hyue9LPsbOw0CMtVoVlvVpAcdg6pj+JnRypRPB2uNp6HILO8qPwSZ7T
MvDXri2oYAUXE3kUjX86a9991X+KXExon0hhk87NqyPb4uSExdOw/lsqxwmxY/3Hkgvqalt9vvfq
CtqoByuW60UtKIJM+815IJAXKYtqp/WP//s73H4oRrqM//MHTWWoQI5aH0OJKoH9LDs7PZHUgSzb
ZqG8nLlJMjDVce1T7PrzvZtboGQCm9vcIfl4706Kf6BkEB17ytlWkVrwzOYvla6aa+VLMzCz1OSu
REtd2EnhAiFfyz1ZvnTTA96h4sksVHSsJT2Eqacvvj/5mxw2lhn3khh10+4to/3TGKDdfNWxAlSo
GG020WBStc6d/Sau6vD/sncmS24j25b9l5r7NTg6B8qsJuz7IKNRSJrAQh36vsfXvwUq34uU8t5M
qxqXpRmSpEgGCQIO93P2XvshKTn029ZD9xvo5sbPPexQ7NiHpgfd4faxc9ZmzlfamCRYUSx8RH+e
L1JQvHvPJLer9XDtddAsZBEBv7J+lH4HJwsljSUbf13jOl+jzLQgzWmbxMP4EjvNHNmBwlfZEbXA
UX1x/LzaOXpnEs3YPtXCL85DZ9PHlMMmLIx+0xQVtsWWvL4pr5IV+6zaeOZEK5dCDmgpNDREXnqD
jReceXGQGZfI1vqDkefrBODcMTKqe42pYY2YAj/IA3PZDH1/VORGrGhOVxsEo+FW2dMXSryEMGpR
stXGfOckTriyfMoyfz84/4UCiwHUsk0T6qxlathif7tQxJXUPbvW8h2KgiVTX4KLZBYdND2NTlav
eyxQ4u8VxzGOmQTJgBPCnZ/A77mWFp70TjzIkoVSlmEiodfyg2riP3xEfXbC/pmPev+Irm3i4jUd
4y8EY6eyKfKhgdoB/DLWtY9Ro3do4KH10o9aAqqnTdPou8dQbsYpHLtEZ3ZqGeLaRf1Karcko/Qe
UD4EuOc0264a1NlGrDaDwaGyGZJCN/0qaobFomZCT6kz1//hKiixDv/2LWDtOi4wVFNzDdey+fc/
XZELgZReG4cc2VhWnk3fumLAW9gsPlaWtLJznR6KvDv5jIHUsMqZhGbS0USQx+jTo28vXswqDFfu
8EY7CdVcXhIs2Kd4wv7+kDCNf/NJTagori6V4f5lf2NDFF7uVSjhYTIu9dLHbFhoNpEA/SrzSxwy
df918Ktb2TjVx8b+ChKJXFW7rrZNhrHD8dKjTVz1avA6sc1T9zUr1ZFQleHkIOJeVzGXeqsqXSbY
ur4YPPA6dlZYB5A+CBtpgC4KeHzbrq90YgrTrc6a4tWzh+/d9CBGZ7gVhY8GmjRNP3Rt3LJI/TXS
LoNYIYygsh9STYIXQSfvvmv+vyH/Hw35zoyo/c+G/Ne3Oggznxr0r5b8+8v+sORLaf+LCakFWdVx
DWz2QG3773Xzf/4XdQvzX7MTfvbpM3n874wA91+apmNjlY5uS7aMTf8dEmD9yzItbNiGxLzDDFf+
37jx5XzuvY8wsFg4K6UrTQ0VIyaz3wfBiWymVtStfYvRO6+yKh73dePvcZj2S78FZJNCejcdnaqf
K2MYFTmwYwDz92CpunDKjVu5uwiH2Vkk8Y8/7cnrv5k//3o+3j+dSyCC0jTXtNlBv02ffWswExU0
aI/wDJdTjvvKRVeA5MXah4m85ab3aMncJpUaxCyqayjdtsQZ6dckJKdOuI59JDXeBFSaKd3Jm0BC
Ur0PFobsg4fWCzcpnfx8Aqpt5N6Xf/j4v4IO/vj4Bn4GB2uNze//68BXYVnuq1yaNwA8xadqyiP4
uYgcYlVQ8ptMzNAycK8BFGaj/0Tvurk2kGxoaAYnA1HkCYTggaEmuyhEu46I0c028sVFvBbmwlll
KRXIUC+rfdfVj7rS6yO9ZZqiabQyCk2dKBbd/uE7zbv81wNG4SeWjJGM6Ib8/TvpRuhnbpQYNw70
bFvVJG8RCONvtN7ftzqlUQW1F7tELzcFJZCdx2B9sGQwngbTo5nrlC8OnsGjSo2NG5XyYjrPehii
dI5i85FpCTLrTIKe8pufQSdfh//tf8//zdF0x7r/5aNz7picUZxVv7PVsyLzWsrQ+k0W2NxtET2O
mOnTsoIODQ5U+V1wzBBPU5GfqXrJ8LmgjkxLzrIEAvGQiOy8asgX86dhY4BYopXXh1uAAMuSr3BE
HHgWHZ3hUdUuUrIseHCEsW7yXjsGJsYCdE3jMgpjl4AnxmuODUpsZkArDCY7hySdnSbVXdYKEymY
PRLc0s7DrejxZinjwfJhRiZm7u8mbwpurNBWpddgjAYEuS9H/xJi1gADxobmqersFM910DLr1M7j
UIZ7mnnNRjL9Mj2iYcEIjJ9BrjX4tsPXTuTtORJmsmaoGLY1hqeFE8m5ZdcgaJhv9TF5sVFDMKgh
6kcDp9BFK719DmPdKble9b296O342Z7MCg1fLNdC4pEao6qkgMg0rxfFt9Ee3D3wqo+ALfrFNDgm
mOdiZ6X4gf4fDtU7YwQUitT+ArV3etyNgwr0m9DbU6eoPyZOVeHAplkyh2k4Sr8Qu4fyb6xfAlai
6zh10BT4ORp63ZPnIC+2LXmqkss27Dh568XKj6H+GTNhY6rcs2tl7us/fOxfofjzqKHmNBnXVg5D
Mv//ddSwhaaiwarkbbLwPml28Igm68FQkEZ1G2FDCWSBH95nMaOc7GxiygtF/FS7b5qr6dgGwh/3
+TzeAmNfk4QuzADbbpnB86VN+k+zu38zIFDiMEhw0FyGhd/H6M51sxjmqbylLOWu2jinec/YsOQU
ECO+dJysXEUZ8IkMY/qUxSfpRy8hi5D93++33zJo7vvNkMyYkWfzaazfUx28UTVcmviV2qyDqokP
viJeNMLNG840eNF+SDtQqhnegSk++/rgIuDW9Yf7rhzrZhOO2HcBTEDHHGFlgW6M9H1RItKuammt
wkic+HEgNmEu7IZU7fWwo75l5pespKjsSZdwFzlzZUvtJAQeIRElH6M4EP9Q47pHYvw2khmGZjKl
kMoy/jKS6abI3ZKC460ewq9m20fHHs4nK19DrZLIehwB4dm5cyNDMFrDq0k+R7ZxliMKBT00JuSA
TbsdcVDtAwU5rUESt5gE9UNAsatSgJz5+9/G/uuFXCkmF1wz+E9RD/v1mGZtqoXC6NDK1Y2z0tOw
2zJIbyfVfi3GRj2wRKM7ktAValVsrbHQ58e0isx9DZG4ja2rxEq/NvPhq+V0zgl1SAznPv9sarAB
74ZCwzHifaBHSP+oQ+p2h7TQfLUb39lpgQEENg+KRcZf2M0OtYBF1yot6mBTaQZxtVKlpzYd05NW
cHL7+ZH6A30E3cEu3RETG1XEug4qhf8BD8HpLiV1KK4KUI0HUka1TL9iKLXQh7dL4HryJlp1MCIo
ofgGnyRN75d0EBT39NykOwpeI0sHCr6GgA5UwczjS+kVRtS/3+/mPFb8dqAonVNCwwNguAwov+53
xJNe64yuvLl4QQmZnrrHMZhoMSvqIbbAqy9cKjYh84vTOE4Y8vqRpddIsLBIMfVpprdpa5Mmqtwi
Vr60LUhTy6R6EWl0QyJ0mb6Tg7f0X1q48B7LQDoVdzVQGy5Yl7q7bDSf/Iwo445IGQDc9rODYjnB
sTghDzg7eaHRAfT6M3bWzdTHOxpTyVNHyW3pNuYmDdpsM3AdpGqoinUKyn9PBaX9hyNU/lqpvY8e
iggSlqgUA0zrHlXyp0WqGPS2sz1T3pADv5olqyynDT7GswGpLqUJs0mM8ECqcumFaYrtslkEdAAw
gwzFkfolKQAFlhqDWtvf/4b3gvWff0NbsxjTWDhoErcnhK5ff8O08XWo6WN96wsDN1Qf4yaY2bxu
/OKVGE8qJU5IRTKqVSFCT+qlgFuQ3zmzd/Z++BZG3NG6r6xFowvjXDmoRMK2006j554nWvBL9M/J
1tQLsTHhA2ziGp920wbjOjN2fmtqj73x2ttcF1HPycVU2FiWVPMmsgSlorfIxBRuca9C/jaRMQ1J
sR1L7F1BiSPIrBEH1vPBb9AN1rrCQOVbsEQOaMaEbrCRitJiZkI4CHx0TQbmIFgcxorG13iJ47co
HtsTLq8iYWhm7pEzV9c/gB8kH9TBt9gV0P9dv6+WAdj/Ze0jWwAShXw0zH08uWHyT+MvCTK/nVgs
lzROKINRTYfQ9TvDbHJily7S6N9E3OcX2DIdeqyEFNqMGmYuTpZVfqPe2mzUNDr7JgoPrpEFz80k
iHMmg3IZUHUbKpDIY2viaFITvqMCoSlTb9gZtBwBAI2ILX2MiBFdv9pnbUPrYj26PdnUNS44MIFX
TX5qmlI+gpF4gYKhndv8Grnxg9YJit7Ek2yDqPoatqQ1LwZMV45lBY99p9tPaSMOMRhl3FR6h3CI
Mm84bFAhszjKQ0LmR75SZ0rmqpGPLtWnJjq3uAhN9ldDAjANVvoUMEvqbHeHV2cZOTSwi4Bmi+2M
2VarCO9N6aov60z1J8OOh9PPW3p7G1LzoLzBWPuh551kWK81nF8PFiDXNAf0ZIgK6WuCmhJuEzZ7
dGnIeiXydP3RnXrvNi4Nuz1ldu+tmjJ6lb2qdhGdrwGE43qKadRV08iRlkz1lvgzWnoqfPAJuVqU
UdFtVYQtnrc1aL5HpA73HosxXN2L2BqilZaj3BqY9KJG+DhWUu5bGkDLqdZg/gz6oSux67uFhIBW
r2tYK7tqJv6C9fUhkrfRBThHRHnHtdfGkCI/BpiUVQHf0zIvWNBOwuLTJMu09asHtBAlEiq4cJ2B
sW9QmHggmOGLlg7q3O57BFbkqPX1Je0SAA2OhwCkHZf2JNqb2XP08PMmWwpH32SEoZVoF0EkToki
V+suiOyMa9dEn2uD+A8HylgUwwAYs3HBNUMiK7SvZuV9rKJguiJV2kB1D1dU6qCJmQIZAs2rEjXM
xsrrbybN5/2g8F5VnaM9o/hHGaZNR342+AJOfmBiLHeGZfjLuRMYClTzUYGVRYuT4piM9rXgVNnh
lWnOZFtXubd1s+Dk5O13R8KndKs6grZHAJFuG/UGWQ9M0TGsL0mFpiBtq70jnfSok7FAOYOsHo/r
rVu69CDrPj17RX1uQ2qLmkmpTGG6XxW6wFDF17LDZnxwEh0AhxMU2Etm2buV05Tr04rOBMJI+oIc
DtNe4bu59MmPPOEEGxLybaRWzsqds8eUK/fr4TwaCDlay7RXoU5NB2+biBmQoY0Lwz42dtdu+2rW
JsRV9RBMfv1gJii/J4PefQSF9ogHgK62ZaL4RZ08ONrwweRVlGO1jNKAcF4Hwffvph3d0maBnUu7
4hXTruM09tdob2Xg9cOGnXSnhLQpNIHULVDbBKF/KTrYvrlpndLAfmu9OFxbatqFzWA/IFbGaprX
AJktYS19Z6LfrIxirVfu15GqPP7Uz4PniG0X1RilYIUAJuTIX4Owmg4GrLyNGzTfVRMNF3feqEJD
4uFQFGJtp45eQKBGNyTfkIr516npUSjp3jVHYyBoPT/nWX1GHeWfQ9tALexW3U4G1QdwDfqT7evH
QIzTJdS2itoD0nbcjILD9ks4Td9ImlDbfAKRLBu3O02FxBTFSCllNRwL6yUoWAvFiMxoi8mF6U7q
ep/L+FH4UA8ivHiquviBR6RfkXpQfFS2oJTB/K7DWMhAYK+DussPdP7m6CN1bfPhcwndLymH4MmM
0V1Y9txBnD5aAfLotFTuQiITX5Wdyp978wE8zYLhSwKPwKDeFtGu1i0YkkHtbVTcrQwbJG9j27ys
o0UddOJ70Ehj31YoFxA5LGqXfqqU+osIJnSeDhD4MbQQZhHjTcj2+01W79zfDjrUPFaz5aGbUZMs
iwhmn+/qCDfu69zy4EQgHBwAv3clkIXTW1vfxUY/72sB8vKwns1SSI7KOQP+vgEuieGtVptBsFtb
ZJF/2lTuQQsLa68yk+NjYJRdo7f9BmSqOpgG8yLai7hELDUewnmj/Gk8eAWybVvvdiUS3bt+AwRP
B6053Ue+GNfp2L39fBisFyTleFvMKQDVvEnn+PgW4jMVE8IQkzKtDynNfcWSHjA/8F/YuYR73zc/
NRcawosmCb7aaU/WTkLCOw40iMB4aTZ9lryg/XypbIIInI7mHnynZB05JKgnI2JwgwyBldHJ8Kgy
TpYJct4CtuYTWhO5SnVCpQQNxHawCFdC4HrXTdw3v92denLEJgFJWbl1REMVc3VXZx8wYWZMDpAa
3jeTAqz3frcahblDaY39lkAqMW+4FoPH+59bfg+2B3ci/xKBhgbiTO9WYTYf5FOEqXsvGi7JJG6J
bc9gj4wKjHegu6vWjqct+eLPEionAti2XnXxeNVCYq4EZIwKG+daye802M+Y9aKFoZHCVakOL6pj
94umnMql6ZfeajBtcm7KXlsl5Kk5fZRfEve5aSpYDDSX10JP3nq33gLIsRCyI49tuxgiUV9sYJ6K
RVCQTBYgIKlH0FWY97JFX8IXVdQrDkjkfghXvLmE34WCHq0fsMKNSQuoIvrMjb+D9m4ilUQRzhTn
RPJItp89tE7JtT9BQrcLszdQDxtoy+2qAV3GNMJHZkarSR+S+1p99m6IJ9sKY1QYiBUqvwCOKVW3
HI36SGloRxQJB0Tau/Gs0+VUmzdcvvauX9Xb+0PRnCl9f9791v2x9+f+fO1//Of3d7ACioNNR1DL
738zvedcv/+ZotTCrTsOxz+9d3x/jl52yVZm6lCMSM1+fuL764p5VgRf9XtVA/dBBMy3yBmekCdj
W/Fwb+1+/pX3T//+935+Gb/QmfNjjPdHMuaqiEy9bNhEpJAcaSbO5GoWSE7efMM/sBXDjBdEsrjS
XXTmMANpx983k47Kso00Y2lFDQP+KDf6CEgjkw4STBedp0OG1TKylHbUbNCLsdux4jB1imGF/jWI
QnsfaoFFWmNpHeLeQkqWEQC7EU3whJyRM/n+z/dNyzoIAaAb08sr5lQPIzSX93/hKmgdiNM5VlDO
tvfn3R+6b+53UysD10G0Vj2/yf1xK3H+uFUkyL6AlUNOmt/o/gJm8gmyNjoPaTE6O4sEosgRzT6N
SayxKi6eJJ/U+jKZiP1IJ0BoH/2e1IrUcqCQzSJ53yK4636TDFAoNvVdLHZ/4L7pba3Q1tEs8Mrh
sS7a0nCBF3MFuG8gVv5x6z0YBckRh+77c5z/efb7Y/fXvceovL/N4Ncw2WuHMabXgN22SqeIoM+n
RGwazjTP2Z9JQAk3+j0U3oXEc3jfAO0iBf79/mhhMviPd+//0MxJ6u9P8cfAGZfv9397h/s/MB0g
a0Ii/wxaah0/n52m5HD9vDkZA5/i/ZV1GBOTxiXHMltGed3beU5Iov39zd6f9v5HRYhO+f3uv3ve
vRv2/to/ffH7v/z2kt6lfw1GzDWKKwBQCo4///jQKkMC7513E5L3unnS5pteGqfp7r5nirjL0t2k
kVWSKmt3/83ef9H7XbfRWYClecL25+37w+9Pvd+6//gh5OyJIsv8gq6T2NUy1PRbAxVip+nM+/vJ
LdawtlYlC/F2Huaqsbcg7s5HwDDpUf2RBjg/2H3wsStWR3KGyw71HMGBpDyeIdIZMt6fm6p2iM14
v+9ZPgi5OpjjLG3E+5PFCmN+6/lNiTrOD5YufeoS3jERKZImUcFAw9h/36v336Vi4rvRy/wZ9Uu3
x5BAVPb8A0/NSxI26/sO/G333x/7009U3A/Tn3v9/aYXFxw2Ydt+dlr/qxIhXSwrzI9jjpebdE08
O6XKbu3gHQdPABSYrOExj2NUWAUrLg0Pt8DIHUYkZWADbRGE0sM04z5eK8Qy6wKTLrJyguByppKL
SJ+qMy2I81Dq5at1FbZnnJzs5knL35MKt/chCAJSBXvYBvLLNONgy1x7tiAC7PXm0sZadXRT81Y6
lb6j0PIl3IS1NV5MFSdrkyGYax5dorqs1rlewohqg2cIWnMop/kc9SXBYqXzJWewWrQJ0qewx80v
Qq71Q+h+JtBBXvK2VwjXDG+vjeKIHI7SmK19dgMHwb4eTbvGkZ+gK06ki6FM0VOBsKpBlDThJGwz
eEyaN2BJYUEvzPEtnIbPGaRTlElUoDSNxRMdJp25gWtvqjpmhY/3dwGRb9i7cviKCg/cdSrcrefX
/lWr1wGmg8wkPM0fP1h2jrc4U98yLx03ODVc6Bi4lpXmPpaZHz6CBSu3RRe9dKlJ7EjqYA0eAX8a
Y45aPO2tN72jYGbIyd/WfrjvORke/JxqVQizZ0NM6dmNtFdrxHImMw+CQTqg8taqSzY6IDqq7KvI
tOzcFQNRKlm0ow56ZUAqj+ZE8FQSksSNDG5P/PDNdLX0ue18g2mR+WXQR+1DlewQtubHXCi1cYWW
I9kbt62ND72ZOsRejg+TMuZSGJXuoTaoGfB7fJ2UccE3jLwLw3uGwG9Dd+gHKAi6zBroXa3O5NIq
8VwfUvpA+Oqd7AOJ80thkOtdOW+Jj8PP10mrkbmfAN1fFs3QnmKbQcGSdXnV65G80FrijJTuqSSN
3GnEwDzbmyB+dCDSCSxVchgfw6DaWYQDC4U3AZEpJRRjpEeZOvHRn+2vKolY6HGhE466TCbWCKxb
6HMzWNRBsm2bG6m78artTOeUdMUHuHxyb8I1LDuPWN6RGqJmASmsPIB7Toc3ZejF53aXxOaNcDj3
lARpiy416I6h/CKwyy5FRzthrH2cPxMeSM8urT0Ao617JcZ10h2Q8nifXYrYaw8U3LfU9cNL5MoP
9G+YwbJC30h0jZzd+WUoObBgbC+NtMqOsgJOVsyogreJlvOHxv2iw00Zw8y7ydD8bJTmAI/UI4x9
HM+08NKLpSIGMVfr9lVOWNKY1x+qobKe9DI+J3oVnWpt+AqKBDJRG9hn2Fz9qu3pI7lQmyaa68+O
SNa9Fg2YrCFKZnX+oTecYs/6dI8oQtuGxnC6a4lU2O0L+iYQQqtjJ8lFvOOwR3YwaT6m2CXj9BIV
SfUcD4vI04drbGx8269vBOUtq9w+kDmfUCqmKyqhZBOvpy/hAQzbCvvilqbNsGSy6cMA8NHDB3a+
zRP6B2U2+kfcjEu4I2CbuK5WcWOtcDmYx2ZyX4cOBg66RVxIegtTaaJGOBL5vjI80zgyjxqWWapH
O6J5ASAo6MlZi7EpwjnJJ2e1T85Z1XwUeU/AItDNM+aT7+ijPwaF2vCUbGPoHke31hbHcmjbR6QH
T3qlU0/g7orEK4NuiwCCpb7MAYKwbpxLG0BlGZX4RChrcQHyRmgqus3CsMNDnEwptCLnq67lWL/r
58YfnY1fqF1uTcDfi4+5qC62VQ1bzaPX6g6ftCaWIKPicR25lQddCxi68V2L9j1phG/yo+5l01kE
Yl1V+wKIwHM4fg6VYezzzvzc6629w8vx2EBWsOAM7zB7ouvMqeamwapjLftc06Fe0Gmo9un46ISl
tu4G28ZQl01PfUeFESD0MjNstMasWhM7Ei9S13aKDLQk0p8Dw5lZbtXJKiF703lQy1QITAUOeI/R
1/Z5UG0Q9r9OJsh8QBDNxeoI6MhzeMmueiIhoEKt11DoDwbSmjqHbG5WgKNQ/jaiHrWwB6TpYT+z
d8TZaleE9BRPeu1Q0jKgZLd9unJC2Z5I5sv7sbo5lOtavX9iKmeve7oHA3S8j0Ydk/GdnGojCp6I
OA7m0NXyUNZVAfq/D16E4XU3BTIjnFzkP5ONZXL8Gupoq0VtYxYvcZY0MQct1ciMZTTMQaWGcVl1
CJz9Ii5uY8M1zUnITGjnRh8nxIznu3UN0ZT3RzzDr47GkH3HEp7sbLOF7ZLbgDWyk2NaYjfVzKH0
KQxWtccJU+QRIBP+jhl1xdmPBqiCVs95AbOC0nAcvYwNmE30r8vRSaOHxmsrDuuUjodbsRmyhwHa
76EKk2rNMbGsbf3Y1lwYQKFiJGzGb7bVXEaCGxb+GL4JrVJ7P5uH7ZRaNDnRnN9MKpl6Ve4maWAJ
tyOih7bZTcyhrsputgdDy6394IhZu142XHpN8ZTEEOBN80cGdu1DYUWHGNIeQpEkfKyR9IIT8bda
Hk3XwI3f5pzZc91lgPHoUx+am1A0Ae3SJGEIgQxtF5bypgLVkoF9BfBMTOix0e19l9v9C6UVDl/R
TIuKkKncAKXs2PY8V+rfKM5r2yRiCe9gijrjJ0I8NOmkKcfDpepvPlhkw5j2PXthM8rpY2BXeHI0
PJSxwAxBzR9ruEnJ1GPPYG1WLw2oniUxcxV2AIiuUE5esSJ4dPTA3Aa9XoPUGCnN4WLeFF4AAKMO
SHDVk4+mmbx0syVJB8TsemWzGsPeZj4wPMdWpiMuIxC57/2HoaL6iWS0WEbCUEuirHa9MTpbysIU
VxBEa/YbzTt50cDosiMNwjY+GVktcdj4333C9OBM6OZtIA/FLRui6tzrgAsUBxiadJ9DuQtJNK4l
wz9TGI6KcXqAEBIdXNbKfaPqh0mSPGH7wwcgwTEV5Cl89uz27KOBX5bWOG2n0cWHb+6MyP0WlgPi
6o7TtUFAtI5UDYKnqVbDaKyj2lSvmvmDWR1RvXqvVpmVcbi0YB4HE9+prn0zREgh2bVfuXoVa9Ko
V9JEV1VAiAimdHoLfOhYbTRlHB+YeQe4OEcCVgiX0kuxdZUkjxiYx76G7l0Y2getzL6ooli7IekK
XkhG5WhOgjKb154mP3BPBRB4aSvm9ahH1mHShkAkWGmAimpPLMXBpqibqOeZl5fsiFaJtwQF3KYy
q3BGUS7RppAumyzy2SVKsPoAMN7HllYD61wEaY8AIopZKCP8/eT6yWcHa+LCSuzy1Mtu1feDf9Sa
MSDjoNd2kPyI5/WNq5OlztXK+q2nqGAkfXikJbijlE1dxZw+lS5Wn5LBoKYds5ItZbictDCsZ413
AJf6GKGZWWLub3alIAw0t+NkT7OKVw807BIm+0FCqq7m6idECdSLTfxT0UuhQNU2GuLzRmkIkVzn
WgzueIh17RNx98UqkVxQFE1VcG6kOTCnr7nw7Qo1fCst+TCMm6K3GatT5R1LQm1QgT7okmKLLLN9
PKl4CY93RUSsusIb+lTI+Bi2hdhqUifDe1JgtOi+bWsiHxdMqyI0EU23D2T6GI2i27tOi89bOD+Y
8BhHUYHSBM4/gbfr9zbXtgf0T/uq7JlVEMRJCXd4s2saMKZowxdLix9SopWHwWPaBPtwE1bk08eN
orpkWJz0ZoPQ3b5kASFpTvzZKkb1Hdj6m5l/Cg1teLQj7SFpjU850tIH5Rav8AwIVdPNdK0X9ch8
s/foAlrWTsj2mMfA4wLQV7BQZAqnhhUwFxbkll16QYt1COb3TK0mWepLu3Tlc5cUOGu8lE7b5ECu
sWh9ac5jzPibjDCbkhw9fgTii9VKmW61otO30hwcvBPTD2rjj0GQsbNyMKgK+oFd2ONu8uWnvPfO
TI/qg2PYW1x+00ULURtUw7WLT6C0P5VmL6964BKFWZbFysrz6WHgl1gURuWtHUEd32gXOQ6yrTc2
17Eh1pykqENuPtmYUM+yacg49GV+BiR7SzCwxrkdnl2PYLsC1dQmkTiFXXz7ynECAg2RZ/qkNq5N
ESQbxtcl9ZKaJsdMSBiAk4GBA5g7T8ZjMVy+dPDP6A8TRai4jKYB+UWapi6EtH6VmJNBn9unzul3
AGmxYpMCtmQvjLSAyR8woKjcj3FksqvYT6Hbhf0PZIjbQJa8Njbp9tOsWQw67epwYE6pmceSzGNU
+tMKGQ4maVrHBxv1qO2l8hGH+YfAESe6NPmFlC5RINR0KEJeEUQDlym53t83MWLXc5mOr32s2h0z
vxSAnLVLnZL1GbQMDJYokRKnWQbmmEJNt55r4LNN/LGuTKSSLnA+zy48sDcgCPueNci97ZTr3SHq
PeMceeWHP0oDiTD2fiyOOQ/ixuJ53WZEbjpZhXvKWI8sIhbOq5iLzS52nW90/IHD2u2RgL9bGcfy
6Ec2mdzReBwNogM8DUyACYdz6ZXQ/uUgHs1+/M76ut7BFf6iD8D9I5EFuz7IYagKFu6W9ZEGn7N3
4sBFkKt9yyegi2rKxAYTY31s2wBkoAuZHm44HTE4TXRVvJWmN6h0TYyemUldKKcGb1bgP8we5EYC
HJxskVHf4zOOqe2DGzHyERy6woyWmxC76iwnLZfGB1x2rgUpJ9eSsk1yzDD7rMd0utozS3QW2pAJ
Uh8yWCgLUCGIkQg+HdS6JqaQRoTxauXfoFCu1Zj3ADVBbzMPf+WYqY+18dhQ1bjFsXsh86FgmNSw
6gbacB2J/G6awF5ymEIt8mfCoyuO1BewvkQZKE6ybvzU2NkabCaWhMFmKoilDjzwajqV14MeYYDs
kpr5PLKuDYaVOYwqfCV+NT6TPuwtLb9p5gIXYU2BcrfBCHYOHWa/FTjclgWq3yNvNpIRslRjOe7s
2kbtVmE2EnOBJGnqb0XYeeeh8K+6T0TFnF02NBKJcqbJI9fdZhEV8JxDVosawsBDZkqmpDjMdy5C
wbWhEnRyVkt4clxe0iQvt01M5jxhJulaGNGwyoF9ikZ/NMfoe97TY4U+MGxjz2pPbhq7O4tG2TJr
5A9Ra8ZZzXkabVU+9H1fr+wwPEwcpcsBMtQus2mfE55WPwReAsQv3cV1HpwKWl4IIYlXoj80HCBa
9Ndgig429RkRwOar7ZeiEGebZNCNqcBgtq62R9wxnpvINRdNOqOV/ORBlBVE73lB4hPbdUmn9nVq
g40CDvGt7xQ0AZeUCrPVX0gzoNhph89dhbfN7NSlrPXys5t2m8pMvuq667Me159KS4Q78B/altjC
cJFClb61NjOShvg4T5DTmruEMYPlgEWSZFfklwbJFpwNCf5XJmOEFjc2+RbUHpaodaIVWsp5ydDD
16LlWesI6FQHuKBEFJXra+XZ3q4qyLozGNNQfGcTR+TIan2elEQzwM4vWCPQvqTTXlS7MkB8OYWI
HbHdPRvgBenNNgYNA09fDxFejAYg0Uwq0j1nZeotWTx4r+lgYGGoGzOkf6eBrcNmVFbs47j42BEa
emgtPXqUBs0Q6HyQv5d3S4LjsHgBqkK4bkGSVef7XwATdLQZH32Gi0sgsh/pTA40WJI7Meb/Gk4Y
aYqoYOv2v9g7k+XIkeyK/opMe7RhHhbaxDxHkAwOyQ2MZDIBx+SOefh6HbBKavVKpr02admVVV2V
ySDg/t695xQ896dMx8klYLYmibbpMnGIEjjkXtEnJ3+kswS1HdkjZP3YmLZ+/awlRbBOfaHtWcFb
pJkmD2GE2cAoYGdf57Z3SJuRYxoC5U0jhcHCyd7wHY3ZAf8uHbVVE2pXk9p62qG8ixK9PeqpT9+V
dFN2i5oh3qv5MduPNh1DL1Zb2ZVPEKJ9QuBnixX+jpx3zsLX3vw1X9PrxyTgRF2pYLyOE9cF2AcJ
KN/wdVQVOC3TjxZ2puqr1d94G4kTEpi3nxFM5vU2qDPT2KW/LJkZ7HAJBMllw7fbZA8sETt9VUdp
u6UNKioHqpPo7VsB1t/JUe9kYb+uE52kftY7Sxw8T05daMtSOsQmSvTlrgweOjCE+1QBr4usIWRK
qv7w236wSvGcF5G5wiUQQNGD8U2XjMNRxxQFzj/wvlB/b4wkWflRqhO7bXJsJgOfnRgppNnqBzHa
G8iAYqsIccN2LqaNFoflzvQA1rOCYw9uqezRNLJnvxOPwYBLI4rEsLY7DiAw7/KNHki8S7lzGWqv
hdq9LHTMM+F4cJT13RKxOBm5s6LACF4gID0B64mPW+CC5821YRHBbyGZ4uMJFNCZy9ZIl3R1OGB0
ZBxr5Zzh/ObHJA2vfaFv/NkB06uzOcX+ycqZI+UJ7RMnmX6nWgXNUIdW01QTCFohoCy18vsnDB8O
/mcBbPx1wawKKYjjh1ud3+Qaq1F9dXvgguYz/If+z2TJJXgfTtOW3e0645MDl7g2k8ncrxqys+XL
W+cKho0yszaJJJ6a8t0MCrSHptFWZ9n7JwfE4yNzW2q5wvVWnKaemwR5Butm0gPC8U8Ejn7ZSlXH
MqIj0Xr4/aosNBdJnYEIKWsSD/7A6qNyT27oLkca1xc27Mewa3U22wG7/SCK7yMrCaK6s3seWHRS
us6KVHG7q3XjNGXKPofEogeaKvb4NGaxwsBQRRvGStQ/59FjEuFyQihvpgNTem1MCYAmbyWX4VPi
ai8drretT+bzGKXqWos5vBhgmbNYeha9ER364FF5iXf8+SHTbD5zNfAKL6RnnNrfMXdUgsOk5xY9
Qr8xuXBKlqeCVvJrKjxypzjNjZh6A/inu7KDp4xvhGNUB2u3Dubv6pRh3JAx4krj5koSrr5CnN8G
oZ7xjF/rgO0Y9FprL8j+lEGno0ibeJHV6myluX5kydLsxwmnYixjfKZk/o1UO5VZm2GOStKH6tME
7FYImT7zdjZOxVz2rsqtrZnJk06yfp0bIysbwx7PAXYmjM/1dqgznxBHhVBwni0Y1SNXFG2n9wqm
sSBhGLP/0P1K7PTfQ6zFx7LjaZ9a2lPR8L/M1sEmbgTnMU/3mhQekfuqPFCAexdlCzceHdVG+tAM
e58pLy7RRc+h1rOLYUfHgRlWbMJMh83NwEbsxiSXPIKMcEdCZGa4ACIdcx9NNQaQFZcRd4WC50mv
rWHbG/GmiS3vsfDGrQW8yJK+ccmL9L2Z5gRNp+rHIsWT0veS2GmbHBVQnX1SMCg0hGyOFNq3cjD1
a1zIF/4IYPlNHMFHy7hZMb/9gg3lknB7jj81cZeQfFCCcSLektEFyMOEJaaMHJSueRoz7VPrOxdR
KaI1D8XLRokXXODDLg6hBTQFkGGyGTjIEK1FWdecMh/DQTi0+aVKPwNZrIRv5h8JT1Nogihhej86
q7Tp14VpJRuEODyNXCFXzkCJQ+sN683pGA6nzSsWjBB2rHa3VKMudcRzy7MN4Cj03OMhmB4qSvW3
cPhTsJRfdzG3C0Y+4w2FRnId4ILCpX+rdFUfJJUxonlAoDoxgR8MC7yJhYIn6HB/MJEgwMI4Uzpy
zm6QfuVRme0lcrYry/4n2vLAfYKgugw9vG+0AgyDnnjnBCDGcu9YA1Wq42yh0dLcdcEjc+/0SdP+
AI6VW3aG3RLEgvHYq/RE/ZzsJKD0JYIfPm1gm05ual0TW8prYHj5Jauf//ofZsfngkj2UhME9ly7
8I6aRWBVK3p7LexZn87l7C7Mng+JEXUnq3GaRdeCVegRlu1+ChdmzwnKrLlRsiqSW18n3gie41R2
rKzMSJOnfkxe255Jnm7oN8nCqgY/uc6GEm+PMiomUebu56bIb4HUb6LhSWj4+sKqPvpOQ8DW9UBs
TO3S02FCxoLh3ZAMNyfixhmFD1VsDFf+CzihQ8/NehPsZCiHNZnfreSLteRMY6xIh86d9/JjyuFX
DS0RjjIyYJRW6a9ofp54XlgsS7BAUQ1MQu/GYUeOUVtxjPR2IBzXXKr/KtKzN9BgNWFaLee1IwAH
Ywf2oQ5sdF3oGq8kFdsdkZhkoVpeDgy7/FnEFyyKJuVYWsujDtwM/0jOSr0mk4XTEbLksXTAXdeK
2FzX0Tfj90QmsYEj3TKQiwbjpZNcy8r+iwFmusNlHG/CPveXhqq8hS1mXavZWCfVG0elT8mVe7Li
KiCcJUQudhGFAjGcRwxcG8e4M9DvmHQzY905Xj/e7cROHlCsMlAGnqd741NfO/wduvDJleGGVPPx
TBjrcDJPDBcoGiW4BUc5+quwAkKiqNCMqK3uIM7ISSfn3Dap11iMeXtffbtWau81zsWXoldLBnGr
VBPuu0VH0QNe5bVWw4Op9Y/G/PDMPb3d6XzdZrxphVyZw5+RrqpEVDtTeszv8mNHmo8WbeyQkZ7r
k4IRIUusg4zK5NYxz1i6A6PeukkwZRG3YKfpXpQPSXHiwnWqXJNS/fsQuc0LXyyotn7PvmJGYlkt
6QIXjYehx/Ymts3nzpKftln2l9DfmjmqjMzhAqTCgPOHmz+CtmXPWW0Lp1W/TE9bwyV4yk1kh1rr
NrdJQkEpk6V04mz5s5lLM77VldH7u8aAI2qbIuKFYxoX006O3nhvbQLoM1aTB2Q2XmU8ENBy+18z
9OiUBOHKlNZO46Z0yuxPjTjuNmpxRAMu4bXZIkYOYPuOmRsfG6nz5DDS8CWPm7Uf0x4p8F4ukAsC
AasE05CIBHM2oYCpR0tti5wRbNMfQQv2t3tEWOno2NBrkxeOTuWKMHPCC7nS16077fzQYlUyO/4Q
XT0TlR6OgT30x5FN0VA7FgSetDxXBFa2gT99elZUHHXTyo8/P5OOKo59arxEZaU2oSWnQ2Tzw8/P
hgmF36CNzJKy+gxAce2CZt82DjmBygjHpWkSG/NFRHK6lY899SE2yT983ZhYYhLoC+kVM8NlMu5j
FSHN9aixV5FvL4YiHs4V6/ufelnBevVpSr4IYl1LO3R/1dxX4sD4pSCAP1qwzI9eX1J+73HXuBp4
1HQuFQiGgbWcziZ8igcreSeW6Dw1NsI56PAEzFrsKzNIDWq0NMH4NH+kyN9iTv5b1g9MdUmv81Ke
vA1n2wMrM85fuTiIaHiz9ZzHHMiOVeBbXCLz5OMnHzFEI+NprMvnyUbEQVKadHlfMMj0ffy7MYqw
IIFbjd1izRjqo+U/JCGrtyBN8cdoHFAtDt/Gle7OeZXm2Nn2S473nnhesIKD+ZWIKd8aobaChG8c
nMk526EvV3VDezeA8JKIkYuhD3SSddER9uVJtVgve0WN15acuq2mpa4RyAM74+eI3vuBY5K7athy
Mz3l7dB40+KviGxlXoQarY2Yk8qF5ivWgQBXsxZWsKJHtybf7W/qnOmJ6C0Nn3nMLlnd28wv12jd
eKACdV2SChDLpMC3kALmXtQDA/MqMBgr9k1ILT1F5JW3Has96TwI4WbkU519ciYDGT5bNTZBh6f9
MnBJpAAYZjZajB9Ew8ud7hwiTXPPjLI49pvaWtS6+exn3ndekovivbnN2bzkLaw8uKkwpRNmupOD
vw+O3o5gFcA1IghFzOC57LC26fpOyz8pushth+o5ZiC7oFlS7+raXdduv03bxPvqd7Ws1v3Ut4/S
rK5+3FerytEymIjMPwFLuHhIOphhaWBw0jaNa9k158SmtpzLt5yR2oI6kcfzBaCLqbwGxj23PI/Q
xBggPtwFWUPvxfWGzQA7kURfnp2Hov0aEoO5ZJjurdF7Lg1WJKWXaovBTmiLQ2tdN8phoMq6kpM0
0DQ/MM5cUB4qnJ8H5VS/IkvH0Ffnt8YxN5boo3PtGzeI2zis9SxEO5SPhziiUK8XOvsw9k/c/+bM
Y3/RbE/fV1P9+NMnaGzjTsBT7hs0pBfbTp4S8Ka7qXBfgCBlXK29kZaK9tvpeVPkcVqutTEIqNv0
1PTYOi3dDLFf0TQfUVU2R9GNc4DU+av4/P9ElP+NiOICyPkfFcbVR/Pxb99FQ3/m8pF//8e/v37X
zb+9iCoShfj4FyjKX//k31AUz/uHZzqW4Qe67/4QSP4biuKb/3Adyzao3dmuyd9ArfW/yCj6P1yL
86JHate1wGpQR/+bjGJ5/zACHxoh0w7dNgM3+L+QUXioQWX5H+VZB+KSC3rFdqgus76EJ/ivxcto
tHtyXFG87zUn2fim/M67sl6aPW0Sr6mOPeGEdTZDzMq2/WhaP2fAeUo5ylwY6tPr2fcttPoiQmEA
0KHA/75y7Fxb1P0sPvN4sIfXdkauc+IIMZKDaE5LFbL/JqzfR+FZuAxUJhC+zJ4t9rdAnLVla1bp
msj2a/9BFUIxni29VcsLuVU9xlW1Y5nJyYkaykZ3mZ031moqy33lA5G3Z5x8N4PlTQjz3oyahwjK
6prWpgGFvptx9D0MZXaAvBbi8prPyHqDd2sGwz6eFUIz1D6IwdsXcO41CfCerIO7NswneK5iZaVt
xx6h4y5iTbfBpU2Qj4hBSpo184mMHugI6plrV7AeLDDTJHTyrY3NGvKCpq8zkbbsiYentAXTD5Sm
Ase7GIsSWHSLijyzOfHS5eItz2N3xv0rwI4t+H93VOeqH0CQCI7vbsk9FotbsmDbX7LuKQFlt9QB
RJts4lhBlgWuFxNpulud/5jDjK5lJvdInQEtODWWX5h8u1yZdzWrC3QcBgYug7GpX9y4f3CAXHS4
DkqcBy7qkaICQCteJ1MsBP20UteOvQquLseErg2edU992LyuO/iJixTeNLkUCheNv59/1cpITDR4
GCJ8DP0sZnBmRUMzyxp0w7408+EUjGfNuFkSRwGbKWbJgxYzeMT60M/6B4zQh0g62dHXGUF3+puQ
dXqaRpP72GBIsjeAcko23QJdF4MBvI4Ba7Vt0k1qZfnkdEKDeEhiAwjuYkLENZs2yQd80YDnWOql
5xxbkZVvVLPp5BwbVsx84CLywdz+VsqYekAo+RJjXoTNEBCKP3wxzb+DVFMbYx7d9lF6Nqs4YW9l
PSo8G+wdHswsuMoU+VjZv9tR5q0rgxGUiqtrlemLQaBSYiGLL49DhiPYo7Zz1EXD5iUqgyMgXsYT
Fxa4eSKm2GNsKe5P/EmWh3qWhdhYQ1A/jCtqjFAoLfZPbRSu87Z9RfyH6IiC67qd/SN4SMxZSKID
+V2oKjyFFfRyE2mJh70kBqWGGGNr1EihpW2R2cB0ks3KE0Mgja5tIn0Tx64GsHypvEtj5yXiREzY
TdM/x3f61QyKHv3chA1mFwhW1PQ7aQAQsSr47fjlJQzHTTBLWQy7zoncIWqhFwSVbZa3oK2dhSW3
cNa6BLPgpZtVLw3OFxabfNu8Jclj6WDkaHu16jxTrOH3XLwqKTciQlU/vuIm/GZBjzKocy6lO+xb
oyJwizmGKc+4mVJDMv3obuMYZ6uWO/Sy87HvcMdbJX27I/KBBCGMHqom3gQ4buruGv4ob4KY/4fs
4hWSvWwKFNFUJtVKm1xSRzB6FUkrXwbcchex0Hd6/cG43Vka9cfAMGfl6d6KNc+HTlB2DQ6YRh8s
RC9stx4CWlYLdYTcouhYr1Vf5E8Ae+a2vc2qaV+aZCOyHkeRboVQFYPwOc6BJmVPeYxJoaEDxBkE
pQOX0UNdALupZPytqFEYQW9dRY8pKbM8UPBhdxji/sULrPwQ2y/AeEtybOCse392ePg4pAao7TiN
hg4XkB9UCJ/IB7Pp4x7aq+aU+863m/wRWJEoe7JeGhElORiTAFov+pydyehyw9Yc/Y6Utl739Vck
rP5C7BfxUoa3kwU2+UXg7wHtcIi1ZM38eBUwy4rZAVkUrAGj8mQq5bQdOGQS1bajBxeWBnPnRhvz
pRLkzeNK5NsQKZrbVAjlqFEtbJAkqcctF5/UMIulGGovq9h+zmflFKM7DOMJk1IWOCH2URAMmK61
hjiAAZASUPYmhgGmW17Lpjx6LpG4+CwFu347KGhKbHVmTWiyCavQfMgDnfwLmamSkcahhpOxMpy1
M3dpNFZ2HV6tqGdK5KSDWnPCBgaIe4nO+FOVsZrKgijZTmnw7sLE3uV/OLO+Jb7NVgmTVz0rvYzd
MAu+6HxdM7YNmUtSapg3Q6qlT8s2tWrIOLJpyBZ6VG0tV+GFmyViAptYOWvFMgYuiUN6NxMvvAug
OqQoyLxZRtZhJesqXmukN27WLCwD4UVCsqB5yNBvmKVm7nzrn/CctbPwDMutPAkcaPWO1CX0Xcxo
6O67i4crjb6ZfgSM+CRqNGpyFqpprc4PGZI1LXF3MdY1B/ua0bRPk1c+09i5A45GmZC+xrLA1Oz3
r+DlELghe8MKNmIJKInfuhbobnylvRXswctOFAbh4lrcSDSQQER6fNBUD0SvVO8vyWFVl6Bnnygn
1uI4OAnlTwH0V9ROljY+hG1JdXOcfrfQLBZiKP0N32rvbJ0e22bUyGrx+Q9KRO+KDyZnjn4HCLxZ
krg7xACVZcucNEfv3OPDkqlatUWAJq/nImKrb4LUaAIx6ZWzUs8tGR0ZAuMQfO6NcICFsTU5kPkv
Dl0d/8oH6161frrhlvoYcQARGaTSNgjadYzEIWglAC8cf6RcTngbuKLxOhKVNq6Q1jEicLuz170J
U+xCCFOrvOQajEHQGVAJ0jNglIhcsPRmzeAsHCQFGfPHEj93s4xwxEoYYyek/cILngrmrC10Z4Gh
WeZ3I/VenXZApDYs3QNor3BnKSNelwzmd27QtJsp4gtKPpNho/hwtKlnThx9ATCnX+inW8u0jm7Z
c/Hz+RPTNUrQlhk8d5QUPeG7JxMc6EyzMCD0BrzGHPMln9WNLg7HpGHKmsHC9Wa9ozOLHjWte8zH
5iVru2klS1DHkmyjxwJsjILmFA3UXimXPpcBapIp4clV91p6lgnhKc+b1FkOdr0gBoyBUp9VlBZO
SoeY6GpgQXKYRgpsIn4QBh2DVDkfqhPV2qimB6EpbvMwYnFeItPliVi+u5V2hxDGyD9GdGdTVGNa
ryGJ9OJzjfuPONv0kAmHPKyVOPASjD95zpSQ6jtX1snnEmjyWOq9ZK/qeJ35c14hfAW/FWwqM9l4
fJ33nFaykw/o3il41ok+rDb57P5saoJcfoQPlCvyuClH1l5VdY5CUGuT95mkql/gdVFYqRdZarI2
GjpS6ERfNFP/hBrybpsSEynZRpZQ4mjkAUPMSdFWuRY6j+iiR62kjcVjWJZX/KkSIG/ymEwUceIH
BAT5mggCR8rZilrMflRjwpSqUKZ6TGxkbUNdgOuptxULRt2i46I/StYMF0DtSy/miD6bWNkixQvH
nB/uiV1uIWaFK2Lsem8sB1k9MMg6+Yhdw9nwKruB9sNsfQUmnyzs2QQbODhhh6HTdjyR2vU0G2Nz
u3zlyMvZjgjN0upYFRaqvhFIZDNo4JyFxr5Xs4U2bRofqnjSngEFdMQ3sdXGRPb92V+r+GeYGrCW
RG07eEbHsRzbrfjx3jYYcLvZhWtb1iKd7bjN7MkNZ2NuprFWxaDrEoN+d2anLlgRq32p9HqjJTh3
6XdeuggLL7NofLyzmZfZ9n7scPUOAXthrFwhxROq9LPRV81u33rE8ttoXnpNZvMv56TyvVSDsygs
hbZ8NgRbsyvYna3BHfpgG43w5BXn0aPVLBlqvIUq+ep8TqNJOlzruPturdpaJrYLlD93bjqXjZOD
srhCXTygSVhYocucZP4lPn8SAPOeweRnbXVH3eczSsRVw/BtfsbZSaNASoVDik3cl6+jM35T83hk
148aFtXFoh3MU322NWdblMW5MAhuy7rGJ5uwraxZHHh6/ElwYFpwEnkHj7f3yQkO041J+KFu1Qe3
qAcg2C89rThdg+5mgo7MyvdGw+nA5oOZ1hQ85l20dUKcBmS6Yh3u98QmbTk9uip4dIbogwgIf8LV
unLIGNFxWFXRR6i1+wDWsMPMKeJ649kznSkjimK0qwBAAu3Cg555e5GzLTVZ4TEmXpFl2rlh/BkY
z8M0rSdubx3YS0WL3XCDZ9sbxKJeE+e6h2Pwxenzl9fxDIFFuNQYnRvnwGbMj8ko4dXi6xl3gwJ+
BI8/L7xNJAuLGIa5xmJCAxzo1zc7iJDjZd4j2/9VFk84vAE4ox2EHzMkWFq4b0YIQPi/SrL8QdnN
qnOtgwGrfkWcJl+Y2nB1XBJLfXVLJvOtgPybUGRwOgqLIU9oLVxnRO91UuzSqWPWT/BDeC4M/Gny
cXRLpmjmg9SNF6usdpTOMbKnziegh1DKMxQPenRleg9sMoCqulIxuZmIkmv3F56ntZbK06ze8GoN
Pr29npQSp7dKIL0zLP0eF3i9Ep7Kxj6UpsvD2yZobr+XUt0ZzZ+p4FP7W5uaxqFwloIThQ0cznul
84nlDxEW5u40HthA2gz4SndDGo2gV7xU2JXScuBVwEGAWn7J0c5NoIya7Zoa+FfgDA9ZiBA8RMun
m97NYY6LpO0uhLksc4YG85emEMXSCfJNXu2CmMs72yvNLJ8SyVTY6HGoDNAxICcvlZYfBmkemsDa
0f+g4G2++hOLloRne88baf4zR214r6S9nUMNoTp3vfrw6DMVJtStznUX0vFWRNhv1ETohYFPrbs1
vngE6rg0beeZY8UL04uMYxS3Z0Ist9TtNpA/kJZ2tvP0qJDsHgsSv+uhSYFm5ukthQmytyCeSSYu
Z5wM+kk4NTWHCUlzx0NDYbDqJ+5R4PEXPl+mTHcR4waLxK0VF2WtXFp+t+XdD2zeas4i0q9DywSA
F1dCeIU4ca89CWmSqmF9pYUkfxrcitwACc/SziA7Hx6LaDhNqcdzl2xVJctvBM2c5EbitnwPTYOX
XevSeyXN1u0kt4jYRWE5tPW8cEVoMmnThcbEAqvYzmwhy+p6/FFxrBNdvwgzma91g11VpLZMrjjG
RdbFiZN2410QflUlx4IkNrnMx2fOjp/EK9nK7+uKY1zS87ZwyXcv+fRgIyVcPHBFI48hdpOSn0QV
/X1uqw5dmNEvjbzfxEF9U1EZLxtNvrpuchyYPS/CWv+sNFaNuriWfhhRpijkMmycux35Z159t85K
tIWrw3watbsLW721+hezZgQja6ZVugo2mjCvnkPlrJXTO33vOZvEjq5B7hfKdsfncmNW+lyECdg7
FumZqrB/EZFxTEMzxjYQryt6OgctBZVNvXcpQVesMz539BzbbazMdxAsHKLVl92xPxgqd5XIjL6g
7mEXs/SlTOWHDEGa9Q1bM++UBjMCNRLNvRDpPgySdRxXzTFj4rly9PgQIeDtY38hOux3Xj1zEFK8
uJZiDxcGW8JU3NsN/M8J/SNIHTjNATHQ+tcXBqPOdZ6Czeo7Yz3MlEaHK4ccnpK4Y8uSh8u8QLrg
m8mi4WDTZ+BVbW3cO3QclmQWjmjFgnXThm/s+BZkAREKp+h3gpqSTGUZO6PqL8TrBPdRhpNikoob
xZ+84xu09Upukk73hhyJ+0L/lFEdWpJMaBdCUmGsA24lfeZZx6Ca3A3YuAfqgcWKv5tA1VyWoTmw
Hawm3ZlmyO1ucna8U71F5hNa6diDXzmKAy/hZdt7ID1Sx9mNg3uo4gyWEk4N2w5h19WMN4jfdI9D
+1taPfUotiO8uXumVda5bG1/bwCqXgV2Tam55VyQD6dGMagkq0daqrp5g9wajGIX/dAN61LbpEb5
5YSMAhM3+T0NrkfVAuEJJ9EvL3S+c88oNn0GnKT1veTYKf2pCuqdDgZrhTnr1ujRgyU0dsEdn+rA
IxtOeVtxy+EsOLRLA6TrIo2Sm8rsL1ETEPWT7kQf6jwZ4SY1q/lb1MpXlTfvhBX7TMLg+8K8h1Ox
nsithnTRlqRBL5k+x3CS5iGT1r3VJMOBUaMvbVorNuSHpmPXToyGYIyOOQh6MPFVyvFAsVzBuU23
0q2Td/rS21Zh8yLriHls5K5VkORrOyU3Ylo1VUsmoyQIDy1laoBVvzW2XO4st3aTCIqS001bBqo7
nA07Ki75QhP4xbxqwJhOz0uxN+RABtiervSa2rC/jLsAdu6+xFcIeJvd4VelYT+BYdDPV6aHIBvN
gzf/ELGFO8RJ5mzwpt0sQs47kRiEcxLOFtL1Dn1c//0zNrgTuXqSsUGoaQe+UbgRctdZOT6zz58f
8jjD4G6b7sEcSz6AP3+xCQS7Yotv9Zpn5qGNRLuxGFjtE8ssD1FrXBjIoDQtYQmpQo+RqsGYcYWS
B9Qy0MyiiOwN2WB5GIuBn1p4uYF6VFw2EmNnj2LcMk4uD2rqdn2ek5YpCnWwZlLPz8/6hkONP+4z
xQuMlfy+lQ+5UQr2kuhRwz7gKvLzb49phh4UOCO3kEG2YibvE+Pk3/vzH/PzM0biki/7v/w1TqGs
u5W5g2wDlY7d5KIPPBKi1eQvyS2iC9c1MuKu+fcPccG1lc3KqzVzQIYZLxH/oDJ+fur9gDDKmcHh
z9AL0fD+QRx3KgXCWsK3zpHdZbLlO08dGrB1tLe6kGBYay+Ngj/Enx9avmvWval//PMvmY5/4JSL
u91sGan98xdYAv/9T/38tWTMDaJxPNr/+Qu9ZIFhlRzmpOLxNmN3uErKwz9/CCqLfvvP/xYwH8rK
JLsW8F3gz+i03MRi7bXaAUBrswKmma78vHzCJ5ufJQa+qdN4m/YMsMs8PObkBgDHCmyd3bQ2WgTp
hFytVUWlh/W0z+YV4DXoFVa/S1jCkBsCTePBk9KOisRDXvDihyanP2ZhxZKbM1LCu5TWymTyPu3F
yaPYgwCdIS+AK1JNnfs9mVqzU0W3507gnNpRbKvGz9eKqZQ2PJkRHc2c0y1TSNL68NLZPwMvoDEA
Gyx/HpOaRsUI6oAP5TGxrbkB2+FjZQKRjsndCDN10lTKgN6L1zyjD2M0zC8BWhCO2ZtrGbY3OyPZ
ok/x2pBIqVVRbCZASrxvrGTH0pe3qoe+Db/1ksecXE5dSyez1Ydljge20EdUgGH3q9TyZ30gtJYw
DwLFQdH3gXuitYwd5e2zsOW6RCuTh6TFPmgLLZcfJIc4M/rk7pvdlGYIrOlZwNKG8KDdr6pC/S5N
ea31S2Sbu9LiqmKN28xj7pk7L6mB/zStrO9cc58qLtW0+47kZjIW2ZLRpx3ONj5qxOYzpb2REMQi
T/09Pd6K5Qlcqqgb7vXoHZL03pmk8yOrv4atjSCPBlKQUMEa6RHLF4bx3PcxeXCVLJ5HcMUWda5l
13bvcR7c5n+t8iF8UJzDq0OrPRZYdSV2dib4LOLGt5AQK5F3qo96/sQq/9Umb8cv9wje9Lei5ckq
p+p3X1lvDb9DJ2EwMsP3oOTWv+KRGbY0n6rmJFuBDCsyyA6N9ev8u1vajBvOqetOmFyaD6+LboHG
4VyCZWK0C7wHYF53SSKfmxs+bN25q5Dzz8S3R6ZmXqzSn8tm2HYmkMJYtL/rvuF4xT2XCTjvSjDY
c+ijbu5mgmfM0XMcVJm/N4k0C5Osdsyixi1nkKLIv1N6s2xMUI4CmUwEcNcYiXbIrQI9FwIUyxjv
ygy+3MiZjrViBmUQw1mCuG0oDIAYC/qSc18DrlaLKyYOW6dlTE9f2aFG4XeUJISL1Z4jNLKthc4u
I5MojvMKi2Qx8Vso2OzNf3QsiqyPkiJ+Z2nvl1xyS6VSGiy81nnT3H4VNe6T0SZbtpT22WQFl3QN
tmyTmXdoMPANCTC5xBznr0eFBG5TxRUdf1nD0vZfu0r/4FlprQpp/eokYjM75PdcVt2sfv5KK/KS
FHYjs6Jn22fEZMLq7topA4TR5WBjXaNC0UXtkUUxr4E2kzgg0pl5u55Eddkkn2NByM+sH4Rb//FS
BqHTBMsol9jQHegWyL7JwbGI0PkqrqwhWlCKfJ9Iui1k4IPYC05TUD6GrfW7zzvqE7CLOVBj3G2A
x9kzBJJfEsKDe5rWv82a4JRvv7iCb9JQdHw7ypfKM64BgbANxRDAayS8s/KFSxaNA3b35HJtyAN9
leyDEPZuypUyz507G3WbDynD3wCa4mqCye15JTZyorOi7jg6I/Qpf+ntVK6cPOStKviS+NXR8eQr
Ze2Ljdp5xRgBLOlr3ZV70+6vjRFtRDN3HUzfRqzckirEqYjk/Z7ETrnx3Wo+prK88zV7G0XUJxqt
5MGZzGd3bluBuR1rl8EIvZmFv2Oa/abFFtUfn5f5MSX/XVXue8kRrHYKi3dpiuPYfywD99P32Nzw
sSms9tuU04Mqb54p16PNGJA2HRM/fiFxUhbBZfg2f+Bph65bEaw1YHyWrR2Gmoht3Np007yVNiYf
KGR3gYtLBUDYqnWZxYH2vY0hkxgOC+YKM/gzCgK6pKn2mKfZSXWfWhRWC79ryBrp+7FMbLTukbUA
d3cJ4YhZdYv7HBslIflsAZ5yFVraLnXHC3OqB9dzb1bWPCCOWxSFu6LAcP35945NRqI5JWbt4mWr
PPkY17pcmKQSDIRfC1sXfDpBOi7+k70z3W3c2Nb2FXGDY5EEDj7g0yxLsuSx7f5D2N0dzvPMqz8P
y52o42QnN3CAhGCtKtJ2U2JVrfUOLJBYEcUjrpzJkw1SmqqrX4MmgHPoNtvcwZR7IKeyGCySbJaO
FWh7X9t8lwCWwgetspObefcCRKcx9tU2Nd/wUABvbFnfsLi89CNV26p8ihAkqqvgYCE6brjdTRjw
Vhzci0M2yQBpx1cXtj1V2LcaQ1dltL82jvObk7yrOcJ31M4ekRyHWYOWb2Zr8FypulfqjpdrT1KY
DOug7qa++koadwapRmwjm23Gi1bJyrfIx+S26M+Va+HgaiJsBNIMdincHtYgx0D1bzCsebRU80uB
kINI+QNYW+7D0U5WwI2/jj5oBuCbs2LkoqAMs1BIn7ImX1N9vYksRC5Syp0tKeM2KZ6ibkC+8161
mm+qzxpHh3/d14hWoHHatdsEAw6VyUALKNmY474APs5zIS/pIEG8LKFoJBX6HRHmh4si0rcV5EjU
ZRBXD8P1qJov5aTO1SvvkCPKmYFOaG1sQX2LWooK66gsXqO2+1LHjbrEyORsBNgOo1l91zfZd7Q5
KL2b7YuTlOu6qd/L0fyaltlzlrAsgLBdiu4VlSk0xDIkkJMi27B/tJkAcFxM+vgtgFfpUp2Aqkeh
IaveLZ6n58BqCCjoD7m2xvg+3jnjgx8pzV2Uq8diWOlqiTV2MRjnxNOgXpdhtmLfNi0tvkq5sQpt
nmjRDkjh9CGfBFy1qFPCdtOLFcAklYJXQ11Si9+aEkSAx0RBWczYiKY8YXmGHhD/MMAJIjQwe+q3
uv9ag81Wx/KQNax8TIeZEgjJgczrxVLUANbFPhrMt76L8RAdH51ReyNphoRk320VF0yDkWbf5u+3
BwwZLp5YkmIrlqmOqN9gikd05/dd0PH2EVThemM8WjaVNqcS6ULo9sirtN35dmOd6zZmA6or3/KS
u1jKczYTDuoSXjEayAjgmF+ABuzMTFSzW8u4D0gZy+W+3XzXBfmpxkcryVW0eWo+Z53HQqXklYms
mhY33xTYW6SYtfcaxtSEeNnkAp/ENxc/QBzEK8sF1qHtYWZNO+UGsdanGPGhjZ/H6Hg6F6wRw0NL
pcRI57LZREUmp0Cae49uKF7UgLqA76GRDPC4UbuDqJ14rZV4E7UB/Mms+DGWGa8MfbrL0F7E2BRl
zjQ+5GyHyCpQCmmcEgfmCFQTrst1OC1i21rZQBRJJEVrdMR3GYwBkwr/EtEqAYvc0TF1NPptrlhf
EH3pETrD+CTCV3pph19KfTq3LCK3nqOjvqDHdyyBwCiM9gvAm12FkwtqlEGFQBkSD7lBjbudFaYB
TCbt7UhytWvLgVcGmHHSFfD4ea/wcM1NpgT3ZemXa4yIPRwKNmjkA9muX/Qp0tb9YEwrBWBS7c5M
EOQ2NAOZfqonN0hANDdUb6ABT98pBh2Kml1FXlu3mtfZW8MZnvgoQOhDgMvqexiNOSIr0VOvojEJ
fMdfhhkTGf4/62jo8xXwMPh7SLyxauYv5xW1z8AOeSN5n7pO+KrwXYFTErPIsxUAU8JFmSbKyl3h
7ycUWhc+G0K1BNzfgadmvWj25AnExR0BhuSwcBLyVltqzuq20+J7yH3vhR9DQrb2bnxbscm+a7Xp
MAS+sadk1qiItvhNysqGCQvmBXRCtKb3ZjGBfletxVREYKXI5hVtyjoyUBfoZT81pIV6HeocxO4S
lXqw1NVzU+fpyrBe3OKbQDFhpdSht1D18D4Np/vMIE1XUbNE5Ku/9+I7J/cPEzkRWyEthsL3QbRJ
v0F087dqwvBkVnDhtQwRDHr+3rLa33Q3BQTvjZhXq0+m8hUlnB+qOS37TM8ORgZyxujCI8Ij09r1
dYvlu7EO++xWn5LnmS7vZW5BBQM8wVSvkJXLNooIxKYt/F1fN7edNqgrc9RJDjbNxgu0cE0+2lno
Mcy7yVB5J47ZKjCYQ3hqrG2ifY26O0lRaFyJh+afuxUDUrR5Zm+d4Zn0DDlCsOgbGCLvmU5ZJi28
h36wXzQd+Ze2fGozqO5gYaqtkopb4L3kosfvWkVGNkGZw6uo2viJCJdp65W8JvZTobbb2Gl7yEq+
hfw9E4mS1BekBlBHgZm1Qrx60yADU7rk6n0neoNcuNDb9KXHJRaD7K8QgzdZU1GXL7ySBVV/oiCO
7RSVA7X0xR21WdvIfoisc5b4m6P828Jz6Nl++lO6qyc8YEIk59IJnWFk/LSdmPQz7gcstEh1WsYm
qMNt1yMHXgzaO5LGgL4TuJR+tGPu87e59tS6ZrqkTAz4JEkRAlMCCMHpJcIJl9VZd+dm+kNnf6+j
FCYqsuGs1t+Lpn0REa7GVXpKrIi1Df9PQJYWrp0kW8+bjobass3V0bTMdPOGcvcuDsW6cSdy6bWK
XYkGBRCrXDZi1bAWefoUhqCkUwOTYLMyVq46DasmWHpt9luZoYPgtj5mqqF4N8cBAn2K7HgXaveB
qTb7oc94NY/ipX13cj3YxSXVJFKMrY1ujDWzxKOGLVdWIA7PljbunxyrPAW6CLeOIxbNhMaMVT6F
HqxGN50ehK7ENyHfXxZ8SbRudHxU25k+XiWtvgYls9WbhspattOMpl9S33qYfGioln+2KjLrmhe+
CUcP953enWvFojo/G/QmQxotg3DAYBpgtZt1Np7HWBII9YgCUo8yI5/cGsfbNq/QRhxQ3dWSHcUc
GPZjjxmJstOLrr2LfX4zPepA6HXUcH1YS+rwXaKP/w+o/S9AbU01sYr5786V/z95q+M/AbQ/rvjd
tFJ3/4MTmSMwbDJUU8x+Wv2P2bRSs/X/mFgKITtkAa+bgda/w7Nt7T+oYjPcxlHHsDQLzPRPeLZF
l8Wy2DEMA0MiHf+u//c/fzLvqz+1f7VWN+xPNmn8PqBtqUALcuqmClb7z+hsx+7GNG1V8wdCub9V
w+gfg8kKb/HtYw1eaRPoalLxWhN9LzOSVegPGHcgCaO9ZtvdNq9y1Ovw7PAD8nxtm7I5tKz8oaq6
+q4NKXU7SfEgD34Lx7FNUmsb+GPx4JeFeQKafAE2HhVkaUmi1LE6L2m5wofudwOFq+YlQgrLKRIM
bcKO/D/ExjrJZyLoz4ONvMrJCRp0C8YQDEZN1mN17ZZncow865i2jx5elvP1MpzpHpvzFJdcnyVc
HZTaS2Jrt+g+tD802Fij1ravI7n6VceO7Dbx4wRRNwO+mNWEDyb5TTaIIHwRfgEXrObVCb2t8mQ2
XoFro/d0Dcm4PFxjpUMdu7TcGxmHz1cf+/YOGqnwliTDhkM2H+rYR6Z8PuOThpxYlf4l7jARLvq8
QHNfjpaHj3Y+xPTJG4VOv68SMKi4DBCzPq5C32qP0CSI76ruQHbWNTxGcNMmQiNSFOWgdK2Vg1uH
UhqPPi5Sn0/JiKQHs1CSPVOvHa+rjKlLzO5c8mzqc7b0Tl1Hh7lXdjRl7sP3a5yNGjHHVHFVvoYT
BjJe1/k3oBKclyJe+thxvLpe4YPU1Mi5t8NtMKSzCbpdvGpa6C6zyqwPTtSazxoZa7svytdBF9nO
NqDoy2F9iN8Im9x7OxL9L5fj8W0uFcMPtuhHUhinrB3eOE55+Wh6YWzeorDPjgiD9K3IKAKwoTkL
oXt8QYqOT0SJ0ZvpOmdby90zHqru2RXaIWg1RJX+iLdB5t3Yun8nQ/LQTpOLmQkQhzDFDlHGApeU
du4P6abOov7YzodOtdi94lizVgY+X5865JBrrA5T0oJBna+ljkBtmGg91uUX2Wonk4WwPP3cDpSE
rhZOEzlfeHNZaxqr68isSnHhsDr9pz6B7IE7sPZKn+0qlJZ7eVCTZouLlg0Rvm3Y+Wu4IGThXZm6
0fdOq2+RF0zfjCLUyJa6/tNYUxAIc1tHiiCYWJxp6cGL+uJgQ+DbWrnbHnwVkMpTQPm1WoM0UW7J
p7CkKkeQq90YXj4OCW6IGZohv4TmTsUprSU6yvAj/hgbdm54+a4PQ/Dz2rmHurG3ZgtqoqqUpwuE
l1Ay1tzHjj/oXh4griqklgJzfY2FrGlcZulT2g7NPfo4KOg5ysdFXhj5ezukAEj6wDy67ZQd43Qr
G2E0UVP55TQYa/M4uoWz9ivjZ08/XxbpStAtzMAb1qNBnhqgW3DrjD5A39I8kWrITxD/gttmjlu+
RtxzgChlY2xuP8a1k/ezP63RG0y1m7ELmq3SmOp9XSXjPSm0+fzj0OvF1ieLvyzxffyIIVL3XMVe
dczn0MDu5tjY8cv1oiZAA+PTTb2PG+QoL8ERN3iMQXZxEOSYVL09YbqaXT5CcVtvIhjNVF+JUerM
2Cjp6XXsNW6NWb1BXxU0B9/pm3QCXj2ZaDz1ke4ug8FKv0GzVJRkelcbWLYKyJQTtRAGWD9nhX8f
gCNKXmA088t64G8cc/E0YxL9xXsOIpVr6BoLPE1YJsjUT5NsXiNa3tQTuHbXbncN/+LHwai0o04O
R2ygTIptmTZPCq5l7QIkCA7FIAm2xfxv3jpwSSlonf2WB6V1MPrUMcOXa+6UscDXkFaCkXszW4Sc
tDQCTVJRnsmi6B3J5QAd32pbTP5bjDLaY9KVGKCP6K3MLXnoZz3tNv3ZAD6lBlN4aYJeebQaC/Q3
kOGjHFmkfg8FC8ld2URxclGjrbOwIyc7J4mlYG00KtDiVfalSXmBGhV919TwJY5b7QmZPMTBwthG
ftDBVYk0SdFH6iWMTArsiQFqvu60kwlcdC08NXvSyOwvgnqIt2MSQp5t9fgGUjjVla4z75WWg+2Q
KOGt5e3HIZqbXYLGlX+ULTnMqZNylRT86LG2zfuPYXA2SMaiAJJeEKw2qV1Es4BVaD+h13MmG9y9
ez464Xy6pstUVtMB7zbUTtMhf/duexsAlJbWpOSTguVPE4vbf/7QIJ71+UNj265m2WxiLSh67mfe
nB3pQ5qTWvre2/D4E3i4952vTXeGv47xmosRjgZBNzXlRThjuhm9uqEwMKSPapE2RztryciinHsw
yoRPwETakveJcmAt6i68FAEdZMe9w7VDnsmYHCebn2LXaz91/N3ga4wVJvmQgdIlW651EZrWqTAB
bGizfFDcmd0lVUpAD6Zivox2++AavflbBdi3qA3/G3Q4DXisD2K3D2LjxgICdNNXqkOOY24HLBFm
EDbRj1MZFQ0QNB0DpI/h80AZR4oV/gmM6WMPdmVX6mq9L7y0OLuRASEmNtwX3FfOo5Z7P0Il22oo
NO1TV6RLmC7qbYLc9rqPMOmsu5Rmk5Kgkaeo65wjzA5u5DgZGj2Rr600YpqL7ZSpwXof0AlFa4/v
GkzeAPW/zlh7+FLe+RAn7tSiUYmxKqjMPL4zqGbdOdj4bBH5KZcyJseBmFMQVuwacJK/X9s7OIS3
0fhyDZlDl57sydjj12Kt9KrHeoasI5mj2HiKK5KqgxAHeQC03K+RnyNVNusQXTvkmYzVYTtLY/1N
d1uBbxr0AKnZP24ozxrdrxF0qw3yHH11FK7/w0wG7XZwWuvZRvPQR0PwEauA/gEp5HUaWcp9oaJ5
gvcD7K0m0N6Fbe4839G/2IhJbgKwifseDyPkfLtvcgCI2h+FZdUPrhWWe3M01U2hGMqXqnW2ZgF7
nIIaxQ7d7c/44BRHZp/ZI5KOBHhvvPUnuHaZaQiAyJN/gjsRnEah5/UKPbJ9X+v+LUvj4IEcIcZ+
gXoqTRE8aLni7iK7CxB1o1MeOqW6jJWmnmTrOqJEWONBXvXHPeQIPcu8j3s0kQ+2Sk/1dYnn6MzI
8Zybj9Mo15wbBZcYqqrX0+Ey9eOMxzCgTFit8uyhrbNiG2ftDMQ6n1WDDKnpMBvIXoEmtmI7ykMQ
Z8p9j46QNY/q0Nz5Fx9rHeLwr1OdrTLRQa1xHdXSXMG+9s/7SS+IodTFCULfuttdSA4idoM2y3sR
B4eOWm6wiG+hrFSzZ1Z3jBobPYAWN98mUo5B4gBjRXxfpV6Y5Bs5uzlxYtzUMOluQhwI3U3U9FDs
sOMABZj1/2Jub2iff33LEI6lWQaJIDgA89a/+NW/VvPR4AaS9w2C40FUVOcXRYjtK1J3VNdk2w2D
4FKXVGFIIuW7j6BTOsUJCbi13YzobQWBEVwmdeYcj7xp5SXI2XvLKp9MSgN9hE5G2q0gMowrQxHR
WcbkQaAIva1DAO6yw5p77QouaOdMHviUf55npJ/3L2sTHpjB32m6wprtx3luf/6LxyQt3Qni9Hel
j06lix7VABYYiQjjpYYBsM9631kJwzBfIpU9eteh4TKnCB5LNFkmrzBfQBGGuzA3UOadm16bf08M
yj2Goyh3tuU/fFyNiDiqaEEAIZN7l25+V6snE0OrrP8aDlN9I5VHVf5FKAPOIqQfbVLVH2exBQ9u
YxVjjSRLq5AByzrAHDlCyIHbUmoG1hO1Fr+EiV6vY1GoH2bF7DCx7Y9DNNR9BQmKdh855WoqdG3R
pTj2yPkeJ411CHHjxdTI7A36bJhC3fiBt8Z3OaDifQafQHHupwnYvoc5waYe3Po1sZylGaLoXtdB
vIkHXuoWkPunyVXBitaFgUK8+LVpjoJKEUpmqW36J8y/gpM8k4cA+x38BJx286kjRKbm5p8fv5gt
wz89fnb5aAEgfAPjX/b/8oHXDH9U3SES37uaEtqtRc7V70R1GlIVobpwvDfchoMNiQe6V7Cx5qbs
SBSKJroYP4b5de/tA2pvCwEaz9XUPaI5eCLdRUrs3cVV4B7UNkWByfHuTOk8qxVgK5FJRgo2t1GM
ynrU2ESEnud8hRw4+f4XZhQL7xe8amVcoFDKXWUg801H3lW25BXjfNcUESUk5H+/SzBWsFEsQDZy
XAjqrfTrjTGr71HHi1EVlafzQZ7JQ+8E1g3y3mzi5CmKGCu1MqxdG8fZ5p+fArzbvzwGUn2m5hom
GRwckT+9NvUwS+IitPTvQG6rZeiV8TmtknvoT8mNTYXoLA9IcEDTCRGizRHl3ciYHCvPqgbl2l6D
Ov2pYyhxD+2C8eVTfJydk4v+4VMY1eT4rPvRscnHAEccWnKEPNRKRBEuMZSPn37tsI0uxuUK4M8v
sfk3ryHV7HQI7ItPHSAJ45PPju4av/4wRUOOJ9OUg+yU8RAFlZvAqZJtmpUdm52AQxO7yeKj/flU
DoBpxIDPp79chp5TqS3/crP55o1SIIBQKLg9VgPqZ2rinOQZgGXdbIeTFbUP4eA/YG6BYltelwun
b/ONFTRjB3Rv1tacewSJ16NsjmTkNji9ARSKKNO4CPk+1br2ZXJr/56cGzawua0ubGVSXxNUspZa
F6NA6TvZY5HoBxknfYAkeuMUiLaE2qsu7ke9q15Q+BX7QoM5JUf9zV01FKv+xVVd/2yrzvQBZ1ZH
e8TSmUN4n/15+ojyXIv7Tk+/k+bhCQtvmBZtq4Ojwy208aoYHWxaeaQHgPl0zEHJMTeUrQj+0tNH
u8FLyo9QM6ohxT4kTVh0A168Dh4m3/0YUxdxehzhazQIS29V8MOUAnGF0IbmFgUF584VDis+2166
dubeyVDWZPUNyrxQ/DLHudPnQ4GG9iaN0POQMTkubpx2qQrRornJEIrpwBdGPDGrzIJz0FsHeXY9
yJhAj37DKxqI3TzO1ktQ+J/GXJu/dFtxP+6APtxMoWd+vv9//XHXW5U1U+IoVn831G0aGwhc4FHM
HZQjel7KUZ6FYf2MqZOy/RTH3fznCDnWqFjzI007L8bInF+v/zSuR+1wWfXopn7qyPPS6xbyh9Q+
5FyH33b5S1DeUZAU3LlkDoPWMg9e3JsHknLRYXIRY0PqFFdK4rLTGWI0olMjtD7GXa8g33iHs/S4
vYaul8l7BuY29B4Q+cZqid8F1nDTPze69QrtrP2BPvyqIbPyJroIap8VlFuPvCwOIsm6EtByndGB
IDdS4rThbR+DGjgFyFicLkhNyUSHQBp2oQRq8jDofbyDndDssihY9UnpnXVgIAXC0c/QS/1zkTSv
qZeXzzAEimNbAqWRzTYM7D2uVPgmybFpCxAJ3ZtZk7F87qu9Yh9TUPvYLLQ9eP+IWrwKYrVAk/uh
B3TBDi2xv6vua+QMNTUEjSIMBnT3TgkxuIscAFyxMc/o7XRfmLYNR6FSdjJmRfV0GUMoGfMFMkR5
o91kQdmufD+a7mWH5xt3LoitkxzRDTl/IEm9te+VPRSmiLz4rBa3+njjDdaAsaRH3mvUSpIXvA/l
QfZe34zXjpi5BcPCEN7A72N7eZPrC/X6k64xOVr74xJvp+3lvO1Thr7pGxeuqJzXP9rz5D5qFlUc
zTtdQ9fpX/ub1YAcd10cfLrd9Vr+CYCXyLap9cG/LBaMv2yxLDZXYv5Ph+PnyFfyL0s2o0rqyo3i
+ptZ+XtK1sUxKTx905bRj6FyJ3VjlXVx/Dj13S9Nodh4tHrqN1/xHnPe4s8aZhxrb7DcQ+3a9YkF
LhTtCkGyKi6Dg90iB6PXsP8nlIUeRapvwkB1XjIty3adbQqIVIH70pjtW+HV4pLgeHfnu/4raf27
f14YzTXQPy9PLUezXBOjDFNTNfE5c6ohXqwPupp9E4DGkDAZBOAU9F3B8MPgpaWqjo6EEoidRAEQ
tUxFfudrbMZkb9qL6ibRQVTDMjI3cRkFwCYmzCbH0oPQxlkBUp2iOYmouUXFE08FeSoP1ohc/4Rw
FIAOj6KEwHFG6apDA8gPBbqmwVtgYMolC/GIwSuKDm5hLtoqC5bwbkCPeVboH30I7UcyqcpBnskY
XO1o39r4p8+dn4bJsW3cgQmV3Uo13ysMu1vcqsonFmHWBpoJ9IKoVJ6bMVWXienVN7JpGtoXRXGt
s2ypOhirqXl2B9W44Ax3x3os2v3zY9I+l5FtFb89S7A8UFnb6trnZKWnaOpQILH3HipWsW0z5auR
dNmdPHjWkFCgiS78mghus/tXIRVmO7im2V1oRdld1fop5mxo2yglmKzG88UlRHk57EJAlu2b1Sve
Wd4LOn1GSgxCvmpWt9efYYU8U4cFl7yfjCth9YR++Eynm+6AEbU8fs89tJ6lHfKomTaJJ/T7JELn
OUSB5a2HOoXTgwn8td9miXDe9B6Hed9y/YcxmppNh1/lAT4ZAh0VLpumyG+v5SBzKvlVDS3+tURU
iXvXtQzsIikRoRzYnhIQxn93Udg2aoL7pbi35wvkEMUZ2tP8U5ogAbtZjCDwrz8BHuMFyQ94wWXe
3Kdp2Z6qEK5MrDb3MsSXAv2sALSsbGqdmyOnlvgDQlOjLY7A6H9kcZFfUCB27wbDeej5Vr1Us1cQ
2BbkvL1WvJRBe+o6N3oY4Iadq94BGzvHuxR3DnN0kn02i6xEcRKuyNzlB3NMQIf2mCb8cQhU8bNZ
NcOTF3fk2B8CvTMO5LF/HnTPNA5Ja7nlAl9SfGKsBJIBMTlkbFLjgFgaEFSVnXOFXvwX/Zs0MVGb
cjylsx6XbCpKMWygtoiNqELjS8UEueg7mOc/rwFUat5rfiC2QR+Ut46BqkHCn/GtFqdJLdSvYQr7
Syjdsava/EGMbPbVKPtaIj2wskLFvLH7ZnwC/LBLqbl8RRBJwxEkTvcQSsKXCBiCHJ8Gms23szBZ
YHG5C+STi18zCG07Ernt8l++gTgNfs5d8a2zLZm1ch3d+ahC/TIvWH4P/Kqt8nenZkdjFI44a/Oh
nIJh2aRqtJGxvp3ljitV31UO88R1XOAU/cFLvGPZG83BIRUCXmrQtv7Yul+Q4lxHEFveIhdPq151
/KO0JzDwi/cVvbpklmBCysTeDkL0LeZQY0butsP0FNDv7zHZYU2CL3DSnTyPYWUFHbBKc5Q5gSNS
bTeAXVAu6A8IuKLk0IEjkU3fL2Y1KdyTDx+nMipErSNTOo//JVogxZRE0bCXHc3c+zF6vtqt4M9E
XiwOHeyhhal4xYM5BCFuaPBiSAGr936FyFU2YUiGqNC4iWZLFnnwGHgciwwuV2hmq2tMnjlz73+N
GfgWHzzxeB0lh1IjG2Fzde4qKGqVEmRrrxWlVCNIV3BKWuHpe2veiXjzVkYUzab2NCAqcwisfH5W
UuRB55YM4SiY3FCYQH5I99DEtXumfbZlRl6Pr2UFVNf0kS1qCzG+BiFC+iynHj3cXyn7GVDx52E8
GBRAnDi8RRzXuO8q817GQcPAXhltuBjzMJ0dDmI4r1bkLAAwwUXO40NkAfLrxiB4xOoteJyJ16B7
Hj4iQWoAmhyKm0BU1jlGK/kQQLPWh7biEXBQTJ5NEvSI5miieqgDX72pIliwsjeYOtAN6ljsFRYO
qzHCZxaYSnVTD0m+bbK4vdcn1V2wYfXeexh/YWN6P4Qov1DTrr70NXx8db6oDJR6KXwRbbDuhQKo
VzEbJXlqZ+yZPg4KdXhcWGgbqudti6gaFuSwS2OlW6ZDFcrd4TsR4+SK4uDCwbtH1nayjoqjBc5p
Kws/apr1ewAwNw6oHFyXBPYlk5ucvMCZHkho4sHGRt73Mgt/NmVYmZMT3VjDZF8Cs3GPmqXsZass
ckQk5rijov4PvffWSUKqEs6widXRQ+Nkfuc6SAzvGj18le9dC5Plnx2ynQKjnMZCP3x6P4eWcd+3
6L6kEVa+nZpCqnTz/s7Oo3zlV3r4lLgUeps4DV7NXHy3Y7X4NuTjTYepDpTi/k6JEdJvYxoCpset
PDilSNEUF2vV7qDRyZiiWN5tnmkv4WRQzJYdSuvqt0XZAYJ01aM3ThycVDvKptPMnriyXdWi3pV2
cfkYNw/56JVtvh7qxyVyHB+xi7zVUCfnsEryFc6nwPcjtUOtmgO0VBfY1z1w8/7Bi0oEgkVcbWUf
3qL5qdC6J9lqvax7KKvo3YJluNQMUoCFY3lneXDLqF6BWGam/SPWilg595678dNaHK9xO7bnPVz3
g5+E/w5qkPaCdzluVjBNNzIoB6uoB+0r1ERiO2/2AEGSl9Fwd42VUvsixXpp2+hdhqMQxew4RTJL
Njs+6IuIl9lZZJ7z6DbKSsYbx4Z/jb7hStec5CUeAhDCcdhvHM1n2ydy7WsO/JrMIi+CbEAjpMhS
IGWz2S4yDyiEQJ65A/sEbMHoPX5fyGzm2IUrKYQtD7EuDHR5ZmHsj4OCJZ2P8veqm2Op7Pajoj3E
Qm8OWmEneyQPlHWJt9rFdpFHqJFY+A7Vwx6a4Rs13gF8cdie86gWVFbRHDWwIHoe0uFOjgx19Tnq
XefJ0sZxo2BbeeMG6qd7IVgek1ouLvZswdInml1u5Kk5xGjuy9PBhIiPFPdeNR3tILpvrc2TqV2B
zBLOoU9lisOWwJty11HmeVKxk1r3zCAblq3VExr+/EMGOJHKXjdFonzyrNntgl7bqeJ9LTLIdnOz
TnmlmXjMLWQz6NTsiMIt2465F2+TlQ0bEME25NTMrAt+YGyxaL0eipXqkbpwHPtr5CE1G2oOsut1
rawtT/OOgPfyG8UJAMxrSx0VhSTGwWtEsKN3c/3RxI1s0djF+FY36gFrOOVrrJt7Mnz+o6gD5zIZ
49rEBxhGthK/eqJOT7oSBY+5GnZrqzX9mamNcJifjIfcYoYZ06M8aNT7Ps5ks8Ul49jPh+sQxRPD
WrMyUkE4P28QGFqrs6+TPJAHbg5mEFH4aRxBeSfFdEmpzHZnsH0+y0PupqCns+btGpJnk1JpGzPM
NXTB8ZELTWP8muoIxlpm/NjYYXmQcX+OR6pyVuLxYegq49AD2UGlCQ/3YAzyW9Kr+a08U+0qv4V5
+rN3nJsyJnvdBCgMYmnTi1lDncNz3ro1xFCfKgpA8Bfq8r2rlOVUiPR19NtqU+spBImi1B8Kw3+D
GTw8ARfdBW5T3eZjVN3KM53s14pNtgA7zkYEuwu6ZY8jIopbPlZOsnntkBePtQXD2B6zreyQsY87
WHr4YLNE25p6fXSZxkDohueoL6hZl0iEyebM9vhoeiSucbQrjn01YHU5VeOhKfqS/IgdX6YCrVZT
V/nV2S4vBOT1S93Y0SrW4H4XYWQ8ZQDoydCl1gKVr1+bSiXQrBhJcqVvKOHzIS5T41HV8/C1M0wo
ARmIYrNJxGYoG/OAgGd9cGfyfuKoxR1wDWM5lYJ0cBggQmKXyblzzWdUk9S9MbdkKJxtQxK7jZaY
7VQbXCRgpcluKWzuaPM/bFWeHOSL7mGaYTkkbHUDpLl9DRA6TSfRPmphZx8LNcmXelp2r42doNze
hsMp1MX00OjmyU2d9lXP8hRNQqzc5OUzCUXB1/uuVKKtLNyToHBuZLFeHuwgcz+asiOXFf7rGDPx
glVmwX1SWvMB9wrs37oGZhoF6BS4FTbMQfMlMnoozoGCGNjcy6PUFnXZ20fZq2aIkBip82jCubtk
Jbi+aFRPOQ6MQLFy70KRMjrlgmru3JIheciyVwRjjLMJUPAyKW6xjxMXZloGq1hP871X1vWznlqz
nWBlH2Qz0Ye3ZuytW9nKPH2nqmWEmh9DHWXt20P7oKbQYqKyXBmFEMd67MVxrlghHT2fyrY8hD3c
2LKqk/V1oOz41Gzt3AAbhr7yH/e73uRT7O/u2ZRUBNW+DViHJNa51f1wZ1RhswhJrMSok0EQD000
XdT4yyha8b2B2meYBqYiJNPOZZgor7VrVcvJMPz7fv60dr2KeWiCnqOXI7ypoQq28wayvgMaHAcL
HYpVxVvkq29F58pXikcZD4PwZzzTEryLOu9e794atCEv5UDarSiG6r2xyls7Gvxny0OyF78qbYtK
3/iMNeZBDlAE/L5QM4dzOEbaUUxtwffjf/k6ryXHdSWLfhEj6M2rvHdVKtMvjNOO3nt+/SxCfVp9
e+7MC4KZAEipiiKBzJ17e9XXlDoQmCKaL/A46MsytLOd4sfdzewpIxZT7TD87kEk/dJ7lbbVG1gd
K+7xzxFRUTFAKyVIm2roBDwEBU65Bqg6nT5VF+sbPwu6GYk+RI5CsOACBS4agf+e9DP34ujZ8de4
v0wxuAh8anARu4cVhJM+T/DX+Z7XUFnQg8yDbzsw5WhlZIgNVcVQf9olnNtN9KUyNSCwMf+mUEHb
mCAPfBPWQCwU0fO0K4qlGJZk9cEhiPLqmjD2ppoE0Vw9lPu+s8p9IEfV/mm2ky+ypYYFznQo7MfA
31OevjxDniaLSnRU/stgv0bUrDQCQGVZBiEJnMvgA5XXpgq/+TmEh/DyK6/lYBvzqDMonJagJpIC
XlnUVdaJRcUZASX+PMbCMAP3j5CT3Qf7IjD9R5DJdoi8hVXw/oggPSc87FDy9tU0WKZybcFPGlYv
uI7IdzU+e0dq98TR5JP0sPipQ2oFJMBBscdiWzI1wnw2mQfwvVZ+PD1/jRr13piPdYxcI9vFvMyq
G3X8yesAlgg4X93shKnUks7iEvJ8xFnSV7O0U3BX0mdInRykp1DKBqhEHiUFPUYpc9LPGNZdP3LN
70NvvWmm172lHpqweon4Dvrc8rEJChQk4wFQZI5ghmolILRdeLsE1bCpw5Umml7XIeVi17I2ldi7
CN9EBXmWm5UwhlBHE8kayg7dlXoHORUyr/AUaJ4c/VAQSvLR0GsD/we8aeR6pIhdgT+OR0Qkh105
dsl6tLv8BjTRn4+8oL/GPWr00yTWSBfo/Kn9RUh34aTGAK0AQHKt16FGLylVc6qFL43116JdCcRz
UNjIwidFcDInVJ9CWc6QjdlVhxV5puqp+rUepbNfR+5dqQN9bcgI3ZFRLu+67d6q1My/9JZxH+Uk
u1GamN5ki/JmtrfxWpiiQyqrTUJNxkm4JCshl01arNbe2S2DAlDy70pUvZeJS7GLVdUrzfH6nTxG
45mtYT8Pgz79pmd7e4yK70g/kLJ1lAhmRKnY8tGrtUP6+NWnUH4mhlC2t0ZTr/uklMNEcMByYd9Q
7UPH625BAXz9acCjJa5LQJwblTXqLTdKc1mlbnfqzfFXA3eHvE+8lnKKf/2O3YcEk0IQ/gXbpvlz
8HPM0JEuyAbFnTURejeuHK7DvvDfWOrJi7z3k83DtCtE532+hDBHJYSjyI3HnTCNSINqrJKdPcE0
/82oyfYXSlQeRW9Qux8EpK0Tj9LgjW3wKe+t5vI4EWlnL/Gim5ioaIhTd3VybaDMeby3E0BnXSQh
0Du9tIUPgUVyiKV5fLqEH5BcVxBNrk1vy4YvrG962fhr4Jr/wGQDfLQY4gLaxvEbwOFx08hVcs4K
fihFphVvzUAtNYQmzveBlKs6ZEA4Cq06NUSSvwQptPbyWDQ31502grAAobDZpXuH4MU6V9L6SlRd
hkUxCmH5s+HkcgeQLQVY69wxwptonCbeyuCCTg8rqIjTmtLWHOPoMcCGVm+thRAoWlBXeY26k6A7
P4oG2mzIfsTh4Hy0I1Kzlee+Za7l77uKojI9Gp23QB2clZpa0BpOptOheMTt5WxFb6nF3/NUt09i
qgFLTyMTLiPwkaNbZTwGmXauHnItQgRhOgW18hRhIhm7lGtv6eosTcZOLw9dNjjKijr3YtnzdJpp
Ido97AqD6iCHGVVpoitzMnR0pvGa+BckQ64svDhBFJiF0BkBN6gttOQqrAwlbFgr//TLajcYrP3w
obvQibHapCcvXGBW/ziH8AtXHwzdgVDVPZOTpdgMkcVCXLEho2ypSfDej1DsiM2T3KuU32bl1pn8
/zle+NsSVcPSY8thau6+aRtQ5NORmgAvVyHsgpKVYHk/SOMmK6ZC9d+LTkMnuTF2xV64bMt2LuKW
Ld1dTYZvW+RoeJJe6d7/z+Wd6FBr4wel/j7rov9YTz6Xgg0CMsSeYS+qzA+CJt0nEfB24xqhs7Qm
ExmxM/FRFkJxCAtsRapH+LXI4caGKvsADWD62rLOL9lveKp2lxBmochNp7okkaXPSJW+lG5rXDVH
i06BA3OR8Js2Czm25jkBLaddqlmLsojsuDtuvUkV9d+6jUpBhimOhnojgK6sN6SLCzOusETtRx7K
5WrsVJQfpuKPxDLU5Qjb11Ip2iXQDPVS9qXxEsZWvjCcEr1VqklfCJrLeygGIgqBJf1FDPk9oQfc
yFY5BLDoyMlrr1bLUbWCqzpZUckzMUvC11CCG7WqrB2Um4Tt0rp3T4mVuJQZJZfeUDOYaP1dGsco
oCEfx/qhPg4TOE006rQviwzrw+3g0hcuoeuIKHdMaQUPSvCPEQkaUnjSCEvkKHmDA/9To+w0KC8e
pogV6lF+DHJT3QmrHFUeqDa8FuQJ1yyC3BfRAHB813qzoKzAcV/Q3xiXLN5RQJnMBp7kg55LX/So
tsq5B1cUq6vhIsZmAQxM4dhIj7OhuEXc2QoNakkL6UVTW/Vl/AatnYlm7QB7pKkH7a6vO2PllI65
1dH0A63yE7nSu+IY9Yfn597CSs3vZgAJtRombK+DCP2KVjdPshJW13LSvFT85uFKEV19jKj72jqJ
TjFsmmS7yo7ajnzDDhBAGeXA9sEyMzRWIBx9kUs527CgGYGaTbAH0f0YWSjjuOg1qCn/mCkGGZ73
PeoQm+wJq93KSrsiATJ8jDJbfcJH7UqY1At8iSfhMVhDHqOUmpiajRBjF7BRnBrWNNyMYwuM9rcv
9VJ/S4a0oIyx1qWZHEMoLoN07aE6gaw/2Ls9iorCFM2YeUh3AgCdFdB4Zo+BSiz5/kr0RyBSzLk4
FDPrFfnNfFPDPrWJ/ba6wZFL/a1utd8BCnGgtl/lWAYMUGrVGca9DuUNXk9uZwK0a6UvpCba72qo
7txIuSaIhewSL2m8ddMapNADsv12WvpHYnUsqNpmvCA51y3VMtXuLRUMSWzIFyOVtXuPFU2W6Ouo
uBF98jRy6svLSHn0/e95ok+ZEMG/5+moc8xQC/Lh/sqrudanZNQGmP7AXMPHYnj5S6ZB2Z5N4B4T
liKdmGBo1ssmCfSvHSghxJsS9SKNZYYgJJotCgh2iNy/K/mofW286V8uE8to2yA6AbpEUnvqUDSI
lxR2TGXHj6asfG0XGDU3aGHxKpzOHYfdufck9D0UwiZqp2QbpUb8GUhPxKJXN3YhJO+IFLa/jmCB
27hS52+ge55gMNOQZ684ek7z9VymnswNTyzXIdvQzA/PUod1jhDmukfX/aNPlJmf6sk/vKbqpQrt
+M7k8fzKn+li8uCbeT70P0U4tq8wcgDVihp55UAQ9SpBR0/kvEKWduptZXR2CsIRWmq5NTGwat41
GhwslNe+UidPIBi+kv3zTJUFejubpjJ+RnlauS/dqDkkjqPNvTZEsVWYlcU/f2pa29RgypwOHwOn
o0gK3xTupLXwP5ti9K5gzyi1z8s3HvvVz3KKOVDZ8J0lbztrAyd+Rd7MA07a5IeqD9A/CcIQHvAe
+W+rv7ZWMlz7uGRJBFBAuERj9AWspVVzFhYR7P766BUT/JIVQivD+/H7HKXD4zsu+t3zHAF8q3vH
L9+EK+FRclLQRUtEKTBwbWvfTuXC9dQ8zUTy3gMZSltPVBSLDlDucr3Sp+phYYumQiORYqViLk7w
91n/sMPAuxWqblOQbiQbBUjtQrEk+U1XgWGYtdKuXa9W3loFmqvG6RElHpV4O0zBdU8FqeSjSb6K
Uz+5+8iArOMGVSDfTOM7nD3qFi7zaj5ABnRvDdSvTFhwZg/Tp0pJdbK7sAoJLKtTlKi0OFGxL0Ot
2IujZyMFNikSYYfksuzHyMprin1Y15D15Y2yNKXmFf7GZJZ4dXcPqrDalb0NQfBkhqYR7+HKMWaF
nPT3zIeKwdV16kGnXquX7EM7qZDEptHdu8A2jlBKfEsnKyXccQrD4U301QV8dE6QX8TEyHO1y+D5
e9EX64FxLSxpJfqyPLdurgfTwHQWhC2llzr9Ibp63Y/uCk8jqN8HmPM2UBPrr2JcOjSzsCQiKq5t
oRZJmh1G16aCo6Ex0zuq41BRk6oEO5/dR79+lzOnOok+OwQUq4Z9dBCd/MyTeeKU4U70ShYq4zor
6o0ws5Y4Qdr38kqHtMosc3ufunlwhHXzz2aY9Go65SDcY1NCWGTq468RoUL9FBQOC2iL1Wohxsjh
RGo01uO4idXy+ssUE0W/mB02oQzPkA6beA4/Q252qAcCgMgXvLKB9BixdtAau59LJNMXtas5/Ksm
JzyUyHs+BtkBuGIZFuGgU8fjsxl7Tz6qoR6j8qpulckSncIfDcS/qRB3ynU3whwknGiOARF9DiJ+
HiyrEhEUFnk/2xx0GylfcKsdnIBZb8YH0fiIfB/aR7WSaFHLSR5dkM/doNqb+Dh+jxGHkhQmB4s/
dmYN/TmyYNBHXTnfFXpYvQUFb/feMTziMZilWtzGSA4vwtIbyCa1dnhh9cJWIztEHiRYXVlkC1cl
QR6MkjY9sfSrD53oCtpdbxE6oY/KhAtSS2uzbBXp3HPzBHbsmSeTN3vYSumc/cQeD5Mm9lWcx855
gafaZZzOB596fTIGFwA2lxAuyo/G3YBosHA9/GMMZ4mvww0+TRK+1s4o6209NJFa1P0Up9NZNfGM
jEavOnsj1aK6qx3racNVTo3wS1BQ+IqsHcVQveg6A3q1X77nMDHr91jhT+yhOCgIFc+bPBi+uBNH
lJLJH31g1Zu+cepVSG2f8HuuOX7Y5VhvDLloVo6O1C4LFf+AFHY3h99ZXzeoGdwGK+luSBj6dq1f
hYcVirohzgld6DjpeIcpsmiSbVRbybPamw6I76Kw/3/0AgiiFAf177mY7CfRjxZg7cJshuit6Ytt
nybqVWviiMJCkzIOHhRKEth3/x/hrAK7eSlbi+QLE9KecEVm1nvRZ7LePzvS8C76PMK1R1WFMbWp
A/Vmt8abB1mv6mbtawi/1UturhAqcOo5p7tL8JQfoZfi9RxX8B1HWb0RQ1tbg/GuhINf9Caj6xx+
n0eFm3Q6TxixXu0CSocrRT1r086omHZLeaq9KGEH8/1keXJNLKhG91LK2Cw5AXzT03jRmU0j5Mr4
ezzxW4QEp05XG8uTNehnK/EBLcVuiKZKb+/M3IBiq8v1Gy8p/QZdAZrGg4Mab+kbt1RRvfOQBxvR
KYb5Sq8vKo9w/HOW0b1klG5dxRw11xrk3AZj/pzUK+ggump4FHNcKbN39nRhfbrmXxcWpheGh6gM
7qbZKme0airEvX33DbqUn9B/jz987TWTIPOb5VQeK7Y6ftaB14BW0QAf8ZpZFSVkw1HmEliT2ARl
ICSvcEjW886yjTc3TzYeAoMFrH4v1dSUXkcFBpog6zSLkxfEuKuTGhgHYYkRVlFZM8fR662Y5bRJ
eCgH5yuqh2hQdRbcz6CSG5BaVrelGhi+tMiPTi3Ml9vEas8gInpY70QbuI53VORPMeLhohAxOgm7
IMsEMk7eK5NL+M2RzUkaFj1cbU17zjRYaMM4Kj7HSisXhawMO8QTUFcpX5GbzD/HSaesa+tmaQRR
QQwypkQkGiseoZI8L5w8v2VTo7u1jAiFn0P0hqkpCgFftkGN7d0oS8tuLkFY0B0QEIs+MSqH6IEy
heJodK121qbGSI123hl1uBK+Som0M2QS2tnyrSsbF3X3dBVao58C5apWrAtmYnoOVJwffDLnF02B
yffRjIyDaCTbIdQlDrO24DDTPdR82B3Nn4Oqvvk1nHyvwQr0X9P3mm1PZnaru+E3nhs/esh6iHuO
40Fx/YBfcNa+UPBrkc6X3X9S01orqib9NFrkRzy5+DqYpjZL6sR4GZDgXo6SZR5CrVJ2AXxKE6za
u0K5AMOrB04LKcy+sj79OLFXSmj0a2UyJZJ3sCQZ78i7W9uwVbwlUr3qS+ZDSRGPrrYxYkl7d7z0
TsGdcVH7NHwdya4KdxX54V7yU9TPplGe5jqLpE30/3eSlkewgY+oifYEp1Gr+2r6hrrI61rj1zB4
8FBDNV5r+Qf7yk9dBlXT6oYBs6V7EO5SoZJ4KMsKQmP0X9MI0aC870wSzH3wRibmMbtXVcKIVtJc
YhvJH5Ixn4RiYPAAJ7SK88H71Ab/4nZg8iQeo2fC+AWUOvhhu4ESr1en4KbnfxYj3JRG/uGnislC
YwwXfta7bF10ZQne8iC7BFBadozHVkEwTpqy22VHCGhAR+YIcjZ65fWyF2nuMvBbyOxrYy2S41R7
zTuyPG81qPf9kEOeLYZp1MJQBVamZx0mj+swQEc9nbbIIOmFAgko02Q2SxvOxE+U7bstInnhUmTW
29H9JLPdEfusKp6oI8ycU4Z+zKUAOr5a31bDV6OVQ4g1teEljHwNvv8ccRJftf1NSgXQYTTII0RN
7azl2tcpa6jb+lS3lDD0YbcnuKoo3HnClwXHGsWDbLIMvW1XrIejrWQO0r7MYR6uusR5DYpBOhtO
fBBWpOnj68R5MnXZbdfsswwSdwIU1NZQsHbISvL0ATzrN1dByNaIM/8jsR1ImQ3pu+tWc5IVgT+r
WejYXTl8g2ckho6iM97gjgkmgFEBNLdvl13Qly+j1A9QaRVQTkxmS53uxUFgY1CUmvC2BlozpWBh
6Wuue8pVu33xgFbxIL8FfYfRJcUi0iA5EH2Sn/dHXy8oWaTTryJGRMr3yBmiQ0RJwYrrktSKtHqe
t+wvxiLRz3kjKw8QmNoXP5EoSOAPIKlmscBdCHCY0varlE3/u1JW+UbTDTBvvWZ+lhkh16r6h19x
j7orxdU8Wn+qrj9QyV7EULjAd7SoNKi+wwj9HKW3dqKhfANApjhkIIfZgI5JMTV/9/8x9Dlfq5v2
13zhFNMf3WVNvKBI1avdEDfq86hFHgtYiCVnEzGBXcAtAVDbPweO5P8Dlb06K1qERMuC+meQMPI5
kcnGIw8QwcBWVnspRM9Mk814VyaGe4Vyql37DkLCal+7V+FDtlZCeKLQVm2KrA0VDNyHMfw7aT4W
6wbI88dQmv/YWRFdSkoYXtJEW/s8INitNuM8Gk2QyDz3zGXTEyQCxdAcUF/p7OOQA2Nw/G5hDCQg
J77lWw1IYiP7arYBdyPd/I7fUM666a5F6PkoGnrIGlWZ72Pe9zPVNKKjMZmTtm1hZ8Edyh8gpq11
E+467Z1tlCf+wmWt8M473gWUr0E8OU2yHeMnRaoOlOl0CpcwYZ3d69S/3/u+GzdOF9lLvWuUTyJi
x6Z1jRc1VTzkqqrXqLetWSa34QRy4OKqEq6arHeW6mSCsSs3pZtGlGZiUpgg7SSXTDgEV8FdC3Lv
pPjE9SXjM838d9kYjNeqStUVWLFsWfEHeEXvGiStVSJABuvmqz2pieh5eI+7ClG1uutXUqkdGgPS
GfQo2pcUghoAvmG0HyZ8KGxS3nZEQ2hSq2hfxLiwhryTBeBVWCjBwo6QALm0C+cKSDjfgbMzLz5Q
AO7bqv+mNAXbizT54uqhD7ltx/JGteVTkxvqXIzIYZVDvuNbTdRqXtnk4xFdVA5WaalQSkPbVEHw
3SFPZhYBWtpV+mGFig9aLGp2huZCHqvb847X0L2xUMtF+JIcAn+IjzY23CUrUXWtlUM58z3iI5B+
IWCqAHFBnHwZF9zmgQoxhaVr0ikE2bnrc14z/P6NV9VTvJlW5PlVj/1wk2iSdHQQunw0clzcDDg5
tk9/DfIy1vt6O6SdSgVC339KY3ZuwDj/RLtoUZpy/C0NiOiZJWAnahDRpm3YJ8q93O3NkQvLamLe
6hzxYRXilq9Wrq5C1Rh+oiy9G4jGfKlUlDBkVFkPhhF6MylCTkum2Pgt0NJwBzXPMBdm6ZsmGqU6
WbqpV43gp/AT11iBTyvfSNxmC0ux7M0w9ZoqASNTLwjuTL0shqjirflPSAQn3kZVgf8sj67iTHlD
DUJWda/AdIbXQcsmxBsX0NR04+aZeYZN/R8AXc1P197qcl39IBmczPpIye8m5TTLatDTY6IQ3Df8
JF0PxHmvMnDJ+eAb2T+RXW6o0at/JoWxRXzL/IKCSTlPA8RiIzWgxFlK0FXM/eGoy9Dgjm6j3rUp
VWtTuvnDbOas/+qfPAK+J2Ykv9VxbAEmcDLuOCrEY0pR1z08BhfDAQGshtbKqPg7AuNvd1L6CmhU
CbaFVZd72GqQoRjR+SRFoqO0JBrR9TRNNQBUZcNb9secNKaqQikcacPrIzuVU1OBOVmgltYuYJ7M
TsSXgLCJbgVm8z96AvZ0rNgZI3qpark77CTqfgthv3R+NEbmsTrq6lXRITMhfF3hAsxIK/UTwix3
2wizDEMbFkIAq9Nc2UDtldhjS/JFCWDZDic1mulw8JTpcEyrNQo8p0dP0brBvm3dwl+Jwz/G+/Z5
IMByRTNthUCy9z7KWnokpwikbDKD2qs2msbDASJy711uEBwjaDJuRC9vanSvs6Y7il6S6jB3SfKL
MRTFy3TKvlakN3HKoEGIRZjilB3Zr4UwPZY3j1MKE66EtaEX1obfoLyraqJVHuVYkJTJCK/89omj
znLHndGVsIQL+9mIeU9THD19LFg2aEEdyfDolNbfazQCL73W2pfGs+yLTS1XbGbj4enXe/QJkhjM
hBjB/ta+xBMqsSYSS4bq36lou8ARYaK0KMb1O10jKcvzOVp3fmMfy+lIscNfR8LHVulX71/j/lsv
oAT7cb4s9o4ubK5RpFq7uqeeECYiKmRtR9fRqpwOdX1k1SEOHwPEWJJ5aC3YbfWYKnylmC8O/5hE
usTa5YpRLwbfSigUkMpN0ALUTeLSu4yJ51GzobCsLIHpFKlD8vF3xxBZ3oli8rkY9vQ7ERyzPC+A
2xOqtmeiu9bVI6jiDsHaf08shWqwq4LhAykya1u7jryyKrnfqZHT71pDT6FKm+zRRvAjgKJcXz77
EZunXwwVzsf4h62iQw0uEBAorE+zUD6ndjr+42WTeEKc1js/CLoXVak/hN9F+sIYBkSsKFRnmRer
nndNKkVCcAgGNW72elFWJppfha9VG1KPMmx1PaSzI2INe1CWj9FiCotL5xzlr8Ig98eszpBWDimu
o/CJRovBFgPh5aki++6staspeDpVyc66KtUJ8kQOv6xU2rVdRGmqN9xdLamvuawW1ziP3vQ8R17K
lWEnXBU+Wk71vXSt9l65rcaxGrXtXWCdfx2bGsSTiTeeKdO256GJPmmn5Sr7K2iTgCz9KLXGOqhB
3L8GJQhNX2b3FIRu/8pS19sg40AtxtQrVVl8rEbnq+iMC01hibQHlxBD+j2WK0XzztrQgmjUC+co
mqQhyT1DeaRet5ITzh72s18cWUWzkfUYXcImgpm+lgJ3kadEV50wb/dGS6xi5qJSvBe2NTnF0V8+
O1YhvyIyyUJMg1ADDaEV/NTBAfVE79zY3a/GsKAL7sOxWP3VQcEArE+FLSMC+O8M4nveOdHT8Mj9
Mv/LL87p+tnLAHPFVli9qXZk1QgkT7VBotpnVLpsa+gZtVr/lv0Iv8EmjVK0ZyERY5AOynZP1+PI
pnroeTrhE+f8PVa4/jq76nt7xSyqjd6PEZT1AdQVhttsHBjocyoRmoE0XZdl29aOpkNscZTClDrT
4uCg+jlPH8vVThBa6SddHVEeggZMQcb5ZKJbZC2UIFUWoRSmgO6nXp31Q4ceSTVyo4BV5tuVQ/A+
qNxGqd4mS2GmrpEtoDIptuCGQ7QJwx/qBG0SnZFx41di3RnjXkgwXgpFCt7BMjo7EynRuRjk9Who
5Xahgm7g/Pys4zl4yGovBve+eyxJR19t0ySfxj0h3FVilNDSmsHjQ6mo/knSlwf0IU8/i8iMLgLS
wBqluuKhgie+PJEOYND/8mTKZxi10QWwcPXAS/zf53lcpzI+nufoeorFKFfeNekApoBAs78vZXcw
5wDogYZNDZWNSPiMMc+JNG8oV5Sa8JBQsHoQR7VwjiMy2pFa++zcpkGiP6jU+tf4xygxIUrIqEP8
BTT3r5OI7sek0PKjAxJ/7Ij2kdNU67ZxXgnwSntf743yKA4DBDqpsMI58IPkoUFRA2g/qwVjR6Ej
90HgEg0JXWkfEB2ZZempd77XtouWCsHGHLFuko4iE/nfk5KiC0BAsRcjJc1f1V2Z7nQHoaGCAtVC
ndCkJfvzBynZw/7dXcmd1J1+mz1C2x0aMVCYKbABVYs46uddYUT7Xglrb/3kNau14XGB0CDLcvpt
Ps4Anw8qnHLSUdQ5dlflEy0r7Sqa0lSbY6j7wO19nl6tX0nbwCoT/neNdk2rGDGwwqNiREIE/elz
eAYvqsgi8TqdSnRkVunOBpUM49Mny+aHE43oN0xnEn6eq4sK/DhlRMzUlCy8SFb5uJ5wlbaekp5t
bmJOaFFw29bqNmCPRfF+3gPu43nVuk7LCrUI0aQOo4YLdyGtXBoku6YBg+stpDzsd940EVVZBolD
1yPxqIR2tXyuxsppFfc0/1qcPTueC7b/fwgqczUKFVDf9y0bnxF8g9d45dkFzgzb8NSY3cUbjH7X
8JpH5HHyFZn1RgRW3wrLisrynGpKcbac4ntvFKCqf7vEiEFFsLmB0XczGFARR20uHWFZDWau3w7v
8Ug5Zd+49a3vEnMZ55J7dOoWVVilincqBM6Hyh69tZbV5UXSjW4RJkFyH8eCTXNr2G9x07d7qZHB
R5EgsYFp0nhJnxzyYq+kgXNQXY9OqIJ/dYoRqjqEBx19F5mNsYxkySWbEothEFon22yXwhKNxFNg
F2v193ZAqGdu1UG3zp2iomLBNReVGeu7yqPY3At8aa0Po/3aSiWb1lTd1waYQlLaFyc4WYYRQYZI
E/E2vtZQ9ya2VZ+F9fB7Dvq4g3QgATFOtXbVF9cMjJ0YIcdxfLUhX56RujY2uuWhfEqBBpAE9N3W
z7PLCUSgXUri/OnLqlhajlqcLMRpxAmbopmkehS+0fShjKnp06je5r6fzR4fwZE11gam8qpX44DQ
KswUR79u18/P3JhaeskIn/7nt+v6AQKZBND89LHFcHjYH9/u6fr9DZ+fINRtUiKhZ24el0zZbgBU
YfnwvGZoWXBmpmTgnldtA8ldUgr36xuKE5ZB+usbPv5agW9D9Tt9u8e5VcNjvcO3E6PF+cU3rKAR
e37IbvqGSf34/z3+LF1OEXjU//p2YrZsGTvJs0FFTX8IMTtL0i+hWhq75+kt0o6zvpTCBTC84gXc
0VTvKufH3GzsG6myl0q1nE+Kb2CcS10AlopbvGdKOs9NKTllqqMvnREpgdpC+ntKaKYqETl/dHnK
BBFZz1hXD5Ki/SM6RVMAxtAMZ3iML1uK5msCoCuRD+1CvznYefT9Od5RiB/yzmfBacuLRpNY6xUT
TXvS94sqtBHY8TL1BkHUwe5r6RhO1lBYHSLU/GlFpxhmulDWs9r2YYVkiFv70FHYUB5P5xCNWuf9
Mmmt/A+fG1Urx7Sq8+MqiPIS83fVmbiMmFXrAaogZp7shNkrQ3UC3PywxKy+hs6oMAvIOX9/Xl/t
QB8o9kW4QggfNpBJZEiq8tmED87wn5kcV3thoRrqHy21evQJF9zuxEH7yCfb9+8k7TPy2ubxJwHs
n6/lEKWkXvvSO0fNTdMT8nAUsA5ecBZHRpxQOtWV+UaYlhHD5F6oIBACvQ4Xf412IrnfllQ7Pk8g
RoiGK7jp8OsKT7cZ5SHF+P9e4dkRF82vq2QUocAfz3pIbuFIlv1kCZSZ0DaLjpVqSBol9V60ZTkP
mfXo9Huyzjbp9rI4OQ5SCb3s11cNdMGCfI75Kvm2N2+1tP8wKiQalV4bvoZZfSzt1v3poNyopH7P
mrAlq8zSzJvk61mfyP43S1d+1JYnfSD9a8OX1aR3lbqeRQLb6JXSJbammiaf+LjK2vRba29Jrb11
Urvc9hJ3rpZZQoaFlZfifuPHNRyAauUNonxTq7Dkr7U22YqeXnOmiqOUXPJMbZPh8PBamjPreREs
QVSk/Atq/svpPKhq4v2SEq8aheXJvEindLZyTaNKvxXwD62DKt8GpRIQM3W8s+yABwFfLEHH2KIl
qyb1caxM+RbK1V34bS/SFuFY1jue7go1lejd5pb0CZ5VWTmqa5JIZnrfHTO1gYK20/0tPw30+SY3
O8R9V/Tya3g1Rt+mDMyMa6hQ0VwLViwTCUKS8Y33Xa/H+6rKa2qUp8NRhbXCNpRdp3gZ8UV/Edht
vhyHNLk7JumzpkccwbbM+J6j/rkzM/AdwmwbSq4QkfwprFGqbRjSnaOYCeeLcYMlfQ5TMO/iqbHT
DciS+lUYXZSvYW6vr2JuEo533Qvkk7D4JvDyun54EEPjDhBgQ6h+S/hAek3Yf275KeTyTM+rgFg9
jdYrwVy2Um05BsEv35hQzwXDdQVQ2CDsJwaGvfpv9zTQbMZ85w4ZeOPf/tyYAg2tHPEgHd8i1FaA
VRfxeysNKvT/vPmFqeXEPLVQ93YeIK131gBvslGEF8rVx7cGFcVpjpI68VnLW+5jLFsNqWcyFVYC
05TYNkjnSy4ogal3UHg4dtZoH0XvSP4bHJJ3H0BXXQ2tPpV1nLzrih3sxzooCcczKUMREinE7n9Y
O68lx3VsTT8RI+jNrXzKpJS+sm4YZem9AcmnPx+h2qXqnL37dM/MDYMAFkClUhKJtX5jb+Qkq1Tx
5+siNg84rBxQ7/c3wcyYlIdY+vJ4ET486czDlJ0GWEKyo0jBTEFdP8Wktcak0x+6xKjRHo6SdcE7
vJGDYnT9M3XGa0t21Z0Ilnk68hWap3uUtA9aa1HxGkoKkMiCvihdELNNYCUSwd5dDLkABPNPzWq+
ouwA7CeaaeKmU14Ss7K2tj/NnLkBEUCFW7bX2c3MrPYWSHuXXxoH+pQ2l9G1DrMooEvfbL+azd0K
9aUMbUotpq6TyDa9nUAh6s5TphlPUuLPypb7pUnZmvGhFN/Ir62uK+EVd1eK3vySmDAVbIjhT11L
1qtNo+xkqAWVu2QIdpHq+OfQMYqVqyXZW2Qr3zPHsX6kw8N1HUyvHhSsVt47S7SAr3rlAVNHsfKn
CZemIX2ZsLV6jvCDeO4bnKASJ3+UXXFj4lAYdyCr58Gqy6pNQTp9LUf5bUyOvSmAiM6jJerCz+3h
thb1uDmrlbRHOe54GWa3Dh8y5T33uv557LMV1pnNW4eSHvCLyFjIplFazsYOuwoh67Z5YyeGlVMy
QJ+Yg43M31D4QAHFz+pHqFXX7sHOwkOOuy0IHqKwAzfW0EeG7ah21kEoLW7XGGafZn2KldqEYmna
03CSffIAFGE4pfNhilt7haUTIfMMgZDtCHaVEdnWVQRLb8OyT44iBwd6KrcPapPGy05M/n1jB86p
LZxhORqT+4UU3D4Y/Om1nDBwKHws+uBkRp8Cc8JbInW/KBCaV7k+mceo1+JLTvkGWq/ufMnj8U3D
fCKgsrEI/VyAaxTR5XZwWv/U8KBzgMxYuYvE9ZK7CRvKhQxJI+dXcBChQWyqOWbxUJsWNqm6RWW1
Dd9/2WZ3saky3p7IysdLg6DZfhJAeSQ7oB/Tb/WEspJkDrS0gPSEqDnBKhi96Jtqd9G9ZAfMY+0c
+X8xT65iWsOdq9XRWZ2gCigNhXjfSrzH0BLeo9sAH3HtB9kzqiR9kMlpV3JM9tluuxm8djrLVmol
ya4RKJeFmMDlS9tvLojWDqd4XqzwdXcz4SIV6Zb9GOKxguh9xsbEaO1HjL7dh9QB5sKY7GlsS1n7
8NlXadGg2oif+dqAAHLSQGW7dR0v4zipX7Ui/3Um+6BZdU/jUC7BUESfPfHTsIv6k1Pa+Z0DwQ2T
c7r9IDp4TmdS7OXXCusYpAwyEX2OJ/UblP3+IUy64n40Rmch45vcQCqicMS9Z6jZg6+bP2S/5ZU+
zwGVjWwN3zPPrY6yn9/WFu3MrLuLrSz4FJsU5+frKkJJtykSbFvZ5NVZv1+dEO6wLuZXgcLMoeqc
X6+u51FqKXR/0yClElei+FFhE09Gtvg0xYW1wqNXPfmtVx2qArFHIaLkZeqBKJCnKX7ABl9ix26e
O0PPVp1p+EhdBpiAzGe3Q9Yp49buk6Nnd3/2y1hTNV8D0w1f+t48aNilf/KHCh2yPAlPldZBj1f9
Yq1nvvM26OnZj1zte2wUj6Disjcj4M8SdaEcYmMSJ9QpYI6aYfMOVv4u4Nn7u+aXn7HmMl/UWsk3
bkny3Yha9V4EUzSLZvqfEyVYy1DkkHB08srmuYD9venNDntwqOxn1KOGpa6NfIlHs0eKe/RBtU2m
c2fE3o4NRiLFgt6mvG4XYhrTz1YZfS2zxv9KJuG+QKDjB9bFa5Wf/XDh9SdET7CQ72zkb2CMLKB+
bMwiq394oXrBTK37ilHtj6kPrZ1ie2Kj4jzy5APeK8on5CKKp76u2ICOvraRff1k1meIY7u8EMU1
ArnCYOmlJmkMHObGInoM89g7l5EFink+g4nfrLq0iNati5wInrZQ7QCaHGqdojS3V/aNVpU8Xkdb
H15S7LbROnEQL6Lc3bHOX1Oufbyr1yly/VDDDzweonaTur2yiJVUOWMmqx/SEaBcEhT1lz5+BX/s
fE3rzl8iva2d+IfZJxPZ4WU9D3Tjtwwe8pfYFvE6wFb4YGN8fClVgbxaEjtfJ7OEkdGFn0qBrW3k
xuqdUlrqoxuHWEbNEUNvPxtwMF+i3Ax26IO6gPfs+qXLtCcZgCRRhtd6BeSsaeqtrkQ6bwH1IqCY
wOuaTw6Y7J2SZuWmxgjG6ZLwFf17/S41PbF2B9X6bI8dLub5+ObXg7lzdXxDZH+tfm2HKH3vsHPb
dsCPtpoX2Z/TLLM+Gy4ZhSFVnW3VifR9TL/KsQSO84ZttbHDsmV6G41mJfs1i41q3GQ6Oa8hfCWh
vJOXIL/jrCIl2hp2qixrK8TqjL3EQZ6Vc/PWJwfMsP4/QoTpYYQOHGL1Ye4A0n6PqjuOlkj8yUON
STXE9dL4oy/PRHHmRcRbKgV4Ef0OTucB1PpdVKet7x/69RbKbRi0pw/9flDkpw7Ef5/Y47KBtbwU
QrzlVlM/VDNz0UXD5/C7C9Z784A5zbWLKltNEglWrMK2NjRHbVXiqPcQFJaxbs0BwZPe8zalYZYn
j53eDlbscFBb/p+Uxf27wPbKQ1aE/a5B5fNk+SjqtElJBUPBxS9BC/kSxg2aAH4dPGUaFsh9zMNo
rKv3wACKc20b6sbWen+R55bPxvr6XqjjDo0Edqa2nZ9lnzzzU8/awwy6ly3DiwOkjDBDPzUUpKJU
5OdrX1xnWAhmaroKx1F9ggwe7NupBsDqm2PFXi9cAoAWD3LUSttq5UTYg8qmkbjiWI7F16LO1KfG
rLt7xBaPaeArr60eR1R0rWQnm6apiUVexv51NBLT1vQS/5HqafDc6t1KRrkTzy+1yXO8ClsR4Bda
M6M1UScUfnwMa7N9jcx6mYwGcswOmcLJ7Lu1bHZt8h1u/Hhxsz55yNl7Wm0KSNQzjXVpVy26l0zK
cKsqqJjs1AJ/V8e2msfaJQtsptGpUzFETForOvXc/OWYPASirdedHtZr29amFCB0dzEtW90GIEju
8sjPzvKgmVWCjbWNoZ1R5Ne+qJ0y2EpBiAuoDZxxDpZ98gwGZ71TOwqctz5fCf0Vai/aAuRhOa37
dKA2MmvwZF6X7WNITduU9oV5yNn1XccPlPfi6Yb/M0r33DDcH3Hl/9S7QX3NamUCltSE57Zo3B36
6BFai7Z5LzT4u6VRVq9aXEbUN6r+B1heyzC8n0YdP8fPea2a3KFG+3poMweFuj57qJICS9N/7e/n
wQ995DbwH+kWqRX+rKyg0e898MxQMtRpbQIsOBWToYGNjH9gSTSi6jKOB3l2OziWlm21pINFjb2b
Nx9CnkNgPc6nsVE/9zoV4pvRm+zXFXj6su8a/DtOjt6Ch1qr1qlq+jsFNtoWs9URtJEdvemaoqAd
iGd93ATRW5hkXyLba87cuKM3c66Cp81r4DsDqeHsSU6ZqkbfUzIUSxmUsoMF+QVLgyws95SR28Yk
YBZZg2O82LGJJXkyNudU09OdplYZ+AXDPlZxmm7CetAeHUhiSwGd5F1MziNJ9hnIz+MXRauFD5M9
8nkMCU2jxsm8aR/NhjtIVmnqUUOYdp+7SrCbKnU6lyFO3yNGpq9CsEsuP/Gbkx1Nq6QEEDdiQYJL
TVbAW9NjMNOkvA4q5EK25QFIHg7eeTfh0Zj8NSLXkOEy5jpHtnUFxVbRv4+NmT2Es/S1NojiOOTV
WXbFcxcIBOsUi3Yru+RBmHp3JlewkHNu/fJMnzWxr31EXEN/r4802Pa6oJqRp8uS5uyGeXGU8eoU
KRvfmhqAWIa3tUhsHaYqrvZtITxS8F14chvD2IBvSy44WbkrNi7jUzFaLQVjo5rvuSVWRUawcjt4
Z2ZiagcUWxAxyGa1EK1uk43sjLXcra6nboBCs082bTyoow4ETWM/XQRd89QLvNU90ydZnanZVu0E
wohDad6NWV3d5XNmMkaRcTN5dXopFZnK1oNnUy2ypa021Sd8hEN0Qkkt9giTwubMeVQet/68iVoA
LFz3okJqzC+creOOC2sGfPSVEu3ZgOP3NjedsPNxnYfgHKdZ//o7rHNAF7oDjJkiNH6F+Y3tY1pG
mMdqsl+uZs9h4Fr+DOMpxAYnMKXHpG3rrZK6FPeTUX+KbLt+CPkFt9vQqpa+DimgR5FgX3up/uTY
ub4rAgsm/xzsYvXylEPtmUPNMiuWGli3nQzV1Dbddwpwbdk0nRbDS6/Sd8KhJIRskPqUhShrWp6V
vJYBu55u0u1PbczDMP9+7UsyISURttp3Je955koR2iZXsXBJc8WLoN6yzcB0FTzNukmy6kFRGnPZ
dFDN67hHo6nLSB1SBPgCifxUhB15i9jdBXXh/qQ+9+IPcfVeZla5dJTKfDRAyW1adFRPdpwYd92Y
GTtM0/p7uSJSPzmiXD6q2f0QfqkLnk65d8254+uKVQZ6Z17R7L1yOc4ihSawqDu5x/m7XdCHPipi
1T7MSG1P1i6EpBgX5pDjNzNm6wz9IVS6FaPMHqK2LF6qrnophKHfj36fv/AqC8CNFhmZeXBSCqTu
XKPey1Gna2L0O61+J0epelSoO/k2/pzMJQ1rbRpy3UPT3YOhqcC/G+m7G6lHa/YgsR22J4HvfcpN
e5Ybjbp7L24AZvaaz/a8hRCWVP2iMZz2x7TxA6X8UafpAEAESSy1FO9QO7yjr9S/Dm3XjOu0SI3F
h4EPTbtu2G1BjpT9U1SgHeJhIZhNpncMW9LQiK+zaY0tdvhVNHzniQxB5kH8RPnwFUPx8JOXoRMM
r0ic43Swdg28HLgubnnOKAivkNm2t7Y5ektub7zt86GDYHCwNRcducHAXlx2FriiYiw9JlSmLZ/7
1xQtIjMwj6Jp/Gc/EPMXRW8xZqSZ9V69rjsLy4s5GJcAezsZJnIbczPsPHScMUO+LuWUXncfKt2L
nDqxK35E8GjpzKF224kljz7RJmU/AS8ymJJVmbLxLAxlMN66jJ+fZsW+YQgXQJIHnB8iRAesVZmM
4odaak85VcYvfm83C92xvVf8vMYlnrvZk9qp0Rrh6YOXOegEhiOarfFU3A0gcVA+0ZRi2db9nkcN
Fzw7o5pjplvFctNVkfj5UzYfRioLVBoeZI/qB0fPme5Uhk5haHsnXSusCd9u6NOq7WcrIEJCXcnx
eiQjXPToFTedf4rJyy8rc3AXeag+Jw7sKxtJhu1I+Wlj+3m9lDJCUjgongmwbVHO1vHAWtWpwREx
1V8dkz/PTfSzbKmk0EFeP+Op2lw0NIf3dZHXqyB3rPexL747mZU9lF6j3CMPTdHbEnyP8HmYs5EP
VJObr1nYfbd4z965uXR4XwILiI0uWqLYfMFtXtwXkJjWkeuCJPYcLDM10dzVAXRrH73JEe8c7HbU
6ci35bM28QOJDwj+b20fbGwPhCV6b9F3j3+MUSvaLtFiZUcC8OtYI2yemQiQV+ih/+KyoBCZ66Xz
ho+ov8XqJN/aVdk9hHZ5Sv1Rx5TLYOtfZ9/UFmUXks7hxYmrB6GE8d0wRPYBEW8UIeeDlZ6D8ktR
hW2wCAR80SLqfwp9oxrqdogq71NY+GLdGmp9cNlAnANe4jLueMgyUHDY4LptnuupC5aCXCRsoSpG
KdoLk0XbJQ60T/VsaN30RZstVhFPyRe+U5Z8osZNobpvIVq7X103QllFQDjjhhJv7RplFF+1xJtn
A9eqzbD/Fljjtg4qCned8dznpgdLT3kI7HzXmogtjA6iI2OiL9sWk2mRhe42QZP8UAzNsLNdZe9P
Rb7WRu8wpU2/UEl6kIjphk0fGfam8LtPoZO3OLy70aLJx+grukwX16qcHyVfHqSc8YBFBn3jKW27
R/p178FvvidgNjOHoXCfj+DSE2AgQxDGD/KAQJl2UBJU6eeuRFGQFctca01tRzsJZ9ROqig/DW55
qeycbHxRP0MfT88IO6svhaIh4KU593pcNqfRqi8iBspTZnF8iLwfsdrlRxXRCS8exrvAQQEFeH9h
HpV7v4OpGNrZuwCVsQWbjjTT3FRG+zxnth5tvRf3nd1CXFcAtZlKHK1qtQsPutedtLZz0ayfEYcz
MDH0OOMR4XtShmCkRuQLZL88QMYCTy9DZNsLm8889OeoaI8vA95C5yqNX1qtaO5JtPJNmgQVPtH0
r6qbxwtIFtm2jvrvLpWQB2yCjdMwOFAbzTBa8rRRHDl7kIOIxosHfBGAK0/JV9L6RAjNGu+8KCkX
13akO8NibPQUUF3er8vBrV4rI+7WmEKWW9m0DZvbj6ehLxtM8N+8clyKFhooWTYjP1xPHXatB9+E
6becQRWHJDAfKQUry1BgQhh6+7wZL9UYW2c3A9Uq2rXpGd/Z11ULNW6/CtPqL1ObUXYqkPmso/ep
5nsYK/py7OLmpzCfhOug8pOE3rGizLRAhapfDQnkmS7GijxSOn+HURwJJ77Olwwlz0s+n1GGvmR6
WkHipEsO9gVEKSH4rZRNVTeze0Wrvyagegp8v57rRO25ByELJZtOFEyn0SVZxn3uGcyneMy6YgkN
wn4uCzVbRMAEKJwPf3qrTXMzTQzuuqH95e+s1WSEHPC4PdwZI1f/7eDmoJQ9RunPyi/d/VCh/eh2
+NvAusl2kQnDCn4mzOQabTK23OPGKI3qPLm1A9lS7cjhBBevrYpdwaP6IXepy4V8/XfcQyjOFUgp
IHg4nRFlLtZ+FKmP3ZQ4y9QU6nOZPtQ1D6CzXe9D38fxrjdxhI8Drz2P0Vx88dL6Xffzk1rxTU/S
Abd14ExkuYyl7WC5bnSWuev8Sd2BlcbJvNDTtWY51Z1msxrg7vmWISoq0zyXwlpe62pt/3DL7Ekb
sQlqClXFtkZZCysuf7LLuw/5LXwPel6hCJMCiaao29Vje+/yVdomuiu2g+WOF9VxgxUa0PqbSoFS
t7P4Z26fqGQBHefLfLGH1nl3QnROq15rHikwdZsqbQuwLjXYaNJYPHM1l6Ixu2XeOMnXqhiWYVGn
P9SwxgQhj9IXG2jgpkf65DBNBiotFlje0BMaNf3xpLem++x6nsZP9oYsV/UlCi3ona5a7X1TOOAJ
xQ8tSPihdB2g+FZjA4Tv4gNSxPGazM14n3l2uegt62uslcEzVMRxpyGcukX01Hthj45UZB58Q8YC
AGGejY9jZgpoP7W6qfO+e0MXdS8jIrudYK2Rn9NFU2y7odmpTpDeoQlh32nUH478LxNKf619RnrC
W0UI+a+7gaT7qEfjMSftuxgiz3+2TJN0UD3sZ+yJMFAIrgbQgkObniKAejBq6nZdW9hUB7yXKxv/
yztuLsprF0/hwu1dyt/zaNO5OM5Y5rOqzlqkfsFDUcuNtAZSYZi9uOs6steTq+XvXur8ECBNL5UX
m5fCCL9j1p5DgPYWJTjqJTw+FBY81b7DRGrcDn2SPwb6nLkuuuabjXhWFnXaD3Y5Pyo1cl4qpJ/W
mpa8u2Ndrqh7epdsPoBZRkmV2tHOtxVdQfOj0VZTDWYp9GvvIgM9zwaaH1PEvvWVymCT/eWHZV5F
hqXklS7ude3rYqmNuU53HnpBslkJwrVblPlJCRoMCKYU4afeSI+gLj47ACZPkWGti7B5QoI6WuqT
fpwa72Bm5HEdz9VOJabuy2kMtZXVtsPOSxv9Dh+S8VzOh2iXj6RcQBlEuzLwopVpd/qbPaKnXw/D
T8hwUyjYsSNr9VKTb180rVesBQJJ/FymwbSngrAMTcXCKKo0duoIiC2tbI1cTeDs/ETJl3zk+b5q
6afQ05GBcTGBMdRyPE6QVZeZQTk6to1hJayEDL06OlDquq5fJG33hFhQtpN9twOssL9CGlcXa+EI
Y8HTyMmkVPDmNoI0jGNGr7Ma5arPLOOSeKG3CSFn+5m1pSI1HSEY5bvAwvFG6BWKP1F7ErWRPaGo
wHM1Lntgr8zhTvZpGdAX1GWBgyruha2A80PTSUNNsx2Z+xgYPCXjNvFFVZRxH5rFtAePzbvjU8GI
IPUfO7BHPAgmn5SGsoOAhLvuEWDeZdXgPqjYe6qO3rPpwWke3iu50og9Thh1yzTIoiOY4fwumkhY
uMA8VpUz6Ssj9HzEXcRjQDbcs2xK+FOs2KcWhKIPX+1BKYLigWfpme2MbcRk89QUgN59sTECwI48
5CEvbesXXL5IoifmM58fG4zOEoX3/OJ2s69w9+JARr6Q+cyuh4q69KpCIWw9zlFyIK4a/74tv8kG
RqfqmoJpsnKcerqgMOUtDK0dqLIY0+Xap1r2Vk9dE/wrIXKA3YJ5toBIzj2liJOlamHg3ipdfRw8
pzp2XfrrLEVqAYVuZBgRvQakLGOup/wS8blK1X6Tcic81RbuvopqlZg+ez6sSg58DLy7rnXI3+fT
yaptbgBZ/NBWSsLXn59FnmAdHGFR6MbYBApJbTkPsq91CxKNDbKlsauzTWp8inRkdUH9bSc1z1dF
Nd53yAFdVJQNloYfBg8hr3pLai6lWihQzQ+miwuY6MiXrhHaCl1Bk9u0bx68Us+2bWy+92GfnML+
O0nw+j7txnLjuT5qMREORI2P6KY8Q1MZmRx5eju0zv1QDSOpU+xHBlu1MZpw0KtW0ncfVZTPFvYW
C8tU2ld+77VlG/vBU+XWOLXFtX+2VT4UUYJoT5Qc7A5vXr2zuLXMTXkQiHrAgvSKoVjIIX0gb52L
lSJS/WI0j5E5izOpdoo9D2/wVbtJJR13ByuM8sUEqYRdrz6n+jBwkwJL8lCFGo8Fod1ttEA1rspL
ddthRjro6Av9VmMS+FqhF20fkwIdgTIO0lXnaOa+jeDre4C5nrXQbh7ZTi/UISueUX5cA5NUHuYH
db9rtDcj9apjnUX+tWmVWbaMRxFvEHDBYyXvB2WNeamyTYHpPjZm8Q3qBBixXIg937VoIahUPVhF
Al7OS6et5fkArmrlNcTb6lGM2dLs6uY5GMf6ucjcS4mY8H0ZKPWzZwhr2Y9jxy8sTdfV/C0linjl
t/69VZTi1Jejf59jto4+Z/wWZHF9F6lhCXEjSN7shNwkechoJ0cTeNRg5CmVyVFfwbgqT5Qn1TXV
R+4fO9k9OH1+TMMCZBMbTQCSU4h4AxVMy2jSFXwI+8VKEwS8dbTDYVTZL1lD7hugmbpy56Y1qtq2
LLi9K4ljvWSwlICEaulaztW9Ptii8N2tr3M7kMPc7Q0UfgnmCa/ZFJMfoJPGUkk/RIi2w/+STR2T
yjXK/OpGBucCTLqJ7Oh1VA2SnNRNWG6vc4fBXyH4o25lsAGZYlWHrn8dTe2mWznQ7HcyWI0EoKd+
LsPK606hsjTbNtmCG91Zjtef+2B0Nlk0lUc3ORRk6ODYLXtNFc8zk+Y5q4dX6nPeqUBZYIfCA+r6
xiDOXZveQWn3Do6hoMYi+1rtSzXBzLp29YZI7k2QCr5a6hHSpbl5oDqyd4UrzjI+r6N0xf45wr4c
dxMnFzziRdSJ1TjFoI7aRaYN3/LS6r+UZahjE25YZ3jp8S5CN6qlHHbprOSlU7EKs71c35NT75ex
NwRvNanjjYHOwUaOag22H22V4i4yjxYmkL6m6C9B5Bqv3ZemyoKdHhaIlgvSdnFm16tGqeotaGbu
W24wjXsPmwprHVvOX6fpfGpqWaUv/wj449TMtHKTzGyvwHr0RxG82vx5kJbHlYIM0KvBp+3BTzEi
mluKJcxzHIyPshVPeXFfgc6TLTBW1tHAoWcRzfLqU43IkzsM6J3Pq2LQaWxmda1VbCvGefTVXwdT
uXMUEZxv3Tzwl/vUB0w5B936UxPNxXCM7OWHgSKI1UXlZ+P2FixDyEew17HRmv99Ob9nw2jVmvaC
McEGfvf47k62v5paTxxHLVdPqk66q9MBDsbskcMRsYlodhSSh2q2FZJnqWHNOhgYw04OjkKyT/t9
lhZzkbnHnvbDgAyWo6j2Yvoxryyn4fkboKOAkMV6AkR9XbUhtwzsiaJUtwDJvErGKd8XTfTrADcw
35P5zvfy7DZwi7sNfIj7D0JuywM3Q/Bern+bJ5u3mNuV/oOQD0vd5v7jq/zHq91ewS3kw/JNoPz1
8v/xSrdlbiEflrmF/Hfvxz8u8++vJKfJ90PrR/wdw+hRdt1exq35j5f4x5DbwIe3/L9f6vZnfFjq
717ph5C/u9qHvv+Pr/Qfl/r3r9QNwpqnQ6PAtHfk0S6av4by8G/afwwlTcisnBrhdda13ZlJ8Wf7
OuGPaX97Bdkpl7qu8r/F3656e9WqwIVmfRv5c6X/bb3/7fpsZth6CzPm6fx2xeuqH9+HP3v/X697
veKff4m8ejtOF6sS/eb2195e1Ye+W/PjC/3HKXLgj5d+W0KOpPO//EOfHPgP+v6DkP9+Kderkc6t
jS+jYkWHTulnhUTAZof090GOJONY7XXjIrtljzxr5IRbrO3X8UEO1xSQ7rwUWzZDBI+F0ZnLoLHg
VrWW8lBEKQJq7fDMLhgh27mVljAJe/At87icM0Wmvaf6/lOOy34fnajNVKOIJfvkoRlQy7BNQGAt
YvtH5KLPiHqk58pV0jvhehg+C3i+rp1cDyhUpqcyR4F0jjKSBCc5ORo5CnC2QD1e++Swnpg/sKMj
IeJ0SMvIpcpwgOdc6ur6GuijKrlqrMhFJ9mCX1JMWOywsweHiZnqJkzwcnXRu7Hgz4vqbJI0oG4f
w+6Zm2PkVOdKS6uzpnXGNjAroOtydm80486vQDb8MdsZPIDJefeOuCAryomNXWJLZLUPt7Xk0qEw
GpKaweG6XpRV3THOU2R5/7qkDMsHMZx0HiyuYebEFs3Rd55aD5CY8QsKZgP7q1k98shQ1P8wru9U
+FfTKLYW/7cDoNzgGDazl700vJedcvptuAIn4imeuc9EB6rCLStIpzlKH4VzV1ZOeG14WuSBhpn7
S+C4CFyRvLrOkJ23aYozJUuKHu36jznXyGas1yLN8sPHiZM2hnddrDx8WEs2rcI+kem27rTGwqs+
xWhtUkVwH3VZcC/PAHsF+LbWwdYHMktdm9HbgIwT3pScJpilc+ht5nUho3903SQlbxqZe3mYSJ3t
cUY29/IMw7TxLlOyhRzMfofJpm+aQQ7hhBkF5GjMZpVF76nAy3AbCxEe6yr9vlcU7V729pjJrcHU
Gks5cB2dw+WZmFRS3npwlLG3CCpO9kYpkfQAr/Er9jaaaOETJkM6Cdt/GTSmwtyZuvvl1m+DJ9TR
08oLqjy+upUjt4t5eBiCqhNImMyv+vfrujZzqHpQDd21fBGWE+i8I3WGwpbr7+XBKgoc66/HW69I
bHoLOCFkC+fYDGQLxtcjzndTKpQ/FjCrkoRBKlLluuB10h8L1gNarwoKDSsdZfSDOR/iuOwOsinP
bocPffD0kI1lI7a8DfxXC9ymXa+hD96mQNouZ+NTD8eMLSIOyHp2CdUwv8RWzu4qxlBCDpBvS/Cg
xqS2QCMdXVp3DxVgyheyDfb0V6djhc8YLagb2Q96zNvfZtxia2lsKZeRc28xH5plMMDG8Nq7SU3e
lS6nklFaKLmZcfIUAVC7cx2SBiqfsLeqN3YyAgKXx57bCy/ODGPPC9h1pZ3WQKocJPxnOEk/w0m6
EVBPOZU2pcf5VHa284g8u8XIKc2wcQbsm26hsvvvmpGEqNxWStXp3u/b8WHyrIvZZuK5YsO9L029
Xo91mn8JTIuSEgArUmcjIm9zCUpN/E+VBXA1qZBfi9vWXyjteCfBxhKFLA9t4/pLy/Ky9a1PwpZz
WHXrDPzWUg5c4cm+58dbw+Wj/wfoOWj75A7lxa/XwA4WdxOhmIvBlb/3Ks/bs3M184U8lQe02C0g
BA2e9tfeGpr2UOnWxrhFInbqY8M5x1A3wiZ2PsjpbtVGACxJC5R2M6AYmiOork5Bi21O1NzXJbrP
8kweyjGDbZuboDr85tdA8vssDQA5oORsbmWwahjYQSchmqit05yHPH2Nfc9BfDgFcqqkI74hf/XF
lLLOciCcz/6pPxvy1/T3Gkn/TNqyPLZemZzQ/k9OXe2sGo/UJ6Jev7rk4FSJCTxJo5V3iNAe1ckd
xULGNAIENXVPnOFzL4EfOK+V9W0TbeVp2lk/3Egvtn/0yUvFP0t0wY/yXCFlOgxGhtCd6e2z+TDY
GoqUt7Y8wycYXxK72X3sV3pv/3d9gxX6ewXTJzzd55jrqrJXtuUceehHqCdLOVJVo7qjqtxbtnYx
zbB8bck3hypAdjsNzReyHq3dla9BkKs4qAtw/WrxqmEhf7aE/SRnxKWbnuqSh8bSJFtrd/zQmFCu
D2Ee+gd5lony8xi49ka2xFj5h6ABkszN/a+Q+PfZrU8AM8UNx8d9Yh69DVwny3Xkih8u18LWWeVt
Nmvi/8u8W/CvuZGKC4UTbdQwKrbVZAYPilqjQl956Seyd+/WYGo/Mdf2LJPSrxvET6mTtO9en1DS
ifv/Ie08lt3WtTT8RKxiDlPlvHOwJyzbx2bOmU/fHyDb2vY9t3vQHqCIhQVI1pZIhD+Ej2Hscs+0
YuVot3Z6/GucDtGvYzjU6N3wJT5pauPsB6Vk/wnZgUWLec4pwl5iOneoAm76GOglWAS7fosTxVun
qHUtHDbKOTDNkjW6Y92pEwWHdR+LW0ymaKq2TmpX2d/issOtKtNkLC8NezcnHl5tfwxplfPHV7j1
N2KOI9osu/ctCyJUirmDgyr5VlZTtcwuXpZeANgm5bLLcbMIQty2QqNF52vEgUszonGBqNbAwfkf
RYFfL36vFtreC9kUDxo61vKyDDJcYCu21T4E/aqw18YQg3Lzmm4TaYkmKAfhkyw6EwEJvO4fZC2o
EMC5ZQwibSAjcuZfGcyawD9q2HtrVd6sOHYMzrUUSaralGm7X4xrGUQ6MzxPUhApFUky+N9zbn1u
OY2QXZINcWwEOxWsHgpCpfGCVkjia+VL3+BE96vyq6VSKmWTw46CDCPue0ZQrGOkHJbyNni7KxYT
yrihaLjFrvdR0WBOPhvp4rYqi9tQt4Zbt9tQt+QCwyb2a7Oc+3o7P8H1HxcuJ+6HOcEvRs+cgLNW
KEWp43fVskGrJOz0x1E0IozhLjsNZLbMHRXbOkaN8LstjL7iWCU6urUe3cnWqOQvkmfImMuqw8n8
xQzGI8ZB6lM9rXv4MQ1IOiALwu7cLYyV39nhPsfo4pQ5qHCxJiqTlbxEWHxqFm4BshMaar1pp3xs
FpWh/ky9tt+6yqshEhoME2sVWWWXHTbTCAgvUYpHF7bxxW8N7Xni0HNpJI65BzWlPYe146J2H/g4
TpdIhanmsLTF6auF5eveMqpv1ay6LFdFDExjAAisq/ezOIeVhRlo5j5q22+y1okzW5kbQd3511wx
5q27vJLjaoVS71HpSo9jMlTw15lPaXwOd2YNYEbGeg22Zuv53nauCuVSwtNdT22P29wYlMuxybTD
LIu0AeBUCDvBhQx8aBLtBVofhyDrf17JlA/ZRhK954Va70Dv1AddRVjyt9ugtByU1SIqjhyLhEcZ
aqUrYZNxdGaruZDg/+VPKJNrG+acMupAj7Es/NBj1MqjZTvB8TqAbLmNMufIXa9+v42pbzgon4N0
aUXld45SyydOoKonRUk/c9bfn0xR01Rr3AGZxMpKZJSVXj0VUbdC+ny+l/laNWNEPEKRko2KZTcP
esvWveguO/l+qgE4wuv7+gJump2z3ILbb5TlcmCrZGEnXnGUyaAI5r0+wRSSr49DhLqfXI4lEa52
euOta2rj7CjAY2XVCRBVnltYObJaeU6zUM3EOeeBor797NP3mnFWMnTG/coz3m59mMTG97qO21+I
pmXkpF8zMDh3hSg4wtTuQj2z1qNwL73FZENmFvgkJLj8yKosZEpoRk8j6MTDLSSv4IyONpszt3E4
O3QPfo7k7++Xu2bqcM390QPrKt6CLEbHREE9D7eDr7RHi7VnidqA3h71sd7ZQzDtXK1tkacllOq2
AWtF1uWljF77yO52wyEiUNyqWYcz+OeuLf6lQ6HC+UwiZad1LCFkkfaBD+pK1BtV0a9B6C4/m2+J
f8Vm0aOzO+9nZ9lsGqm+1cDl/z20lXpuhrfnH8OWUF92xoR+I7og6SrBceZd67yBJ62JSacdFO+a
+4IosvOK0Fl9bmIsA50xzd9zfyrXbgC9nCU2Qs+1unAKVVt5ApmPFXR+tARyU17J2AwQHVixaJFF
8ftKVpFJo9mzUmR5BvHgLYa9ypz5hC51d6+FWX+va5a/GgYcb24xW62Cc1P6WxkaIF2iMiskXY3J
HfcyKIsYYYitDaBD6Fx397fCfopbv7gHnemwVLQgcRZN7QG45wWr2FbPmQWaDYrpKkZec1dyWv3a
NXxCTWxhOSycmOH/wq72u/ZoiurQgmCFIeyfZKvthl+GyZsusisI2Lus1qt72eaa5bYz7fRRtkVK
uwCBkz5rnua9DNgPo/Di2cpzhFLePYDN5lj4IFJFLUPa4HrVeSkmBFrf7GXDaAX1vVe73Q4lLeYj
IvnW0IXKXtXMDsML0mQuOLZg0wUAU265cnRM5KokDK+9r21hDRxDMbS1EgT+xhtCdAjSoLiThWph
DTW3GOjKKobGPxuaskGaRlWDzS05F61YTgyrMCmRnvs9SjJqxV0Q6t566EoMgn43yB7WwK5drDiI
MZnKxkZpe8/r2PtcwzVGiFOqwmoPWy68gqWs5a1+a8a4EMFLWZ/atto1JuTlMJm3Bef/qDwF/b1v
6HzfxJWRnGM8AO84U/4Zif1iELs+/IFkgmjoy7aGwQCYlN3ita+k8PRjD51ABGj3g9c695MoYOXi
AlyzO5ZqkXMfZpZzb2m+s23HxFncYqamaCcYTkcZkl1lLjI2izbXQzCKjCYbtSCIri9zi91exuth
HPdo0xy90On3ELMhp6fl/GYz5V5lZsd+pKi6qFFB2zcfxl5pnhLT2QaqPoM16YNjCsJ0Gcmq6STr
tAuanWyNqvFL7IujetA5LxXfXpmFtgrC9ywIMa1g6KrRcly16mgrq3NcgaLUQu8sq1oN4lPJ33Ij
7C48qdJrJ/xZUB5GqWEts0rDUhZ1DZ5fVnMHwU4dw22z4mtrlwVOC8gB7ZvSybfcdI0nDhu4kyMk
8E9kI7+NIP5XNALHpYPV991fuSY6AXixkJunuLwzfVxB3vVWrTobx14U8koWEVZUR6cK/QoNdFoU
4FaL3khaBDepJnXzaHht/DYkrRc/l3nXvpVq913roo3rVNVDOaj6M7R04JF1w0wxCo3nEbTHKrAG
fytbI5P1Pq4lBgAMkiecv4+JD0wqEck1e4j3UMAPslH2j6tvqctqSEbCMv4U1AoK1yJbKRH2nxGW
Vy1LXaX81B5lAflKtcLHwerLR8icM3tJKmKXs5+kSzdluZqbJsKov/PbvtgaoWVddEf/7mcYko2D
lt4NBXdKppOo44NGvOtEIRvGPLf3wZi9tHb1KyQ65Llbnms7Xl7zOzs4xOF87qREqRCfl1e3ov2X
2JRZ/1ferVsc8/0vlHZcmWmQgJX2UdyZTBjDgnOqN6GOYhCFvOpLzkkWsv5XM1jQaBdG/knGryPI
Ln/l3WIfckq0Ojb8Hr5raqUzyeCFP7zSrYu8+vvd5CZ7QyPTusV/TZQj3saWeUaoWOuKuwpK3XgE
LAcXVWm+tUm5sYS2tKwjbRIBHgbQeIsNo4GH0Ye66NjJoOxzK2rXiQ9lOSgPAAetp77JvymFNZxk
jS1XfcPazFr1fG+eMA7ZRUkxnvLO1XDJgakx2bGOv2mu38mYLPrcQuTS1Yu1rJbKDHa36uc9e7Z8
/7s6fAUNHcFQ0zq8Aot8Y3pTd06SxoOnEgUHRSi/Migb1wCEwrkOwKAH4Z28snSeNoXWoY78ZwMu
Y+we+9abjNtzFiNDIVK09EczcJAkx8gKN0QcYtS5zSk2DrJwQ68Dy9x64sDA/5ZiTHLM2rQ4OmP8
EJlWto1/h2S8suuwXPx9OcJoJ8oHfe0t2z8k/R5Nxv77kKXv/Rq9LYMtICd3rQ1efm7SqEdoAaZB
CcdkEdl9+D0H5gmJ6Ad/mXcDbay3WSvala+56V1RoCSIuJ++m+xKu7OZo63sviuXUPc9Dh/a+RSa
wLM3dQiVyGmccfUhKC9lYQQA1PvW8IFrgdkG263Pp1vzhMR9t+h8PiZ8k7/cGiLkYfFYw/NSzYpH
nrbcjpEjlTWYEuaxKeZPsiaLoTTFl2ao13ozFY8ypkYIwdSzy4+bkI9pNke10Vq2mSKE/Im+nRWj
W95iWda6i6kHrH4baEy++hre5ddRoYMdoMnFCzmGjOUe2rJ+OsYbGWNyFC0rPWp36IzcFeWExQc2
S4+9Z49ndDPPsahBk68eJ1T4N4imzStZlQV7+N8BysfsTpKWNpZ353PiLTvJUAvbeouyQb+sEYaG
JzxOIMl8rBnHUr9LQceb5RxdWlGTcT20zSNzh4OsuepsglLUp2rrYLm1kMFr0aj6na9jFWZ0KM3J
WDioxsWc4kWT1fHa9pTqEpUWp7NI8+5SRzMu/L9dAM+O9tLbHKCovRn+M5XaMkMMBTJ3bx5yMyq+
hBXEVRdVKsSOFGWdzJVzMlEoOXiNam4dNkXue/iQKyRY1DeriL5ywlX/cOItjhrBhvtMvXVgz913
nm4viyogZnedtyiYm5+61jvIVltJULxPJ77ieI3aOxUs5D7F4mZl6LV9gjb/HUmFEAKFhqW3CN2K
W8xGo31XqB18czJkXBmnskfL+lc3uJv/n+H+7VVlTLxD1l36OgApX4vjy1YUnTh5lQVko1UM4Pd0
C8mMQJ+0Taer/EFFrozJ/rIKEfQRvLu1l7XbuLBkcrRAtgV0qUMHrFzYLGfPVZ9CFnU+I2Xv3TWc
sE1NXu0KXY0u+dDC/rUM+4HdIJynPB9xJXxIF9hiWJ9Hq3saEr7BytgsrYEzTlb5x6u+6gepVXk5
eZm+risTqoxQVtUNi0JeiUKmzEKdtRO71tGc/Zj1crrjjobM9Rj2XyGrHCpolW8B4kZb+OX9ror8
GBsb9avFd2yXuw7yO4VTvI4QkLaeO09rWW3Gtl9j1JRvZdWfh3ilWka8l1VPF+JXGF0cJ26VrwFK
VtCNkN6qVFU54/8MrjlHfq1SXf1l1PKf1Vrst8qql3g+UmT9z1ZZze5Lcz0F6vd+nj2UX20V16HU
BOvb5gno6IEVjK3hWMJ/ZpUpvXqWNVlkYSaELPTv8WDk2Xp09rrNRj/bBgZ0GNW4XonJOsSYauAQ
CKKZbDCxcri28lMzoSiJ7LS29HWpD2jP/m72KssoV3LE67AwaxdT7ivrFquYZZ/2xcFKMnwCsYtd
zeDPv6oWIgy691mZB2s9a2F06Go3fzIS4ysmntm2DAJwOl1QnGXh+mN7Gtw7WZmaqupWt0ZDCbSl
VWOxNHbVsEPQ8NXPK8iEXq0vPN1RLq0wDOE0ILjLU9SWLM34EC+rPDAXg4v4ZNR27BuQJnuhQNvv
5x6nS44v4k+djkalbblf2iHgQZeU6MT38DK6oe3RjCi8L8gEfdHKvn4yjSk5MFXS1kg8D18Spsep
4X0x2anjpLZUwcLq2qM5u99lP9YBPL6hnTyMMB45j+hMnruRdZUkU8cnU7O1zzBK8e4EIrKXS0dZ
ZCyFQqfkMSVWk7KIKmifalthEJ47LkrD5eycS89eyUWoGwu7tjxYan6r3jVJrN4Vjf+pjgJtL2uy
kI1x4i8GuHHnW9zQdfPUlcZcYVWpNt6rPRvz2fajadGrmArOiMytPX10t7KaKdYLrs5L3FjxxBCy
NaYWh3xqeniSV8kcZs1CXgaBmzSLW5Pqtixaag1kOF0+JP68xPZvYba2h5rjPJ5iUQTswuSr2hje
ncLutrIB9y0f65OoeLPNHMZhWYcNf+sB9JC8DIXsTixMLcQD53QthJLPtX5N6jhy0/D6QhBLYKYl
KrpBz01j+Rk6eIyiS62wVYyf66zvWuHd0wCX56keG7s20/UXtfd/tiJ9Fx+mAWc45gnuAi5d8HV2
km0dm+YPFPb3TdyxyYdIA8tHf283TnEvN/JTvZoXapCHR1kNtDBcVyrSZG7ivDTjjD9SMn+2fbfc
pO3I5qPn1O8iXlT69BnKLLKsfIU53llWIKQOhTpG76abIGbsNc/dhApkFvXfZdjNhnBbGuPCynY2
a7QDyt0oNYsr88/qpIyDsC+k+Xp5TQ+BW5kVD85bn7/GuWZr2Avki9uYgec8OPAgtnXuDCclKAYM
77GysgbtrsPL3MTMl5hsTdRxOMmiqPNnZQycbdLEtn+WMaRBwNDoZb2QPQCZRGxPi1GrfE52Guc/
JeaveH3DSSrTYZP8JnPxB3TmhWy1ovhT0ajdbm41HVaD6BGFLSdBpR3B0vudKFlgSPrYJ6v9wjI2
SZC27JnQlExC6pZDjK1SJ/amRM8MtWtdU1dB0P4oS7bylbTCJxDeC8yKX2bv/F+xfe+Gnw3SAP4a
EwoZfzW4uQP59TaMzJYu8Vfj+D/H/7dhbrGrffzvHrmFsgq/Xd5NJN5NJOyhZfbtvVqh/hiYubHQ
lKZascdQ3OMwlt874gp8AQQm+05GZDGHuMjVg+18SPXSdmI9tLt2+T3CWE0ZtzG/W8uecmjTVfvL
xF6WDJlZH+J4YZlsI0dhvJljK/AWGs/Vc+kOa01WZb+sTAuOM1VzowbQxqH59d0pAhF6e2fy1eH7
Otzw5357a/Darj82bDpe34apChMwZYWRs/OQse3UeWyU6lblPqSNZ57BvRxkmypCxeAg1GFMzI5E
VTa0ZTesa83zVnrMPHzJCs5fNLQLN2jnmsMf9c5GvOckR+Gu0D3gZnNrB/vX7lF1OTtusnOjzrq0
VpHyfM04AtUaFYgOygaXeDati7xyg9rYB237dM2TXYIh/Sf383mX8c9g45seDj+JXdsY0cIWo8q8
21ACFzo5ZXG4vqSGVkYEK2s1iNPGoe8CKHhluZNVvM4xAragIsmqmyH1UXdPGAa4R/wlnGvxV1U2
yFjvxdGmnMIY5UGwf0Y8pAv8beoHPObqhyjmzMssdRhfw1TzMVPAM/kYk8k8BdtVOqDWIasyT/Zt
Y+YeJhvM175/jdc0YbstG7jYGq7nR7PofxZe5xwHJg1Q4FFagkz1q0FYllcYISDHacVNUW/QLkdz
ApnBSquClRzhw6UcVmbLFh8FEX5oWCPNKuZRmG9iiVlmeMK3sXeCMs0m22Dhll4Ombq61mGhuqdr
1uQFKFjY4dcPLZbsVIj+qJ6z/IYnyDQ8Zb5i1r5ynGEVMr+isJJSwYaZUz8EfXTtkIxldIrguaI+
bxziLN0E7HHuYgda1VxW1oEzW3sXmMOjYgywrFFFXhhz325YQE2fE3YR4J9O73qAJgLfkHZTp/01
ntv1fI0Pmf4hLvNn4CTXfDPtlDOuikiyjMgnDVV1qYW7bpqwPG7LKTrMwnt3cLAW0DDQ2zTCbNdg
4bLjFxWuZGuANOvJtxMeUKJvlU/2vapEu07k4nHgHtzAf0XCdH5o7N5YNDWqPWjBYeNgGV8MrcMe
I+gj5MxNKK56oy/S2EsufVSmTzgu3VWoiX8CZpVv7KBREFjzyk8eTGb2j0rIfni0c+CPa2J2hqJZ
n5GuxkCowgRocOtrKLBDBIo4ya/PWq2wl5YBz5bJMkc2yKosSgceux/gyBOEQvPlliivFCHpXAzf
bsPLsBzkFhvC6HPnfErHYt7URhNom2q2IS0qLNdWGJFWS+6jDdMo0WTFSXUaO4O7eObF6YYNpGzx
H73AUsUHwzNW10HkeNckM+nfNMWod7ERR5dbYRegqIdpeYsgjxRd0LHEK2GOrGe2JIO9jN1S5FVT
uvPS1zRldWvQJpdu7JoGW6vP4B2KF7sG5WVRg+xAvWllpObHd2E4bMV1ZffFrZPhEPhTf/BU52ch
Y7IqG27VDylxpaSLD/Xfwyizby59bLWWsvXW+b+O5YgXVtoy3OHZvEfaY95GoxMuaiGh1aLsjxSA
W65KxTOOeeghvSWlthJEo84J5zvLyYrY7PXrScXlkj5qwR9lmvWjTEF+IEJZCQOmICit3Zg6DrPH
Wvk0DNoe5hxq3Go4cvgltMtFvJqr70aCUkcUh/qlbM1DE3abQekPcWMVX8PMbXhKGspLFJvVamyU
4d5WrWjroK1xdLGeWHbpVGJtpyN+37ZfssaJX4xSce4LiMQ5cm8vPucxz0VwkE2yQPoBSLPa4BtI
NvOKh6YxF3jufqvwCn5ODJ3np6EsZc3CzOjZGfmRuUm3mphrrxxjYStR8hSEXf+UjFm8cjO/3aaZ
3T+pRRGfuQO+ykZZjIH/2WW2eJI15DicbWPC3YxVtoWWDOaKwTwn/DnY3KTdlo3g89S1HPjNBXMY
IeLTo5AN5kRUUT5ZO62+rVLUgKJIGXgI/3LikcY4Wtog7GyBL701VE35BZsXB4lldgGULOSUaUzu
JdIKlOFd1WbJvQRhibZG1GRbEMd3jZqqi6ll1uFYbclxYaIuwOqXj05hFo/MpSFL5HO+lVXZYBTw
hOPYuchQY/X1SW+d52u+6BQowi41YNGTTn2cLgez/Rp7QXeUKZxkuHftbC9vHTS1XarcJE+NZi4S
h0lwUka9hVRw6u+9TLmL60BhsQTw84JlWX/JhobzfzWFtOIj5bk1HDgLeBTVW9/XDD5Ev1lWVsgR
mXiYpnqCtnGM7Y+oyUI2FiLjlva/x6YeF76xgdybKOvCdlEnZE3tIjeynuLMPY5jWN3hUVItcWnN
vv3fGRljjH+O0WkVniRGEeyqJG2fmkl593mPp0LU6rwLd/MwaktFMZsnoxjbpyR91800eZQRC48R
nAytYSPboslzLuaITlLQtA9prANrrswLa1OcubO+/zrwyA4tJX5vHc/YNJ4R7YtEtS8dNwN7cP1j
zWOuhq7L5Th7ytotAUDi+u4ihzljtjS3+suE9NK1qve2/tL1vvOhemuVyf/WN2fvb4fmbTbr7UkW
noryAQ/dAinHXzF5pXYoXrAV7HMKkguA55Rhq6uiLLm6BjuBJo07Z5fZxnyYS9SxpSh7hwMSzyTn
uddmZTf1HVD9XI8+qZWxRPQz/ApwEjhY5L7oToxFYgkGJ+kRdjWiizUo+iVBQQZyEz+TUxaU62uj
HbfO3g7UtxBKA0c9/mvRcIvw7Lnb9hjYrApvNp6r0GyOHH/0C1nVEQe/j5oEk55a6ZaG8abpZfck
22oEFhKlCi+yppVTuXQvc8St/B4NHPc4JUqyBACAvchkT+e+mo0ldkvhV8dwNsyUrLe+LVEV0VHI
siclfC2FIZhIkD0TYUxSjyg6yZ5MraOvc2Vt8smx3oZhKLd9sg4DpL9nEMP1P1GFz+HUasqr3Q9f
a6tO7mRN1V+brlVfgNR1DxyundO0wPm78znJ1NNgKat6PmRboMD2GpzeewY/fl/Vdj6DslfmXQnq
Wk/ZGlJFYYUjmlO/r8YMpQwWA8NGNshCK1P7mucg+HFENGx56582HKJgf9Q1KED44cbJcdEa3Y6V
cT0lF69Tde6YqfaIUvOwTMrG5UOfg0Xj1CZyXMa4LN2gONpdVbnXy8wvi6PmWmxBOyWKjMq3zkCd
mw23AquhERj4xFOqMAZscbp2eNJ94RmemfG31PeXbD12P7K4vzcRo/o0T/xgTKMq71svKXf9YLNH
qGX6xYgrdRVqHNij2f1FdprcfYkK0XfHGrJFqOb1S95jtF47fr+oAxzAOR/sURTlN9dMZr1rE7t7
Zk9CeI2BbZetdREGHPKY32SjUwTeEx+MbJIFduev+Hd7Z1kz7MZdGu4A4kwMjXTxv44lGytldv8c
K8LwxDQ072yKznKsWH8O0sxcyW233upS3I2i9ud+3Yd6PyruMutQHGrE3LrV0f6Y0YPZoRVhPada
7GyqPk/WrZhr93GN9K3CHbgXVXU05gu71pz7UlO0Un8akwfZUQ7mWOUeB4+BZx7tGARVsLUy7yjH
Uo3x318peCmDiEePEfjXItBbC+homESbrm+6hWzx+upns6xec9Ss0fbgPPa3znHJyiJAP2ihTQa3
0RqM21G38TYDxspZYMr9VYR8IXuuhtoUYcvE5TU7iwDXKlp8mJHIU13tk6WGwIzbzt8MQTF9Nma0
p36FuwqlXRlWnX8N/5EtB8nFnt4f2TIcxvE/XoG28ai6/Y6Vk7VNUKN/NqfgW2/X0zdEQh4VBIhe
TT22IFdZKszNmuVPN88LmYHM4mboPdicflgCaO/ejFgblwYn8GdmkyivqkpbnGW9Azc+CF0ob/jG
1BrbrsL8kQflBV8Z99Og17gdVexqO+ynbmt0dg5O0ymnvvf09VwMzTPC5gO6cs34ragNceMxf7Ax
tEV1eNHl3vzcA2xBn0QF4yU+NasG7vEvcTzUzq1Zqs+BixbsYFk/8yOMom75t7jI70W+75Avx5cf
6J/5t9cNGOevfPl+/sz/l/Hl+6/F+3emYj1ygPJseNb30OiGbx0q0HOS4g/jLmDSRQj+W/mOLQP9
G/7p/4yx6RwQue2ZcFrWDvWgeOO7/vQZvTak2GrlzdHRPK5EHPPi6TOKPEvzdzyHaHeNi/zZNfsd
uyftIsNw5diYSV0v0kyxj9VgOBh49PpKtshCNtyq8qpuDLr81VzE3aELx3F3i0/aYLFTFqpP2Dqj
y5Ql+qeyb15cTlV/oLebKQ56Y9087EY8apYjMiybtPRqpP0o8NOqT7Iqr2ShDByXB2bboITCI0mB
olXO7VkWSem150gUsupbo7VE4qVd3WK12bGPLeuBMscbwwzmhewnu8iGqURVFk5njby/o37qZwOr
tzp4KVwrOvWDo13jU4zEyZja2GmqOJKwNjAv/YD8S5Jmh8rpcFFPQXNtvRzjbrTblRMbvfDmHKjI
syH07/L5aYxY3ngFyy1nesIdZH5y8S6AUtpjvihi0G4mjF2ZcEQ2ND9bv4fcNj21o4cELrAMlI+9
uloGowujINUvstWOBM8KlNhaM8L5qUOIS6yGmUy2S0M1vPc4nN40dAl/pMm9g5JhsLBt8BGz4Aki
q7/uUuYtegHsoFe7zzoMt2GL81x4QQJKLDGNAStflLjGneqEIAM0hN3UqjzI2sjWyJ28qu6avhqv
1wrP2JWlp3xmI0AgOPywhrIA6nkFM/Fc5+VYbOt+YsqMoN6Sw8nxbEHbytGCQunH6L/6TbEcy8lE
77ZU1oGaRYdEG+bHxoqRnEVYbjeqlrd227DZuCOOsZoSjK9tIgQf2zzc63E3vk5urC1YAOb4MNA6
VwlPFAzwzCwacSmpeGL8LjCB/FllfRQfFK9Cjx4toAs0qP6lcbolcxFOTWKN20YS4IkjqvDsEb3r
81U8GvyXDEeoaxZgidmCX9tlo7+XivAQbxLvjgO3+miCLsEbSunhS4bhhsHbRdXCjshdV3+QBZP7
O0PVkDIM0C67xpEdMJXyvgG5/VCkEFMifUZ2+1cXM6oG9g3D91toRqRzpxpsaN+G4ZwUYxuejNeu
DcKUy3Tu8pXmY4RcA8Y5J7NuvCHFXwVq+1ZYenBxEfNcyLCa6DhomPa7hqol5/3uBgt2cFMJG4or
RRdwZTXf10ntKasurlkjFbm5mXstu3OTIL8WGVYnGEMjgW0DRbkUICu3qoEPm9V0010W9DbsG835
jETzpjSD4nsxtO9FrY2vpqMOa0WPmxMOb8OpaItqNehd+9xXmb/iiDzaNVo0v7K/AIwmqCFfDNr0
GrrdZwWsCTRBampgMb/Jhiczb81nFewUf975NceZ5z6cvUeZVImvDJwHbeFEKC3rebdV1DHZVCb6
fXBfxhej904Kz90vtosOpjECzokiXCehZKJLNw7tl2qCQlc4qfswoix2HDRwABNI7S8Vm2+G55Rv
KO+nu8AJom3TWu0ncWQkE3DpRQN3yvtD3ev6kx5Vrx37rtuAvYBdLYRfW0/TngXiaJPUTnTA9BcS
JGJWS8y+9K+j8qPSlekfAKXc/eCLP4aeE+2MMjJ2buOrD22AtjfCY/M/4IcQ0FK+1YGbgrtp9PvA
wba66R0sZ4E65EUTHz2hIC0Lf5rVE9ifbDMJaMUtdr1yEZl2W75Q1xZLJIYaH7FjmASd3+Pw2dgY
oWKvVpX5eAhmh63Fvy9lXRa6aY4HFRrJfyapraJy7BwM48GKK0YBwBiCEUIqQQVkZkRafwnqyHoo
67G/j70vsWlgq55mYX4KJv9Rtjleaz2EZa/u6hxM6gClIF4mVmiu+8LWOMMS9QCV2SW35gLZN9I9
E43H0t1mFSp/U6lru7nmSBoyu8M8WOPEp5nBf2Ng2Xf3TRMB+1eHi6wheNvdl7bLDnOe6GsZk4XQ
U8CrQLtgZMJQMtb6+numKe3hmmG961lwYIdiRku0h7tVgLXAO0bgHyvdeeD0Pr5LVQ+TmdB9yIzK
ecgzqz3gqR0tZDVwRv0ON0W28Hp3/tJow2HUQbooXjLvWsU0N0w61E8AEJE/VfbNqDyw89Q/jE6V
HFxL9xaBH/wwy0RM+YSHtfVkV8xNWs7NFiMKyi96Eqerxq8aXj/FCACU4NlpmLA4DpR1NavdYxeq
DSe2RX/nC7sCJGKnp64DJTiZSvYeBNg2Ow5CdbaNugA874fSb5KvuPgFiz4zMfYYkFRL3EbHDCIG
muH02TNysXhhdbHz0LHxt55G4IfQxrVNWzWwMQAe7OxcN449k9590PMxuqq4R6h2uzPnITlD/+ZW
ZI/JHVaLPBZZBTxMwsykCsr5CXszle0RDNlGx7XQXhm1d/wTEhiH/KgdhGzb0Kn+MdVpX+ZChN+3
YAx3MxYHWTgt7F5zXmYbe9yoq1lUBzUMaT1ZeU1Qv4NAwhnCKBAfNpz6vUwXrIWC90m1ixNSIulS
ZqUOnG8jdbEdEZ2QfFm5aY4sqt70F6vxa37Tdo0VaqW8uqEHKdJjd6LQ+ycrUJbqdAqtS5+WEZ41
Y37QsVD6ZpT5P5ZqxZ9UDfhiFLv4ymo2565pOgOUtZG6yIL6Iu16dET7HdutSmOhDk1/5woamWTS
SsYtWMweOfz+fwg7jyXJcazNvkpbr4c2VKAYm38WrlW4h1YbWmZlFLXWfPo5hGdnZEW3VdeCRVwA
9AwXJHDvJ+6dmY4rQ33so86SdPrBdZLiYYK7eMBkuluUVdztBjBxG+yR1EvchCH6FdpZtkDKAkyZ
DygXNtsYfWKekL4ZrUuj1xdKkVr3yLHoi3GwvPeuLS+4QDj+gketNQva8qo3YRbDHCmzcJMZOU/K
3ogVwFEJnq56ZEPMaOwb0lTGtPIhXLFObE/XZtl5+qYRCDI5lKX5GKJo48Saqh7UuMZnC5nRRaJ7
5Y08pHPxpuKdH67BONuhXmOeZKeamqiPkCNblwIzj8QBFdKYfnROjHRjKUjfj+DA+Bnn5m3UucZt
kHflGYIhqq7/CtXzWYPCpDeM9vEzPsSKubTqrthoYeyjE41h5+56Oe6IYHdGcb2UvDCWo+2prvo/
tXpCW38I8o/0XPdO86HEol2YTjk+ONXk8pea/YGdrbvqm/w7KwALFw1KyJ2aBVTCoNjJ5mfHtUnx
Knbr7OZLfDBbdRWhq72Swz4PeU4Kw8xuZcR00sJZDaPWLnXTzdaDd1B1v7uXh8DhrfX0Tt3LJkrl
Goq/KPEMdXev8C28R+Yy2/qOg7v8PEvGUNOEva5F7kGO6xuIL/Hkba4T5mG5HmSbevLGlZzVV2Z3
X1XqM5ak+UmGBgev2a6OznIS2L0ct5FgV1ChOGs9ibhRw7nSqHqSscjyc/fU3xQ/9TemZfgH0sra
vTYh7ypHDHb9neyW+lCrTrWvRN1vvAavYDWP9nVeCAOTF907lw18/9YVJ1RJkHDFS2AlzFmkCmvC
FTKw1Z68pfNq8XAJC9t8DkItOvVg0JaFZzmvRlBzK1SriF12Lp6Fh/1J6gTLJgcxr2lOvK9TQzuB
Twu3URT1l7xpijVqo+o92XpradZ19FyWoYa+TIouvTW+KxhC/FF30b6IDYNnmzNuQ2/y4JVwaANu
zm426uxuyMZbHsL6yfjmicRZNpM7Hcu4s5/CxFoHxUQc/ZWtNqGbKjJjeMt0stIdsq4emQhcyA1K
IPP0MQcWFhRDcWmLqbrzgv6bnF44urVKBbLsOtXrOExvSDYbe9cFat4WQ3c2bDtbB7jtPopSE1BY
s/BbbeEeLbc8Vb8Pu976E5GDJ2HF+VuY5+VSrTX9PhtGfyOv2LP1uF7RRrf1rKQ95lODlT+WwyCA
9mvhNxF0N3qss4niihmoih8aFa/xj9l7xtAD580KDT6P3jJORhqYD0EPDKNP7LfeAMqioD6wN1GR
flD9hF0kAgVToWYYemVXFJ2fme2RO0e7lCg6UK3tcsy+e04ZYkDlOctKq/Sd79LsuwSxpL7HNZl8
DRjqxtyGChbhsneI2aEFQLKXstcoIbXbUAvx9hNHxdWdFZrF/vckWPPw176XrdZg2pWqJxHWyWVU
zGymqg2PM8KsyPV9VVvjE3v94uDrUbCWwLK/xsM5LoFof40XrBf+U1yOV4aioiKZip2aRP4mdbUA
C3ojego6Q9m2MfoHthfFT72uFAdLx/xS9uZaorDvGHkizb2uq+OmPiQ3kzYXcZr6u4R7mEqXHPoe
mYJP9IeMUe+kHP8L/aEMZnKQMQkQkR21oC5QAw61DYSOXRzabpzJoIysRPpb6XBnr3ULy5PircHx
+rmaBfRJAqJwNg9NPkS8aXNQjTJTYI6teZZn+nyGoP9lUKbkIEOf8Tyzmm3/a5bsoCD+c6rXiN9m
6cH0o5pqc6drWnRp09he5dB9VqJAZV3G5MGH2rDTCxdXK0g8l7rqWha4cP/geZnLboo7/sJfU3AH
27pl6xyv4+S1PA/SZDMTV34LKqpnrewJvEMr6lBZdWZe7SqEbheJWwcYbs6vEPMK8tryOtfZ8yuY
RWevUk8j72S07p01aTDttKH64RofRR4N30WRGUvehvRCaVkcAgzCNjp2u5dAiwUeabW9VlKXnaXW
Zc+W2sHOKfV2N8zNTFRIL8dOdZC9iDl0QJmC/jSqYfYs2vTdjXrrDKc7ezYjtvL8qg5NwNdGTXjV
elKLNzB8yBsFZnSOFDd9gDl0kXHh5DkIDUjDE45Kb3ZfrEbXyp6xfTePRR/+nO6lSIyFqKifDSv5
j9N9QC1v1pRfpyPCbh5929WXdmqAxjBCbxm7ZHtiY2Qv4LTRS92+uogaPTVVrdz6CYX01IleWiNw
DqR4GjxtivhlYNe6Ue0atBSfycJVrHqrjx4Oc0YVnIcGd/YBfehdPWKRpPhjt2qCQjxPofVnkeBO
USZ3UJNZYs8kDPgai8jKz45hDifptCv9eOcQ33fsOMS/LHp/haoSz8I+jTwgrFW7r5LyPkKdWt3C
CWh+a+Id0+6xirovWzU/B3EFw9Bz05Vhmiggzoc0bd8T5FL2Y1diHDg2UXrRUBxfRrbdbmRTjlPn
jnTUKSJWRna9QDVUK9dIQOF1xvg4eGQRIqN+xYGwpEI+ihVopDmhgOA2mtzJzcBD7Vk0ySIWcfNq
GpZ68AZHWcpZvq+3y1RgEy171dcReb9XEi3hKU1wUoPj3bB6j9LVWHvFoQ5Va0VaM9h0CU9wNAY6
Cx4jOzDbvJ7mCHXXAHJP4IfIknRU/+OgTvfGLJOzYu3tLJq+4vmORtmS7GP05DQxyCy8Uj/SGqSe
Z/2IgCGQNranByPDhnYYTP9oCvhsSEWEa8WGcy+qHL+iiXQz1XT0EcX3nrswpUEfaUtsE7aDV9h7
uNvWuQ7dcuWOif5a6eIiX8gMg10MFxJrOB6khToBNci96CLPrLr8oSiBTSHwL/GyalwM7HEXT0l9
7gaFDWeniu7UWXV/kmdtFv08s3uhHNUQqDgDPsNfhuKO3l97227WVbEKEpMxZbO4DdKdi5XVtWzW
8wHdlHr0KjuLGS6Sh4sxcZJHWfyyFfMbS6XsRnbhH5CtdPwttrKTJUhyvVYZusohHSgnB7Hu32Ji
J1YYNQFtCmGzy5g3n5F3XyuqTrkYl8JrvPT0etdRvV3IEZ8TkhBpKdceSlCa/7pImPJPcUJEfuaX
kXE5K+4cc+XG2JHLjt+uzgualzBSizu2Eu1TnTk34diBBJlbjpY+KWronmXLrvMfXjprcoxp92Tj
6I7XZDGdxNwswDMvStPpgU4wU0W0Zqn7bndo66l7irtgXKb45O3lXDLeWEtG5rSTcweVG/bYB+b2
+m/QUBjxOlwT5FyHItemNdRkI3v72BNAH2d/vRILziq1sFDs+uLZs6LdpOr2u2Uq1ioB/AB5KCge
4Q/eXuOocqxi9vMndciae8fUv8m4vE441qhzus10a2Vwr7tmct6H1tS42zbVJQhj92zpwiINoaEh
2KTDqh6wlSydoL+FhdnfKjM9v+IxOakukLNfcaGLYEXhUrBCY4Ts8IWGWUWGAssc8gtVcRF2HS8Z
ZiVHGUvNOFpwxxSrct9EgL81VvHr0tXHfUxh87HPp7um6vEJasgFjnbdPVo2ZEQcAk793LqGAtRM
KjRnZSuCr4aXedIfZXP0omztJ8G48WIwiE7bWptMMnfUwGsXxXyKefzGrLpgXsIQa2d2jwaut1g1
UQAIZ8bhalO8Td3pkBW28tZwSxUpK3K21jtERvl2gYh8a1J3h4la/sRDoj6iEDs77BJHI+iPEdcb
VXsQfZYHq/E2KEvtGLLMPhrwZJyWDLnOTXsh+qG6z5TM3QVjNGyHKBkfU334g9S/9UdkcR9BL+El
L8xk44C8OJBMD2+RwEVOxoqtP5zs3lKH9nujY/Fre1ZydjVAAXUN6lWxU/OINkK98Fj3cJujKQ9e
3JvHOTED3H8O/nbqyqjRlumG+jCaj3N/I7R46c5bTZb3SwwJvBP5a9NZ9bYarkJFsVdt2thnHLxb
9jwRv5agKHedYdjga+jwRQ1gtBMDJEVu1jsZpKLlXLtFEEA2ca1uMaDUtWo19E5Uw5ru8c4V29lY
CguvsUm5Gw8fmLtU2DRE073vsuFEZOUsW3IC1UN1NcxbVVUp2pSFbbssk7q6lUM8nmH7KdeshYEa
8L2YD76O+Iafxe5eNo3OT86BuoPxfAvlnrR+9SxQX/AXEOfvVf7Jb4Efx9glhfmDCndlraZYDBSo
suxtbwr27Jb8c+KG+CGRe3kI/FJZ8MNv3rsy+XlFnRrIv65Yo5u1dadMXWMVqu9MLUbToqq8V4SY
PyrLqG4DmATYPbrPMjwaKumVdHK3zjyqsI2t0EPtkd32hOm7LvisiXfo464GsNwHnKnq1yxdyf+H
yakfLIMtL3Q6Oy/gYifD703cLZUFRShrmY4TRku9WZ0iBcLpZpxPu9kKSB5qrbTxDmFMgQBKs5DB
zzEGyr1bUaTqMsxIO0pnYE0fd1lDoSriN7kQYDSfRjvRqQNN8ID93F/3VeM8N9b8DcpfMBZzz34f
/nltAdrc1az2VoHZ5i9jmTbcWr1s73tKuHI8r9soJbhr3cWpK+14Unl9t+Urm79miJ60c+LWhAKz
iosY+0+EaO+Eb8cLrM2mby1IUp5gaXKnx3FC+dSHrfhLqlGeScHFqyrjtYeNNqtcb/M5rov6dBla
qbHM8Obr26y/HedDUjrk0f3io03RAJEtGTf8EBZpObIWRX/5OsxNqvJSiFc56jPcjCxwhJ6nu8+O
siCBFdkAGOXV5OvVaqeBdzWy+FvR+2uTW8M5qQd8rtoxvM/A8ix1CxTqWAFg6IO8fNe05hnTy/Aj
M6iG6i13XVfbZq1WsAU0/YPu1JhKKeLDGAPj1S3HgAxOOjzqfTyssqI0bzskYDZ6HdU3rQ6jRO/N
mdDZd6tPvHwXDO3SKVwoehTMqLD0QX0ju2v4oDjD9B81G8RtSToYKZ48xiYuv5taCx8dDRhXphTk
3mMd8zeMJvm0w+bQgsd7hZknh0fkWfZxVwfLqu7zHXcpZBfryFwF8w1XHpomKoJrOxZVVi2MGib5
P//xv//f//1j+D/+R35LKsXPs39kbXqbh1lT/88/TfWf/yiu4f0PmrbGatNBTtJxTE13bFun/49v
9yGgw//5p/a/xgLVDVKAzfcGhRawW/ldMVbdXa/kT9J83MjArmSTsDbSyjzq1Gc5ilVrwqaNlaev
ZR/FzM2QB9FpLd4x8QcQsOqunw9FFLeHX6PEvCP/FVJ9y0T9VW2XhR8Nzwn6CJNHWlq2wKBCegif
gyZp77PJgTTKGF/x6nMkTHbft3//Zlj2v70Ztuboums4mq45hur89c3QAddNHVuS71NVNxvNbNON
yRpkT7oseYr6/OKYkfotc1IS+a0IyZsG0SVwE2UhOwrHfELD1XuA1hodutQd1/FQYudWNQ+YXGKN
OCXBfddEyf7aDOYUtcxTqyT+tq0SYXASJC1cv189Mpc9ohse91hifWa25ZmuGPbN51w56/Oivw1m
vnxdOeIz7g3AJpGog7IGZOBYZKN/tGE059d2YGCXyLu1lb3WPORzHEJswXWGK2d8didRmllLzM39
//ZtNb5+QIahq5rpaqphahDyzL9+QEPlpY3f2+Lb4HlrY5bF1uYDG6mWVRxnAq0iD6jBv4KlMwSr
imrHbzE5uqXYf4xzxYQ8Ps+WbXkWDKgEq1NKLnEyUIpq2g3JjIQVgRWfqyBJroduyCLkz2UAlqyq
oqvAKNn2KxeQuN8d5RwZvw6hIvyEPImPQEKtqYtcZNATDHxL//6LLH+1f/lVG5ZtuI6wHFfTTcf6
8kUWZYRZpWIV3xQzypY2i/xtXhZYxVGXfusEgkTIFD3njtMeSQ9AR53jToTwlVqI6ZJMinfrC/NH
X1gjtoM8jvjV1gehD+pLVBYLGQ88I9yxuS02sqllOL5RkHtkE2aczGCorpcttYL7a6Om50kE6SbR
tR4d7STc6I7v7LIstl961CriGeP0JZ76S7No83d/jJ11j8/DPkFG6yVU8yteLEJ67hrHnLZ9SUgP
SNzWl/EZcYn/ckMlgpZ7DCsnf5jTzKsiC82NbCpjk18gGe1iti8FOpo6hL2gy/dRmxcP+J2SMGvq
j3FUtPXff1rOv912DDLN5DUFn5fQyUr99VtdlTVa28IIvnVBi7Gnlr9MVu3dRWlpn/u86heNaPu3
oQ0oB+HoDfnM0Z6QPNjgcNq/iW5Itk6rh1thps26DihcGpQLj9p8cEiUHmVTnslYIHRSbxg0R3qc
3XJbgaGv8rMpsba8RfsJ978hFYu+VIuTp439qUD7/KkZxSWooumCxkT+5Orig/RVcyNbwbznbIqg
Pspm2ob9snLtfl/NM0ufJ68/GfZW9obAANdGWtUb39XTQzAjCIC0tKduhodbsxRwu2zqvj4BwgA5
IyOy73NU2euowjrFq5/VCIe0Uf/DA/I0p2tT3SLdyVb1vkFhchdHNWvjRGVFGqsMNeJuHlo3/s72
4NrU7mjf2CjzTJgc5vZNXpnnKseuupw7ZK+Ma41l/5cPXn6wv/9MdbacQlNtQzVtoWlfnzc9yqJd
7/rG+6j71Sq3CgBSQumvh5gvPORy9zmvImvDkzu6sUrHuksndBRt9LJki7JGchGdCbqHFc3sEdKt
c88MF1lNmXTsUaaRB6Q/srNj+5ThG1Phno+FrIOICCvn4dzx5Nn//Zfa/Hqr1oWh8nU2VIhNhmFo
1l+/1LEpSsfQIu3d1rwXzJXzm4a7zG+HoUdsCfqKtowh5ixStEJvKAL2KzPz3Nsy1fNNzGoNXwwk
5USWe4fSCa2DSkV01yXTdON1Q7UpcNq8hU3QL3pjbI5FqJFaMYt6B4aOom8yrR0v9fYmcIyDPCvU
qLueZb/O/lPvZ+xzHHnSePn379O//fh14Vq6o5mOIVzWYl8faU3kTLnD8uk9StOPLLuQbfFuhiiy
zuFcmpXlVqGn8QoBC7H6jMmzuHX0k4ZfynVCieTAQp5G04wJM8pxIy8gB8sOhAnmxax3HKlBjD+R
ex2E0TIYA6jzTo+x+4zmk6fqUM/KG2OCmVLXU0aC/6NTnwXqr9cXW9LS55iN8fHNdQhF/GvTmIf4
UOgXSAeOqPrV2W1Vp4+6I8yD9I7AWDK79VXR7ASaiODpacqDHJun8XVsCnzTWYgyaHe+Mmz6SK9h
bzmttmiH8gbgo/MeqAluww7YCha8NmtF8Wo2vvtu9XazBIgKWVzrndsqQVtPnzvQjmB3nwfZhUKp
fykmDw21uSMb8YxqvBFvVxHkN+2gzqt9OqKpeDHBt/z9x2/L38Ff7gEWaxoXnJJtO2BKjK8LcBTI
Eg1pwndrAAhY1iF7GcSi15HS28+l6fUrOMHWLpibSg8kTzWa7Eb28ujGjJFN/lgI8ZjBE5Ph0aIU
zsPtO+Ju9nOrUc5zclNdyk5XR1Xf46fCYe518rug7x8xmyjPohT2jfBDfdkilPkd1CIAeWN8neoC
EAci+Pss9IvHSqle5IBOyeqF1Y7NHepd8THwp2SdeIPyrQkXckCuZ+6qcIPx6BWZi+2vx6N/vjT2
SI+5O1qPrGKM3WAomMtIHo2TWuzi/J7PF9WKrapF9R1+2fUdaO6fsSozqzt5gPn+e0wO/pyrRF19
HfcZ0yOEL1hT/OVaX69f2hR5s2ahUwx5sG31HADxfUsM3CLiEkflvFbs1z5CBri237oGSkTSqRXi
G571Zpe4u8JAeQL2RJkQvXg0a4jDlgFpWmfWbZcNSJgmMH1ct9x3BXlceN8JPxPDx/0T9mYEG6Ia
+yMLjz54dvPmwdEpZep5/eyC97yZzMZ5AJ1grHsXrZ4Qc8mH0a86XIuwsYhgIi9ZuAAYHNqLHItp
M9WXSvEgITHW18htVvmULGTv9ZA3S9ONprtE9M5JDJqx1X/x3iV9/Qub/ZMzjy/qtMVZ8/YzJCd8
mf+l+eVyLQSNVSl0ayHnStb85/VSHGQOaoFDRW43667PjVtRaA35Kl7WmM+GOSZ71cLVr2d/Py5H
AnbjqqRMvRmyaEn0ojz1c+/JaPFfly1SDdrJlYBH2Xbm0fKsGHxqjYyLSflNBpjWibUYoDg1upOH
3GvgpnphupyLo9dYI8xpb2cz+mse184HtWmBK8f65XNqZLfKWZ/aZR+N+hqxiifTccc7W53qpdZ3
9VY25WHItHbRd06675piupMxLQXtpYBhly0ZL0YXD5BivPkMYdSMHHIb3WaGaG5F9uFpZP7rBIMK
syjGV1xaPkgf+7euopn3gxacm9EeXkVpGRRHEeNA8P73UX3MnQamzHlMC2CWEEBwSTbSEjfys4dS
zb2rKsMDbs/xqiMDvPW7aXjQy9E4zXQSx+2ykjQAlh6ULQF+MLbLFQdsMQ8nLX7QeUYgszzeeTPQ
DKvmdm1pvb6WzdGNw7tsLJeydR0xltrS9HVsmet5J+8jqI5Oi11tDM80jqHesfrrsx2uX/ZOmFZf
72WHPCQ9KJ6NK4xZmqSvFnK07Gls9SZIivJec9FCLcGR3cS2o529lvoymKDye4KeTIpK10ueptk2
Qx5rJ9S8eMLJ5U4OeA913z4Edq2EiAsB03Ub82ZwnOGSR+NwgdGUnsF2Lq4jNFYyRyU2T58j5DC/
yDDFsRqAZqbqsFiuHEDTAU6zgxjm9yypjhoePk2Q0kysxttnWW+sId+WCKXVkBMHL/1uoIdQxtbw
A98JcGI4pN13k4/aQdpYOy9SR+69jn0dkvCbcy37D4sagQTL3mZZOu55HqcQkF9agPt4Lg3oOdX5
z4M7Nz9jRWryMc68mQ2ABXcRkJp/xXlpKYmgaWUjo6SCq4nK3L4EKo9lSQCdxuTeTkv9VPS8y1PR
I+CJCNf75MwIdE0ZzqkKH9lEG1432aQC5FsWjVa+AwOnmBy4OdDotn2DaWUlWfk+gdncevVUbGUz
0Q/F4FHtH8ZyN41mvZGTUfha5tAWXnoF8H7pxeNaxgMMtZtIE0/FpHaHpDfFSl5Gq+yzmlTxo5f1
MEFbZMQSYZmQP7zhzcSVclHa0m9iGu/w5X2XcQ2v+xVwPalTPbzGwzGYh+uAnncu/ktrOapQxcWs
LTL4ANpuDKtQEGDrh7dRNDA6y0WMfc6yjx3xZKmtvRiaenpt/DrGvCMcv4nIh4ZY6T+MKNsBAPTB
1Ch/5lBdokUfXUp27MGCqsWmz9PqI/bTO2XojLvJDzMIcGK4zUBBLsG/eps41mepRqX1dqPe5Kz1
hqBee1GyqJDDurhCybyFoUH4qHhLN3HmI3ocvemB6rLDKivlxus15WawkXWJ9fIoQ59xeab2Xs8f
xYLzS4cZGMp64sW2FabOFBDii5OEqDCYivc0ZkYCQM1Vbt288O/Y4TgLA0QuiXVilt9nZ6EHd2Sc
T5Fq9Edj0MyL2vjigvx7PKvsrGVIHlLqpqjuD+2BzLK5N1qWDK6qBU99DH6KSmZMUbANnyBe25e4
K7lf0Wl58fDgGx95GYZPhapXK1wUsLBwh+ZmmA+FHsHWzaqd6mXNjerYHOYz2SmHlaZRLAWcjLWM
fRlXJgMuZtYjGGztVOnqdOzdtMQPoY4ep4Gqhk8t7SNEBr0xvY9OBLiKoyRC+tyf1j4AgOsk+Bjl
Jkq0hQD5drRnoT8NgkGH/pjR7RSzub02EQk2T2MN2X9hr03oE09Nhh51VfAziURaPZXwPtb4vARb
x7fKp8xAnYy7uo34P029NPGFc3I0zOZmaNv2LkAadCmbTtuVBxaY0bWJQJZ7hGZCOXkenE6WeqMX
/o9Ef/TiSf0Gsu+PCMTN21CX3sKvhP2YVHq9yh0ruIPMkW+iflBvBqUcdtE0qodk5ENKrALGPPYM
S0vV21sIUyD3+W9vaWNzhmMhVn41amyyux+aFvR/8tNQqiT5M2Jlt4hRun4uMcheVwWIrz+dTE9X
sZXwC1Ajyz31pb7DNYsfQGFaz1mZGYfCG8fbuVU2Be+UH2RPgLqShaIZE5p0avpk+yYIN1+pDrLX
1TIktJApBuFIr94NPaJF7rSRTYoA0bYnobeexix9Ql7EXKStEp/cvA4uuq79yc2wewmDNN8VwKbX
FjpjL37uaqT9ChWSPb1uF5z0oMnvm4w7iPDRKZjDdmlWR8hp8obavTTIF66LoVa3spcvC6LFSZVQ
bueSfb+qqDo/m6giXeze/O114XikaznHaIeNjtsWeK36HgOZHKRZiQNLbIVnH+WslVOl9Qvqty8A
zfl+Rv2SAob73Zk86u7zJAGUeDsEAufXeVLgUHg3cKl8mYLkOsly+qVTFc53v0/hG9tRfe/Pr5Tq
we+vBKahfskq/8VSfOUjLbvfXgmS1m5SrAX3UgHoZ66tyIqLPFRps/kvm7w515HL2su1yKLbpm6q
Fokz6sn/nudpM68IFBV4rB0FBjpubXzUq0x/TvXobfKj+oKOk/4cGDGApLp6HEqWPv3oreQgNuO4
VIKcu04JmvEQmRSJZXPGv2wRFTL44LiEMyj9Cqq5sZNXRPGLolkRdyfZO4bRJcZR4FZjV34g+xOe
89zLdkGCbDarNXjcYgpPvpvkiyBiS5mHA2ShdMDoJLEe5Qh/eEHCp3uQ/QEq8rx2c5atUONRlI5q
chjd4NmpXQv+u8FuXLW2XmUoMy7EOUEVAu09N2sli3ZxHEWUj2m6STmglubaO9k0GwuiT9Hox8AZ
H7gRP+uOld3bcZfdx2w5ANZoPslcfgtLP+LHG2bpUfZSAGxv/v4T1Ix/S2fZpuG6qiBXYwH6Fl/S
WZHN3aSsnZ4d3jBuSRBOBkWSiRujl6J10uCNGt20QjWPVpXxpeJvhTeB43ZujeLWy77rqhPdF1Ue
35d4ku6dWDQLbYjgCbpIw6noTG5rNVTWY150r2rHg7lNjebi1w7k+WLaJ4revU5dP+0mASonQOvn
tTQgUk+kwM6WieEBcL/rdNC+zd6p+en089WKFsKT61jlTY/a/PMI2k5Or4spPxQUq/BTYVg5aQna
/ml1SgETvTg/X9N16/jouJm5lKN8gT6Txt3xKK+BxIVnA7FXnGhYDmQCb3UEg24LtLR9bm/nz5A7
O4UaAxo8MiYPHs4KGxOxxOtU1Dm1k1laLyqeiCcfu6xdbqTI98xnn7H/dPb34+zI/Xk999fZl6vE
oSu2IOGazlfv6k7xtlEQhks2aNO8S5vutDRINqLt8tVnzNfaadW1mrGW02RHZ+rl0kztbvsZs4WD
/s2olxvRTz+A9aF2VmuCX56v7oVBGmsSPcKjdejcI+ebL60saN/0TjwCBwjgQylrAuDRVac8G2VX
v//991v/WgY2DPYIlNUsSIWkbWX/b2XgzGKTE+pN8IbuQBgfLHtXG9kjeP3mw3LarRhr7V31HbEM
dNu4lEgk76tgsrZwN/NTjpjxIgcHsqBgzpd8PiioNK+sGGCPbOp1c/77f7LxtWpi2K6wDZKbluGY
jim+JM4sTfXDgKrU+zQOq8idaiqxHMykwMLTtpsd2+R40avez5g62Di2Yk+00FOze7Oz+ghTA/Sg
BmKeMgJY+DTt33zgl4tUpOpNjwTMgzKmFytV+7ei4gPScQjYpcEKFlzhZ/rN2FSkNgcTu9Q84SFv
uY6GCxY98kwe5EAja3psSML8v1REDefLjYk/3LEtNDEt26QqSp3xr3l2SJFqkmSzmrTFDVMkZX6i
PuPPvqyc2vMh1f385BVQCElg77/EZVOO+BwrY4nIkd5LTKyb5ot8GffZ/Jybu+CwAalHSPyZ/b2B
Vu0xEO4bOFByILU5ordt+2LjmDW98xCIPcsBIuStDJleMey5k05IDdIpL9KruHLUTmjuUBca7tWi
7OFG34oo55JKx3fTr1pI+PMEeRHFK4NFWmj+UV4EwsB4jnECkp2ibuO1V/SmLJRgOB91LDmb7hjP
B3nW1Ga+QDWzXX/pyFKkdxdyoMVPZalr6AJWbWGjjhRPy8AIu0c7scYzb8h9m3aItcyHcngDAB8/
XPstUqMskuuT7EM6Wc+y5pQnWBhYZYM0nx9oSHAb6inRyp9nMiYP8dz7ZbCMyd66Me298BEb6Ce/
OKpuS/JhTO6EVhTkxf91kJ2Tg37xJjfH4ijbn91qhEIlRYOBIq2LfaIyKRtjfvJq80H1pn2ktenZ
mZ/Dai1wHG+yS399DIN53OC91yJZPPfO5gwoqmVUEt3sIC/Slal6J9qN7JOjwnSq9ojojSxU5mf5
f3pVrcPQ2DN/vmqUDurSGUR2yNNpQhARv60EBaW32k0ARWmFe4GH41xks9dH5U3vyeIb8GlP3aBn
lzRrvmEXaZwRCTbP8szyTHaAiJ5bZWGyTZx8YyE7ov/P3Jk1t40sWfivdNx3aLAvETM3YriKlKjF
ki27XxCyTGPfd/76+QBSbZFyu+9cdMyQoVAQBFgECoWsrMyT57DOhxW8yObD5o9/wzdyaPp+fCSS
fJhUUkDVe9kIG1Uq4daRY3PhirqwGT778c/VHXfqpF64JnocXEHJgqBT/274Vwh2l0yGt2StwgVU
d7d+5YbXvhNDaGKm8dzkNsxyP83nEVXTFAlD70mQq6WOofruZAnl0E0dPxRlr3LcyeJ8v1lU1b2F
CoSsqHYy1eKc0EuW1sgLcbBrNdVN7O+uCf6EG4ccHix2mjmxS1V5altZn1dasVsOmwlaTxN11wW3
mVs4n3I8FskK1adw19XUnx19S6/vIjDPuJulT1xALr7yNK87MDRPtp7ky6Rh+ZMkbgpBmfdhOADi
nm5iuLZ+13pWfaWlCYyQrZV+jfcNmKlgzmKVCjR4IuS7qlN3k+GLtp3eEykpP9a2k0IWAD9gEANG
9Ex5PRygZVCMCgRdahN5vHQaRLZaPzYWi1Ybyh1Wzvmix1Q/tzN4sILnLqAeAZdZubQ9Wf2kFtJy
2O2bAeA8nfVK1OT63HS1dt1jxYDxwyQkuMJVNhAIteIsNuBCGXC2Thqs3CKNKLOyyqs2cQ74W7mt
v5FPSO+RtOlu8iwjPQXS6Uuh7uaSVwq3lM92Hzr0t4lrCeVlEMvtBxnSrPtKvR72DZ/kkpEuw9LV
p8MmsYt7VVX1NRJZ7qrwFGURiFLyuYuLxdAXelvVU7fcFTdRmJHC6zRt373was7iOIm/SAoPNSIL
4qp12+xBQ79j+GYsBTDapBoQ08KCSkN1rLnVdu7vQG/3N0K24UxqTCjXFKjXb8Uwi6d6Tp2rUMNg
FqtQ1RUZZQ/UKmXW/k03vEEYYv/mj12d+O8c8/4naCcuqrx3C378hODI2l9My/L7WRmhEUUES6Ya
im6dzsqa5pRWpFftR5S8zdsgrG5hY8++SBVyZzUl98thM6YKW89lAmY5mcFpUxGC7JqZnThCHdA9
RjqN4Tei5kPwQTi+vhNUw8LL6Pzl8G6/N9P/IjVJ1fnxsrX3rEhL6gZ6h0CIlNM1D2uHIkslFSW1
vIFHDRJFMVekS0OFW2149+Mz6yefDcdZyS0icJNOiMhKQQEQrjyC0+t6lxF5DC17Xcvpqot3vrJE
f9lYdBUzz34bsQE0qkNK3NvwS12V4UwpcmOdWfDDacWDbwghXpkerzzXizDPbPpd/Q0xLekOZLpC
DYf3bTiKCEA0V0yEaYbN3H40gLQ8pTXOSF2YuY5MTZxBHeSlT3KF/1G4JXJe/aaXJjNHsfNHJ9qp
9zx/+Hw9QKczENJILATUXFZ6ZmCHSxdijtuGLO+1YbeLYasLKut2eJdXpghpDPJIgQGbKErkHCzo
0RcIUezVj4OH7xOlWoj9V/fHDt8NK2bj4cO6RUTWcxSKnhTJXjqemOGrNOkTIWADJEAarocr8S3r
A5lLleCtV3+sy5gIL1ekQz89pUSwhUAlNrQvaeQ9u/4uevF2/hc1T1Tc/tZmgJrBpYrW12N/gMc8
8dHTMkxdYwGZ692l/dvBh5K7gDsrdVUxVRVO4odjlUtVak9/uFIQzkGhTbHDclep0cL0dtkKf9x8
JE18ryie8pxqdgABlqPcKIqb3jhZwSTU76jc3U3Kg/XREmNnZXh5vcgaDE7hvwz7ST27812IwrBa
ij3Vtt3MFdz/mzDEr2gkK32WLf8J0H4NS5OsrUnkCrPhc3p96qP2+Lmnxls2lVEsjdQSPrtwEQwH
hMiBzOVGydfQ5fqPsUeApm9QdNR8anY7c0MxmHJbpDUpmX5HZZPwhZhEuJftwr7aRVE20yPNuvMb
AMvQzH0q8qSAjSZ1PmqsDVJH6p5qw0ivu1yFDqOLuycLys9F6SkxwFf2eik8eQJKHjfD3hwIu6HG
T5BmtDc5LNgsSTgq8Ha7ZecIcFtU3u6p9KtgKqJmcDV8ybCceQUTz6NQNMKdESMMOPwwMOaVYbn1
bPgSGlrhrLRNfQVDTbHJfUrtd90OYEfRr5o8X/n4YxPZj8Nmltr5FaGlt5vDXi8n5DB8t+zFMrzM
IaQbkXu0VBL/mmuvPafWDm+Z+upebjSz1xJVecL83b7hG4KtzZVAF8GErILYtrXPWVvkVGDDHxS6
ISH7gARNLeurMOmZhuxURCbE8K/SztYegp35Yf95aOlE3fwOUpvWvseb3g6fF7gk06igvhMMengX
lWk5cXuoidDBvh+5pnqr77LmJkbFKhF9WBLrCmANXItzIy6N9f4t8gPGeti2ScYsUVGD8oBJFm4D
dRN3sJIVGcoL+8+yTN944k5YvwHX9J850n1XoGyAscB9BeVW+97XvHE+GL7tbesmWyI8mbiTNPoa
offqT9LqlpWxhs554FOg7Oy2RWff6rnZfEVM4dsuT6Qv8k5tIXmBr6gl7D2B9BfWRNswYIgKWUFQ
j2AxD4k29Gi1SZCrfzscNLwrlBLpD9OMpsNnQp7wRcGljWhogwyCt4SO7fuw+8f3zAYlGRcB5Hlt
R+3EgrWW0qHAmQt6pt6wxhUpTpKkVWz51QbcFqw/mls8CC6+somU6u8Q/9zaDmjFiTBz4rretDEV
NV6Stxun/zdsOk4kXbk7kD/9zrKDaVxXomRS560BAI1/BPtAY6dIEFmOjyNCbZJM83cQ4tRrxy0+
S73czvDP6gvDKifaoPcrXA0fDYfqLhxfNrR1sx/HGi5CUpLmXoZ+rs1kuXNu5ajcIUaidwgNheqm
9MV6jtRx/IjMiUwpleJ8VVogMAU+9KQO0lkAS8NL0gY9oZKkfrQ8uKyGlnJHOrSU9Hp7ii7IS13I
tQ2hrUTz3I3Zb4S4oZuo2YXw9DSZtygMoae5Zo8Rqj5lJcitTUFCEjXxy0veRNdt/86XsujaSfPy
MkFQav/O/eOzk72JUzRzkcpM0AHi2iI2Csi9f+vqorgWNP4Nm8M/TTFjfb4/CKIqTYY3nUPNQJem
iZR6dzVMaqGphE9AfuS1qVbFTNapXKP8GaIXl+iApqjRnRkqyOr1O6C3SWeNVZnrzHGtT3lYTUNd
baG8p/A8bupuMWyC+1ohDKQ9ItXgky6u+BnIVCvk+ehqvO/EK+zf0eD1plHS880ISr6IQy++hmUR
LDMsists59T3krXrpq5LMaIYknxQ+giT08eaysZTV2acP/34aHhnZo0683pxKhH9BimIzGsEZk0W
/ZCoQhykTeV+c/hs+LdL8VwmlJCg+GXCtQQBxH1OAGwqkQ+DFzGlMnbY3vXbbeGAYhq2mcVft50o
f1LFGAqXWPwsgh+OcjH+zgIRDrZY+2qmAA3cQNU/gBXWF66Zele6ETmbyuwTTkKZf6ySmGJmiBq3
1dcwDJLvsQyGNM9l86OA2QM4EJYbp8nldWJEwTLMquwDq04qtqMs/FqjnzZ8S6rTW6fDWgHcs6eY
1uWvI3+ydhytJEuoWoYsEha2NE0RGU7HMS9ilG5tiqn9oiV9NetOca4iYn2OmH2XC6f4GgW7+WcN
pfIXH73caeBtOhmlI6mgSkzQJA/hw3aFsAUKTpmt4JElN56fF6vKmilG6i2jNHE/uPGHMChvE8VR
16KgobeuU22ZJmk49eoKBIwqOnNWTeosETtIXNpQxHTQHAVRULYtqidJFdRZ2UHHQ9yuXFIHSzhZ
yVdEVV1YyqW13oNvDBEFNfhBP8sSXCmx8tnfgpxV7nbJR7SFLJA+EFLK5DcRAjHja1GypWWUVx8F
a4fuhEMCk9JJ7ZJsajRtClQ/DP+BoAckrXJT3Godwip2TdWbBynolSAapNwhvJvEyO4tIpCps8ZG
bsR0w6mtScmCihJx0dihsthpL5Uqx6uaUMvcID4+1eClWxABRyo5T/G9tWpl77zwktIqsDI7cEOB
hrq5fm1aNpI4gscpFwk5nkCDkjPKJq3o7R4aOEB9ATGuzmXOp1qLEnE5MObgmIQ5wLt00SlwJgVu
Q+o+KLOZCL8ORN5QAwiN/BwkMDDVepzNY8eOJ4KQoVXtyOkHHzQgkAJ5AyepvClLbKnkVRBso0Me
+e0awLF1hSAVPLZFVs/JGboPAbVJ07CVCTki0wMIMctX0CrNoDcjme+Xqx20xNTephO9JWLg76qX
SMyUa+AzXx1XWRouPpOeJX48sesuWxMNd0onuo4U9VPr68raKUVjFmiwMeK1OFNfskqkwPSCHMsj
q7romtrM6DrDSHcuHH4VFRm5b6cPrpo+aloZrTWPVLWtXhG+voXlRP+M7V25Jlq9yMiabrxJFN1/
yoVwKRlNg0aJV0wT0pH3KmC6OlcnoWuAfkhd9HwQRBKD2p/UdV1uKn29AwYx78nZFmg0bqrQ3G3c
BICKYJAVV7lNqY1ooIhox8JoVW2dZv6nJLKbjd0RlA0ogTal3L6sOvneZD06wSSbK1jo4PiU2wfJ
z6ub4Z9sQITVZjGKSm4O6IqC5iulK4DKKcZ1Sjb2tgGJMut0FzZmA1VBwLbTxt4ho71xMlP7RDXU
xHTdK2Tu7bUQCe2qs+ovEeWAG1VuwUYr3EakjOEjVtCJZEUPuBH85KzOqXe1d6a8bPFkZ5FsTD1B
eRGbbC57MtNL17YbMY7uyoLrjivwtdQ8Uu3cKeUsiCt0bSN3TsDCWoaOkczgxJzprfOsy0r9F2ZN
Oo4ZYNUoBVA0SQMMTomCqZykGImsWUmg5tG3CLaUNYRO+hX4kRkitT6KDyFkGzDB25OYYrAJwUMb
WdUQvVTZRJhLM6e/NrKWdLT4H84G0Vf49yxLIvU5FA6+yQi1QM7lmuH9zcInpqi6ylEHTba16fYl
NF0526lWMNF9ysDN1vyuCMFLVZbtddVYu1WimstMNPCgCWJd4qm0a7QTgT+VnrGQ3AzS2h1UVVXt
fgaRJN4UO/cGfQwJqEHtbaJKDpcVNN/afFiMo4P1JCSePZFT/9GrsgdsqjV30iZCLiXUlrmoPHkh
KlK+CiWMqgdQ0vThbr+yKroLhoMq08W55NSrKCrkqauJ9bRzpBwhEIOiln4z1/VwXjTGlUMhEqTS
0SRqkZqCBey7VXruUvPKL3K8g7cpTT4kpmqtZUdaN57wAPGI/ylgDE0k0/oaJTARKV0lXoESUS9j
B3OWCKG/1Gw5v/Kded6jbKvqO0Ljt4xOarLycN41kNPldlBdy2JZgvC0YIQW06syq8pNGKH1qDtJ
NYUMMZgEoukRtZDuYGYWyCZ4yKAV3e77r++/9G6OZST24xF0uiobhnkyxybQsBmZ5sTfYkNs7+rc
StHusNVmSpbhoXBlnPSUGK/cj840S9x7zfT/oj5GOg5ADWNQM2CbRHbSQuPiFBsP1VJsWLkVfwOI
Jz8lHQhDxDGMWqBErTQEwhAuKw5+N7XpWbXW0u8IAxhLFx8PIYgAfeggWAfgTiqv7ihXZbb7dTfJ
7x6TPlkKqINnRSEHeZo4lQSjaFUCAN+kJHxB1aa8Bu4Qwq4TOcA6qZQfsrlykG9ARixZsjgrt5Pa
OTFg8MJNYi48Tf4KMXO1aRELpDS+E65Cal39LhZnTVPL17sGWbRfn7Z0Etuja2FeFamkNGXJ6pOH
J8ZGClh/AQQyvqGxjbxtoD1bVSMj7y1RJG072So2dDAlu/KT5s4Jhq8gj1V+T8x2xVyHhCk6TMza
aXMj1OmEcKW1LowunPgm3MyQOU8lhhW+oyk9epkkzjs3uYQfQ5yVhYNwQz3DQfBu9CKawR+vr1pn
V8wINZrLxiQ41pQhdeYRemmIU/Q0p+GTLbTxwmhgo3RJ7l5l4C3nmW1Tie549bWhdyRAyLsuBAFJ
tirxi0nmd19jlWSgSwnhNBC6at45rbFINNNl4ZbUs8KvM8oHO2vhVMrCTbT8XmnKiNrX0Ji36JYs
bFX1mcIt3DvNaQiH7UoKxJRslqtOObVTPD3Lf6aSzi2yr4KqapssxCETBOQLJRPhtCxsUC/0vY7g
kf1IbZm1alTve4WjRJnP4Gy23QoKwvQyLVBAJwUqLplipTUcgh6kiS+igqyh7SMQV6MrkpTuSu+T
UyrrU9S/PBS2XHVVNE47b6BwmVq6Fj9YsNJeWnW11aCSivACYK6VqCC7Swtcu1sQOyyIRICma7u7
tuQ0uHSzRkLZXPV2hBfiqZaF0w7p1zvFEJDVy+DyakTLjSeE+oV7L/4cq2T8YeKWoiv0xnCmYmnm
NN8hW40eikTVL9W62E1LYraiJt1B8NvLPFB+l+zK4i9mqpMKmv1QVinbNohXW9AOnRQFV6Jt8Vwa
9jc991zcjzqeBIZgLQIgOwtJ9CqytHV9o+tafaM6EvpmvnOVhLD9YlsWrVo/1L3gEqV+jxE35ddP
mtw/SD+wX8PZEUCnwkeSSd4b6klxpyTKYR5lqb9t0caC1BzVxUZM7hknCaq9XXMpG+jIpKROpinh
1kUoFROlAZw8ECmnO3hJ/A5adSVcKJJeLMAoEOnzyug+EWNrLu5cebHrlydx0Hjc/lCZq5GGClLi
PpWYnL+4nHf2ziC5oFkADiRdNqRTt0CRm90uaJtg23jVLbBh6UGygLvnIIynNjPlrKvy8K6E3Aac
RD2V5I6KNMmUpqWGwRYURFqLQkp+b80KBG1gKIAg/frBaB6txPzaOV366JDz/yuwiPX+LpiKTCZG
UUxLxZAcrxh1ySuiAgbqreA0M2kHQ1aTGB/L0MdVgI1uobdyO3EFO1lRs0N6CFjsA+SRd0ZorWNJ
11bDYqoWlY1QtOD14pXcIH6SVKx3JOjGJw7oSqNsio0ipSufwOFSMp2eF4DCGghwrHXe7MSJYhdL
lB5eOpBiX5TABLhS5hs/svMlseHgMapzwmYY07Jqn359504QbMNANFUWb6aoyWBdrRO8zC6qGlZu
gb81I7mYW4HuMIPblH0X5r3ipcGV3kr6nFqpbSeg+1G1a6ErtKuozedUL8En2bgbpRXzay1yU+hK
pc8GOsR3iimsEKCqhVL9RLEv4l4Ua8xAL3qTrAjrKUEVKAZ8J7vZxfbvlVhho20WVdS5frSp67nK
K6hlf32tjJ939xv8D06LbDJIdUk/sQl5E2mF6cTxNtQ0cQaStrmhGthCN7V2jJWHm4kYcjADJxNv
rJ3zoJbudzvbydNAlLVFqFrOZviXWIR2IciQJ4UGspJyK7+qgnssr71KzeILiprttUC41yyjuSfk
N+hjtnOqlEyINt0blXO7UzNz6TG2Li3VQaI4FFQEnzXlJoi/eMaKeTpEnAxablgNYkuZaKlJuauo
fMx0tOPJ0SuBKl2hMQuWv6wRr8dLCCpwMzHl8anB1Ejc69J2fHdawQE/KZy4T36wxNp90KJ40qm6
AEd9VBIQDNJbIYb2vkSgEmCnlaFIDL8rWBpOTKuET0IXZjNSFLfgF5MbuX0sy513yZLTIU6vU9Qd
xSmikXU4BQguT3fKR1xCIJ5Fs6306srKcqQZmHzgdp2QVAxuQ9zoyQ5A69yHwH4S9bTKupajPJnF
N/js1pWpJ94VSSwUxANVu5Rcu113Zve99SqZrEMsre1eoM+W461bZdlVQRxzAgd0e51Cum5nyIyV
UDW1WPaFhtdFiRwBDxEOjT4Uqmp9BK6ujQlKAldtncMR44efdDVHoqwXVJRNYm5ghqiNka4Ktys2
av2dBH15G+IMTUpWtFD3NMteR/oTQP+1nRMjTrqvZig411hwZLcdSFpzoHUTv4M7gti4eKX1/6iQ
niC4l147dvoVKpBtTh34pZRoN/B0qh/UqmovDcjxGmgGb2UPSGWrRS9xlW9UHZLh0nTuGmRT7uC+
mxZS9AEi8OS74TC16zfE9o2nWNrpk47Uw1UsyjetJskPneQuOzMN7hrWmFDYdOUlZon4duM2KEK4
VNKC17vUPUL/sM3hW6RInvt4Jlcg3ruNUxGq2plWcecgZ/MXHr3xblVh6JKmaEyGhiWBNzyxwzVC
Y4w6tdrqqAFMA7fDi4uoyzKtChuKB3RrmhkDsljISPOmE9+RzGtEkmcuOltL3du9RK2nLcMA/mBf
g0f2d6IexgQ2GmsV+H2EipUT0/k1gl8Ug8BshIlzNtRmTAI9biDzt/WJrFAm7TSdOZOcDjbmqOmu
xeL3IIwvFUCfH6AISNCDQmIaDhJt4SfSd1VrzDVVI0uo6JWV1pIDktsy+BIVdTijdIxZpHJZhvBb
TeRpC2pi5CXFA9SGOl5y1cBdE/TybXGRVw+VL0vTXf0YkflatXHrz8XYdOBUiretCdJIb+ty6dgk
lIJ+CNu5d1P7dbfp9WLKXZrv1zD/cUQCVAykQC8J7D2AwcqTzX8+JhF//9l/549jjr/xz433QkYy
+V7+8qjlNrl5jrbF6UFHLfPrh7ObPZfPRxvzuPTK7r7a5t2HbVGF5a/37q8DrqO+oYHk6DF518S/
dNAradLPG/ptO5zXY5du/+sfz98iL555RZl7L+U/Drt6pD9Lqd4h+oOA6Y+2huv5VRvhM5ddfaNx
VbtQVF1XeUqs4cWiOExi57Bb0K0LmVlDFQmCDy+mNn7wTX/+WTf8+gpfe3s/av4486PuPLqCl6SK
y/4uMYDjt72AUse/1gcnLfzoA8W60PqKeOD2xxdvWRcixEyyZor7iyeG9v9y8X86BAy9j9uNGgGK
eWHB3UOtgEwhEi+cm7cjQBK1C001CBCe3dVLorg/p5NR9L8Y/4p8YTD8cVFBTfUvGnx79aZ+wUNG
LAgXdv86tyFAvEwZbQXEC1UiuUWi6+e9QC+JlqL14Zvz7AXJUrWxD4J6McT+CIjvr/HEFEqSdNFb
SmIa5JV58aCclzVQdMp6xvaCecHjQO2YdBjwJ71gihc68T2FCMMfQ+W8egGitp7WZpxRlOkFUzaJ
7/x0LJjKBUBW4iusb4fX+dlGS9uPzxG2Ub0wmRpERTr4Boytt7bRki9I1WA3mB+H1/4J/L/3Df50
eiTRLY82CxozAKNAhd1ueJ30AjOEouIjUNC07wUiHef1QDA/KKN7wboAkavChUjNT/869RIk/UJn
BgEisbcLZ2ccNQbxWKtgXHCfdZbWh1v9rhMsjCMUGpJ6mCfPbSgQkpQx6KNsoyrjMMIixtL6pw8E
kbALRgHpB/HgNp9bL0ho0Yx2HMULqutEkdDZiVWUsJo9r+vrouH/a8X0p1bRMKyxXoIqXZAqJbZC
cOVn5sDAYQQ1gxNxdnOCCQ/gyCeABSM3Hg7N10UzhuXtxGhoF8wWukq56P4JObtOoOy2T2+PsgOy
eaH15l5WTi7fxC8w0d/kIdsPjrNzjvpZbOTV98tmeDSB0fzcQzQMYgeU71O8f65jADrusVZQVS/I
cIlkQQ8T3olzJEkqboFFHkg9P7dIZJT+DaNAG2BLJxZAZ8HMCgok0/7un90jQFJy9FpRFS8k7jxJ
jcNEf3L3TeuCn9GJGxyegb0DdkYLBE7PHGsHmQ1wCEEMHTqhdzPfzgYsEJgIQb1Yh7ny7BwCQkjW
WEugECWknl/VDxd5ukCwcArFfkLA+9i/hkfvrMYCcI6R9gDfmEg51DvAnYYX3fp2LFgKvSCKZIsP
+/fR23PqBR0xgpG9wNwIRQahE+hKh9fJOskymTWIrLMs3Q+FfbefVS9gHsf2AiOeqUHGFTweBKaG
QaBreFj2l392BkHRdXNsCA3XAIAUlJWE1l8f+LePApMDnYMDaZ2rlyiLWs8zPspJxiAQECBQaPw8
bmIQU6akBJzQ2T0DiHlaY5NLDAKzh3ARTt6PgfePAh3D3NnPoP3r7OwhfOLSWA9B7UOEA679ECg9
tYfqBblconTy+TnJkiaOvfw+x0ZiArrx/T1+5yARNdNIXQBq3k8XZzgIWOaOtARMisikECqHOGl4
0eBbe9hH0w3YG/CW9910fr2g6NJo1wA3EZJ1g0K6/VVi9t72gsGSwdRUycA7eO2lM4umS/AqjhwL
KsEBQmeSRQJpeJ24iZQakn9izOnK2fkGBDb10ddP+JAoOfLp+0xqb2LejgKAF8RW+9zb2WaWMItj
LQKTIwU/vSrLye0neqoTX4cHBQeqf51d/JCUkjV6raRcoNiiS+AKfvoQ4BqhUgHb6xkn1pD3GGsK
iKGQTMdP/vm0YOBGM3OiQ7YfCtb5GQSF6pqRvaCoF/BuKiTODgbh5ImAJfIC+CYd1WOvz2xCoBBi
7LTY59QUS1Z7oNHPJgQyCjhIANResSnn6Bz0pTDjFksGqAp4rEyeiP3reFrgCSGx0tfnvT4MZzcW
8GNHLxlFEogkmQ9T37tUO5kFUzHNPriy7yTWVGf2RKgM1LFjQeGJgAcMgOPPx4IskmU2JemQzTuj
4JHcIwrHXj5xAapJrNfFQJ+xfesh9ZOjZBJUBo82vPaj7ox6gSLVvsp3lEFQGAQiORRCET81i4DR
qK/CXhCqGF5nZxb7Xtg/n/8+Dgs/UWXppeIN7a/yZM3Um0UcMiIMh2F3TqOADhiNPZKw+j3r8uso
wLa8fRZYLShMnBjEQyr27AwiEPu+UnPcs8BVEkhkVvgRNH/bCwM81QB3Iuvn9xQQBR5rERXC6WRU
xf6B/6mLBHDVYrmAsdjvPztHkciOOnpaxEVizgOf+ye2YJgWwa6+hpn+F73wL5iNP2pbYFoLvw2l
L962eFM/85cHvJaFvG/gTWVLX9NxdGBfCbNv+kdlzD+PAE5DScqbna8lKsPvHL5+uMD3P330W69X
9frhpbfNn/MXtxt2dIfT7MuO/usf/x0+f32Ont/WozD6mIt/nMm7Ap4/rMBfNFwEJ+32xT6j2829
XRIfNzxA58c3HDzHxXPxeor7AqUegzy25elz6H1P8tg7Ous9nHN029CX58/fktez7M96X1MzvmXK
fV9KDxqao8YH7N3Yxmfb8Ll5zrdvW97j2ka3fKgz+y35/tsUTu3o63G375FTY38Fsqjc+3Z0Pw+I
tLEtUxCYO8enfKgHGNvyJT3ueW97XFJIW7x+8NNavX/pUV99e3aPBqC0B2aNPeFVCHkgpIKvZzg8
kXvUz+im4cB5PrEieyTN6JaT5nhYwBmDuzu22av3tmmPcxjdMA1UL0H3eopDJ/fT7+sH//64uE4q
r3jXzXvo8tjT3kChfGQ9DrWk49tFnfk5/vZ69X13kNj7O27h5rkonl/cqtiW5dGYPqTpR5+69+J6
zvNxbek+BT6+aeYCyHKORvYhsTy+7aLw+EvTI9uEHEifVPk7Wk+q/LTpPhk6uukE3YtjGyLvU2tj
W77Zfs2fT7ynQ9ZqfNP18/G8dSiuGd9w89vlc5QWrnc8rR8yLX9H++ttXmyPLFUvD/c3WNebbfPb
Ztt6L0fTGI33eYG/48y/JHnw2tJgUvYh99FNJ3np/jZ9zhNmyuOHc5/q/nt+YAZJ6MmzT6Um6+Gx
zd+63nGP70uBRzcbhHgkx6uaA0R0dNP5FoXF1ysfbuU+Vjy24bttHBddWD+fLBPkfUB+bPMf3OTb
9rdV8W5u24d6xzb/kFR/MhAPUdS/5wfeD8RDeHJs84/0/rYotkcuxaH4cnzb7fGqUtmHFMe2+7F8
dt8OxEOMbmyzn7Z5xMx21PIeKzC6ZY+VzcnwhjCzD6yNbfrpmXkHctDjR/MQrxrd+LYof/v0s5Pf
l6uPbt8rXpK48I7MygHBOrrtLoF8xXnt4d5gHUoof93yzyJNf7CmvI8/vbKh/Oxrx8G1/oiXcPuc
//N/AAAA//8=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501650</xdr:colOff>
      <xdr:row>2</xdr:row>
      <xdr:rowOff>149225</xdr:rowOff>
    </xdr:from>
    <xdr:to>
      <xdr:col>11</xdr:col>
      <xdr:colOff>196850</xdr:colOff>
      <xdr:row>17</xdr:row>
      <xdr:rowOff>130175</xdr:rowOff>
    </xdr:to>
    <xdr:graphicFrame macro="">
      <xdr:nvGraphicFramePr>
        <xdr:cNvPr id="2" name="Chart 1">
          <a:extLst>
            <a:ext uri="{FF2B5EF4-FFF2-40B4-BE49-F238E27FC236}">
              <a16:creationId xmlns:a16="http://schemas.microsoft.com/office/drawing/2014/main" id="{E0C2E463-213B-D81F-CEE9-E78BE1CA5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555625</xdr:colOff>
      <xdr:row>3</xdr:row>
      <xdr:rowOff>117475</xdr:rowOff>
    </xdr:from>
    <xdr:to>
      <xdr:col>14</xdr:col>
      <xdr:colOff>250825</xdr:colOff>
      <xdr:row>18</xdr:row>
      <xdr:rowOff>98425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09DBDCB-DD4E-A96F-6B50-D5A2F12814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0275" y="6699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3</xdr:row>
      <xdr:rowOff>117475</xdr:rowOff>
    </xdr:from>
    <xdr:to>
      <xdr:col>10</xdr:col>
      <xdr:colOff>558800</xdr:colOff>
      <xdr:row>18</xdr:row>
      <xdr:rowOff>98425</xdr:rowOff>
    </xdr:to>
    <xdr:graphicFrame macro="">
      <xdr:nvGraphicFramePr>
        <xdr:cNvPr id="2" name="Chart 1">
          <a:extLst>
            <a:ext uri="{FF2B5EF4-FFF2-40B4-BE49-F238E27FC236}">
              <a16:creationId xmlns:a16="http://schemas.microsoft.com/office/drawing/2014/main" id="{CEEDF325-3056-55BE-024D-6E7C658503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22225</xdr:colOff>
      <xdr:row>36</xdr:row>
      <xdr:rowOff>155575</xdr:rowOff>
    </xdr:from>
    <xdr:to>
      <xdr:col>15</xdr:col>
      <xdr:colOff>327025</xdr:colOff>
      <xdr:row>51</xdr:row>
      <xdr:rowOff>136525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D9DCD44-83AC-A230-24BB-3786159866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8175" y="67849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520700</xdr:colOff>
      <xdr:row>1</xdr:row>
      <xdr:rowOff>66675</xdr:rowOff>
    </xdr:from>
    <xdr:to>
      <xdr:col>11</xdr:col>
      <xdr:colOff>215900</xdr:colOff>
      <xdr:row>16</xdr:row>
      <xdr:rowOff>47625</xdr:rowOff>
    </xdr:to>
    <xdr:graphicFrame macro="">
      <xdr:nvGraphicFramePr>
        <xdr:cNvPr id="2" name="Chart 1">
          <a:extLst>
            <a:ext uri="{FF2B5EF4-FFF2-40B4-BE49-F238E27FC236}">
              <a16:creationId xmlns:a16="http://schemas.microsoft.com/office/drawing/2014/main" id="{0CD1821B-25D3-90F1-8E47-E6F22ABDA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101600</xdr:colOff>
      <xdr:row>23</xdr:row>
      <xdr:rowOff>120651</xdr:rowOff>
    </xdr:from>
    <xdr:to>
      <xdr:col>1</xdr:col>
      <xdr:colOff>692150</xdr:colOff>
      <xdr:row>26</xdr:row>
      <xdr:rowOff>22225</xdr:rowOff>
    </xdr:to>
    <xdr:graphicFrame macro="">
      <xdr:nvGraphicFramePr>
        <xdr:cNvPr id="2" name="Chart 1">
          <a:extLst>
            <a:ext uri="{FF2B5EF4-FFF2-40B4-BE49-F238E27FC236}">
              <a16:creationId xmlns:a16="http://schemas.microsoft.com/office/drawing/2014/main" id="{4C08464A-C146-40D9-CEFC-2A1E2F0F8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317500</xdr:colOff>
      <xdr:row>25</xdr:row>
      <xdr:rowOff>114300</xdr:rowOff>
    </xdr:from>
    <xdr:to>
      <xdr:col>3</xdr:col>
      <xdr:colOff>704850</xdr:colOff>
      <xdr:row>27</xdr:row>
      <xdr:rowOff>180974</xdr:rowOff>
    </xdr:to>
    <xdr:graphicFrame macro="">
      <xdr:nvGraphicFramePr>
        <xdr:cNvPr id="3" name="Chart 2">
          <a:extLst>
            <a:ext uri="{FF2B5EF4-FFF2-40B4-BE49-F238E27FC236}">
              <a16:creationId xmlns:a16="http://schemas.microsoft.com/office/drawing/2014/main" id="{3D09F7F4-803E-1AFC-B8DE-A99D834E1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571500</xdr:colOff>
      <xdr:row>26</xdr:row>
      <xdr:rowOff>50800</xdr:rowOff>
    </xdr:from>
    <xdr:to>
      <xdr:col>7</xdr:col>
      <xdr:colOff>234950</xdr:colOff>
      <xdr:row>28</xdr:row>
      <xdr:rowOff>161924</xdr:rowOff>
    </xdr:to>
    <xdr:graphicFrame macro="">
      <xdr:nvGraphicFramePr>
        <xdr:cNvPr id="4" name="Chart 3">
          <a:extLst>
            <a:ext uri="{FF2B5EF4-FFF2-40B4-BE49-F238E27FC236}">
              <a16:creationId xmlns:a16="http://schemas.microsoft.com/office/drawing/2014/main" id="{499D8AE6-647B-C1FB-EEA8-42FD5D4B3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469900</xdr:colOff>
      <xdr:row>28</xdr:row>
      <xdr:rowOff>19050</xdr:rowOff>
    </xdr:from>
    <xdr:to>
      <xdr:col>9</xdr:col>
      <xdr:colOff>781050</xdr:colOff>
      <xdr:row>30</xdr:row>
      <xdr:rowOff>9524</xdr:rowOff>
    </xdr:to>
    <xdr:graphicFrame macro="">
      <xdr:nvGraphicFramePr>
        <xdr:cNvPr id="5" name="Chart 4">
          <a:extLst>
            <a:ext uri="{FF2B5EF4-FFF2-40B4-BE49-F238E27FC236}">
              <a16:creationId xmlns:a16="http://schemas.microsoft.com/office/drawing/2014/main" id="{020176B0-4922-D984-02F3-427BB42FA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428625</xdr:colOff>
      <xdr:row>19</xdr:row>
      <xdr:rowOff>146049</xdr:rowOff>
    </xdr:from>
    <xdr:to>
      <xdr:col>15</xdr:col>
      <xdr:colOff>107950</xdr:colOff>
      <xdr:row>25</xdr:row>
      <xdr:rowOff>155574</xdr:rowOff>
    </xdr:to>
    <xdr:graphicFrame macro="">
      <xdr:nvGraphicFramePr>
        <xdr:cNvPr id="7" name="Chart 6">
          <a:extLst>
            <a:ext uri="{FF2B5EF4-FFF2-40B4-BE49-F238E27FC236}">
              <a16:creationId xmlns:a16="http://schemas.microsoft.com/office/drawing/2014/main" id="{365585B3-1F97-B186-6EF5-A68427230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152400</xdr:colOff>
      <xdr:row>10</xdr:row>
      <xdr:rowOff>95250</xdr:rowOff>
    </xdr:from>
    <xdr:to>
      <xdr:col>2</xdr:col>
      <xdr:colOff>292100</xdr:colOff>
      <xdr:row>24</xdr:row>
      <xdr:rowOff>41275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1DB9AA02-89FA-82E7-196B-2A7834FF009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2400" y="1936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82550</xdr:colOff>
      <xdr:row>10</xdr:row>
      <xdr:rowOff>120650</xdr:rowOff>
    </xdr:from>
    <xdr:to>
      <xdr:col>5</xdr:col>
      <xdr:colOff>812800</xdr:colOff>
      <xdr:row>24</xdr:row>
      <xdr:rowOff>66675</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30BC38BA-851F-49AB-4DEE-81DC71D2F2F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587750" y="1962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444500</xdr:colOff>
      <xdr:row>7</xdr:row>
      <xdr:rowOff>114300</xdr:rowOff>
    </xdr:from>
    <xdr:to>
      <xdr:col>11</xdr:col>
      <xdr:colOff>444500</xdr:colOff>
      <xdr:row>21</xdr:row>
      <xdr:rowOff>60325</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8BFC69EF-3172-2566-4247-638520C84A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37450" y="1403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9217"/>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142875</xdr:colOff>
      <xdr:row>2</xdr:row>
      <xdr:rowOff>88900</xdr:rowOff>
    </xdr:from>
    <xdr:to>
      <xdr:col>19</xdr:col>
      <xdr:colOff>361950</xdr:colOff>
      <xdr:row>10</xdr:row>
      <xdr:rowOff>104776</xdr:rowOff>
    </xdr:to>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49978"/>
          <a:ext cx="11810938" cy="1460190"/>
          <a:chOff x="0" y="3060863"/>
          <a:chExt cx="10692000" cy="14382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8"/>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xdr:twoCellAnchor>
  <xdr:twoCellAnchor>
    <xdr:from>
      <xdr:col>0</xdr:col>
      <xdr:colOff>314076</xdr:colOff>
      <xdr:row>4</xdr:row>
      <xdr:rowOff>51334</xdr:rowOff>
    </xdr:from>
    <xdr:to>
      <xdr:col>19</xdr:col>
      <xdr:colOff>285375</xdr:colOff>
      <xdr:row>10</xdr:row>
      <xdr:rowOff>63657</xdr:rowOff>
    </xdr:to>
    <xdr:grpSp>
      <xdr:nvGrpSpPr>
        <xdr:cNvPr id="58" name="Group 57">
          <a:extLst>
            <a:ext uri="{FF2B5EF4-FFF2-40B4-BE49-F238E27FC236}">
              <a16:creationId xmlns:a16="http://schemas.microsoft.com/office/drawing/2014/main" id="{F6456761-8638-467B-4B69-5BCFEB062742}"/>
            </a:ext>
          </a:extLst>
        </xdr:cNvPr>
        <xdr:cNvGrpSpPr/>
      </xdr:nvGrpSpPr>
      <xdr:grpSpPr>
        <a:xfrm>
          <a:off x="314076" y="773491"/>
          <a:ext cx="11563162" cy="1095558"/>
          <a:chOff x="358905" y="774700"/>
          <a:chExt cx="11553694" cy="1079500"/>
        </a:xfrm>
      </xdr:grpSpPr>
      <xdr:sp macro="" textlink="kpi!B17">
        <xdr:nvSpPr>
          <xdr:cNvPr id="39" name="Rectangle: Rounded Corners 38">
            <a:extLst>
              <a:ext uri="{FF2B5EF4-FFF2-40B4-BE49-F238E27FC236}">
                <a16:creationId xmlns:a16="http://schemas.microsoft.com/office/drawing/2014/main" id="{51F6DBE2-FC23-6991-0ABE-443427AAFF15}"/>
              </a:ext>
            </a:extLst>
          </xdr:cNvPr>
          <xdr:cNvSpPr/>
        </xdr:nvSpPr>
        <xdr:spPr>
          <a:xfrm>
            <a:off x="368300" y="781050"/>
            <a:ext cx="2082800" cy="2794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79DAFAD-99EB-413A-B0AA-9509A91635F1}" type="TxLink">
              <a:rPr lang="en-US" sz="1800" b="1" i="0" u="none" strike="noStrike">
                <a:solidFill>
                  <a:srgbClr val="000000"/>
                </a:solidFill>
                <a:latin typeface="Calibri"/>
                <a:ea typeface="Calibri"/>
                <a:cs typeface="Calibri"/>
              </a:rPr>
              <a:pPr algn="ctr"/>
              <a:t> $22,97,200.86 </a:t>
            </a:fld>
            <a:endParaRPr lang="en-IN" sz="1800" b="1"/>
          </a:p>
        </xdr:txBody>
      </xdr:sp>
      <xdr:sp macro="" textlink="">
        <xdr:nvSpPr>
          <xdr:cNvPr id="40" name="Rectangle: Rounded Corners 39">
            <a:extLst>
              <a:ext uri="{FF2B5EF4-FFF2-40B4-BE49-F238E27FC236}">
                <a16:creationId xmlns:a16="http://schemas.microsoft.com/office/drawing/2014/main" id="{D04ECA49-75A6-46D9-BA83-3E88A882FC78}"/>
              </a:ext>
            </a:extLst>
          </xdr:cNvPr>
          <xdr:cNvSpPr/>
        </xdr:nvSpPr>
        <xdr:spPr>
          <a:xfrm>
            <a:off x="358905" y="1511085"/>
            <a:ext cx="2082800" cy="2794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2"/>
                </a:solidFill>
              </a:rPr>
              <a:t>YOY</a:t>
            </a:r>
            <a:r>
              <a:rPr lang="en-IN" sz="1400" b="1" baseline="0">
                <a:solidFill>
                  <a:schemeClr val="bg2"/>
                </a:solidFill>
              </a:rPr>
              <a:t> GROWTH </a:t>
            </a:r>
            <a:endParaRPr lang="en-IN" sz="1400" b="1">
              <a:solidFill>
                <a:schemeClr val="bg2"/>
              </a:solidFill>
            </a:endParaRPr>
          </a:p>
        </xdr:txBody>
      </xdr:sp>
      <xdr:sp macro="" textlink="kpi!E17">
        <xdr:nvSpPr>
          <xdr:cNvPr id="2050" name="Rectangle: Rounded Corners 2049">
            <a:extLst>
              <a:ext uri="{FF2B5EF4-FFF2-40B4-BE49-F238E27FC236}">
                <a16:creationId xmlns:a16="http://schemas.microsoft.com/office/drawing/2014/main" id="{6B48B55F-43DB-CDE6-F2E9-824AE7BEC562}"/>
              </a:ext>
            </a:extLst>
          </xdr:cNvPr>
          <xdr:cNvSpPr/>
        </xdr:nvSpPr>
        <xdr:spPr>
          <a:xfrm>
            <a:off x="2730500" y="774700"/>
            <a:ext cx="2082800" cy="2794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98AD254-4D64-4349-90E9-3CEEA06750D5}" type="TxLink">
              <a:rPr lang="en-US" sz="1800" b="1" i="0" u="none" strike="noStrike">
                <a:solidFill>
                  <a:srgbClr val="000000"/>
                </a:solidFill>
                <a:latin typeface="Calibri"/>
                <a:ea typeface="Calibri"/>
                <a:cs typeface="Calibri"/>
              </a:rPr>
              <a:pPr marL="0" indent="0" algn="ctr"/>
              <a:t> $2,86,397.02 </a:t>
            </a:fld>
            <a:endParaRPr lang="en-IN" sz="1800" b="1" i="0" u="none" strike="noStrike">
              <a:solidFill>
                <a:srgbClr val="000000"/>
              </a:solidFill>
              <a:latin typeface="Calibri"/>
              <a:ea typeface="Calibri"/>
              <a:cs typeface="Calibri"/>
            </a:endParaRPr>
          </a:p>
        </xdr:txBody>
      </xdr:sp>
      <xdr:sp macro="" textlink="kpi!H17">
        <xdr:nvSpPr>
          <xdr:cNvPr id="2073" name="Rectangle: Rounded Corners 2072">
            <a:extLst>
              <a:ext uri="{FF2B5EF4-FFF2-40B4-BE49-F238E27FC236}">
                <a16:creationId xmlns:a16="http://schemas.microsoft.com/office/drawing/2014/main" id="{E4F90516-B053-094B-C20F-1171BF9DDF11}"/>
              </a:ext>
            </a:extLst>
          </xdr:cNvPr>
          <xdr:cNvSpPr/>
        </xdr:nvSpPr>
        <xdr:spPr>
          <a:xfrm>
            <a:off x="5140647" y="798589"/>
            <a:ext cx="2082800" cy="2794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4AF149B-5750-49E2-9B96-A5C0E735121F}" type="TxLink">
              <a:rPr lang="en-US" sz="1800" b="1" i="0" u="none" strike="noStrike">
                <a:solidFill>
                  <a:srgbClr val="000000"/>
                </a:solidFill>
                <a:latin typeface="Calibri"/>
                <a:ea typeface="Calibri"/>
                <a:cs typeface="Calibri"/>
              </a:rPr>
              <a:pPr marL="0" indent="0" algn="ctr"/>
              <a:t># 37873</a:t>
            </a:fld>
            <a:endParaRPr lang="en-IN" sz="1800" b="1" i="0" u="none" strike="noStrike">
              <a:solidFill>
                <a:srgbClr val="000000"/>
              </a:solidFill>
              <a:latin typeface="Calibri"/>
              <a:ea typeface="Calibri"/>
              <a:cs typeface="Calibri"/>
            </a:endParaRPr>
          </a:p>
        </xdr:txBody>
      </xdr:sp>
      <xdr:sp macro="" textlink="">
        <xdr:nvSpPr>
          <xdr:cNvPr id="2074" name="Rectangle: Rounded Corners 2073">
            <a:extLst>
              <a:ext uri="{FF2B5EF4-FFF2-40B4-BE49-F238E27FC236}">
                <a16:creationId xmlns:a16="http://schemas.microsoft.com/office/drawing/2014/main" id="{99500C99-61CC-AAC4-BF42-2E51BBC6052E}"/>
              </a:ext>
            </a:extLst>
          </xdr:cNvPr>
          <xdr:cNvSpPr/>
        </xdr:nvSpPr>
        <xdr:spPr>
          <a:xfrm>
            <a:off x="5064944" y="1543265"/>
            <a:ext cx="2195799" cy="2794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baseline="0">
                <a:solidFill>
                  <a:schemeClr val="bg2"/>
                </a:solidFill>
                <a:latin typeface="+mn-lt"/>
                <a:ea typeface="+mn-ea"/>
                <a:cs typeface="+mn-cs"/>
              </a:rPr>
              <a:t>YOY GROWTH </a:t>
            </a:r>
          </a:p>
        </xdr:txBody>
      </xdr:sp>
      <xdr:sp macro="" textlink="kpi!N18">
        <xdr:nvSpPr>
          <xdr:cNvPr id="2075" name="Rectangle: Rounded Corners 2074">
            <a:extLst>
              <a:ext uri="{FF2B5EF4-FFF2-40B4-BE49-F238E27FC236}">
                <a16:creationId xmlns:a16="http://schemas.microsoft.com/office/drawing/2014/main" id="{D7D54A54-33EE-40B8-89B1-0F2675F2285D}"/>
              </a:ext>
            </a:extLst>
          </xdr:cNvPr>
          <xdr:cNvSpPr/>
        </xdr:nvSpPr>
        <xdr:spPr>
          <a:xfrm>
            <a:off x="9740900" y="781050"/>
            <a:ext cx="2082800" cy="2794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78A4D84-3F1B-4B30-B230-401593D821CB}" type="TxLink">
              <a:rPr lang="en-US" sz="1800" b="1" i="0" u="none" strike="noStrike">
                <a:solidFill>
                  <a:srgbClr val="000000"/>
                </a:solidFill>
                <a:latin typeface="Calibri"/>
                <a:ea typeface="Calibri"/>
                <a:cs typeface="Calibri"/>
              </a:rPr>
              <a:pPr marL="0" indent="0" algn="ctr"/>
              <a:t>12%</a:t>
            </a:fld>
            <a:endParaRPr lang="en-IN" sz="1800" b="1" i="0" u="none" strike="noStrike">
              <a:solidFill>
                <a:srgbClr val="000000"/>
              </a:solidFill>
              <a:latin typeface="Calibri"/>
              <a:ea typeface="Calibri"/>
              <a:cs typeface="Calibri"/>
            </a:endParaRPr>
          </a:p>
        </xdr:txBody>
      </xdr:sp>
      <xdr:sp macro="" textlink="">
        <xdr:nvSpPr>
          <xdr:cNvPr id="2076" name="Rectangle: Rounded Corners 2075">
            <a:extLst>
              <a:ext uri="{FF2B5EF4-FFF2-40B4-BE49-F238E27FC236}">
                <a16:creationId xmlns:a16="http://schemas.microsoft.com/office/drawing/2014/main" id="{9E97A346-5B74-9E12-C3BD-C402C1E9FB4D}"/>
              </a:ext>
            </a:extLst>
          </xdr:cNvPr>
          <xdr:cNvSpPr/>
        </xdr:nvSpPr>
        <xdr:spPr>
          <a:xfrm>
            <a:off x="9655174" y="1574800"/>
            <a:ext cx="2257425" cy="2794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YOY</a:t>
            </a:r>
            <a:r>
              <a:rPr lang="en-IN" sz="1400" b="1" baseline="0"/>
              <a:t> GROWTH </a:t>
            </a:r>
            <a:endParaRPr lang="en-IN" sz="1400" b="1"/>
          </a:p>
        </xdr:txBody>
      </xdr:sp>
      <xdr:sp macro="" textlink="kpi!K17">
        <xdr:nvSpPr>
          <xdr:cNvPr id="2077" name="Rectangle: Rounded Corners 2076">
            <a:extLst>
              <a:ext uri="{FF2B5EF4-FFF2-40B4-BE49-F238E27FC236}">
                <a16:creationId xmlns:a16="http://schemas.microsoft.com/office/drawing/2014/main" id="{5EE174F1-4C9F-C30B-4C7A-EE9356C46D97}"/>
              </a:ext>
            </a:extLst>
          </xdr:cNvPr>
          <xdr:cNvSpPr/>
        </xdr:nvSpPr>
        <xdr:spPr>
          <a:xfrm>
            <a:off x="7480300" y="774700"/>
            <a:ext cx="2082800" cy="279400"/>
          </a:xfrm>
          <a:prstGeom prst="roundRect">
            <a:avLst/>
          </a:prstGeom>
          <a:solidFill>
            <a:schemeClr val="bg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8E4E6-653C-47E0-A032-1044E511CF76}" type="TxLink">
              <a:rPr lang="en-US" sz="1800" b="1" i="0" u="none" strike="noStrike">
                <a:solidFill>
                  <a:srgbClr val="000000"/>
                </a:solidFill>
                <a:latin typeface="Calibri"/>
                <a:ea typeface="Calibri"/>
                <a:cs typeface="Calibri"/>
              </a:rPr>
              <a:pPr marL="0" indent="0" algn="ctr"/>
              <a:t># 9994</a:t>
            </a:fld>
            <a:endParaRPr lang="en-IN" sz="1800" b="1" i="0" u="none" strike="noStrike">
              <a:solidFill>
                <a:srgbClr val="000000"/>
              </a:solidFill>
              <a:latin typeface="Calibri"/>
              <a:ea typeface="Calibri"/>
              <a:cs typeface="Calibri"/>
            </a:endParaRPr>
          </a:p>
        </xdr:txBody>
      </xdr:sp>
      <xdr:sp macro="" textlink="">
        <xdr:nvSpPr>
          <xdr:cNvPr id="2078" name="Rectangle: Rounded Corners 2077">
            <a:extLst>
              <a:ext uri="{FF2B5EF4-FFF2-40B4-BE49-F238E27FC236}">
                <a16:creationId xmlns:a16="http://schemas.microsoft.com/office/drawing/2014/main" id="{0EC8073D-38F0-7AED-333F-88E543C3D3BC}"/>
              </a:ext>
            </a:extLst>
          </xdr:cNvPr>
          <xdr:cNvSpPr/>
        </xdr:nvSpPr>
        <xdr:spPr>
          <a:xfrm>
            <a:off x="7347828" y="1531644"/>
            <a:ext cx="2251783" cy="2794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t>YOY</a:t>
            </a:r>
            <a:r>
              <a:rPr lang="en-IN" sz="1100" baseline="0"/>
              <a:t> </a:t>
            </a:r>
            <a:r>
              <a:rPr lang="en-IN" sz="1400" b="1" baseline="0"/>
              <a:t>GROWTH</a:t>
            </a:r>
            <a:r>
              <a:rPr lang="en-IN" sz="1100" baseline="0"/>
              <a:t> </a:t>
            </a:r>
            <a:endParaRPr lang="en-IN" sz="1100"/>
          </a:p>
        </xdr:txBody>
      </xdr:sp>
      <xdr:sp macro="" textlink="">
        <xdr:nvSpPr>
          <xdr:cNvPr id="2079" name="Rectangle: Rounded Corners 2078">
            <a:extLst>
              <a:ext uri="{FF2B5EF4-FFF2-40B4-BE49-F238E27FC236}">
                <a16:creationId xmlns:a16="http://schemas.microsoft.com/office/drawing/2014/main" id="{1EF8A23C-4363-C999-1E42-287CEE3DCD67}"/>
              </a:ext>
            </a:extLst>
          </xdr:cNvPr>
          <xdr:cNvSpPr/>
        </xdr:nvSpPr>
        <xdr:spPr>
          <a:xfrm>
            <a:off x="2714625" y="1532076"/>
            <a:ext cx="2082800" cy="2794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a:solidFill>
                  <a:schemeClr val="bg2"/>
                </a:solidFill>
                <a:latin typeface="+mn-lt"/>
                <a:ea typeface="+mn-ea"/>
                <a:cs typeface="+mn-cs"/>
              </a:rPr>
              <a:t>YOY GROWTH </a:t>
            </a:r>
          </a:p>
        </xdr:txBody>
      </xdr:sp>
    </xdr:grpSp>
    <xdr:clientData/>
  </xdr:twoCellAnchor>
  <xdr:twoCellAnchor>
    <xdr:from>
      <xdr:col>0</xdr:col>
      <xdr:colOff>298450</xdr:colOff>
      <xdr:row>6</xdr:row>
      <xdr:rowOff>38100</xdr:rowOff>
    </xdr:from>
    <xdr:to>
      <xdr:col>3</xdr:col>
      <xdr:colOff>533399</xdr:colOff>
      <xdr:row>8</xdr:row>
      <xdr:rowOff>136524</xdr:rowOff>
    </xdr:to>
    <xdr:graphicFrame macro="">
      <xdr:nvGraphicFramePr>
        <xdr:cNvPr id="41" name="Chart 40">
          <a:extLst>
            <a:ext uri="{FF2B5EF4-FFF2-40B4-BE49-F238E27FC236}">
              <a16:creationId xmlns:a16="http://schemas.microsoft.com/office/drawing/2014/main" id="{399EE2C9-7AC6-4D6F-B6E7-D653275C7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259479</xdr:colOff>
          <xdr:row>8</xdr:row>
          <xdr:rowOff>152276</xdr:rowOff>
        </xdr:from>
        <xdr:to>
          <xdr:col>3</xdr:col>
          <xdr:colOff>474881</xdr:colOff>
          <xdr:row>9</xdr:row>
          <xdr:rowOff>155887</xdr:rowOff>
        </xdr:to>
        <xdr:pic>
          <xdr:nvPicPr>
            <xdr:cNvPr id="43" name="Picture 42">
              <a:extLst>
                <a:ext uri="{FF2B5EF4-FFF2-40B4-BE49-F238E27FC236}">
                  <a16:creationId xmlns:a16="http://schemas.microsoft.com/office/drawing/2014/main" id="{CB25AADE-C497-BDD2-E6B6-C56C57549FE6}"/>
                </a:ext>
              </a:extLst>
            </xdr:cNvPr>
            <xdr:cNvPicPr>
              <a:picLocks noChangeAspect="1" noChangeArrowheads="1"/>
              <a:extLst>
                <a:ext uri="{84589F7E-364E-4C9E-8A38-B11213B215E9}">
                  <a14:cameraTool cellRange="'kpi YOY'!$B$10" spid="_x0000_s2086"/>
                </a:ext>
              </a:extLst>
            </xdr:cNvPicPr>
          </xdr:nvPicPr>
          <xdr:blipFill>
            <a:blip xmlns:r="http://schemas.openxmlformats.org/officeDocument/2006/relationships" r:embed="rId2"/>
            <a:srcRect/>
            <a:stretch>
              <a:fillRect/>
            </a:stretch>
          </xdr:blipFill>
          <xdr:spPr bwMode="auto">
            <a:xfrm>
              <a:off x="1479675" y="1596590"/>
              <a:ext cx="825500" cy="1841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298450</xdr:colOff>
      <xdr:row>6</xdr:row>
      <xdr:rowOff>50800</xdr:rowOff>
    </xdr:from>
    <xdr:to>
      <xdr:col>7</xdr:col>
      <xdr:colOff>488950</xdr:colOff>
      <xdr:row>8</xdr:row>
      <xdr:rowOff>130174</xdr:rowOff>
    </xdr:to>
    <xdr:graphicFrame macro="">
      <xdr:nvGraphicFramePr>
        <xdr:cNvPr id="2081" name="Chart 2080">
          <a:extLst>
            <a:ext uri="{FF2B5EF4-FFF2-40B4-BE49-F238E27FC236}">
              <a16:creationId xmlns:a16="http://schemas.microsoft.com/office/drawing/2014/main" id="{4147E148-30EA-46BF-9963-D2F1B6104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127249</xdr:colOff>
      <xdr:row>6</xdr:row>
      <xdr:rowOff>748</xdr:rowOff>
    </xdr:from>
    <xdr:to>
      <xdr:col>11</xdr:col>
      <xdr:colOff>324099</xdr:colOff>
      <xdr:row>8</xdr:row>
      <xdr:rowOff>124572</xdr:rowOff>
    </xdr:to>
    <xdr:graphicFrame macro="">
      <xdr:nvGraphicFramePr>
        <xdr:cNvPr id="2082" name="Chart 2081">
          <a:extLst>
            <a:ext uri="{FF2B5EF4-FFF2-40B4-BE49-F238E27FC236}">
              <a16:creationId xmlns:a16="http://schemas.microsoft.com/office/drawing/2014/main" id="{79EA1A89-F420-4E4A-AEA7-A53D72F20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159124</xdr:colOff>
      <xdr:row>6</xdr:row>
      <xdr:rowOff>20170</xdr:rowOff>
    </xdr:from>
    <xdr:to>
      <xdr:col>15</xdr:col>
      <xdr:colOff>375024</xdr:colOff>
      <xdr:row>8</xdr:row>
      <xdr:rowOff>23344</xdr:rowOff>
    </xdr:to>
    <xdr:graphicFrame macro="">
      <xdr:nvGraphicFramePr>
        <xdr:cNvPr id="2083" name="Chart 2082">
          <a:extLst>
            <a:ext uri="{FF2B5EF4-FFF2-40B4-BE49-F238E27FC236}">
              <a16:creationId xmlns:a16="http://schemas.microsoft.com/office/drawing/2014/main" id="{104D598E-197E-4993-BE89-61988825F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603250</xdr:colOff>
      <xdr:row>6</xdr:row>
      <xdr:rowOff>38100</xdr:rowOff>
    </xdr:from>
    <xdr:to>
      <xdr:col>19</xdr:col>
      <xdr:colOff>228599</xdr:colOff>
      <xdr:row>8</xdr:row>
      <xdr:rowOff>149225</xdr:rowOff>
    </xdr:to>
    <xdr:graphicFrame macro="">
      <xdr:nvGraphicFramePr>
        <xdr:cNvPr id="2084" name="Chart 2083">
          <a:extLst>
            <a:ext uri="{FF2B5EF4-FFF2-40B4-BE49-F238E27FC236}">
              <a16:creationId xmlns:a16="http://schemas.microsoft.com/office/drawing/2014/main" id="{F92ED085-49CC-4FB6-B1D6-14C97FC8B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165722</xdr:colOff>
          <xdr:row>8</xdr:row>
          <xdr:rowOff>150034</xdr:rowOff>
        </xdr:from>
        <xdr:to>
          <xdr:col>7</xdr:col>
          <xdr:colOff>375272</xdr:colOff>
          <xdr:row>9</xdr:row>
          <xdr:rowOff>162734</xdr:rowOff>
        </xdr:to>
        <xdr:pic>
          <xdr:nvPicPr>
            <xdr:cNvPr id="2086" name="Picture 2085">
              <a:extLst>
                <a:ext uri="{FF2B5EF4-FFF2-40B4-BE49-F238E27FC236}">
                  <a16:creationId xmlns:a16="http://schemas.microsoft.com/office/drawing/2014/main" id="{3DD3C865-9B6D-C925-E5D8-FFEF1253C16B}"/>
                </a:ext>
              </a:extLst>
            </xdr:cNvPr>
            <xdr:cNvPicPr>
              <a:picLocks noChangeAspect="1" noChangeArrowheads="1"/>
              <a:extLst>
                <a:ext uri="{84589F7E-364E-4C9E-8A38-B11213B215E9}">
                  <a14:cameraTool cellRange="'kpi YOY'!$C$10" spid="_x0000_s2087"/>
                </a:ext>
              </a:extLst>
            </xdr:cNvPicPr>
          </xdr:nvPicPr>
          <xdr:blipFill>
            <a:blip xmlns:r="http://schemas.openxmlformats.org/officeDocument/2006/relationships" r:embed="rId7"/>
            <a:srcRect/>
            <a:stretch>
              <a:fillRect/>
            </a:stretch>
          </xdr:blipFill>
          <xdr:spPr bwMode="auto">
            <a:xfrm>
              <a:off x="3826310" y="1594348"/>
              <a:ext cx="819648" cy="1932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83795</xdr:colOff>
          <xdr:row>8</xdr:row>
          <xdr:rowOff>165224</xdr:rowOff>
        </xdr:from>
        <xdr:to>
          <xdr:col>11</xdr:col>
          <xdr:colOff>481621</xdr:colOff>
          <xdr:row>9</xdr:row>
          <xdr:rowOff>167946</xdr:rowOff>
        </xdr:to>
        <xdr:pic>
          <xdr:nvPicPr>
            <xdr:cNvPr id="2088" name="Picture 2087">
              <a:extLst>
                <a:ext uri="{FF2B5EF4-FFF2-40B4-BE49-F238E27FC236}">
                  <a16:creationId xmlns:a16="http://schemas.microsoft.com/office/drawing/2014/main" id="{1F5892E0-24F4-7997-E3AC-816485D89E4F}"/>
                </a:ext>
              </a:extLst>
            </xdr:cNvPr>
            <xdr:cNvPicPr>
              <a:picLocks noChangeAspect="1" noChangeArrowheads="1"/>
              <a:extLst>
                <a:ext uri="{84589F7E-364E-4C9E-8A38-B11213B215E9}">
                  <a14:cameraTool cellRange="'kpi YOY'!$D$10" spid="_x0000_s2088"/>
                </a:ext>
              </a:extLst>
            </xdr:cNvPicPr>
          </xdr:nvPicPr>
          <xdr:blipFill>
            <a:blip xmlns:r="http://schemas.openxmlformats.org/officeDocument/2006/relationships" r:embed="rId8"/>
            <a:srcRect/>
            <a:stretch>
              <a:fillRect/>
            </a:stretch>
          </xdr:blipFill>
          <xdr:spPr bwMode="auto">
            <a:xfrm>
              <a:off x="6184775" y="1609538"/>
              <a:ext cx="1007924" cy="1832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511735</xdr:colOff>
          <xdr:row>8</xdr:row>
          <xdr:rowOff>143559</xdr:rowOff>
        </xdr:from>
        <xdr:to>
          <xdr:col>15</xdr:col>
          <xdr:colOff>395502</xdr:colOff>
          <xdr:row>9</xdr:row>
          <xdr:rowOff>152854</xdr:rowOff>
        </xdr:to>
        <xdr:pic>
          <xdr:nvPicPr>
            <xdr:cNvPr id="2090" name="Picture 2089">
              <a:extLst>
                <a:ext uri="{FF2B5EF4-FFF2-40B4-BE49-F238E27FC236}">
                  <a16:creationId xmlns:a16="http://schemas.microsoft.com/office/drawing/2014/main" id="{767E245F-08B8-EB26-78DA-EEE2CCE2D07C}"/>
                </a:ext>
              </a:extLst>
            </xdr:cNvPr>
            <xdr:cNvPicPr>
              <a:picLocks noChangeAspect="1" noChangeArrowheads="1"/>
              <a:extLst>
                <a:ext uri="{84589F7E-364E-4C9E-8A38-B11213B215E9}">
                  <a14:cameraTool cellRange="'kpi YOY'!$E$10" spid="_x0000_s2089"/>
                </a:ext>
              </a:extLst>
            </xdr:cNvPicPr>
          </xdr:nvPicPr>
          <xdr:blipFill>
            <a:blip xmlns:r="http://schemas.openxmlformats.org/officeDocument/2006/relationships" r:embed="rId9"/>
            <a:srcRect/>
            <a:stretch>
              <a:fillRect/>
            </a:stretch>
          </xdr:blipFill>
          <xdr:spPr bwMode="auto">
            <a:xfrm>
              <a:off x="8443010" y="1587873"/>
              <a:ext cx="1103963" cy="1898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206377</xdr:colOff>
          <xdr:row>9</xdr:row>
          <xdr:rowOff>44449</xdr:rowOff>
        </xdr:from>
        <xdr:to>
          <xdr:col>19</xdr:col>
          <xdr:colOff>268068</xdr:colOff>
          <xdr:row>10</xdr:row>
          <xdr:rowOff>95623</xdr:rowOff>
        </xdr:to>
        <xdr:pic>
          <xdr:nvPicPr>
            <xdr:cNvPr id="2092" name="Picture 2091">
              <a:extLst>
                <a:ext uri="{FF2B5EF4-FFF2-40B4-BE49-F238E27FC236}">
                  <a16:creationId xmlns:a16="http://schemas.microsoft.com/office/drawing/2014/main" id="{6469EB0A-E9F0-B878-20F7-690A2A589AA7}"/>
                </a:ext>
              </a:extLst>
            </xdr:cNvPr>
            <xdr:cNvPicPr>
              <a:picLocks noChangeAspect="1" noChangeArrowheads="1"/>
              <a:extLst>
                <a:ext uri="{84589F7E-364E-4C9E-8A38-B11213B215E9}">
                  <a14:cameraTool cellRange="'kpi YOY'!$F$10" spid="_x0000_s2090"/>
                </a:ext>
              </a:extLst>
            </xdr:cNvPicPr>
          </xdr:nvPicPr>
          <xdr:blipFill>
            <a:blip xmlns:r="http://schemas.openxmlformats.org/officeDocument/2006/relationships" r:embed="rId10"/>
            <a:srcRect/>
            <a:stretch>
              <a:fillRect/>
            </a:stretch>
          </xdr:blipFill>
          <xdr:spPr bwMode="auto">
            <a:xfrm>
              <a:off x="10569577" y="1644649"/>
              <a:ext cx="1298573" cy="19381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149413</xdr:colOff>
      <xdr:row>12</xdr:row>
      <xdr:rowOff>68480</xdr:rowOff>
    </xdr:from>
    <xdr:to>
      <xdr:col>8</xdr:col>
      <xdr:colOff>186765</xdr:colOff>
      <xdr:row>21</xdr:row>
      <xdr:rowOff>149411</xdr:rowOff>
    </xdr:to>
    <xdr:graphicFrame macro="">
      <xdr:nvGraphicFramePr>
        <xdr:cNvPr id="2093" name="Chart 2092">
          <a:extLst>
            <a:ext uri="{FF2B5EF4-FFF2-40B4-BE49-F238E27FC236}">
              <a16:creationId xmlns:a16="http://schemas.microsoft.com/office/drawing/2014/main" id="{7694AA6D-70D8-4588-88C8-0A5B9B01E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311276</xdr:colOff>
      <xdr:row>12</xdr:row>
      <xdr:rowOff>101598</xdr:rowOff>
    </xdr:from>
    <xdr:to>
      <xdr:col>15</xdr:col>
      <xdr:colOff>38101</xdr:colOff>
      <xdr:row>21</xdr:row>
      <xdr:rowOff>174312</xdr:rowOff>
    </xdr:to>
    <mc:AlternateContent xmlns:mc="http://schemas.openxmlformats.org/markup-compatibility/2006">
      <mc:Choice xmlns:cx1="http://schemas.microsoft.com/office/drawing/2015/9/8/chartex" Requires="cx1">
        <xdr:graphicFrame macro="">
          <xdr:nvGraphicFramePr>
            <xdr:cNvPr id="2094" name="Chart 2093">
              <a:extLst>
                <a:ext uri="{FF2B5EF4-FFF2-40B4-BE49-F238E27FC236}">
                  <a16:creationId xmlns:a16="http://schemas.microsoft.com/office/drawing/2014/main" id="{B0479FE8-1C7D-45C5-923B-6D7D270CB7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92060" y="2268069"/>
              <a:ext cx="3997512" cy="16975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190500</xdr:colOff>
      <xdr:row>12</xdr:row>
      <xdr:rowOff>43578</xdr:rowOff>
    </xdr:from>
    <xdr:to>
      <xdr:col>19</xdr:col>
      <xdr:colOff>361950</xdr:colOff>
      <xdr:row>21</xdr:row>
      <xdr:rowOff>165100</xdr:rowOff>
    </xdr:to>
    <xdr:graphicFrame macro="">
      <xdr:nvGraphicFramePr>
        <xdr:cNvPr id="2096" name="Chart 2095">
          <a:extLst>
            <a:ext uri="{FF2B5EF4-FFF2-40B4-BE49-F238E27FC236}">
              <a16:creationId xmlns:a16="http://schemas.microsoft.com/office/drawing/2014/main" id="{5AB11631-B076-479E-82CD-FD171E3FC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241300</xdr:colOff>
      <xdr:row>24</xdr:row>
      <xdr:rowOff>57149</xdr:rowOff>
    </xdr:from>
    <xdr:to>
      <xdr:col>8</xdr:col>
      <xdr:colOff>171450</xdr:colOff>
      <xdr:row>33</xdr:row>
      <xdr:rowOff>19050</xdr:rowOff>
    </xdr:to>
    <mc:AlternateContent xmlns:mc="http://schemas.openxmlformats.org/markup-compatibility/2006">
      <mc:Choice xmlns:cx4="http://schemas.microsoft.com/office/drawing/2016/5/10/chartex" Requires="cx4">
        <xdr:graphicFrame macro="">
          <xdr:nvGraphicFramePr>
            <xdr:cNvPr id="2097" name="Chart 2096">
              <a:extLst>
                <a:ext uri="{FF2B5EF4-FFF2-40B4-BE49-F238E27FC236}">
                  <a16:creationId xmlns:a16="http://schemas.microsoft.com/office/drawing/2014/main" id="{71C688A7-66C6-45E0-A243-E32850BA79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41300" y="4324349"/>
              <a:ext cx="4806950" cy="15621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44450</xdr:colOff>
      <xdr:row>24</xdr:row>
      <xdr:rowOff>69850</xdr:rowOff>
    </xdr:from>
    <xdr:to>
      <xdr:col>14</xdr:col>
      <xdr:colOff>211666</xdr:colOff>
      <xdr:row>33</xdr:row>
      <xdr:rowOff>80931</xdr:rowOff>
    </xdr:to>
    <xdr:graphicFrame macro="">
      <xdr:nvGraphicFramePr>
        <xdr:cNvPr id="2098" name="Chart 2097">
          <a:extLst>
            <a:ext uri="{FF2B5EF4-FFF2-40B4-BE49-F238E27FC236}">
              <a16:creationId xmlns:a16="http://schemas.microsoft.com/office/drawing/2014/main" id="{E155ADD4-2AF7-4651-B41A-3D032E5B8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34225</xdr:colOff>
      <xdr:row>24</xdr:row>
      <xdr:rowOff>100175</xdr:rowOff>
    </xdr:from>
    <xdr:to>
      <xdr:col>16</xdr:col>
      <xdr:colOff>439410</xdr:colOff>
      <xdr:row>32</xdr:row>
      <xdr:rowOff>80723</xdr:rowOff>
    </xdr:to>
    <mc:AlternateContent xmlns:mc="http://schemas.openxmlformats.org/markup-compatibility/2006">
      <mc:Choice xmlns:a14="http://schemas.microsoft.com/office/drawing/2010/main" Requires="a14">
        <xdr:graphicFrame macro="">
          <xdr:nvGraphicFramePr>
            <xdr:cNvPr id="2102" name="Region 1">
              <a:extLst>
                <a:ext uri="{FF2B5EF4-FFF2-40B4-BE49-F238E27FC236}">
                  <a16:creationId xmlns:a16="http://schemas.microsoft.com/office/drawing/2014/main" id="{8765F4DE-ECD2-4ABD-9594-C233F4C6866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185696" y="4433116"/>
              <a:ext cx="1015283" cy="14248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294575</xdr:colOff>
      <xdr:row>24</xdr:row>
      <xdr:rowOff>82550</xdr:rowOff>
    </xdr:from>
    <xdr:to>
      <xdr:col>20</xdr:col>
      <xdr:colOff>32187</xdr:colOff>
      <xdr:row>32</xdr:row>
      <xdr:rowOff>16682</xdr:rowOff>
    </xdr:to>
    <mc:AlternateContent xmlns:mc="http://schemas.openxmlformats.org/markup-compatibility/2006">
      <mc:Choice xmlns:a14="http://schemas.microsoft.com/office/drawing/2010/main" Requires="a14">
        <xdr:graphicFrame macro="">
          <xdr:nvGraphicFramePr>
            <xdr:cNvPr id="2103" name="Segment 1">
              <a:extLst>
                <a:ext uri="{FF2B5EF4-FFF2-40B4-BE49-F238E27FC236}">
                  <a16:creationId xmlns:a16="http://schemas.microsoft.com/office/drawing/2014/main" id="{11E0CCE3-E817-43BE-B836-A3834362A62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276340" y="4415491"/>
              <a:ext cx="957808" cy="1378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529525</xdr:colOff>
      <xdr:row>24</xdr:row>
      <xdr:rowOff>93825</xdr:rowOff>
    </xdr:from>
    <xdr:to>
      <xdr:col>18</xdr:col>
      <xdr:colOff>203200</xdr:colOff>
      <xdr:row>32</xdr:row>
      <xdr:rowOff>127000</xdr:rowOff>
    </xdr:to>
    <mc:AlternateContent xmlns:mc="http://schemas.openxmlformats.org/markup-compatibility/2006">
      <mc:Choice xmlns:a14="http://schemas.microsoft.com/office/drawing/2010/main" Requires="a14">
        <xdr:graphicFrame macro="">
          <xdr:nvGraphicFramePr>
            <xdr:cNvPr id="2104" name="Year 1">
              <a:extLst>
                <a:ext uri="{FF2B5EF4-FFF2-40B4-BE49-F238E27FC236}">
                  <a16:creationId xmlns:a16="http://schemas.microsoft.com/office/drawing/2014/main" id="{77DC854F-F175-49D0-B3E1-E4E11502A9C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291094" y="4426766"/>
              <a:ext cx="893871" cy="14774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ddha Dubey" refreshedDate="45246.957217939816" createdVersion="8" refreshedVersion="8" minRefreshableVersion="3" recordCount="9994" xr:uid="{F78BC9BE-74F9-4854-8BD6-C5AACEEF682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20598068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763C24-B12D-4D10-B675-5BAB83440ED6}"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60A38-F8B4-4797-8F0A-F81D5D98BC57}"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FA04C7-42F5-4232-8E4C-39DE78734ABC}"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017F7A-2FDB-4AD5-954A-95F21CFF899E}"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2A842C-F234-4EE7-A472-B981B8158910}"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
    <format dxfId="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AC33D62-3093-4707-A7C9-E872558E9796}"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4:N17" firstHeaderRow="1" firstDataRow="1" firstDataCol="1"/>
  <pivotFields count="26">
    <pivotField showAll="0"/>
    <pivotField showAll="0">
      <items count="5010">
        <item sd="0" x="1333"/>
        <item sd="0" x="3138"/>
        <item sd="0" x="4768"/>
        <item sd="0" x="1534"/>
        <item sd="0" x="1895"/>
        <item sd="0" x="4723"/>
        <item sd="0" x="3265"/>
        <item sd="0" x="4501"/>
        <item sd="0" x="3153"/>
        <item sd="0" x="4844"/>
        <item sd="0" x="4738"/>
        <item sd="0" x="4201"/>
        <item sd="0" x="1921"/>
        <item sd="0" x="3754"/>
        <item sd="0" x="3906"/>
        <item sd="0" x="3115"/>
        <item sd="0" x="2261"/>
        <item sd="0" x="3074"/>
        <item sd="0" x="4883"/>
        <item sd="0" x="4004"/>
        <item sd="0" x="4331"/>
        <item sd="0" x="3401"/>
        <item sd="0" x="196"/>
        <item sd="0" x="2574"/>
        <item sd="0" x="765"/>
        <item sd="0" x="2732"/>
        <item sd="0" x="4737"/>
        <item sd="0" x="1898"/>
        <item sd="0" x="866"/>
        <item sd="0" x="2446"/>
        <item sd="0" x="1685"/>
        <item sd="0" x="1161"/>
        <item sd="0" x="3809"/>
        <item sd="0" x="4580"/>
        <item sd="0" x="2994"/>
        <item sd="0" x="2008"/>
        <item sd="0" x="1785"/>
        <item sd="0" x="1630"/>
        <item sd="0" x="3688"/>
        <item sd="0" x="4792"/>
        <item sd="0" x="2127"/>
        <item sd="0" x="2855"/>
        <item sd="0" x="4029"/>
        <item sd="0" x="4595"/>
        <item sd="0" x="2708"/>
        <item sd="0" x="2651"/>
        <item sd="0" x="940"/>
        <item sd="0" x="888"/>
        <item sd="0" x="2224"/>
        <item sd="0" x="3902"/>
        <item sd="0" x="3742"/>
        <item sd="0" x="4152"/>
        <item sd="0" x="2087"/>
        <item sd="0" x="3270"/>
        <item sd="0" x="1633"/>
        <item sd="0" x="3248"/>
        <item sd="0" x="3952"/>
        <item sd="0" x="4491"/>
        <item sd="0" x="254"/>
        <item sd="0" x="1939"/>
        <item sd="0" x="3071"/>
        <item sd="0" x="2962"/>
        <item sd="0" x="75"/>
        <item sd="0" x="1118"/>
        <item sd="0" x="3158"/>
        <item sd="0" x="334"/>
        <item sd="0" x="4838"/>
        <item sd="0" x="1643"/>
        <item sd="0" x="868"/>
        <item sd="0" x="1531"/>
        <item sd="0" x="4272"/>
        <item sd="0" x="2683"/>
        <item sd="0" x="421"/>
        <item sd="0" x="2612"/>
        <item sd="0" x="755"/>
        <item sd="0" x="2739"/>
        <item sd="0" x="2887"/>
        <item sd="0" x="1682"/>
        <item sd="0" x="3796"/>
        <item sd="0" x="4342"/>
        <item sd="0" x="3835"/>
        <item sd="0" x="7"/>
        <item sd="0" x="1894"/>
        <item sd="0" x="3564"/>
        <item sd="0" x="2335"/>
        <item sd="0" x="1637"/>
        <item sd="0" x="29"/>
        <item sd="0" x="1002"/>
        <item sd="0" x="1236"/>
        <item sd="0" x="1504"/>
        <item sd="0" x="3506"/>
        <item sd="0" x="351"/>
        <item sd="0" x="358"/>
        <item sd="0" x="4571"/>
        <item sd="0" x="1877"/>
        <item sd="0" x="626"/>
        <item sd="0" x="742"/>
        <item sd="0" x="4430"/>
        <item sd="0" x="2239"/>
        <item sd="0" x="3019"/>
        <item sd="0" x="2735"/>
        <item sd="0" x="1342"/>
        <item sd="0" x="2724"/>
        <item sd="0" x="396"/>
        <item sd="0" x="3669"/>
        <item sd="0" x="3182"/>
        <item sd="0" x="2402"/>
        <item sd="0" x="1552"/>
        <item sd="0" x="4679"/>
        <item sd="0" x="4480"/>
        <item sd="0" x="1600"/>
        <item sd="0" x="2328"/>
        <item sd="0" x="3299"/>
        <item sd="0" x="1241"/>
        <item sd="0" x="4188"/>
        <item sd="0" x="2788"/>
        <item sd="0" x="4486"/>
        <item sd="0" x="4741"/>
        <item sd="0" x="3317"/>
        <item sd="0" x="1559"/>
        <item sd="0" x="1478"/>
        <item sd="0" x="3360"/>
        <item sd="0" x="2237"/>
        <item sd="0" x="4403"/>
        <item sd="0" x="4080"/>
        <item sd="0" x="4214"/>
        <item sd="0" x="4081"/>
        <item sd="0" x="3989"/>
        <item sd="0" x="4143"/>
        <item sd="0" x="3700"/>
        <item sd="0" x="1335"/>
        <item sd="0" x="3219"/>
        <item sd="0" x="70"/>
        <item sd="0" x="1329"/>
        <item sd="0" x="574"/>
        <item sd="0" x="2258"/>
        <item sd="0" x="1012"/>
        <item sd="0" x="965"/>
        <item sd="0" x="5006"/>
        <item sd="0" x="843"/>
        <item sd="0" x="4139"/>
        <item sd="0" x="3172"/>
        <item sd="0" x="1149"/>
        <item sd="0" x="1995"/>
        <item sd="0" x="1754"/>
        <item sd="0" x="140"/>
        <item sd="0" x="729"/>
        <item sd="0" x="980"/>
        <item sd="0" x="4987"/>
        <item sd="0" x="2557"/>
        <item sd="0" x="4974"/>
        <item sd="0" x="135"/>
        <item sd="0" x="1242"/>
        <item sd="0" x="2860"/>
        <item sd="0" x="4646"/>
        <item sd="0" x="3066"/>
        <item sd="0" x="3628"/>
        <item sd="0" x="4280"/>
        <item sd="0" x="4887"/>
        <item sd="0" x="327"/>
        <item sd="0" x="4956"/>
        <item sd="0" x="343"/>
        <item sd="0" x="2327"/>
        <item sd="0" x="1278"/>
        <item sd="0" x="3151"/>
        <item sd="0" x="2359"/>
        <item sd="0" x="1850"/>
        <item sd="0" x="183"/>
        <item sd="0" x="4933"/>
        <item sd="0" x="4619"/>
        <item sd="0" x="2403"/>
        <item sd="0" x="226"/>
        <item sd="0" x="3953"/>
        <item sd="0" x="1220"/>
        <item sd="0" x="2662"/>
        <item sd="0" x="2620"/>
        <item sd="0" x="3255"/>
        <item sd="0" x="328"/>
        <item sd="0" x="1447"/>
        <item sd="0" x="3718"/>
        <item sd="0" x="4048"/>
        <item sd="0" x="3745"/>
        <item sd="0" x="4947"/>
        <item sd="0" x="4876"/>
        <item sd="0" x="2956"/>
        <item sd="0" x="4889"/>
        <item sd="0" x="4516"/>
        <item sd="0" x="1597"/>
        <item sd="0" x="2315"/>
        <item sd="0" x="1969"/>
        <item sd="0" x="901"/>
        <item sd="0" x="3485"/>
        <item sd="0" x="4962"/>
        <item sd="0" x="2906"/>
        <item sd="0" x="2592"/>
        <item sd="0" x="4827"/>
        <item sd="0" x="1668"/>
        <item sd="0" x="56"/>
        <item sd="0" x="2040"/>
        <item sd="0" x="1864"/>
        <item sd="0" x="463"/>
        <item sd="0" x="3"/>
        <item sd="0" x="3730"/>
        <item sd="0" x="175"/>
        <item sd="0" x="1625"/>
        <item sd="0" x="3653"/>
        <item sd="0" x="759"/>
        <item sd="0" x="4712"/>
        <item sd="0" x="982"/>
        <item sd="0" x="2527"/>
        <item sd="0" x="4386"/>
        <item sd="0" x="2778"/>
        <item sd="0" x="2226"/>
        <item sd="0" x="3573"/>
        <item sd="0" x="1980"/>
        <item sd="0" x="2023"/>
        <item sd="0" x="911"/>
        <item sd="0" x="2196"/>
        <item sd="0" x="773"/>
        <item sd="0" x="894"/>
        <item sd="0" x="337"/>
        <item sd="0" x="3558"/>
        <item sd="0" x="3526"/>
        <item sd="0" x="477"/>
        <item sd="0" x="553"/>
        <item sd="0" x="2979"/>
        <item sd="0" x="4831"/>
        <item sd="0" x="3577"/>
        <item sd="0" x="4091"/>
        <item sd="0" x="640"/>
        <item sd="0" x="82"/>
        <item sd="0" x="860"/>
        <item sd="0" x="709"/>
        <item sd="0" x="4341"/>
        <item sd="0" x="2339"/>
        <item sd="0" x="4808"/>
        <item sd="0" x="1527"/>
        <item sd="0" x="3481"/>
        <item sd="0" x="4478"/>
        <item sd="0" x="4413"/>
        <item sd="0" x="3344"/>
        <item sd="0" x="561"/>
        <item sd="0" x="2392"/>
        <item sd="0" x="4420"/>
        <item sd="0" x="2950"/>
        <item sd="0" x="867"/>
        <item sd="0" x="1832"/>
        <item sd="0" x="3614"/>
        <item sd="0" x="674"/>
        <item sd="0" x="4071"/>
        <item sd="0" x="1762"/>
        <item sd="0" x="3039"/>
        <item sd="0" x="143"/>
        <item sd="0" x="4943"/>
        <item sd="0" x="2560"/>
        <item sd="0" x="1951"/>
        <item sd="0" x="1336"/>
        <item sd="0" x="2357"/>
        <item sd="0" x="4264"/>
        <item sd="0" x="634"/>
        <item sd="0" x="1150"/>
        <item sd="0" x="4905"/>
        <item sd="0" x="3687"/>
        <item sd="0" x="3556"/>
        <item sd="0" x="3543"/>
        <item sd="0" x="155"/>
        <item sd="0" x="633"/>
        <item sd="0" x="1975"/>
        <item sd="0" x="4967"/>
        <item sd="0" x="4748"/>
        <item sd="0" x="969"/>
        <item sd="0" x="813"/>
        <item sd="0" x="2001"/>
        <item sd="0" x="1315"/>
        <item sd="0" x="2142"/>
        <item sd="0" x="2895"/>
        <item sd="0" x="2137"/>
        <item sd="0" x="90"/>
        <item sd="0" x="1022"/>
        <item sd="0" x="3156"/>
        <item sd="0" x="2340"/>
        <item sd="0" x="164"/>
        <item sd="0" x="4570"/>
        <item sd="0" x="2668"/>
        <item sd="0" x="1578"/>
        <item sd="0" x="4906"/>
        <item sd="0" x="715"/>
        <item sd="0" x="1729"/>
        <item sd="0" x="2986"/>
        <item sd="0" x="3432"/>
        <item sd="0" x="3409"/>
        <item sd="0" x="345"/>
        <item sd="0" x="3779"/>
        <item sd="0" x="2509"/>
        <item sd="0" x="4520"/>
        <item sd="0" x="3493"/>
        <item sd="0" x="1052"/>
        <item sd="0" x="1730"/>
        <item sd="0" x="4835"/>
        <item sd="0" x="1911"/>
        <item sd="0" x="4436"/>
        <item sd="0" x="2904"/>
        <item sd="0" x="3487"/>
        <item sd="0" x="3681"/>
        <item sd="0" x="2893"/>
        <item sd="0" x="839"/>
        <item sd="0" x="3884"/>
        <item sd="0" x="2467"/>
        <item sd="0" x="1379"/>
        <item sd="0" x="2675"/>
        <item sd="0" x="1080"/>
        <item sd="0" x="400"/>
        <item sd="0" x="3378"/>
        <item sd="0" x="3734"/>
        <item sd="0" x="4630"/>
        <item sd="0" x="2141"/>
        <item sd="0" x="4696"/>
        <item sd="0" x="1034"/>
        <item sd="0" x="4745"/>
        <item sd="0" x="4198"/>
        <item sd="0" x="3426"/>
        <item sd="0" x="3479"/>
        <item sd="0" x="655"/>
        <item sd="0" x="1306"/>
        <item sd="0" x="4466"/>
        <item sd="0" x="551"/>
        <item sd="0" x="2803"/>
        <item sd="0" x="1896"/>
        <item sd="0" x="2831"/>
        <item sd="0" x="2055"/>
        <item sd="0" x="3444"/>
        <item sd="0" x="580"/>
        <item sd="0" x="566"/>
        <item sd="0" x="801"/>
        <item sd="0" x="4919"/>
        <item sd="0" x="1331"/>
        <item sd="0" x="2038"/>
        <item sd="0" x="2257"/>
        <item sd="0" x="1280"/>
        <item sd="0" x="461"/>
        <item sd="0" x="2035"/>
        <item sd="0" x="2485"/>
        <item sd="0" x="1443"/>
        <item sd="0" x="2806"/>
        <item sd="0" x="222"/>
        <item sd="0" x="3967"/>
        <item sd="0" x="4025"/>
        <item sd="0" x="2185"/>
        <item sd="0" x="552"/>
        <item sd="0" x="1091"/>
        <item sd="0" x="4890"/>
        <item sd="0" x="564"/>
        <item sd="0" x="3250"/>
        <item sd="0" x="4653"/>
        <item sd="0" x="4824"/>
        <item sd="0" x="3095"/>
        <item sd="0" x="4461"/>
        <item sd="0" x="2042"/>
        <item sd="0" x="2066"/>
        <item sd="0" x="1237"/>
        <item sd="0" x="1564"/>
        <item sd="0" x="1268"/>
        <item sd="0" x="3237"/>
        <item sd="0" x="997"/>
        <item sd="0" x="3973"/>
        <item sd="0" x="1815"/>
        <item sd="0" x="1359"/>
        <item sd="0" x="4304"/>
        <item sd="0" x="153"/>
        <item sd="0" x="3719"/>
        <item sd="0" x="332"/>
        <item sd="0" x="4816"/>
        <item sd="0" x="748"/>
        <item sd="0" x="3656"/>
        <item sd="0" x="4795"/>
        <item sd="0" x="3288"/>
        <item sd="0" x="4765"/>
        <item sd="0" x="2189"/>
        <item sd="0" x="4271"/>
        <item sd="0" x="1494"/>
        <item sd="0" x="2647"/>
        <item sd="0" x="2997"/>
        <item sd="0" x="4457"/>
        <item sd="0" x="139"/>
        <item sd="0" x="1296"/>
        <item sd="0" x="3942"/>
        <item sd="0" x="1008"/>
        <item sd="0" x="3057"/>
        <item sd="0" x="1480"/>
        <item sd="0" x="4194"/>
        <item sd="0" x="277"/>
        <item sd="0" x="1588"/>
        <item sd="0" x="2836"/>
        <item sd="0" x="4090"/>
        <item sd="0" x="976"/>
        <item sd="0" x="113"/>
        <item sd="0" x="3767"/>
        <item sd="0" x="4555"/>
        <item sd="0" x="2472"/>
        <item sd="0" x="2726"/>
        <item sd="0" x="342"/>
        <item sd="0" x="2695"/>
        <item sd="0" x="878"/>
        <item sd="0" x="3673"/>
        <item sd="0" x="1891"/>
        <item sd="0" x="2413"/>
        <item sd="0" x="4463"/>
        <item sd="0" x="441"/>
        <item sd="0" x="4447"/>
        <item sd="0" x="3478"/>
        <item sd="0" x="1954"/>
        <item sd="0" x="845"/>
        <item sd="0" x="3161"/>
        <item sd="0" x="3772"/>
        <item sd="0" x="4490"/>
        <item sd="0" x="2625"/>
        <item sd="0" x="3061"/>
        <item sd="0" x="3804"/>
        <item sd="0" x="4326"/>
        <item sd="0" x="98"/>
        <item sd="0" x="2102"/>
        <item sd="0" x="225"/>
        <item sd="0" x="2427"/>
        <item sd="0" x="3753"/>
        <item sd="0" x="402"/>
        <item sd="0" x="4934"/>
        <item sd="0" x="417"/>
        <item sd="0" x="3189"/>
        <item sd="0" x="4581"/>
        <item sd="0" x="745"/>
        <item sd="0" x="377"/>
        <item sd="0" x="1651"/>
        <item sd="0" x="2512"/>
        <item sd="0" x="3111"/>
        <item sd="0" x="221"/>
        <item sd="0" x="3756"/>
        <item sd="0" x="1964"/>
        <item sd="0" x="276"/>
        <item sd="0" x="1835"/>
        <item sd="0" x="824"/>
        <item sd="0" x="799"/>
        <item sd="0" x="1908"/>
        <item sd="0" x="2830"/>
        <item sd="0" x="711"/>
        <item sd="0" x="4537"/>
        <item sd="0" x="1551"/>
        <item sd="0" x="548"/>
        <item sd="0" x="1223"/>
        <item sd="0" x="406"/>
        <item sd="0" x="2704"/>
        <item sd="0" x="3259"/>
        <item sd="0" x="3632"/>
        <item sd="0" x="1516"/>
        <item sd="0" x="4248"/>
        <item sd="0" x="1976"/>
        <item sd="0" x="3549"/>
        <item sd="0" x="1638"/>
        <item sd="0" x="3020"/>
        <item sd="0" x="3712"/>
        <item sd="0" x="4021"/>
        <item sd="0" x="4515"/>
        <item sd="0" x="4507"/>
        <item sd="0" x="4736"/>
        <item sd="0" x="438"/>
        <item sd="0" x="1488"/>
        <item sd="0" x="3944"/>
        <item sd="0" x="2104"/>
        <item sd="0" x="2530"/>
        <item sd="0" x="3291"/>
        <item sd="0" x="326"/>
        <item sd="0" x="2321"/>
        <item sd="0" x="3555"/>
        <item sd="0" x="3593"/>
        <item sd="0" x="2407"/>
        <item sd="0" x="853"/>
        <item sd="0" x="505"/>
        <item sd="0" x="4830"/>
        <item sd="0" x="4158"/>
        <item sd="0" x="37"/>
        <item sd="0" x="3815"/>
        <item sd="0" x="2384"/>
        <item sd="0" x="2194"/>
        <item sd="0" x="826"/>
        <item sd="0" x="81"/>
        <item sd="0" x="94"/>
        <item sd="0" x="4731"/>
        <item sd="0" x="1826"/>
        <item sd="0" x="922"/>
        <item sd="0" x="1791"/>
        <item sd="0" x="3744"/>
        <item sd="0" x="2244"/>
        <item sd="0" x="4253"/>
        <item sd="0" x="2586"/>
        <item sd="0" x="1621"/>
        <item sd="0" x="2970"/>
        <item sd="0" x="251"/>
        <item sd="0" x="1906"/>
        <item sd="0" x="383"/>
        <item sd="0" x="1147"/>
        <item sd="0" x="3373"/>
        <item sd="0" x="4282"/>
        <item sd="0" x="3142"/>
        <item sd="0" x="4410"/>
        <item sd="0" x="892"/>
        <item sd="0" x="3157"/>
        <item sd="0" x="3143"/>
        <item sd="0" x="3500"/>
        <item sd="0" x="1044"/>
        <item sd="0" x="3680"/>
        <item sd="0" x="2973"/>
        <item sd="0" x="2550"/>
        <item sd="0" x="854"/>
        <item sd="0" x="4522"/>
        <item sd="0" x="3509"/>
        <item sd="0" x="192"/>
        <item sd="0" x="1594"/>
        <item sd="0" x="3431"/>
        <item sd="0" x="923"/>
        <item sd="0" x="1434"/>
        <item sd="0" x="4311"/>
        <item sd="0" x="818"/>
        <item sd="0" x="3803"/>
        <item sd="0" x="2180"/>
        <item sd="0" x="4940"/>
        <item sd="0" x="3531"/>
        <item sd="0" x="1319"/>
        <item sd="0" x="3964"/>
        <item sd="0" x="9"/>
        <item sd="0" x="4985"/>
        <item sd="0" x="1727"/>
        <item sd="0" x="1322"/>
        <item sd="0" x="3874"/>
        <item sd="0" x="1624"/>
        <item sd="0" x="1530"/>
        <item sd="0" x="1229"/>
        <item sd="0" x="3347"/>
        <item sd="0" x="4604"/>
        <item sd="0" x="4869"/>
        <item sd="0" x="426"/>
        <item sd="0" x="3382"/>
        <item sd="0" x="1221"/>
        <item sd="0" x="217"/>
        <item sd="0" x="3988"/>
        <item sd="0" x="1214"/>
        <item sd="0" x="4711"/>
        <item sd="0" x="1321"/>
        <item sd="0" x="2083"/>
        <item sd="0" x="3290"/>
        <item sd="0" x="264"/>
        <item sd="0" x="2866"/>
        <item sd="0" x="1016"/>
        <item sd="0" x="2628"/>
        <item sd="0" x="4199"/>
        <item sd="0" x="1805"/>
        <item sd="0" x="2723"/>
        <item sd="0" x="668"/>
        <item sd="0" x="22"/>
        <item sd="0" x="3128"/>
        <item sd="0" x="4340"/>
        <item sd="0" x="4594"/>
        <item sd="0" x="3247"/>
        <item sd="0" x="2301"/>
        <item sd="0" x="544"/>
        <item sd="0" x="3468"/>
        <item sd="0" x="4957"/>
        <item sd="0" x="2217"/>
        <item sd="0" x="1282"/>
        <item sd="0" x="3397"/>
        <item sd="0" x="2812"/>
        <item sd="0" x="913"/>
        <item sd="0" x="1421"/>
        <item sd="0" x="4709"/>
        <item sd="0" x="3448"/>
        <item sd="0" x="4615"/>
        <item sd="0" x="3775"/>
        <item sd="0" x="409"/>
        <item sd="0" x="1195"/>
        <item sd="0" x="2861"/>
        <item sd="0" x="1492"/>
        <item sd="0" x="3102"/>
        <item sd="0" x="1395"/>
        <item sd="0" x="964"/>
        <item sd="0" x="404"/>
        <item sd="0" x="2380"/>
        <item sd="0" x="4763"/>
        <item sd="0" x="1347"/>
        <item sd="0" x="3228"/>
        <item sd="0" x="2537"/>
        <item sd="0" x="3233"/>
        <item sd="0" x="1869"/>
        <item sd="0" x="280"/>
        <item sd="0" x="3818"/>
        <item sd="0" x="743"/>
        <item sd="0" x="2370"/>
        <item sd="0" x="3314"/>
        <item sd="0" x="2664"/>
        <item sd="0" x="4840"/>
        <item sd="0" x="3498"/>
        <item sd="0" x="2221"/>
        <item sd="0" x="1916"/>
        <item sd="0" x="905"/>
        <item sd="0" x="2773"/>
        <item sd="0" x="1184"/>
        <item sd="0" x="4834"/>
        <item sd="0" x="2418"/>
        <item sd="0" x="1620"/>
        <item sd="0" x="696"/>
        <item sd="0" x="2489"/>
        <item sd="0" x="3226"/>
        <item sd="0" x="4286"/>
        <item sd="0" x="1084"/>
        <item sd="0" x="3799"/>
        <item sd="0" x="379"/>
        <item sd="0" x="4715"/>
        <item sd="0" x="3377"/>
        <item sd="0" x="4163"/>
        <item sd="0" x="4510"/>
        <item sd="0" x="1061"/>
        <item sd="0" x="2146"/>
        <item sd="0" x="2995"/>
        <item sd="0" x="2931"/>
        <item sd="0" x="2390"/>
        <item sd="0" x="4702"/>
        <item sd="0" x="1918"/>
        <item sd="0" x="4072"/>
        <item sd="0" x="4130"/>
        <item sd="0" x="331"/>
        <item sd="0" x="1338"/>
        <item sd="0" x="4613"/>
        <item sd="0" x="4408"/>
        <item sd="0" x="2484"/>
        <item sd="0" x="1861"/>
        <item sd="0" x="4955"/>
        <item sd="0" x="1568"/>
        <item sd="0" x="641"/>
        <item sd="0" x="2191"/>
        <item sd="0" x="3280"/>
        <item sd="0" x="4689"/>
        <item sd="0" x="4769"/>
        <item sd="0" x="1781"/>
        <item sd="0" x="4460"/>
        <item sd="0" x="1380"/>
        <item sd="0" x="224"/>
        <item sd="0" x="1601"/>
        <item sd="0" x="1354"/>
        <item sd="0" x="3838"/>
        <item sd="0" x="3310"/>
        <item sd="0" x="2811"/>
        <item sd="0" x="1988"/>
        <item sd="0" x="184"/>
        <item sd="0" x="4669"/>
        <item sd="0" x="691"/>
        <item sd="0" x="3850"/>
        <item sd="0" x="2845"/>
        <item sd="0" x="2967"/>
        <item sd="0" x="261"/>
        <item sd="0" x="1350"/>
        <item sd="0" x="2478"/>
        <item sd="0" x="4843"/>
        <item sd="0" x="4102"/>
        <item sd="0" x="311"/>
        <item sd="0" x="4963"/>
        <item sd="0" x="782"/>
        <item sd="0" x="369"/>
        <item sd="0" x="4740"/>
        <item sd="0" x="2455"/>
        <item sd="0" x="1804"/>
        <item sd="0" x="147"/>
        <item sd="0" x="4465"/>
        <item sd="0" x="1453"/>
        <item sd="0" x="2442"/>
        <item sd="0" x="3590"/>
        <item sd="0" x="1711"/>
        <item sd="0" x="924"/>
        <item sd="0" x="4389"/>
        <item sd="0" x="1454"/>
        <item sd="0" x="318"/>
        <item sd="0" x="1117"/>
        <item sd="0" x="2061"/>
        <item sd="0" x="1355"/>
        <item sd="0" x="557"/>
        <item sd="0" x="4077"/>
        <item sd="0" x="88"/>
        <item sd="0" x="3623"/>
        <item sd="0" x="1703"/>
        <item sd="0" x="1591"/>
        <item sd="0" x="2525"/>
        <item sd="0" x="3894"/>
        <item sd="0" x="486"/>
        <item sd="0" x="1756"/>
        <item sd="0" x="3203"/>
        <item sd="0" x="1798"/>
        <item sd="0" x="2371"/>
        <item sd="0" x="529"/>
        <item sd="0" x="1632"/>
        <item sd="0" x="1041"/>
        <item sd="0" x="3524"/>
        <item sd="0" x="2621"/>
        <item sd="0" x="2575"/>
        <item sd="0" x="2766"/>
        <item sd="0" x="4699"/>
        <item sd="0" x="1787"/>
        <item sd="0" x="4266"/>
        <item sd="0" x="2464"/>
        <item sd="0" x="4301"/>
        <item sd="0" x="2193"/>
        <item sd="0" x="2452"/>
        <item sd="0" x="4446"/>
        <item sd="0" x="2307"/>
        <item sd="0" x="2538"/>
        <item sd="0" x="622"/>
        <item sd="0" x="4642"/>
        <item sd="0" x="3694"/>
        <item sd="0" x="4117"/>
        <item sd="0" x="4132"/>
        <item sd="0" x="3782"/>
        <item sd="0" x="2139"/>
        <item sd="0" x="1131"/>
        <item sd="0" x="1182"/>
        <item sd="0" x="357"/>
        <item sd="0" x="1472"/>
        <item sd="0" x="4383"/>
        <item sd="0" x="1072"/>
        <item sd="0" x="2002"/>
        <item sd="0" x="3761"/>
        <item sd="0" x="600"/>
        <item sd="0" x="3651"/>
        <item sd="0" x="470"/>
        <item sd="0" x="3051"/>
        <item sd="0" x="3630"/>
        <item sd="0" x="495"/>
        <item sd="0" x="1790"/>
        <item sd="0" x="4647"/>
        <item sd="0" x="2870"/>
        <item sd="0" x="4938"/>
        <item sd="0" x="3441"/>
        <item sd="0" x="1199"/>
        <item sd="0" x="1590"/>
        <item sd="0" x="145"/>
        <item sd="0" x="2834"/>
        <item sd="0" x="1248"/>
        <item sd="0" x="2401"/>
        <item sd="0" x="970"/>
        <item sd="0" x="2783"/>
        <item sd="0" x="3274"/>
        <item sd="0" x="1285"/>
        <item sd="0" x="4226"/>
        <item sd="0" x="1960"/>
        <item sd="0" x="146"/>
        <item sd="0" x="1653"/>
        <item sd="0" x="1669"/>
        <item sd="0" x="4146"/>
        <item sd="0" x="1584"/>
        <item sd="0" x="4724"/>
        <item sd="0" x="1428"/>
        <item sd="0" x="3696"/>
        <item sd="0" x="3207"/>
        <item sd="0" x="3116"/>
        <item sd="0" x="361"/>
        <item sd="0" x="3950"/>
        <item sd="0" x="3263"/>
        <item sd="0" x="87"/>
        <item sd="0" x="2085"/>
        <item sd="0" x="1681"/>
        <item sd="0" x="4979"/>
        <item sd="0" x="4784"/>
        <item sd="0" x="2894"/>
        <item sd="0" x="4472"/>
        <item sd="0" x="2595"/>
        <item sd="0" x="1740"/>
        <item sd="0" x="741"/>
        <item sd="0" x="3211"/>
        <item sd="0" x="2173"/>
        <item sd="0" x="3860"/>
        <item sd="0" x="2126"/>
        <item sd="0" x="8"/>
        <item sd="0" x="3716"/>
        <item sd="0" x="1047"/>
        <item sd="0" x="4714"/>
        <item sd="0" x="3331"/>
        <item sd="0" x="144"/>
        <item sd="0" x="3160"/>
        <item sd="0" x="4035"/>
        <item sd="0" x="2107"/>
        <item sd="0" x="2781"/>
        <item sd="0" x="2942"/>
        <item sd="0" x="4115"/>
        <item sd="0" x="4625"/>
        <item sd="0" x="3654"/>
        <item sd="0" x="584"/>
        <item sd="0" x="1710"/>
        <item sd="0" x="2097"/>
        <item sd="0" x="793"/>
        <item sd="0" x="4913"/>
        <item sd="0" x="1436"/>
        <item sd="0" x="4224"/>
        <item sd="0" x="3279"/>
        <item sd="0" x="4773"/>
        <item sd="0" x="2264"/>
        <item sd="0" x="4431"/>
        <item sd="0" x="3899"/>
        <item sd="0" x="3251"/>
        <item sd="0" x="1800"/>
        <item sd="0" x="930"/>
        <item sd="0" x="2493"/>
        <item sd="0" x="3144"/>
        <item sd="0" x="3684"/>
        <item sd="0" x="2062"/>
        <item sd="0" x="5003"/>
        <item sd="0" x="392"/>
        <item sd="0" x="828"/>
        <item sd="0" x="1202"/>
        <item sd="0" x="2989"/>
        <item sd="0" x="2013"/>
        <item sd="0" x="3713"/>
        <item sd="0" x="697"/>
        <item sd="0" x="4744"/>
        <item sd="0" x="1722"/>
        <item sd="0" x="4204"/>
        <item sd="0" x="103"/>
        <item sd="0" x="2054"/>
        <item sd="0" x="3629"/>
        <item sd="0" x="2800"/>
        <item sd="0" x="608"/>
        <item sd="0" x="2911"/>
        <item sd="0" x="3789"/>
        <item sd="0" x="372"/>
        <item sd="0" x="2110"/>
        <item sd="0" x="2578"/>
        <item sd="0" x="1115"/>
        <item sd="0" x="3875"/>
        <item sd="0" x="92"/>
        <item sd="0" x="4225"/>
        <item sd="0" x="2022"/>
        <item sd="0" x="1888"/>
        <item sd="0" x="1233"/>
        <item sd="0" x="4643"/>
        <item sd="0" x="3434"/>
        <item sd="0" x="244"/>
        <item sd="0" x="4492"/>
        <item sd="0" x="2481"/>
        <item sd="0" x="3583"/>
        <item sd="0" x="3853"/>
        <item sd="0" x="3236"/>
        <item sd="0" x="2749"/>
        <item sd="0" x="1860"/>
        <item sd="0" x="3275"/>
        <item sd="0" x="1330"/>
        <item sd="0" x="4997"/>
        <item sd="0" x="735"/>
        <item sd="0" x="2881"/>
        <item sd="0" x="4349"/>
        <item sd="0" x="2856"/>
        <item sd="0" x="2492"/>
        <item sd="0" x="1886"/>
        <item sd="0" x="4543"/>
        <item sd="0" x="4726"/>
        <item sd="0" x="4095"/>
        <item sd="0" x="3430"/>
        <item sd="0" x="2247"/>
        <item sd="0" x="2818"/>
        <item sd="0" x="4954"/>
        <item sd="0" x="2373"/>
        <item sd="0" x="3167"/>
        <item sd="0" x="995"/>
        <item sd="0" x="1218"/>
        <item sd="0" x="1389"/>
        <item sd="0" x="3477"/>
        <item sd="0" x="1830"/>
        <item sd="0" x="4978"/>
        <item sd="0" x="1142"/>
        <item sd="0" x="2624"/>
        <item sd="0" x="797"/>
        <item sd="0" x="483"/>
        <item sd="0" x="861"/>
        <item sd="0" x="3364"/>
        <item sd="0" x="4972"/>
        <item sd="0" x="3014"/>
        <item sd="0" x="2028"/>
        <item sd="0" x="3055"/>
        <item sd="0" x="1978"/>
        <item sd="0" x="942"/>
        <item sd="0" x="2128"/>
        <item sd="0" x="2345"/>
        <item sd="0" x="3517"/>
        <item sd="0" x="538"/>
        <item sd="0" x="3996"/>
        <item sd="0" x="3550"/>
        <item sd="0" x="2603"/>
        <item sd="0" x="3890"/>
        <item sd="0" x="12"/>
        <item sd="0" x="4103"/>
        <item sd="0" x="381"/>
        <item sd="0" x="2439"/>
        <item sd="0" x="4002"/>
        <item sd="0" x="4367"/>
        <item sd="0" x="1983"/>
        <item sd="0" x="3285"/>
        <item sd="0" x="3792"/>
        <item sd="0" x="2562"/>
        <item sd="0" x="4866"/>
        <item sd="0" x="1866"/>
        <item sd="0" x="2920"/>
        <item sd="0" x="4307"/>
        <item sd="0" x="3225"/>
        <item sd="0" x="3822"/>
        <item sd="0" x="490"/>
        <item sd="0" x="3723"/>
        <item sd="0" x="2519"/>
        <item sd="0" x="3842"/>
        <item sd="0" x="4109"/>
        <item sd="0" x="4222"/>
        <item sd="0" x="928"/>
        <item sd="0" x="3313"/>
        <item sd="0" x="3472"/>
        <item sd="0" x="1141"/>
        <item sd="0" x="918"/>
        <item sd="0" x="1845"/>
        <item sd="0" x="4442"/>
        <item sd="0" x="211"/>
        <item sd="0" x="2457"/>
        <item sd="0" x="2333"/>
        <item sd="0" x="3252"/>
        <item sd="0" x="966"/>
        <item sd="0" x="521"/>
        <item sd="0" x="1793"/>
        <item sd="0" x="1352"/>
        <item sd="0" x="3159"/>
        <item sd="0" x="4675"/>
        <item sd="0" x="3668"/>
        <item sd="0" x="57"/>
        <item sd="0" x="2857"/>
        <item sd="0" x="1260"/>
        <item sd="0" x="507"/>
        <item sd="0" x="69"/>
        <item sd="0" x="3460"/>
        <item sd="0" x="4167"/>
        <item sd="0" x="3966"/>
        <item sd="0" x="3963"/>
        <item sd="0" x="2696"/>
        <item sd="0" x="3928"/>
        <item sd="0" x="2269"/>
        <item sd="0" x="4350"/>
        <item sd="0" x="4435"/>
        <item sd="0" x="2630"/>
        <item sd="0" x="863"/>
        <item sd="0" x="439"/>
        <item sd="0" x="482"/>
        <item sd="0" x="2909"/>
        <item sd="0" x="2088"/>
        <item sd="0" x="689"/>
        <item sd="0" x="1878"/>
        <item sd="0" x="4682"/>
        <item sd="0" x="744"/>
        <item sd="0" x="1255"/>
        <item sd="0" x="750"/>
        <item sd="0" x="1157"/>
        <item sd="0" x="4790"/>
        <item sd="0" x="2041"/>
        <item sd="0" x="3022"/>
        <item sd="0" x="796"/>
        <item sd="0" x="4717"/>
        <item sd="0" x="4656"/>
        <item sd="0" x="2263"/>
        <item sd="0" x="1657"/>
        <item sd="0" x="2656"/>
        <item sd="0" x="753"/>
        <item sd="0" x="2308"/>
        <item sd="0" x="3464"/>
        <item sd="0" x="2918"/>
        <item sd="0" x="3113"/>
        <item sd="0" x="354"/>
        <item sd="0" x="2152"/>
        <item sd="0" x="545"/>
        <item sd="0" x="3389"/>
        <item sd="0" x="1554"/>
        <item sd="0" x="457"/>
        <item sd="0" x="3870"/>
        <item sd="0" x="4053"/>
        <item sd="0" x="4187"/>
        <item sd="0" x="3951"/>
        <item sd="0" x="985"/>
        <item sd="0" x="4797"/>
        <item sd="0" x="1130"/>
        <item sd="0" x="3649"/>
        <item sd="0" x="256"/>
        <item sd="0" x="3012"/>
        <item sd="0" x="4357"/>
        <item sd="0" x="1246"/>
        <item sd="0" x="2740"/>
        <item sd="0" x="1884"/>
        <item sd="0" x="3774"/>
        <item sd="0" x="1957"/>
        <item sd="0" x="546"/>
        <item sd="0" x="3033"/>
        <item sd="0" x="825"/>
        <item sd="0" x="988"/>
        <item sd="0" x="394"/>
        <item sd="0" x="1538"/>
        <item sd="0" x="3222"/>
        <item sd="0" x="4065"/>
        <item sd="0" x="356"/>
        <item sd="0" x="442"/>
        <item sd="0" x="4402"/>
        <item sd="0" x="3129"/>
        <item sd="0" x="4400"/>
        <item sd="0" x="3455"/>
        <item sd="0" x="1670"/>
        <item sd="0" x="2571"/>
        <item sd="0" x="3174"/>
        <item sd="0" x="24"/>
        <item sd="0" x="1344"/>
        <item sd="0" x="614"/>
        <item sd="0" x="2963"/>
        <item sd="0" x="367"/>
        <item sd="0" x="2143"/>
        <item sd="0" x="1102"/>
        <item sd="0" x="3393"/>
        <item sd="0" x="3134"/>
        <item sd="0" x="4203"/>
        <item sd="0" x="4837"/>
        <item sd="0" x="2030"/>
        <item sd="0" x="1290"/>
        <item sd="0" x="4813"/>
        <item sd="0" x="3806"/>
        <item sd="0" x="4893"/>
        <item sd="0" x="17"/>
        <item sd="0" x="1107"/>
        <item sd="0" x="2876"/>
        <item sd="0" x="2287"/>
        <item sd="0" x="1139"/>
        <item sd="0" x="4256"/>
        <item sd="0" x="4884"/>
        <item sd="0" x="990"/>
        <item sd="0" x="2361"/>
        <item sd="0" x="774"/>
        <item sd="0" x="1446"/>
        <item sd="0" x="2673"/>
        <item sd="0" x="3369"/>
        <item sd="0" x="2259"/>
        <item sd="0" x="74"/>
        <item sd="0" x="1943"/>
        <item sd="0" x="2522"/>
        <item sd="0" x="993"/>
        <item sd="0" x="322"/>
        <item sd="0" x="3519"/>
        <item sd="0" x="2645"/>
        <item sd="0" x="2837"/>
        <item sd="0" x="968"/>
        <item sd="0" x="4718"/>
        <item sd="0" x="2871"/>
        <item sd="0" x="3977"/>
        <item sd="0" x="78"/>
        <item sd="0" x="4054"/>
        <item sd="0" x="692"/>
        <item sd="0" x="3023"/>
        <item sd="0" x="1010"/>
        <item sd="0" x="2648"/>
        <item sd="0" x="798"/>
        <item sd="0" x="654"/>
        <item sd="0" x="1230"/>
        <item sd="0" x="628"/>
        <item sd="0" x="3699"/>
        <item sd="0" x="2376"/>
        <item sd="0" x="2761"/>
        <item sd="0" x="3231"/>
        <item sd="0" x="3413"/>
        <item sd="0" x="3805"/>
        <item sd="0" x="1652"/>
        <item sd="0" x="4070"/>
        <item sd="0" x="450"/>
        <item sd="0" x="3027"/>
        <item sd="0" x="4043"/>
        <item sd="0" x="1270"/>
        <item sd="0" x="1929"/>
        <item sd="0" x="4252"/>
        <item sd="0" x="3991"/>
        <item sd="0" x="2039"/>
        <item sd="0" x="612"/>
        <item sd="0" x="3208"/>
        <item sd="0" x="3791"/>
        <item sd="0" x="903"/>
        <item sd="0" x="1776"/>
        <item sd="0" x="3635"/>
        <item sd="0" x="1548"/>
        <item sd="0" x="4027"/>
        <item sd="0" x="2916"/>
        <item sd="0" x="1325"/>
        <item sd="0" x="2206"/>
        <item sd="0" x="4233"/>
        <item sd="0" x="1038"/>
        <item sd="0" x="181"/>
        <item sd="0" x="4066"/>
        <item sd="0" x="994"/>
        <item sd="0" x="1224"/>
        <item sd="0" x="2458"/>
        <item sd="0" x="1386"/>
        <item sd="0" x="174"/>
        <item sd="0" x="772"/>
        <item sd="0" x="4923"/>
        <item sd="0" x="4482"/>
        <item sd="0" x="3758"/>
        <item sd="0" x="3332"/>
        <item sd="0" x="2362"/>
        <item sd="0" x="1094"/>
        <item sd="0" x="2540"/>
        <item sd="0" x="2123"/>
        <item sd="0" x="1048"/>
        <item sd="0" x="1500"/>
        <item sd="0" x="943"/>
        <item sd="0" x="4770"/>
        <item sd="0" x="2400"/>
        <item sd="0" x="2003"/>
        <item sd="0" x="2851"/>
        <item sd="0" x="605"/>
        <item sd="0" x="491"/>
        <item sd="0" x="4628"/>
        <item sd="0" x="1240"/>
        <item sd="0" x="371"/>
        <item sd="0" x="671"/>
        <item sd="0" x="480"/>
        <item sd="0" x="73"/>
        <item sd="0" x="3523"/>
        <item sd="0" x="1744"/>
        <item sd="0" x="2769"/>
        <item sd="0" x="945"/>
        <item sd="0" x="2607"/>
        <item sd="0" x="2154"/>
        <item sd="0" x="172"/>
        <item sd="0" x="554"/>
        <item sd="0" x="882"/>
        <item sd="0" x="3648"/>
        <item sd="0" x="3293"/>
        <item sd="0" x="3217"/>
        <item sd="0" x="4418"/>
        <item sd="0" x="3896"/>
        <item sd="0" x="1529"/>
        <item sd="0" x="4251"/>
        <item sd="0" x="4685"/>
        <item sd="0" x="481"/>
        <item sd="0" x="3450"/>
        <item sd="0" x="2250"/>
        <item sd="0" x="3921"/>
        <item sd="0" x="670"/>
        <item sd="0" x="2915"/>
        <item sd="0" x="3257"/>
        <item sd="0" x="4575"/>
        <item sd="0" x="1369"/>
        <item sd="0" x="909"/>
        <item sd="0" x="2536"/>
        <item sd="0" x="3885"/>
        <item sd="0" x="498"/>
        <item sd="0" x="836"/>
        <item sd="0" x="3869"/>
        <item sd="0" x="4005"/>
        <item sd="0" x="972"/>
        <item sd="0" x="4959"/>
        <item sd="0" x="1902"/>
        <item sd="0" x="2453"/>
        <item sd="0" x="4395"/>
        <item sd="0" x="4708"/>
        <item sd="0" x="3536"/>
        <item sd="0" x="1204"/>
        <item sd="0" x="1811"/>
        <item sd="0" x="3380"/>
        <item sd="0" x="274"/>
        <item sd="0" x="154"/>
        <item sd="0" x="4179"/>
        <item sd="0" x="4921"/>
        <item sd="0" x="1076"/>
        <item sd="0" x="3889"/>
        <item sd="0" x="4524"/>
        <item sd="0" x="2332"/>
        <item sd="0" x="414"/>
        <item sd="0" x="761"/>
        <item sd="0" x="4083"/>
        <item sd="0" x="3305"/>
        <item sd="0" x="2076"/>
        <item sd="0" x="53"/>
        <item sd="0" x="4502"/>
        <item sd="0" x="3755"/>
        <item sd="0" x="4733"/>
        <item sd="0" x="1686"/>
        <item sd="0" x="1343"/>
        <item sd="0" x="1079"/>
        <item sd="0" x="1917"/>
        <item sd="0" x="3454"/>
        <item sd="0" x="785"/>
        <item sd="0" x="4858"/>
        <item sd="0" x="4865"/>
        <item sd="0" x="842"/>
        <item sd="0" x="2255"/>
        <item sd="0" x="3006"/>
        <item sd="0" x="3451"/>
        <item sd="0" x="2294"/>
        <item sd="0" x="2930"/>
        <item sd="0" x="1489"/>
        <item sd="0" x="1678"/>
        <item sd="0" x="265"/>
        <item sd="0" x="855"/>
        <item sd="0" x="170"/>
        <item sd="0" x="4695"/>
        <item sd="0" x="4951"/>
        <item sd="0" x="2580"/>
        <item sd="0" x="132"/>
        <item sd="0" x="131"/>
        <item sd="0" x="3801"/>
        <item sd="0" x="1128"/>
        <item sd="0" x="2835"/>
        <item sd="0" x="408"/>
        <item sd="0" x="769"/>
        <item sd="0" x="4026"/>
        <item sd="0" x="890"/>
        <item sd="0" x="93"/>
        <item sd="0" x="321"/>
        <item sd="0" x="880"/>
        <item sd="0" x="639"/>
        <item sd="0" x="1706"/>
        <item sd="0" x="4315"/>
        <item sd="0" x="1086"/>
        <item sd="0" x="559"/>
        <item sd="0" x="760"/>
        <item sd="0" x="3862"/>
        <item sd="0" x="4371"/>
        <item sd="0" x="2605"/>
        <item sd="0" x="1965"/>
        <item sd="0" x="4970"/>
        <item sd="0" x="3974"/>
        <item sd="0" x="1913"/>
        <item sd="0" x="1063"/>
        <item sd="0" x="577"/>
        <item sd="0" x="1819"/>
        <item sd="0" x="3502"/>
        <item sd="0" x="3073"/>
        <item sd="0" x="272"/>
        <item sd="0" x="4554"/>
        <item sd="0" x="2913"/>
        <item sd="0" x="489"/>
        <item sd="0" x="3844"/>
        <item sd="0" x="4851"/>
        <item sd="0" x="3101"/>
        <item sd="0" x="1003"/>
        <item sd="0" x="4337"/>
        <item sd="0" x="3121"/>
        <item sd="0" x="4376"/>
        <item sd="0" x="434"/>
        <item sd="0" x="4166"/>
        <item sd="0" x="3119"/>
        <item sd="0" x="3108"/>
        <item sd="0" x="4170"/>
        <item sd="0" x="4456"/>
        <item sd="0" x="3021"/>
        <item sd="0" x="3437"/>
        <item sd="0" x="2569"/>
        <item sd="0" x="1448"/>
        <item sd="0" x="229"/>
        <item sd="0" x="1035"/>
        <item sd="0" x="250"/>
        <item sd="0" x="2499"/>
        <item sd="0" x="2808"/>
        <item sd="0" x="2914"/>
        <item sd="0" x="2281"/>
        <item sd="0" x="1514"/>
        <item sd="0" x="4783"/>
        <item sd="0" x="349"/>
        <item sd="0" x="1870"/>
        <item sd="0" x="1073"/>
        <item sd="0" x="896"/>
        <item sd="0" x="3292"/>
        <item sd="0" x="3312"/>
        <item sd="0" x="1300"/>
        <item sd="0" x="27"/>
        <item sd="0" x="2992"/>
        <item sd="0" x="851"/>
        <item sd="0" x="1388"/>
        <item sd="0" x="4782"/>
        <item sd="0" x="4229"/>
        <item sd="0" x="4535"/>
        <item sd="0" x="4296"/>
        <item sd="0" x="2050"/>
        <item sd="0" x="3674"/>
        <item sd="0" x="1997"/>
        <item sd="0" x="4528"/>
        <item sd="0" x="2495"/>
        <item sd="0" x="3578"/>
        <item sd="0" x="4062"/>
        <item sd="0" x="4057"/>
        <item sd="0" x="2144"/>
        <item sd="0" x="2505"/>
        <item sd="0" x="3780"/>
        <item sd="0" x="4023"/>
        <item sd="0" x="4496"/>
        <item sd="0" x="2757"/>
        <item sd="0" x="3412"/>
        <item sd="0" x="86"/>
        <item sd="0" x="3034"/>
        <item sd="0" x="3887"/>
        <item sd="0" x="1475"/>
        <item sd="0" x="2404"/>
        <item sd="0" x="4652"/>
        <item sd="0" x="2379"/>
        <item sd="0" x="1996"/>
        <item sd="0" x="1174"/>
        <item sd="0" x="3438"/>
        <item sd="0" x="152"/>
        <item sd="0" x="3706"/>
        <item sd="0" x="1075"/>
        <item sd="0" x="287"/>
        <item sd="0" x="3947"/>
        <item sd="0" x="3079"/>
        <item sd="0" x="4089"/>
        <item sd="0" x="3708"/>
        <item sd="0" x="4275"/>
        <item sd="0" x="1370"/>
        <item sd="0" x="4818"/>
        <item sd="0" x="2853"/>
        <item sd="0" x="609"/>
        <item sd="0" x="3080"/>
        <item sd="0" x="848"/>
        <item sd="0" x="3329"/>
        <item sd="0" x="3447"/>
        <item sd="0" x="1014"/>
        <item sd="0" x="3824"/>
        <item sd="0" x="1565"/>
        <item sd="0" x="677"/>
        <item sd="0" x="3763"/>
        <item sd="0" x="3662"/>
        <item sd="0" x="1479"/>
        <item sd="0" x="1666"/>
        <item sd="0" x="2386"/>
        <item sd="0" x="1348"/>
        <item sd="0" x="4085"/>
        <item sd="0" x="4059"/>
        <item sd="0" x="710"/>
        <item sd="0" x="3419"/>
        <item sd="0" x="4412"/>
        <item sd="0" x="2174"/>
        <item sd="0" x="378"/>
        <item sd="0" x="1890"/>
        <item sd="0" x="2827"/>
        <item sd="0" x="1219"/>
        <item sd="0" x="1751"/>
        <item sd="0" x="2501"/>
        <item sd="0" x="3289"/>
        <item sd="0" x="4061"/>
        <item sd="0" x="4067"/>
        <item sd="0" x="4989"/>
        <item sd="0" x="3480"/>
        <item sd="0" x="3345"/>
        <item sd="0" x="955"/>
        <item sd="0" x="4593"/>
        <item sd="0" x="2524"/>
        <item sd="0" x="325"/>
        <item sd="0" x="1183"/>
        <item sd="0" x="2756"/>
        <item sd="0" x="3046"/>
        <item sd="0" x="2461"/>
        <item sd="0" x="999"/>
        <item sd="0" x="1901"/>
        <item sd="0" x="1208"/>
        <item sd="0" x="3072"/>
        <item sd="0" x="2577"/>
        <item sd="0" x="2790"/>
        <item sd="0" x="2334"/>
        <item sd="0" x="2122"/>
        <item sd="0" x="3760"/>
        <item sd="0" x="536"/>
        <item sd="0" x="4397"/>
        <item sd="0" x="4120"/>
        <item sd="0" x="1116"/>
        <item sd="0" x="3904"/>
        <item sd="0" x="811"/>
        <item sd="0" x="2082"/>
        <item sd="0" x="790"/>
        <item sd="0" x="4799"/>
        <item sd="0" x="1244"/>
        <item sd="0" x="3905"/>
        <item sd="0" x="526"/>
        <item sd="0" x="1772"/>
        <item sd="0" x="418"/>
        <item sd="0" x="4451"/>
        <item sd="0" x="4994"/>
        <item sd="0" x="4097"/>
        <item sd="0" x="2975"/>
        <item sd="0" x="4202"/>
        <item sd="0" x="1702"/>
        <item sd="0" x="2449"/>
        <item sd="0" x="138"/>
        <item sd="0" x="362"/>
        <item sd="0" x="4396"/>
        <item sd="0" x="1259"/>
        <item sd="0" x="2518"/>
        <item sd="0" x="1644"/>
        <item sd="0" x="3613"/>
        <item sd="0" x="515"/>
        <item sd="0" x="2375"/>
        <item sd="0" x="732"/>
        <item sd="0" x="3900"/>
        <item sd="0" x="1171"/>
        <item sd="0" x="1524"/>
        <item sd="0" x="4405"/>
        <item sd="0" x="233"/>
        <item sd="0" x="3374"/>
        <item sd="0" x="830"/>
        <item sd="0" x="4986"/>
        <item sd="0" x="3697"/>
        <item sd="0" x="2510"/>
        <item sd="0" x="4211"/>
        <item sd="0" x="3943"/>
        <item sd="0" x="685"/>
        <item sd="0" x="2795"/>
        <item sd="0" x="3554"/>
        <item sd="0" x="1096"/>
        <item sd="0" x="1627"/>
        <item sd="0" x="1186"/>
        <item sd="0" x="3165"/>
        <item sd="0" x="104"/>
        <item sd="0" x="3277"/>
        <item sd="0" x="2945"/>
        <item sd="0" x="2654"/>
        <item sd="0" x="307"/>
        <item sd="0" x="3087"/>
        <item sd="0" x="2543"/>
        <item sd="0" x="472"/>
        <item sd="0" x="2279"/>
        <item sd="0" x="3038"/>
        <item sd="0" x="2528"/>
        <item sd="0" x="2299"/>
        <item sd="0" x="3190"/>
        <item sd="0" x="4787"/>
        <item sd="0" x="1258"/>
        <item sd="0" x="3839"/>
        <item sd="0" x="1562"/>
        <item sd="0" x="249"/>
        <item sd="0" x="2937"/>
        <item sd="0" x="3695"/>
        <item sd="0" x="447"/>
        <item sd="0" x="823"/>
        <item sd="0" x="734"/>
        <item sd="0" x="4798"/>
        <item sd="0" x="1168"/>
        <item sd="0" x="1387"/>
        <item sd="0" x="3912"/>
        <item sd="0" x="2712"/>
        <item sd="0" x="1994"/>
        <item sd="0" x="4511"/>
        <item sd="0" x="3627"/>
        <item sd="0" x="3891"/>
        <item sd="0" x="4526"/>
        <item sd="0" x="2872"/>
        <item sd="0" x="1127"/>
        <item sd="0" x="1587"/>
        <item sd="0" x="4812"/>
        <item sd="0" x="4250"/>
        <item sd="0" x="44"/>
        <item sd="0" x="4157"/>
        <item sd="0" x="3820"/>
        <item sd="0" x="3204"/>
        <item sd="0" x="1017"/>
        <item sd="0" x="270"/>
        <item sd="0" x="38"/>
        <item sd="0" x="4915"/>
        <item sd="0" x="2658"/>
        <item sd="0" x="4010"/>
        <item sd="0" x="3086"/>
        <item sd="0" x="1377"/>
        <item sd="0" x="2780"/>
        <item sd="0" x="2902"/>
        <item sd="0" x="4546"/>
        <item sd="0" x="4479"/>
        <item sd="0" x="3122"/>
        <item sd="0" x="2498"/>
        <item sd="0" x="810"/>
        <item sd="0" x="3998"/>
        <item sd="0" x="2869"/>
        <item sd="0" x="3584"/>
        <item sd="0" x="1694"/>
        <item sd="0" x="2077"/>
        <item sd="0" x="1930"/>
        <item sd="0" x="3141"/>
        <item sd="0" x="4186"/>
        <item sd="0" x="3024"/>
        <item sd="0" x="2381"/>
        <item sd="0" x="3117"/>
        <item sd="0" x="1825"/>
        <item sd="0" x="4368"/>
        <item sd="0" x="3213"/>
        <item sd="0" x="1693"/>
        <item sd="0" x="4631"/>
        <item sd="0" x="3930"/>
        <item sd="0" x="1688"/>
        <item sd="0" x="1717"/>
        <item sd="0" x="2646"/>
        <item sd="0" x="2175"/>
        <item sd="0" x="2471"/>
        <item sd="0" x="2531"/>
        <item sd="0" x="1121"/>
        <item sd="0" x="1314"/>
        <item sd="0" x="1712"/>
        <item sd="0" x="1696"/>
        <item sd="0" x="720"/>
        <item sd="0" x="2032"/>
        <item sd="0" x="4406"/>
        <item sd="0" x="3328"/>
        <item sd="0" x="474"/>
        <item sd="0" x="1986"/>
        <item sd="0" x="1713"/>
        <item sd="0" x="2029"/>
        <item sd="0" x="3978"/>
        <item sd="0" x="3269"/>
        <item sd="0" x="3311"/>
        <item sd="0" x="3016"/>
        <item sd="0" x="2451"/>
        <item sd="0" x="216"/>
        <item sd="0" x="2078"/>
        <item sd="0" x="4101"/>
        <item sd="0" x="3385"/>
        <item sd="0" x="865"/>
        <item sd="0" x="2065"/>
        <item sd="0" x="366"/>
        <item sd="0" x="1197"/>
        <item sd="0" x="2153"/>
        <item sd="0" x="3482"/>
        <item sd="0" x="2546"/>
        <item sd="0" x="2880"/>
        <item sd="0" x="364"/>
        <item sd="0" x="586"/>
        <item sd="0" x="2094"/>
        <item sd="0" x="122"/>
        <item sd="0" x="2344"/>
        <item sd="0" x="2108"/>
        <item sd="0" x="2440"/>
        <item sd="0" x="1626"/>
        <item sd="0" x="1356"/>
        <item sd="0" x="127"/>
        <item sd="0" x="1617"/>
        <item sd="0" x="2889"/>
        <item sd="0" x="2164"/>
        <item sd="0" x="4916"/>
        <item sd="0" x="983"/>
        <item sd="0" x="3992"/>
        <item sd="0" x="2010"/>
        <item sd="0" x="4297"/>
        <item sd="0" x="2556"/>
        <item sd="0" x="3843"/>
        <item sd="0" x="3195"/>
        <item sd="0" x="822"/>
        <item sd="0" x="1039"/>
        <item sd="0" x="1818"/>
        <item sd="0" x="2443"/>
        <item sd="0" x="3215"/>
        <item sd="0" x="1037"/>
        <item sd="0" x="4752"/>
        <item sd="0" x="2736"/>
        <item sd="0" x="3343"/>
        <item sd="0" x="2579"/>
        <item sd="0" x="4791"/>
        <item sd="0" x="3349"/>
        <item sd="0" x="4563"/>
        <item sd="0" x="468"/>
        <item sd="0" x="788"/>
        <item sd="0" x="1910"/>
        <item sd="0" x="4247"/>
        <item sd="0" x="1734"/>
        <item sd="0" x="4245"/>
        <item sd="0" x="2921"/>
        <item sd="0" x="1635"/>
        <item sd="0" x="4568"/>
        <item sd="0" x="238"/>
        <item sd="0" x="936"/>
        <item sd="0" x="4419"/>
        <item sd="0" x="3845"/>
        <item sd="0" x="4747"/>
        <item sd="0" x="3077"/>
        <item sd="0" x="1469"/>
        <item sd="0" x="3601"/>
        <item sd="0" x="758"/>
        <item sd="0" x="2479"/>
        <item sd="0" x="4149"/>
        <item sd="0" x="241"/>
        <item sd="0" x="4320"/>
        <item sd="0" x="2882"/>
        <item sd="0" x="1385"/>
        <item sd="0" x="4976"/>
        <item sd="0" x="3652"/>
        <item sd="0" x="2786"/>
        <item sd="0" x="1027"/>
        <item sd="0" x="2286"/>
        <item sd="0" x="459"/>
        <item sd="0" x="2707"/>
        <item sd="0" x="2060"/>
        <item sd="0" x="4525"/>
        <item sd="0" x="900"/>
        <item sd="0" x="2466"/>
        <item sd="0" x="4719"/>
        <item sd="0" x="1135"/>
        <item sd="0" x="4786"/>
        <item sd="0" x="2289"/>
        <item sd="0" x="4794"/>
        <item sd="0" x="511"/>
        <item sd="0" x="3370"/>
        <item sd="0" x="3786"/>
        <item sd="0" x="2559"/>
        <item sd="0" x="3096"/>
        <item sd="0" x="1673"/>
        <item sd="0" x="3453"/>
        <item sd="0" x="3846"/>
        <item sd="0" x="2429"/>
        <item sd="0" x="1977"/>
        <item sd="0" x="2875"/>
        <item sd="0" x="2502"/>
        <item sd="0" x="4929"/>
        <item sd="0" x="1291"/>
        <item sd="0" x="4359"/>
        <item sd="0" x="478"/>
        <item sd="0" x="3408"/>
        <item sd="0" x="3123"/>
        <item sd="0" x="2219"/>
        <item sd="0" x="3636"/>
        <item sd="0" x="3617"/>
        <item sd="0" x="2618"/>
        <item sd="0" x="4549"/>
        <item sd="0" x="4151"/>
        <item sd="0" x="107"/>
        <item sd="0" x="2195"/>
        <item sd="0" x="2245"/>
        <item sd="0" x="4553"/>
        <item sd="0" x="4438"/>
        <item sd="0" x="2896"/>
        <item sd="0" x="2058"/>
        <item sd="0" x="4693"/>
        <item sd="0" x="1879"/>
        <item sd="0" x="2212"/>
        <item sd="0" x="4788"/>
        <item sd="0" x="3541"/>
        <item sd="0" x="4584"/>
        <item sd="0" x="4298"/>
        <item sd="0" x="4944"/>
        <item sd="0" x="2186"/>
        <item sd="0" x="2271"/>
        <item sd="0" x="1502"/>
        <item sd="0" x="4663"/>
        <item sd="0" x="789"/>
        <item sd="0" x="3766"/>
        <item sd="0" x="4265"/>
        <item sd="0" x="4706"/>
        <item sd="0" x="881"/>
        <item sd="0" x="1026"/>
        <item sd="0" x="2462"/>
        <item sd="0" x="1650"/>
        <item sd="0" x="527"/>
        <item sd="0" x="3319"/>
        <item sd="0" x="2014"/>
        <item sd="0" x="4521"/>
        <item sd="0" x="1987"/>
        <item sd="0" x="4504"/>
        <item sd="0" x="4375"/>
        <item sd="0" x="681"/>
        <item sd="0" x="4716"/>
        <item sd="0" x="3395"/>
        <item sd="0" x="1439"/>
        <item sd="0" x="4512"/>
        <item sd="0" x="3546"/>
        <item sd="0" x="2815"/>
        <item sd="0" x="3473"/>
        <item sd="0" x="3260"/>
        <item sd="0" x="2119"/>
        <item sd="0" x="1932"/>
        <item sd="0" x="3457"/>
        <item sd="0" x="492"/>
        <item sd="0" x="2526"/>
        <item sd="0" x="4603"/>
        <item sd="0" x="4698"/>
        <item sd="0" x="1855"/>
        <item sd="0" x="293"/>
        <item sd="0" x="4993"/>
        <item sd="0" x="1288"/>
        <item sd="0" x="4044"/>
        <item sd="0" x="4727"/>
        <item sd="0" x="1806"/>
        <item sd="0" x="1507"/>
        <item sd="0" x="2746"/>
        <item sd="0" x="1459"/>
        <item sd="0" x="2793"/>
        <item sd="0" x="1245"/>
        <item sd="0" x="4517"/>
        <item sd="0" x="1745"/>
        <item sd="0" x="3375"/>
        <item sd="0" x="1104"/>
        <item sd="0" x="2652"/>
        <item sd="0" x="3855"/>
        <item sd="0" x="106"/>
        <item sd="0" x="4200"/>
        <item sd="0" x="4381"/>
        <item sd="0" x="3759"/>
        <item sd="0" x="4243"/>
        <item sd="0" x="4208"/>
        <item sd="0" x="1293"/>
        <item sd="0" x="2480"/>
        <item sd="0" x="2187"/>
        <item sd="0" x="926"/>
        <item sd="0" x="208"/>
        <item sd="0" x="1691"/>
        <item sd="0" x="4585"/>
        <item sd="0" x="4088"/>
        <item sd="0" x="719"/>
        <item sd="0" x="4633"/>
        <item sd="0" x="4949"/>
        <item sd="0" x="1674"/>
        <item sd="0" x="220"/>
        <item sd="0" x="3135"/>
        <item sd="0" x="871"/>
        <item sd="0" x="4031"/>
        <item sd="0" x="3212"/>
        <item sd="0" x="3004"/>
        <item sd="0" x="4772"/>
        <item sd="0" x="4761"/>
        <item sd="0" x="2291"/>
        <item sd="0" x="19"/>
        <item sd="0" x="1067"/>
        <item sd="0" x="2235"/>
        <item sd="0" x="2254"/>
        <item sd="0" x="4129"/>
        <item sd="0" x="2922"/>
        <item sd="0" x="2406"/>
        <item sd="0" x="4529"/>
        <item sd="0" x="2368"/>
        <item sd="0" x="3595"/>
        <item sd="0" x="3910"/>
        <item sd="0" x="3692"/>
        <item sd="0" x="2807"/>
        <item sd="0" x="3769"/>
        <item sd="0" x="1056"/>
        <item sd="0" x="616"/>
        <item sd="0" x="3521"/>
        <item sd="0" x="2319"/>
        <item sd="0" x="4255"/>
        <item sd="0" x="4505"/>
        <item sd="0" x="4454"/>
        <item sd="0" x="2297"/>
        <item sd="0" x="768"/>
        <item sd="0" x="4356"/>
        <item sd="0" x="4030"/>
        <item sd="0" x="4159"/>
        <item sd="0" x="1820"/>
        <item sd="0" x="4373"/>
        <item sd="0" x="1427"/>
        <item sd="0" x="501"/>
        <item sd="0" x="1544"/>
        <item sd="0" x="2958"/>
        <item sd="0" x="4697"/>
        <item sd="0" x="1773"/>
        <item sd="0" x="4230"/>
        <item sd="0" x="4039"/>
        <item sd="0" x="3709"/>
        <item sd="0" x="59"/>
        <item sd="0" x="218"/>
        <item sd="0" x="3179"/>
        <item sd="0" x="301"/>
        <item sd="0" x="2576"/>
        <item sd="0" x="3069"/>
        <item sd="0" x="1774"/>
        <item sd="0" x="3575"/>
        <item sd="0" x="3898"/>
        <item sd="0" x="4073"/>
        <item sd="0" x="4598"/>
        <item sd="0" x="1816"/>
        <item sd="0" x="4911"/>
        <item sd="0" x="89"/>
        <item sd="0" x="3294"/>
        <item sd="0" x="4756"/>
        <item sd="0" x="368"/>
        <item sd="0" x="4764"/>
        <item sd="0" x="2885"/>
        <item sd="0" x="509"/>
        <item sd="0" x="4872"/>
        <item sd="0" x="4622"/>
        <item sd="0" x="4700"/>
        <item sd="0" x="3433"/>
        <item sd="0" x="424"/>
        <item sd="0" x="476"/>
        <item sd="0" x="4362"/>
        <item sd="0" x="3675"/>
        <item sd="0" x="3748"/>
        <item sd="0" x="3999"/>
        <item sd="0" x="448"/>
        <item sd="0" x="4882"/>
        <item sd="0" x="25"/>
        <item sd="0" x="1838"/>
        <item sd="0" x="938"/>
        <item sd="0" x="31"/>
        <item sd="0" x="3449"/>
        <item sd="0" x="4533"/>
        <item sd="0" x="827"/>
        <item sd="0" x="235"/>
        <item sd="0" x="1088"/>
        <item sd="0" x="4384"/>
        <item sd="0" x="3740"/>
        <item sd="0" x="792"/>
        <item sd="0" x="1132"/>
        <item sd="0" x="4001"/>
        <item sd="0" x="2634"/>
        <item sd="0" x="838"/>
        <item sd="0" x="3827"/>
        <item sd="0" x="3513"/>
        <item sd="0" x="4841"/>
        <item sd="0" x="3736"/>
        <item sd="0" x="1188"/>
        <item sd="0" x="530"/>
        <item sd="0" x="1736"/>
        <item sd="0" x="4801"/>
        <item sd="0" x="808"/>
        <item sd="0" x="4299"/>
        <item sd="0" x="2669"/>
        <item sd="0" x="4665"/>
        <item sd="0" x="4540"/>
        <item sd="0" x="3858"/>
        <item sd="0" x="4879"/>
        <item sd="0" x="3616"/>
        <item sd="0" x="2517"/>
        <item sd="0" x="3867"/>
        <item sd="0" x="1782"/>
        <item sd="0" x="1821"/>
        <item sd="0" x="958"/>
        <item sd="0" x="1737"/>
        <item sd="0" x="4805"/>
        <item sd="0" x="2091"/>
        <item sd="0" x="1972"/>
        <item sd="0" x="2179"/>
        <item sd="0" x="2824"/>
        <item sd="0" x="1592"/>
        <item sd="0" x="4705"/>
        <item sd="0" x="182"/>
        <item sd="0" x="766"/>
        <item sd="0" x="752"/>
        <item sd="0" x="886"/>
        <item sd="0" x="2218"/>
        <item sd="0" x="4227"/>
        <item sd="0" x="2283"/>
        <item sd="0" x="3715"/>
        <item sd="0" x="3529"/>
        <item sd="0" x="2504"/>
        <item sd="0" x="1797"/>
        <item sd="0" x="43"/>
        <item sd="0" x="496"/>
        <item sd="0" x="3376"/>
        <item sd="0" x="212"/>
        <item sd="0" x="770"/>
        <item sd="0" x="2465"/>
        <item sd="0" x="3588"/>
        <item sd="0" x="3682"/>
        <item sd="0" x="475"/>
        <item sd="0" x="1937"/>
        <item sd="0" x="4823"/>
        <item sd="0" x="856"/>
        <item sd="0" x="66"/>
        <item sd="0" x="3571"/>
        <item sd="0" x="348"/>
        <item sd="0" x="2597"/>
        <item sd="0" x="134"/>
        <item sd="0" x="4481"/>
        <item sd="0" x="3679"/>
        <item sd="0" x="2752"/>
        <item sd="0" x="124"/>
        <item sd="0" x="1051"/>
        <item sd="0" x="2594"/>
        <item sd="0" x="2547"/>
        <item sd="0" x="1854"/>
        <item sd="0" x="4338"/>
        <item sd="0" x="2309"/>
        <item sd="0" x="1645"/>
        <item sd="0" x="2072"/>
        <item sd="0" x="4270"/>
        <item sd="0" x="26"/>
        <item sd="0" x="2383"/>
        <item sd="0" x="1304"/>
        <item sd="0" x="2018"/>
        <item sd="0" x="2649"/>
        <item sd="0" x="3201"/>
        <item sd="0" x="1062"/>
        <item sd="0" x="2886"/>
        <item sd="0" x="539"/>
        <item sd="0" x="956"/>
        <item sd="0" x="1537"/>
        <item sd="0" x="3511"/>
        <item sd="0" x="3330"/>
        <item sd="0" x="532"/>
        <item sd="0" x="3888"/>
        <item sd="0" x="739"/>
        <item sd="0" x="4366"/>
        <item sd="0" x="3923"/>
        <item sd="0" x="967"/>
        <item sd="0" x="1122"/>
        <item sd="0" x="133"/>
        <item sd="0" x="4324"/>
        <item sd="0" x="4964"/>
        <item sd="0" x="1486"/>
        <item sd="0" x="335"/>
        <item sd="0" x="497"/>
        <item sd="0" x="4391"/>
        <item sd="0" x="2703"/>
        <item sd="0" x="3916"/>
        <item sd="0" x="702"/>
        <item sd="0" x="4636"/>
        <item sd="0" x="262"/>
        <item sd="0" x="3227"/>
        <item sd="0" x="4308"/>
        <item sd="0" x="4900"/>
        <item sd="0" x="3180"/>
        <item sd="0" x="989"/>
        <item sd="0" x="3018"/>
        <item sd="0" x="3985"/>
        <item sd="0" x="4762"/>
        <item sd="0" x="562"/>
        <item sd="0" x="3626"/>
        <item sd="0" x="4147"/>
        <item sd="0" x="2864"/>
        <item sd="0" x="398"/>
        <item sd="0" x="2095"/>
        <item sd="0" x="80"/>
        <item sd="0" x="2635"/>
        <item sd="0" x="3234"/>
        <item sd="0" x="3825"/>
        <item sd="0" x="76"/>
        <item sd="0" x="3508"/>
        <item sd="0" x="4364"/>
        <item sd="0" x="4980"/>
        <item sd="0" x="1746"/>
        <item sd="0" x="71"/>
        <item sd="0" x="2184"/>
        <item sd="0" x="3813"/>
        <item sd="0" x="338"/>
        <item sd="0" x="570"/>
        <item sd="0" x="3663"/>
        <item sd="0" x="4672"/>
        <item sd="0" x="4853"/>
        <item sd="0" x="2980"/>
        <item sd="0" x="4049"/>
        <item sd="0" x="1955"/>
        <item sd="0" x="1212"/>
        <item sd="0" x="2782"/>
        <item sd="0" x="2558"/>
        <item sd="0" x="1847"/>
        <item sd="0" x="3307"/>
        <item sd="0" x="375"/>
        <item sd="0" x="1496"/>
        <item sd="0" x="1134"/>
        <item sd="0" x="1419"/>
        <item sd="0" x="204"/>
        <item sd="0" x="295"/>
        <item sd="0" x="2310"/>
        <item sd="0" x="4069"/>
        <item sd="0" x="1705"/>
        <item sd="0" x="4877"/>
        <item sd="0" x="3469"/>
        <item sd="0" x="1692"/>
        <item sd="0" x="2311"/>
        <item sd="0" x="2596"/>
        <item sd="0" x="4778"/>
        <item sd="0" x="3893"/>
        <item sd="0" x="4020"/>
        <item sd="0" x="411"/>
        <item sd="0" x="3602"/>
        <item sd="0" x="1853"/>
        <item sd="0" x="4377"/>
        <item sd="0" x="3570"/>
        <item sd="0" x="1376"/>
        <item sd="0" x="4514"/>
        <item sd="0" x="2045"/>
        <item sd="0" x="1049"/>
        <item sd="0" x="2883"/>
        <item sd="0" x="4928"/>
        <item sd="0" x="16"/>
        <item sd="0" x="4815"/>
        <item sd="0" x="4688"/>
        <item sd="0" x="2358"/>
        <item sd="0" x="2687"/>
        <item sd="0" x="1103"/>
        <item sd="0" x="3010"/>
        <item sd="0" x="2789"/>
        <item sd="0" x="1169"/>
        <item sd="0" x="4028"/>
        <item sd="0" x="4087"/>
        <item sd="0" x="4182"/>
        <item sd="0" x="4589"/>
        <item sd="0" x="21"/>
        <item sd="0" x="4333"/>
        <item sd="0" x="3088"/>
        <item sd="0" x="4317"/>
        <item sd="0" x="2868"/>
        <item sd="0" x="919"/>
        <item sd="0" x="1254"/>
        <item sd="0" x="3386"/>
        <item sd="0" x="4144"/>
        <item sd="0" x="2243"/>
        <item sd="0" x="3810"/>
        <item sd="0" x="1069"/>
        <item sd="0" x="4582"/>
        <item sd="0" x="2230"/>
        <item sd="0" x="3363"/>
        <item sd="0" x="1154"/>
        <item sd="0" x="4249"/>
        <item sd="0" x="4670"/>
        <item sd="0" x="1203"/>
        <item sd="0" x="598"/>
        <item sd="0" x="604"/>
        <item sd="0" x="3499"/>
        <item sd="0" x="4881"/>
        <item sd="0" x="1789"/>
        <item sd="0" x="30"/>
        <item sd="0" x="2589"/>
        <item sd="0" x="2229"/>
        <item sd="0" x="1950"/>
        <item sd="0" x="2348"/>
        <item sd="0" x="3937"/>
        <item sd="0" x="278"/>
        <item sd="0" x="2272"/>
        <item sd="0" x="1959"/>
        <item sd="0" x="2159"/>
        <item sd="0" x="3576"/>
        <item sd="0" x="2343"/>
        <item sd="0" x="1560"/>
        <item sd="0" x="2503"/>
        <item sd="0" x="4041"/>
        <item sd="0" x="4346"/>
        <item sd="0" x="460"/>
        <item sd="0" x="2232"/>
        <item sd="0" x="3137"/>
        <item sd="0" x="872"/>
        <item sd="0" x="283"/>
        <item sd="0" x="2731"/>
        <item sd="0" x="2382"/>
        <item sd="0" x="3637"/>
        <item sd="0" x="4497"/>
        <item sd="0" x="2138"/>
        <item sd="0" x="1546"/>
        <item sd="0" x="2802"/>
        <item sd="0" x="13"/>
        <item sd="0" x="704"/>
        <item sd="0" x="2273"/>
        <item sd="0" x="2667"/>
        <item sd="0" x="2908"/>
        <item sd="0" x="635"/>
        <item sd="0" x="1097"/>
        <item sd="0" x="733"/>
        <item sd="0" x="2725"/>
        <item sd="0" x="4870"/>
        <item sd="0" x="1622"/>
        <item sd="0" x="4953"/>
        <item sd="0" x="812"/>
        <item sd="0" x="2561"/>
        <item sd="0" x="2565"/>
        <item sd="0" x="4075"/>
        <item sd="0" x="2650"/>
        <item sd="0" x="3537"/>
        <item sd="0" x="399"/>
        <item sd="0" x="3611"/>
        <item sd="0" x="3346"/>
        <item sd="0" x="2640"/>
        <item sd="0" x="3286"/>
        <item sd="0" x="2349"/>
        <item sd="0" x="4910"/>
        <item sd="0" x="4258"/>
        <item sd="0" x="1408"/>
        <item sd="0" x="308"/>
        <item sd="0" x="690"/>
        <item sd="0" x="2120"/>
        <item sd="0" x="2660"/>
        <item sd="0" x="3396"/>
        <item sd="0" x="3017"/>
        <item sd="0" x="1294"/>
        <item sd="0" x="3048"/>
        <item sd="0" x="1394"/>
        <item sd="0" x="2079"/>
        <item sd="0" x="4569"/>
        <item sd="0" x="1239"/>
        <item sd="0" x="660"/>
        <item sd="0" x="1235"/>
        <item sd="0" x="3371"/>
        <item sd="0" x="1542"/>
        <item sd="0" x="3717"/>
        <item sd="0" x="3041"/>
        <item sd="0" x="862"/>
        <item sd="0" x="2341"/>
        <item sd="0" x="1495"/>
        <item sd="0" x="2111"/>
        <item sd="0" x="2225"/>
        <item sd="0" x="2900"/>
        <item sd="0" x="3136"/>
        <item sd="0" x="4195"/>
        <item sd="0" x="3445"/>
        <item sd="0" x="2408"/>
        <item sd="0" x="1528"/>
        <item sd="0" x="4767"/>
        <item sd="0" x="121"/>
        <item sd="0" x="2843"/>
        <item sd="0" x="4789"/>
        <item sd="0" x="1064"/>
        <item sd="0" x="5004"/>
        <item sd="0" x="2448"/>
        <item sd="0" x="3934"/>
        <item sd="0" x="2867"/>
        <item sd="0" x="4920"/>
        <item sd="0" x="575"/>
        <item sd="0" x="4544"/>
        <item sd="0" x="230"/>
        <item sd="0" x="2839"/>
        <item sd="0" x="4849"/>
        <item sd="0" x="4217"/>
        <item sd="0" x="494"/>
        <item sd="0" x="1829"/>
        <item sd="0" x="247"/>
        <item sd="0" x="4936"/>
        <item sd="0" x="4616"/>
        <item sd="0" x="3276"/>
        <item sd="0" x="754"/>
        <item sd="0" x="4742"/>
        <item sd="0" x="1225"/>
        <item sd="0" x="2968"/>
        <item sd="0" x="4058"/>
        <item sd="0" x="36"/>
        <item sd="0" x="3187"/>
        <item sd="0" x="3666"/>
        <item sd="0" x="269"/>
        <item sd="0" x="199"/>
        <item sd="0" x="2166"/>
        <item sd="0" x="2350"/>
        <item sd="0" x="500"/>
        <item sd="0" x="2317"/>
        <item sd="0" x="4621"/>
        <item sd="0" x="1357"/>
        <item sd="0" x="2814"/>
        <item sd="0" x="1173"/>
        <item sd="0" x="2926"/>
        <item sd="0" x="629"/>
        <item sd="0" x="2713"/>
        <item sd="0" x="1070"/>
        <item sd="0" x="1519"/>
        <item sd="0" x="805"/>
        <item sd="0" x="1414"/>
        <item sd="0" x="4113"/>
        <item sd="0" x="3897"/>
        <item sd="0" x="581"/>
        <item sd="0" x="3340"/>
        <item sd="0" x="1065"/>
        <item sd="0" x="55"/>
        <item sd="0" x="4562"/>
        <item sd="0" x="991"/>
        <item sd="0" x="2544"/>
        <item sd="0" x="3191"/>
        <item sd="0" x="2004"/>
        <item sd="0" x="2474"/>
        <item sd="0" x="4793"/>
        <item sd="0" x="3245"/>
        <item sd="0" x="4977"/>
        <item sd="0" x="859"/>
        <item sd="0" x="1006"/>
        <item sd="0" x="159"/>
        <item sd="0" x="3686"/>
        <item sd="0" x="3443"/>
        <item sd="0" x="4817"/>
        <item sd="0" x="2276"/>
        <item sd="0" x="50"/>
        <item sd="0" x="161"/>
        <item sd="0" x="1766"/>
        <item sd="0" x="1667"/>
        <item sd="0" x="2608"/>
        <item sd="0" x="105"/>
        <item sd="0" x="4998"/>
        <item sd="0" x="1028"/>
        <item sd="0" x="2952"/>
        <item sd="0" x="4014"/>
        <item sd="0" x="4228"/>
        <item sd="0" x="664"/>
        <item sd="0" x="3337"/>
        <item sd="0" x="431"/>
        <item sd="0" x="2422"/>
        <item sd="0" x="4821"/>
        <item sd="0" x="1750"/>
        <item sd="0" x="4122"/>
        <item sd="0" x="1429"/>
        <item sd="0" x="4171"/>
        <item sd="0" x="4566"/>
        <item sd="0" x="569"/>
        <item sd="0" x="1110"/>
        <item sd="0" x="4547"/>
        <item sd="0" x="3008"/>
        <item sd="0" x="1728"/>
        <item sd="0" x="4038"/>
        <item sd="0" x="3553"/>
        <item sd="0" x="1491"/>
        <item sd="0" x="1366"/>
        <item sd="0" x="4499"/>
        <item sd="0" x="2183"/>
        <item sd="0" x="4785"/>
        <item sd="0" x="998"/>
        <item sd="0" x="2338"/>
        <item sd="0" x="4707"/>
        <item sd="0" x="3639"/>
        <item sd="0" x="1941"/>
        <item sd="0" x="1120"/>
        <item sd="0" x="4527"/>
        <item sd="0" x="1595"/>
        <item sd="0" x="3125"/>
        <item sd="0" x="4134"/>
        <item sd="0" x="303"/>
        <item sd="0" x="1748"/>
        <item sd="0" x="4257"/>
        <item sd="0" x="4234"/>
        <item sd="0" x="4579"/>
        <item sd="0" x="3993"/>
        <item sd="0" x="1312"/>
        <item sd="0" x="1948"/>
        <item sd="0" x="2932"/>
        <item sd="0" x="1848"/>
        <item sd="0" x="3610"/>
        <item sd="0" x="2313"/>
        <item sd="0" x="3841"/>
        <item sd="0" x="3089"/>
        <item sd="0" x="3091"/>
        <item sd="0" x="687"/>
        <item sd="0" x="682"/>
        <item sd="0" x="2487"/>
        <item sd="0" x="3042"/>
        <item sd="0" x="4084"/>
        <item sd="0" x="3958"/>
        <item sd="0" x="2933"/>
        <item sd="0" x="4260"/>
        <item sd="0" x="4042"/>
        <item sd="0" x="4471"/>
        <item sd="0" x="722"/>
        <item sd="0" x="2387"/>
        <item sd="0" x="3877"/>
        <item sd="0" x="518"/>
        <item sd="0" x="405"/>
        <item sd="0" x="1484"/>
        <item sd="0" x="611"/>
        <item sd="0" x="403"/>
        <item sd="0" x="2791"/>
        <item sd="0" x="4153"/>
        <item sd="0" x="2242"/>
        <item sd="0" x="171"/>
        <item sd="0" x="3336"/>
        <item sd="0" x="1695"/>
        <item sd="0" x="1671"/>
        <item sd="0" x="2763"/>
        <item sd="0" x="1971"/>
        <item sd="0" x="4556"/>
        <item sd="0" x="4428"/>
        <item sd="0" x="2976"/>
        <item sd="0" x="2420"/>
        <item sd="0" x="4050"/>
        <item sd="0" x="2676"/>
        <item sd="0" x="2396"/>
        <item sd="0" x="2476"/>
        <item sd="0" x="374"/>
        <item sd="0" x="1914"/>
        <item sd="0" x="2047"/>
        <item sd="0" x="2934"/>
        <item sd="0" x="4924"/>
        <item sd="0" x="667"/>
        <item sd="0" x="1411"/>
        <item sd="0" x="257"/>
        <item sd="0" x="1000"/>
        <item sd="0" x="1071"/>
        <item sd="0" x="3743"/>
        <item sd="0" x="2774"/>
        <item sd="0" x="4332"/>
        <item sd="0" x="1232"/>
        <item sd="0" x="252"/>
        <item sd="0" x="3907"/>
        <item sd="0" x="613"/>
        <item sd="0" x="572"/>
        <item sd="0" x="4895"/>
        <item sd="0" x="1768"/>
        <item sd="0" x="1281"/>
        <item sd="0" x="305"/>
        <item sd="0" x="10"/>
        <item sd="0" x="3592"/>
        <item sd="0" x="4855"/>
        <item sd="0" x="4178"/>
        <item sd="0" x="1747"/>
        <item sd="0" x="1272"/>
        <item sd="0" x="1151"/>
        <item sd="0" x="3705"/>
        <item sd="0" x="1849"/>
        <item sd="0" x="3956"/>
        <item sd="0" x="2663"/>
        <item sd="0" x="1318"/>
        <item sd="0" x="4289"/>
        <item sd="0" x="3710"/>
        <item sd="0" x="3879"/>
        <item sd="0" x="160"/>
        <item sd="0" x="4215"/>
        <item sd="0" x="3757"/>
        <item sd="0" x="3565"/>
        <item sd="0" x="1"/>
        <item sd="0" x="1570"/>
        <item sd="0" x="1604"/>
        <item sd="0" x="3788"/>
        <item sd="0" x="1483"/>
        <item sd="0" x="1090"/>
        <item sd="0" x="1664"/>
        <item sd="0" x="1482"/>
        <item sd="0" x="3861"/>
        <item sd="0" x="2267"/>
        <item sd="0" x="4573"/>
        <item sd="0" x="4094"/>
        <item sd="0" x="2302"/>
        <item sd="0" x="2053"/>
        <item sd="0" x="3965"/>
        <item sd="0" x="1374"/>
        <item sd="0" x="737"/>
        <item sd="0" x="4441"/>
        <item sd="0" x="3545"/>
        <item sd="0" x="3714"/>
        <item sd="0" x="2388"/>
        <item sd="0" x="3439"/>
        <item sd="0" x="445"/>
        <item sd="0" x="3202"/>
        <item sd="0" x="1205"/>
        <item sd="0" x="3424"/>
        <item sd="0" x="4825"/>
        <item sd="0" x="3440"/>
        <item sd="0" x="2015"/>
        <item sd="0" x="3387"/>
        <item sd="0" x="1013"/>
        <item sd="0" x="931"/>
        <item sd="0" x="2277"/>
        <item sd="0" x="4586"/>
        <item sd="0" x="2716"/>
        <item sd="0" x="425"/>
        <item sd="0" x="1915"/>
        <item sd="0" x="1605"/>
        <item sd="0" x="869"/>
        <item sd="0" x="350"/>
        <item sd="0" x="4388"/>
        <item sd="0" x="4734"/>
        <item sd="0" x="1055"/>
        <item sd="0" x="618"/>
        <item sd="0" x="2456"/>
        <item sd="0" x="617"/>
        <item sd="0" x="3075"/>
        <item sd="0" x="2833"/>
        <item sd="0" x="717"/>
        <item sd="0" x="4237"/>
        <item sd="0" x="2825"/>
        <item sd="0" x="1824"/>
        <item sd="0" x="336"/>
        <item sd="0" x="1837"/>
        <item sd="0" x="2884"/>
        <item sd="0" x="2826"/>
        <item sd="0" x="4536"/>
        <item sd="0" x="136"/>
        <item sd="0" x="4162"/>
        <item sd="0" x="3391"/>
        <item sd="0" x="631"/>
        <item sd="0" x="2910"/>
        <item sd="0" x="142"/>
        <item sd="0" x="449"/>
        <item sd="0" x="4223"/>
        <item sd="0" x="309"/>
        <item sd="0" x="4545"/>
        <item sd="0" x="2841"/>
        <item sd="0" x="3580"/>
        <item sd="0" x="3078"/>
        <item sd="0" x="3206"/>
        <item sd="0" x="2071"/>
        <item sd="0" x="4325"/>
        <item sd="0" x="2300"/>
        <item sd="0" x="2832"/>
        <item sd="0" x="4330"/>
        <item sd="0" x="3633"/>
        <item sd="0" x="4045"/>
        <item sd="0" x="1874"/>
        <item sd="0" x="3776"/>
        <item sd="0" x="3525"/>
        <item sd="0" x="579"/>
        <item sd="0" x="3106"/>
        <item sd="0" x="2285"/>
        <item sd="0" x="1522"/>
        <item sd="0" x="4231"/>
        <item sd="0" x="1368"/>
        <item sd="0" x="3358"/>
        <item sd="0" x="4857"/>
        <item sd="0" x="1247"/>
        <item sd="0" x="535"/>
        <item sd="0" x="1726"/>
        <item sd="0" x="469"/>
        <item sd="0" x="3407"/>
        <item sd="0" x="4155"/>
        <item sd="0" x="1803"/>
        <item sd="0" x="2231"/>
        <item sd="0" x="645"/>
        <item sd="0" x="2823"/>
        <item sd="0" x="2009"/>
        <item sd="0" x="2685"/>
        <item sd="0" x="467"/>
        <item sd="0" x="3491"/>
        <item sd="0" x="65"/>
        <item sd="0" x="3984"/>
        <item sd="0" x="115"/>
        <item sd="0" x="4448"/>
        <item sd="0" x="1981"/>
        <item sd="0" x="1755"/>
        <item sd="0" x="2581"/>
        <item sd="0" x="984"/>
        <item sd="0" x="620"/>
        <item sd="0" x="1656"/>
        <item sd="0" x="1962"/>
        <item sd="0" x="1721"/>
        <item sd="0" x="4047"/>
        <item sd="0" x="2939"/>
        <item sd="0" x="1358"/>
        <item sd="0" x="1222"/>
        <item sd="0" x="2829"/>
        <item sd="0" x="3940"/>
        <item sd="0" x="4995"/>
        <item sd="0" x="4599"/>
        <item sd="0" x="4288"/>
        <item sd="0" x="1004"/>
        <item sd="0" x="1099"/>
        <item sd="0" x="1569"/>
        <item sd="0" x="3054"/>
        <item sd="0" x="1606"/>
        <item sd="0" x="4903"/>
        <item sd="0" x="1201"/>
        <item sd="0" x="116"/>
        <item sd="0" x="296"/>
        <item sd="0" x="4174"/>
        <item sd="0" x="2753"/>
        <item sd="0" x="2207"/>
        <item sd="0" x="4433"/>
        <item sd="0" x="1398"/>
        <item sd="0" x="201"/>
        <item sd="0" x="971"/>
        <item sd="0" x="2797"/>
        <item sd="0" x="3507"/>
        <item sd="0" x="1660"/>
        <item sd="0" x="921"/>
        <item sd="0" x="815"/>
        <item sd="0" x="3572"/>
        <item sd="0" x="2532"/>
        <item sd="0" x="3053"/>
        <item sd="0" x="910"/>
        <item sd="0" x="3103"/>
        <item sd="0" x="3272"/>
        <item sd="0" x="2067"/>
        <item sd="0" x="3917"/>
        <item sd="0" x="599"/>
        <item sd="0" x="2181"/>
        <item sd="0" x="4780"/>
        <item sd="0" x="189"/>
        <item sd="0" x="3282"/>
        <item sd="0" x="2564"/>
        <item sd="0" x="1295"/>
        <item sd="0" x="2677"/>
        <item sd="0" x="48"/>
        <item sd="0" x="4759"/>
        <item sd="0" x="4973"/>
        <item sd="0" x="2468"/>
        <item sd="0" x="549"/>
        <item sd="0" x="4114"/>
        <item sd="0" x="3646"/>
        <item sd="0" x="382"/>
        <item sd="0" x="2599"/>
        <item sd="0" x="873"/>
        <item sd="0" x="1228"/>
        <item sd="0" x="3333"/>
        <item sd="0" x="4684"/>
        <item sd="0" x="2878"/>
        <item sd="0" x="3924"/>
        <item sd="0" x="2899"/>
        <item sd="0" x="440"/>
        <item sd="0" x="1961"/>
        <item sd="0" x="4319"/>
        <item sd="0" x="3622"/>
        <item sd="0" x="1851"/>
        <item sd="0" x="2745"/>
        <item sd="0" x="3040"/>
        <item sd="0" x="4532"/>
        <item sd="0" x="1299"/>
        <item sd="0" x="1547"/>
        <item sd="0" x="4439"/>
        <item sd="0" x="2533"/>
        <item sd="0" x="346"/>
        <item sd="0" x="1739"/>
        <item sd="0" x="2961"/>
        <item sd="0" x="932"/>
        <item sd="0" x="4369"/>
        <item sd="0" x="1839"/>
        <item sd="0" x="1731"/>
        <item sd="0" x="2542"/>
        <item sd="0" x="2445"/>
        <item sd="0" x="3955"/>
        <item sd="0" x="1843"/>
        <item sd="0" x="3029"/>
        <item sd="0" x="3660"/>
        <item sd="0" x="1426"/>
        <item sd="0" x="952"/>
        <item sd="0" x="0"/>
        <item sd="0" x="2064"/>
        <item sd="0" x="543"/>
        <item sd="0" x="2925"/>
        <item sd="0" x="694"/>
        <item sd="0" x="3239"/>
        <item sd="0" x="2391"/>
        <item sd="0" x="3603"/>
        <item sd="0" x="1887"/>
        <item sd="0" x="3768"/>
        <item sd="0" x="397"/>
        <item sd="0" x="1760"/>
        <item sd="0" x="219"/>
        <item sd="0" x="4606"/>
        <item sd="0" x="4596"/>
        <item sd="0" x="3604"/>
        <item sd="0" x="3015"/>
        <item sd="0" x="3859"/>
        <item sd="0" x="516"/>
        <item sd="0" x="4148"/>
        <item sd="0" x="3390"/>
        <item sd="0" x="2693"/>
        <item sd="0" x="4914"/>
        <item sd="0" x="4313"/>
        <item sd="0" x="4127"/>
        <item sd="0" x="1382"/>
        <item sd="0" x="2148"/>
        <item sd="0" x="1466"/>
        <item sd="0" x="1442"/>
        <item sd="0" x="2701"/>
        <item sd="0" x="3624"/>
        <item sd="0" x="578"/>
        <item sd="0" x="4597"/>
        <item sd="0" x="1058"/>
        <item sd="0" x="1279"/>
        <item sd="0" x="2642"/>
        <item sd="0" x="4168"/>
        <item sd="0" x="4196"/>
        <item sd="0" x="2927"/>
        <item sd="0" x="767"/>
        <item sd="0" x="79"/>
        <item sd="0" x="1795"/>
        <item sd="0" x="3013"/>
        <item sd="0" x="1415"/>
        <item sd="0" x="606"/>
        <item sd="0" x="114"/>
        <item sd="0" x="3353"/>
        <item sd="0" x="833"/>
        <item sd="0" x="4680"/>
        <item sd="0" x="1813"/>
        <item sd="0" x="2477"/>
        <item sd="0" x="2516"/>
        <item sd="0" x="2491"/>
        <item sd="0" x="1145"/>
        <item sd="0" x="2949"/>
        <item sd="0" x="1253"/>
        <item sd="0" x="4328"/>
        <item sd="0" x="1616"/>
        <item sd="0" x="1042"/>
        <item sd="0" x="479"/>
        <item sd="0" x="165"/>
        <item sd="0" x="1862"/>
        <item sd="0" x="1190"/>
        <item sd="0" x="1753"/>
        <item sd="0" x="846"/>
        <item sd="0" x="3914"/>
        <item sd="0" x="1266"/>
        <item sd="0" x="3857"/>
        <item sd="0" x="592"/>
        <item sd="0" x="1857"/>
        <item sd="0" x="2600"/>
        <item sd="0" x="1185"/>
        <item sd="0" x="1883"/>
        <item sd="0" x="1956"/>
        <item sd="0" x="946"/>
        <item sd="0" x="4242"/>
        <item sd="0" x="2177"/>
        <item sd="0" x="91"/>
        <item sd="0" x="3459"/>
        <item sd="0" x="3615"/>
        <item sd="0" x="359"/>
        <item sd="0" x="3082"/>
        <item sd="0" x="794"/>
        <item sd="0" x="4469"/>
        <item sd="0" x="2106"/>
        <item sd="0" x="3001"/>
        <item sd="0" x="1757"/>
        <item sd="0" x="3456"/>
        <item sd="0" x="512"/>
        <item sd="0" x="3948"/>
        <item sd="0" x="2074"/>
        <item sd="0" x="3503"/>
        <item sd="0" x="112"/>
        <item sd="0" x="895"/>
        <item sd="0" x="3246"/>
        <item sd="0" x="1613"/>
        <item sd="0" x="2798"/>
        <item sd="0" x="3728"/>
        <item sd="0" x="407"/>
        <item sd="0" x="4941"/>
        <item sd="0" x="2924"/>
        <item sd="0" x="4421"/>
        <item sd="0" x="4190"/>
        <item sd="0" x="4899"/>
        <item sd="0" x="2325"/>
        <item sd="0" x="2727"/>
        <item sd="0" x="49"/>
        <item sd="0" x="2172"/>
        <item sd="0" x="3557"/>
        <item sd="0" x="4728"/>
        <item sd="0" x="2496"/>
        <item sd="0" x="3764"/>
        <item sd="0" x="3976"/>
        <item sd="0" x="72"/>
        <item sd="0" x="4220"/>
        <item sd="0" x="1707"/>
        <item sd="0" x="3849"/>
        <item sd="0" x="4673"/>
        <item sd="0" x="2993"/>
        <item sd="0" x="4458"/>
        <item sd="0" x="2103"/>
        <item sd="0" x="661"/>
        <item sd="0" x="747"/>
        <item sd="0" x="1155"/>
        <item sd="0" x="2946"/>
        <item sd="0" x="2337"/>
        <item sd="0" x="42"/>
        <item sd="0" x="1612"/>
        <item sd="0" x="1054"/>
        <item sd="0" x="4172"/>
        <item sd="0" x="4365"/>
        <item sd="0" x="2318"/>
        <item sd="0" x="1165"/>
        <item sd="0" x="2351"/>
        <item sd="0" x="4583"/>
        <item sd="0" x="1450"/>
        <item sd="0" x="3497"/>
        <item sd="0" x="3098"/>
        <item sd="0" x="4912"/>
        <item sd="0" x="3913"/>
        <item sd="0" x="2431"/>
        <item sd="0" x="4713"/>
        <item sd="0" x="4640"/>
        <item sd="0" x="1390"/>
        <item sd="0" x="3267"/>
        <item sd="0" x="4804"/>
        <item sd="0" x="4845"/>
        <item sd="0" x="302"/>
        <item sd="0" x="601"/>
        <item sd="0" x="3261"/>
        <item sd="0" x="3070"/>
        <item sd="0" x="2140"/>
        <item sd="0" x="2777"/>
        <item sd="0" x="560"/>
        <item sd="0" x="4500"/>
        <item sd="0" x="5"/>
        <item sd="0" x="2020"/>
        <item sd="0" x="3266"/>
        <item sd="0" x="1320"/>
        <item sd="0" x="393"/>
        <item sd="0" x="1812"/>
        <item sd="0" x="4875"/>
        <item sd="0" x="519"/>
        <item sd="0" x="282"/>
        <item sd="0" x="4657"/>
        <item sd="0" x="3063"/>
        <item sd="0" x="1940"/>
        <item sd="0" x="3399"/>
        <item sd="0" x="148"/>
        <item sd="0" x="4434"/>
        <item sd="0" x="2984"/>
        <item sd="0" x="4263"/>
        <item sd="0" x="3863"/>
        <item sd="0" x="1081"/>
        <item sd="0" x="3372"/>
        <item sd="0" x="4076"/>
        <item sd="0" x="3733"/>
        <item sd="0" x="4262"/>
        <item sd="0" x="2098"/>
        <item sd="0" x="1709"/>
        <item sd="0" x="2203"/>
        <item sd="0" x="77"/>
        <item sd="0" x="1646"/>
        <item sd="0" x="642"/>
        <item sd="0" x="3357"/>
        <item sd="0" x="4154"/>
        <item sd="0" x="1859"/>
        <item sd="0" x="2419"/>
        <item sd="0" x="4138"/>
        <item sd="0" x="2686"/>
        <item sd="0" x="3183"/>
        <item sd="0" x="3150"/>
        <item sd="0" x="607"/>
        <item sd="0" x="2202"/>
        <item sd="0" x="2031"/>
        <item sd="0" x="3665"/>
        <item sd="0" x="4372"/>
        <item sd="0" x="324"/>
        <item sd="0" x="2982"/>
        <item sd="0" x="3224"/>
        <item sd="0" x="3461"/>
        <item sd="0" x="4318"/>
        <item sd="0" x="4145"/>
        <item sd="0" x="1364"/>
        <item sd="0" x="1441"/>
        <item sd="0" x="1105"/>
        <item sd="0" x="1783"/>
        <item sd="0" x="1077"/>
        <item sd="0" x="3569"/>
        <item sd="0" x="1430"/>
        <item sd="0" x="3510"/>
        <item sd="0" x="316"/>
        <item sd="0" x="4310"/>
        <item sd="0" x="2086"/>
        <item sd="0" x="778"/>
        <item sd="0" x="1337"/>
        <item sd="0" x="4749"/>
        <item sd="0" x="1303"/>
        <item sd="0" x="4982"/>
        <item sd="0" x="2460"/>
        <item sd="0" x="3594"/>
        <item sd="0" x="876"/>
        <item sd="0" x="1346"/>
        <item sd="0" x="416"/>
        <item sd="0" x="1844"/>
        <item sd="0" x="437"/>
        <item sd="0" x="388"/>
        <item sd="0" x="3501"/>
        <item sd="0" x="1718"/>
        <item sd="0" x="877"/>
        <item sd="0" x="3112"/>
        <item sd="0" x="3832"/>
        <item sd="0" x="2854"/>
        <item sd="0" x="3342"/>
        <item sd="0" x="1277"/>
        <item sd="0" x="4290"/>
        <item sd="0" x="3162"/>
        <item sd="0" x="524"/>
        <item sd="0" x="2454"/>
        <item sd="0" x="2324"/>
        <item sd="0" x="3296"/>
        <item sd="0" x="3539"/>
        <item sd="0" x="3975"/>
        <item sd="0" x="4106"/>
        <item sd="0" x="4052"/>
        <item sd="0" x="1463"/>
        <item sd="0" x="1714"/>
        <item sd="0" x="4590"/>
        <item sd="0" x="2938"/>
        <item sd="0" x="4950"/>
        <item sd="0" x="206"/>
        <item sd="0" x="4638"/>
        <item sd="0" x="2972"/>
        <item sd="0" x="2709"/>
        <item sd="0" x="4437"/>
        <item sd="0" x="1636"/>
        <item sd="0" x="3512"/>
        <item sd="0" x="885"/>
        <item sd="0" x="1966"/>
        <item sd="0" x="523"/>
        <item sd="0" x="3925"/>
        <item sd="0" x="2943"/>
        <item sd="0" x="1920"/>
        <item sd="0" x="4404"/>
        <item sd="0" x="4450"/>
        <item sd="0" x="4676"/>
        <item sd="0" x="563"/>
        <item sd="0" x="986"/>
        <item sd="0" x="4312"/>
        <item sd="0" x="1742"/>
        <item sd="0" x="3987"/>
        <item sd="0" x="4205"/>
        <item sd="0" x="246"/>
        <item sd="0" x="4353"/>
        <item sd="0" x="4518"/>
        <item sd="0" x="4832"/>
        <item sd="0" x="2201"/>
        <item sd="0" x="3284"/>
        <item sd="0" x="884"/>
        <item sd="0" x="1585"/>
        <item sd="0" x="504"/>
        <item sd="0" x="227"/>
        <item sd="0" x="23"/>
        <item sd="0" x="2316"/>
        <item sd="0" x="3882"/>
        <item sd="0" x="4009"/>
        <item sd="0" x="4093"/>
        <item sd="0" x="4983"/>
        <item sd="0" x="3807"/>
        <item sd="0" x="3271"/>
        <item sd="0" x="1192"/>
        <item sd="0" x="834"/>
        <item sd="0" x="1992"/>
        <item sd="0" x="1875"/>
        <item sd="0" x="576"/>
        <item sd="0" x="4567"/>
        <item sd="0" x="3641"/>
        <item sd="0" x="3036"/>
        <item sd="0" x="2052"/>
        <item sd="0" x="1391"/>
        <item sd="0" x="2096"/>
        <item sd="0" x="3352"/>
        <item sd="0" x="3814"/>
        <item sd="0" x="471"/>
        <item sd="0" x="1663"/>
        <item sd="0" x="1998"/>
        <item sd="0" x="725"/>
        <item sd="0" x="3547"/>
        <item sd="0" x="596"/>
        <item sd="0" x="4690"/>
        <item sd="0" x="637"/>
        <item sd="0" x="3671"/>
        <item sd="0" x="2063"/>
        <item sd="0" x="3359"/>
        <item sd="0" x="4398"/>
        <item sd="0" x="3356"/>
        <item sd="0" x="260"/>
        <item sd="0" x="1193"/>
        <item sd="0" x="3929"/>
        <item sd="0" x="1985"/>
        <item sd="0" x="2941"/>
        <item sd="0" x="3847"/>
        <item sd="0" x="2666"/>
        <item sd="0" x="4016"/>
        <item sd="0" x="1252"/>
        <item sd="0" x="791"/>
        <item sd="0" x="1680"/>
        <item sd="0" x="1532"/>
        <item sd="0" x="707"/>
        <item sd="0" x="954"/>
        <item sd="0" x="4267"/>
        <item sd="0" x="1968"/>
        <item sd="0" x="3064"/>
        <item sd="0" x="384"/>
        <item sd="0" x="841"/>
        <item sd="0" x="2722"/>
        <item sd="0" x="2133"/>
        <item sd="0" x="4775"/>
        <item sd="0" x="4327"/>
        <item sd="0" x="4278"/>
        <item sd="0" x="2432"/>
        <item sd="0" x="1511"/>
        <item sd="0" x="176"/>
        <item sd="0" x="4422"/>
        <item sd="0" x="259"/>
        <item sd="0" x="4907"/>
        <item sd="0" x="1432"/>
        <item sd="0" x="2977"/>
        <item sd="0" x="3241"/>
        <item sd="0" x="4078"/>
        <item sd="0" x="4641"/>
        <item sd="0" x="1927"/>
        <item sd="0" x="4624"/>
        <item sd="0" x="683"/>
        <item sd="0" x="3130"/>
        <item sd="0" x="2131"/>
        <item sd="0" x="456"/>
        <item sd="0" x="435"/>
        <item sd="0" x="1708"/>
        <item sd="0" x="4444"/>
        <item sd="0" x="4908"/>
        <item sd="0" x="4777"/>
        <item sd="0" x="4063"/>
        <item sd="0" x="1213"/>
        <item sd="0" x="1045"/>
        <item sd="0" x="4683"/>
        <item sd="0" x="948"/>
        <item sd="0" x="4743"/>
        <item sd="0" x="179"/>
        <item sd="0" x="2764"/>
        <item sd="0" x="3338"/>
        <item sd="0" x="2699"/>
        <item sd="0" x="4079"/>
        <item sd="0" x="1676"/>
        <item sd="0" x="4610"/>
        <item sd="0" x="3298"/>
        <item sd="0" x="1101"/>
        <item sd="0" x="3739"/>
        <item sd="0" x="3495"/>
        <item sd="0" x="4124"/>
        <item sd="0" x="2352"/>
        <item sd="0" x="3124"/>
        <item sd="0" x="4829"/>
        <item sd="0" x="724"/>
        <item sd="0" x="4607"/>
        <item sd="0" x="1767"/>
        <item sd="0" x="4432"/>
        <item sd="0" x="832"/>
        <item sd="0" x="3005"/>
        <item sd="0" x="2099"/>
        <item sd="0" x="1095"/>
        <item sd="0" x="2417"/>
        <item sd="0" x="3321"/>
        <item sd="0" x="4074"/>
        <item sd="0" x="360"/>
        <item sd="0" x="4294"/>
        <item sd="0" x="1490"/>
        <item sd="0" x="4796"/>
        <item sd="0" x="1856"/>
        <item sd="0" x="4811"/>
        <item sd="0" x="1598"/>
        <item sd="0" x="1011"/>
        <item sd="0" x="3273"/>
        <item sd="0" x="166"/>
        <item sd="0" x="1341"/>
        <item sd="0" x="3166"/>
        <item sd="0" x="3829"/>
        <item sd="0" x="3946"/>
        <item sd="0" x="3784"/>
        <item sd="0" x="3532"/>
        <item sd="0" x="2865"/>
        <item sd="0" x="3084"/>
        <item sd="0" x="591"/>
        <item sd="0" x="97"/>
        <item sd="0" x="3062"/>
        <item sd="0" x="666"/>
        <item sd="0" x="2792"/>
        <item sd="0" x="1106"/>
        <item sd="0" x="1576"/>
        <item sd="0" x="3840"/>
        <item sd="0" x="2779"/>
        <item sd="0" x="2158"/>
        <item sd="0" x="2238"/>
        <item sd="0" x="1113"/>
        <item sd="0" x="2733"/>
        <item sd="0" x="4017"/>
        <item sd="0" x="4467"/>
        <item sd="0" x="3703"/>
        <item sd="0" x="373"/>
        <item sd="0" x="4509"/>
        <item sd="0" x="2210"/>
        <item sd="0" x="937"/>
        <item sd="0" x="2043"/>
        <item sd="0" x="2220"/>
        <item sd="0" x="2626"/>
        <item sd="0" x="630"/>
        <item sd="0" x="4494"/>
        <item sd="0" x="2051"/>
        <item sd="0" x="298"/>
        <item sd="0" x="67"/>
        <item sd="0" x="2813"/>
        <item sd="0" x="2563"/>
        <item sd="0" x="1417"/>
        <item sd="0" x="4470"/>
        <item sd="0" x="4268"/>
        <item sd="0" x="2444"/>
        <item sd="0" x="4221"/>
        <item sd="0" x="2394"/>
        <item sd="0" x="676"/>
        <item sd="0" x="1525"/>
        <item sd="0" x="517"/>
        <item sd="0" x="493"/>
        <item sd="0" x="2447"/>
        <item sd="0" x="3446"/>
        <item sd="0" x="2236"/>
        <item sd="0" x="4046"/>
        <item sd="0" x="4925"/>
        <item sd="0" x="2988"/>
        <item sd="0" x="4175"/>
        <item sd="0" x="756"/>
        <item sd="0" x="3145"/>
        <item sd="0" x="2469"/>
        <item sd="0" x="1410"/>
        <item sd="0" x="1571"/>
        <item sd="0" x="395"/>
        <item sd="0" x="3394"/>
        <item sd="0" x="3149"/>
        <item sd="0" x="3335"/>
        <item sd="0" x="3932"/>
        <item sd="0" x="95"/>
        <item sd="0" x="15"/>
        <item sd="0" x="2162"/>
        <item sd="0" x="4814"/>
        <item sd="0" x="4493"/>
        <item sd="0" x="1761"/>
        <item sd="0" x="4720"/>
        <item sd="0" x="1082"/>
        <item sd="0" x="2151"/>
        <item sd="0" x="3811"/>
        <item sd="0" x="3083"/>
        <item sd="0" x="2944"/>
        <item sd="0" x="3676"/>
        <item sd="0" x="1250"/>
        <item sd="0" x="2367"/>
        <item sd="0" x="2012"/>
        <item sd="0" x="3836"/>
        <item sd="0" x="723"/>
        <item sd="0" x="1371"/>
        <item sd="0" x="101"/>
        <item sd="0" x="1292"/>
        <item sd="0" x="2657"/>
        <item sd="0" x="1276"/>
        <item sd="0" x="787"/>
        <item sd="0" x="1179"/>
        <item sd="0" x="2567"/>
        <item sd="0" x="4686"/>
        <item sd="0" x="2633"/>
        <item sd="0" x="2691"/>
        <item sd="0" x="333"/>
        <item sd="0" x="4810"/>
        <item sd="0" x="4671"/>
        <item sd="0" x="2821"/>
        <item sd="0" x="3625"/>
        <item sd="0" x="3436"/>
        <item sd="0" x="3980"/>
        <item sd="0" x="1261"/>
        <item sd="0" x="1156"/>
        <item sd="0" x="2084"/>
        <item sd="0" x="1586"/>
        <item sd="0" x="1765"/>
        <item sd="0" x="1265"/>
        <item sd="0" x="731"/>
        <item sd="0" x="1807"/>
        <item sd="0" x="4667"/>
        <item sd="0" x="1925"/>
        <item sd="0" x="4618"/>
        <item sd="0" x="1615"/>
        <item sd="0" x="593"/>
        <item sd="0" x="2116"/>
        <item sd="0" x="3176"/>
        <item sd="0" x="191"/>
        <item sd="0" x="4161"/>
        <item sd="0" x="3790"/>
        <item sd="0" x="1397"/>
        <item sd="0" x="2424"/>
        <item sd="0" x="960"/>
        <item sd="0" x="2044"/>
        <item sd="0" x="4807"/>
        <item sd="0" x="313"/>
        <item sd="0" x="3421"/>
        <item sd="0" x="3235"/>
        <item sd="0" x="3350"/>
        <item sd="0" x="2168"/>
        <item sd="0" x="973"/>
        <item sd="0" x="4627"/>
        <item sd="0" x="2178"/>
        <item sd="0" x="2653"/>
        <item sd="0" x="4677"/>
        <item sd="0" x="809"/>
        <item sd="0" x="413"/>
        <item sd="0" x="4459"/>
        <item sd="0" x="4754"/>
        <item sd="0" x="4776"/>
        <item sd="0" x="1474"/>
        <item sd="0" x="1725"/>
        <item sd="0" x="3515"/>
        <item sd="0" x="915"/>
        <item sd="0" x="3634"/>
        <item sd="0" x="1973"/>
        <item sd="0" x="2960"/>
        <item sd="0" x="4564"/>
        <item sd="0" x="1873"/>
        <item sd="0" x="1298"/>
        <item sd="0" x="1794"/>
        <item sd="0" x="2073"/>
        <item sd="0" x="2049"/>
        <item sd="0" x="2222"/>
        <item sd="0" x="258"/>
        <item sd="0" x="726"/>
        <item sd="0" x="3848"/>
        <item sd="0" x="1403"/>
        <item sd="0" x="2192"/>
        <item sd="0" x="1788"/>
        <item sd="0" x="2981"/>
        <item sd="0" x="3587"/>
        <item sd="0" x="2810"/>
        <item sd="0" x="4945"/>
        <item sd="0" x="1610"/>
        <item sd="0" x="1639"/>
        <item sd="0" x="3085"/>
        <item sd="0" x="4681"/>
        <item sd="0" x="2249"/>
        <item sd="0" x="638"/>
        <item sd="0" x="1799"/>
        <item sd="0" x="242"/>
        <item sd="0" x="4126"/>
        <item sd="0" x="1833"/>
        <item sd="0" x="4902"/>
        <item sd="0" x="2898"/>
        <item sd="0" x="3230"/>
        <item sd="0" x="2433"/>
        <item sd="0" x="444"/>
        <item sd="0" x="1716"/>
        <item sd="0" x="4189"/>
        <item sd="0" x="4"/>
        <item sd="0" x="32"/>
        <item sd="0" x="1609"/>
        <item sd="0" x="323"/>
        <item sd="0" x="410"/>
        <item sd="0" x="3971"/>
        <item sd="0" x="2891"/>
        <item sd="0" x="2974"/>
        <item sd="0" x="3647"/>
        <item sd="0" x="1126"/>
        <item sd="0" x="2209"/>
        <item sd="0" x="3638"/>
        <item sd="0" x="419"/>
        <item sd="0" x="610"/>
        <item sd="0" x="3702"/>
        <item sd="0" x="2057"/>
        <item sd="0" x="585"/>
        <item sd="0" x="502"/>
        <item sd="0" x="3205"/>
        <item sd="0" x="2848"/>
        <item sd="0" x="4370"/>
        <item sd="0" x="1284"/>
        <item sd="0" x="669"/>
        <item sd="0" x="2768"/>
        <item sd="0" x="4802"/>
        <item sd="0" x="730"/>
        <item sd="0" x="1136"/>
        <item sd="0" x="2295"/>
        <item sd="0" x="1629"/>
        <item sd="0" x="4861"/>
        <item sd="0" x="1493"/>
        <item sd="0" x="780"/>
        <item sd="0" x="2720"/>
        <item sd="0" x="850"/>
        <item sd="0" x="1505"/>
        <item sd="0" x="2850"/>
        <item sd="0" x="2728"/>
        <item sd="0" x="2978"/>
        <item sd="0" x="4351"/>
        <item sd="0" x="4523"/>
        <item sd="0" x="1771"/>
        <item sd="0" x="2169"/>
        <item sd="0" x="589"/>
        <item sd="0" x="3886"/>
        <item sd="0" x="4820"/>
        <item sd="0" x="4399"/>
        <item sd="0" x="2794"/>
        <item sd="0" x="567"/>
        <item sd="0" x="352"/>
        <item sd="0" x="2135"/>
        <item sd="0" x="2858"/>
        <item sd="0" x="2033"/>
        <item sd="0" x="2587"/>
        <item sd="0" x="2705"/>
        <item sd="0" x="2385"/>
        <item sd="0" x="3474"/>
        <item sd="0" x="186"/>
        <item sd="0" x="962"/>
        <item sd="0" x="4291"/>
        <item sd="0" x="2905"/>
        <item sd="0" x="4966"/>
        <item sd="0" x="2435"/>
        <item sd="0" x="2751"/>
        <item sd="0" x="680"/>
        <item sd="0" x="2105"/>
        <item sd="0" x="1775"/>
        <item sd="0" x="2741"/>
        <item sd="0" x="1945"/>
        <item sd="0" x="1059"/>
        <item sd="0" x="2450"/>
        <item sd="0" x="185"/>
        <item sd="0" x="285"/>
        <item sd="0" x="4236"/>
        <item sd="0" x="3915"/>
        <item sd="0" x="3533"/>
        <item sd="0" x="128"/>
        <item sd="0" x="4176"/>
        <item sd="0" x="4758"/>
        <item sd="0" x="4303"/>
        <item sd="0" x="2149"/>
        <item sd="0" x="2112"/>
        <item sd="0" x="2397"/>
        <item sd="0" x="487"/>
        <item sd="0" x="1868"/>
        <item sd="0" x="1763"/>
        <item sd="0" x="4125"/>
        <item sd="0" x="271"/>
        <item sd="0" x="4860"/>
        <item sd="0" x="3514"/>
        <item sd="0" x="263"/>
        <item sd="0" x="1535"/>
        <item sd="0" x="908"/>
        <item sd="0" x="3518"/>
        <item sd="0" x="916"/>
        <item sd="0" x="3597"/>
        <item sd="0" x="52"/>
        <item sd="0" x="2971"/>
        <item sd="0" x="1340"/>
        <item sd="0" x="4336"/>
        <item sd="0" x="455"/>
        <item sd="0" x="1614"/>
        <item sd="0" x="4588"/>
        <item sd="0" x="2199"/>
        <item sd="0" x="3492"/>
        <item sd="0" x="1970"/>
        <item sd="0" x="1541"/>
        <item sd="0" x="3765"/>
        <item sd="0" x="1166"/>
        <item sd="0" x="2366"/>
        <item sd="0" x="3093"/>
        <item sd="0" x="5008"/>
        <item sd="0" x="3152"/>
        <item sd="0" x="4165"/>
        <item sd="0" x="3969"/>
        <item sd="0" x="3415"/>
        <item sd="0" x="2093"/>
        <item sd="0" x="1001"/>
        <item sd="0" x="3935"/>
        <item sd="0" x="4393"/>
        <item sd="0" x="1733"/>
        <item sd="0" x="2816"/>
        <item sd="0" x="751"/>
        <item sd="0" x="4000"/>
        <item sd="0" x="2423"/>
        <item sd="0" x="18"/>
        <item sd="0" x="2796"/>
        <item sd="0" x="3726"/>
        <item sd="0" x="3059"/>
        <item sd="0" x="3689"/>
        <item sd="0" x="4611"/>
        <item sd="0" x="3770"/>
        <item sd="0" x="1758"/>
        <item sd="0" x="5007"/>
        <item sd="0" x="3368"/>
        <item sd="0" x="2215"/>
        <item sd="0" x="1881"/>
        <item sd="0" x="3028"/>
        <item sd="0" x="595"/>
        <item sd="0" x="1517"/>
        <item sd="0" x="705"/>
        <item sd="0" x="3981"/>
        <item sd="0" x="939"/>
        <item sd="0" x="950"/>
        <item sd="0" x="4988"/>
        <item sd="0" x="3114"/>
        <item sd="0" x="1444"/>
        <item sd="0" x="2329"/>
        <item sd="0" x="4345"/>
        <item sd="0" x="3435"/>
        <item sd="0" x="2729"/>
        <item sd="0" x="4092"/>
        <item sd="0" x="624"/>
        <item sd="0" x="499"/>
        <item sd="0" x="1778"/>
        <item sd="0" x="4661"/>
        <item sd="0" x="740"/>
        <item sd="0" x="1087"/>
        <item sd="0" x="4559"/>
        <item sd="0" x="3417"/>
        <item sd="0" x="1138"/>
        <item sd="0" x="3607"/>
        <item sd="0" x="2959"/>
        <item sd="0" x="188"/>
        <item sd="0" x="3909"/>
        <item sd="0" x="602"/>
        <item sd="0" x="3308"/>
        <item sd="0" x="2506"/>
        <item sd="0" x="1575"/>
        <item sd="0" x="4474"/>
        <item sd="0" x="3009"/>
        <item sd="0" x="2410"/>
        <item sd="0" x="1007"/>
        <item sd="0" x="4637"/>
        <item sd="0" x="1654"/>
        <item sd="0" x="1724"/>
        <item sd="0" x="893"/>
        <item sd="0" x="673"/>
        <item sd="0" x="1345"/>
        <item sd="0" x="678"/>
        <item sd="0" x="4488"/>
        <item sd="0" x="4859"/>
        <item sd="0" x="4008"/>
        <item sd="0" x="3762"/>
        <item sd="0" x="3609"/>
        <item sd="0" x="1109"/>
        <item sd="0" x="1942"/>
        <item sd="0" x="2809"/>
        <item sd="0" x="4572"/>
        <item sd="0" x="3414"/>
        <item sd="0" x="2689"/>
        <item sd="0" x="3851"/>
        <item sd="0" x="3268"/>
        <item sd="0" x="1238"/>
        <item sd="0" x="2036"/>
        <item sd="0" x="1909"/>
        <item sd="0" x="2115"/>
        <item sd="0" x="1301"/>
        <item sd="0" x="829"/>
        <item sd="0" x="4287"/>
        <item sd="0" x="1467"/>
        <item sd="0" x="1162"/>
        <item sd="0" x="3476"/>
        <item sd="0" x="2360"/>
        <item sd="0" x="1672"/>
        <item sd="0" x="1262"/>
        <item sd="0" x="1582"/>
        <item sd="0" x="738"/>
        <item sd="0" x="4648"/>
        <item sd="0" x="4779"/>
        <item sd="0" x="3354"/>
        <item sd="0" x="4888"/>
        <item sd="0" x="1991"/>
        <item sd="0" x="1020"/>
        <item sd="0" x="2591"/>
        <item sd="0" x="1066"/>
        <item sd="0" x="941"/>
        <item sd="0" x="1501"/>
        <item sd="0" x="4219"/>
        <item sd="0" x="3919"/>
        <item sd="0" x="4314"/>
        <item sd="0" x="658"/>
        <item sd="0" x="1440"/>
        <item sd="0" x="4658"/>
        <item sd="0" x="2551"/>
        <item sd="0" x="1738"/>
        <item sd="0" x="648"/>
        <item sd="0" x="4064"/>
        <item sd="0" x="1515"/>
        <item sd="0" x="3918"/>
        <item sd="0" x="3560"/>
        <item sd="0" x="193"/>
        <item sd="0" x="4193"/>
        <item sd="0" x="3194"/>
        <item sd="0" x="2534"/>
        <item sd="0" x="2799"/>
        <item sd="0" x="1872"/>
        <item sd="0" x="1858"/>
        <item sd="0" x="2616"/>
        <item sd="0" x="4874"/>
        <item sd="0" x="355"/>
        <item sd="0" x="1217"/>
        <item sd="0" x="347"/>
        <item sd="0" x="2840"/>
        <item sd="0" x="4721"/>
        <item sd="0" x="300"/>
        <item sd="0" x="1462"/>
        <item sd="0" x="2354"/>
        <item sd="0" x="100"/>
        <item sd="0" x="2879"/>
        <item sd="0" x="2434"/>
        <item sd="0" x="1360"/>
        <item sd="0" x="2852"/>
        <item sd="0" x="4316"/>
        <item sd="0" x="2266"/>
        <item sd="0" x="4277"/>
        <item sd="0" x="3552"/>
        <item sd="0" x="141"/>
        <item sd="0" x="1933"/>
        <item sd="0" x="947"/>
        <item sd="0" x="4380"/>
        <item sd="0" x="4426"/>
        <item sd="0" x="386"/>
        <item sd="0" x="1310"/>
        <item sd="0" x="4335"/>
        <item sd="0" x="2817"/>
        <item sd="0" x="1286"/>
        <item sd="0" x="1842"/>
        <item sd="0" x="803"/>
        <item sd="0" x="2428"/>
        <item sd="0" x="2046"/>
        <item sd="0" x="3589"/>
        <item sd="0" x="237"/>
        <item sd="0" x="1545"/>
        <item sd="0" x="3701"/>
        <item sd="0" x="2129"/>
        <item sd="0" x="1523"/>
        <item sd="0" x="3104"/>
        <item sd="0" x="632"/>
        <item sd="0" x="3504"/>
        <item sd="0" x="4666"/>
        <item sd="0" x="2743"/>
        <item sd="0" x="4495"/>
        <item sd="0" x="2828"/>
        <item sd="0" x="1129"/>
        <item sd="0" x="4508"/>
        <item sd="0" x="4360"/>
        <item sd="0" x="679"/>
        <item sd="0" x="3238"/>
        <item sd="0" x="1274"/>
        <item sd="0" x="3300"/>
        <item sd="0" x="2545"/>
        <item sd="0" x="3920"/>
        <item sd="0" x="899"/>
        <item sd="0" x="2069"/>
        <item sd="0" x="1332"/>
        <item sd="0" x="1455"/>
        <item sd="0" x="1719"/>
        <item sd="0" x="2549"/>
        <item sd="0" x="1210"/>
        <item sd="0" x="4068"/>
        <item sd="0" x="3542"/>
        <item sd="0" x="3567"/>
        <item sd="0" x="3528"/>
        <item sd="0" x="3404"/>
        <item sd="0" x="1899"/>
        <item sd="0" x="2136"/>
        <item sd="0" x="2991"/>
        <item sd="0" x="4892"/>
        <item sd="0" x="2303"/>
        <item sd="0" x="1083"/>
        <item sd="0" x="387"/>
        <item sd="0" x="2260"/>
        <item sd="0" x="365"/>
        <item sd="0" x="2990"/>
        <item sd="0" x="2706"/>
        <item sd="0" x="1194"/>
        <item sd="0" x="819"/>
        <item sd="0" x="2928"/>
        <item sd="0" x="4455"/>
        <item sd="0" x="202"/>
        <item sd="0" x="4620"/>
        <item sd="0" x="2298"/>
        <item sd="0" x="4867"/>
        <item sd="0" x="2216"/>
        <item sd="0" x="4935"/>
        <item sd="0" x="2157"/>
        <item sd="0" x="314"/>
        <item sd="0" x="718"/>
        <item sd="0" x="4750"/>
        <item sd="0" x="1903"/>
        <item sd="0" x="2719"/>
        <item sd="0" x="4668"/>
        <item sd="0" x="1989"/>
        <item sd="0" x="1089"/>
        <item sd="0" x="3986"/>
        <item sd="0" x="1085"/>
        <item sd="0" x="4118"/>
        <item sd="0" x="2132"/>
        <item sd="0" x="1392"/>
        <item sd="0" x="2593"/>
        <item sd="0" x="453"/>
        <item sd="0" x="1699"/>
        <item sd="0" x="1540"/>
        <item sd="0" x="2639"/>
        <item sd="0" x="3264"/>
        <item sd="0" x="4894"/>
        <item sd="0" x="2411"/>
        <item sd="0" x="1521"/>
        <item sd="0" x="1227"/>
        <item sd="0" x="1602"/>
        <item sd="0" x="3192"/>
        <item sd="0" x="3489"/>
        <item sd="0" x="1271"/>
        <item sd="0" x="3945"/>
        <item sd="0" x="1558"/>
        <item sd="0" x="341"/>
        <item sd="0" x="1093"/>
        <item sd="0" x="1802"/>
        <item sd="0" x="1308"/>
        <item sd="0" x="4137"/>
        <item sd="0" x="2529"/>
        <item sd="0" x="776"/>
        <item sd="0" x="2688"/>
        <item sd="0" x="4173"/>
        <item sd="0" x="2190"/>
        <item sd="0" x="2369"/>
        <item sd="0" x="430"/>
        <item sd="0" x="1327"/>
        <item sd="0" x="4292"/>
        <item sd="0" x="520"/>
        <item sd="0" x="4803"/>
        <item sd="0" x="4846"/>
        <item sd="0" x="2305"/>
        <item sd="0" x="310"/>
        <item sd="0" x="2520"/>
        <item sd="0" x="422"/>
        <item sd="0" x="4981"/>
        <item sd="0" x="129"/>
        <item sd="0" x="1808"/>
        <item sd="0" x="4007"/>
        <item sd="0" x="3562"/>
        <item sd="0" x="4239"/>
        <item sd="0" x="2929"/>
        <item sd="0" x="3568"/>
        <item sd="0" x="2912"/>
        <item sd="0" x="571"/>
        <item sd="0" x="650"/>
        <item sd="0" x="423"/>
        <item sd="0" x="2771"/>
        <item sd="0" x="353"/>
        <item sd="0" x="290"/>
        <item sd="0" x="3802"/>
        <item sd="0" x="2155"/>
        <item sd="0" x="4119"/>
        <item sd="0" x="583"/>
        <item sd="0" x="974"/>
        <item sd="0" x="4614"/>
        <item sd="0" x="2034"/>
        <item sd="0" x="1628"/>
        <item sd="0" x="4449"/>
        <item sd="0" x="3933"/>
        <item sd="0" x="2674"/>
        <item sd="0" x="1509"/>
        <item sd="0" x="3941"/>
        <item sd="0" x="1926"/>
        <item sd="0" x="158"/>
        <item sd="0" x="1264"/>
        <item sd="0" x="3833"/>
        <item sd="0" x="2644"/>
        <item sd="0" x="2737"/>
        <item sd="0" x="2090"/>
        <item sd="0" x="1477"/>
        <item sd="0" x="2583"/>
        <item sd="0" x="1396"/>
        <item sd="0" x="3704"/>
        <item sd="0" x="4100"/>
        <item sd="0" x="1958"/>
        <item sd="0" x="1497"/>
        <item sd="0" x="4210"/>
        <item sd="0" x="1465"/>
        <item sd="0" x="232"/>
        <item sd="0" x="485"/>
        <item sd="0" x="3691"/>
        <item sd="0" x="4131"/>
        <item sd="0" x="3720"/>
        <item sd="0" x="1422"/>
        <item sd="0" x="462"/>
        <item sd="0" x="234"/>
        <item sd="0" x="4374"/>
        <item sd="0" x="4112"/>
        <item sd="0" x="3901"/>
        <item sd="0" x="1402"/>
        <item sd="0" x="1539"/>
        <item sd="0" x="376"/>
        <item sd="0" x="102"/>
        <item sd="0" x="4416"/>
        <item sd="0" x="3304"/>
        <item sd="0" x="2846"/>
        <item sd="0" x="3000"/>
        <item sd="0" x="2405"/>
        <item sd="0" x="4040"/>
        <item sd="0" x="1641"/>
        <item sd="0" x="2000"/>
        <item sd="0" x="2378"/>
        <item sd="0" x="1715"/>
        <item sd="0" x="1159"/>
        <item sd="0" x="2486"/>
        <item sd="0" x="454"/>
        <item sd="0" x="2758"/>
        <item sd="0" x="4344"/>
        <item sd="0" x="3596"/>
        <item sd="0" x="652"/>
        <item sd="0" x="123"/>
        <item sd="0" x="1307"/>
        <item sd="0" x="4729"/>
        <item sd="0" x="3605"/>
        <item sd="0" x="1423"/>
        <item sd="0" x="1311"/>
        <item sd="0" x="266"/>
        <item sd="0" x="4329"/>
        <item sd="0" x="1412"/>
        <item sd="0" x="3442"/>
        <item sd="0" x="3579"/>
        <item sd="0" x="4991"/>
        <item sd="0" x="1471"/>
        <item sd="0" x="4828"/>
        <item sd="0" x="2025"/>
        <item sd="0" x="4519"/>
        <item sd="0" x="1112"/>
        <item sd="0" x="2775"/>
        <item sd="0" x="4897"/>
        <item sd="0" x="4156"/>
        <item sd="0" x="433"/>
        <item sd="0" x="4241"/>
        <item sd="0" x="4141"/>
        <item sd="0" x="4489"/>
        <item sd="0" x="2641"/>
        <item sd="0" x="4922"/>
        <item sd="0" x="2326"/>
        <item sd="0" x="4617"/>
        <item sd="0" x="1405"/>
        <item sd="0" x="3244"/>
        <item sd="0" x="1786"/>
        <item sd="0" x="783"/>
        <item sd="0" x="1143"/>
        <item sd="0" x="2246"/>
        <item sd="0" x="1207"/>
        <item sd="0" x="284"/>
        <item sd="0" x="3405"/>
        <item sd="0" x="565"/>
        <item sd="0" x="4942"/>
        <item sd="0" x="1416"/>
        <item sd="0" x="3173"/>
        <item sd="0" x="698"/>
        <item sd="0" x="2490"/>
        <item sd="0" x="1990"/>
        <item sd="0" x="3817"/>
        <item sd="0" x="3362"/>
        <item sd="0" x="2314"/>
        <item sd="0" x="3067"/>
        <item sd="0" x="3118"/>
        <item sd="0" x="3798"/>
        <item sd="0" x="20"/>
        <item sd="0" x="714"/>
        <item sd="0" x="2999"/>
        <item sd="0" x="1476"/>
        <item sd="0" x="3361"/>
        <item sd="0" x="3931"/>
        <item sd="0" x="1435"/>
        <item sd="0" x="1200"/>
        <item sd="0" x="1198"/>
        <item sd="0" x="40"/>
        <item sd="0" x="4036"/>
        <item sd="0" x="2892"/>
        <item sd="0" x="963"/>
        <item sd="0" x="2323"/>
        <item sd="0" x="1741"/>
        <item sd="0" x="4169"/>
        <item sd="0" x="3320"/>
        <item sd="0" x="3830"/>
        <item sd="0" x="4612"/>
        <item sd="0" x="4864"/>
        <item sd="0" x="534"/>
        <item sd="0" x="3100"/>
        <item sd="0" x="1009"/>
        <item sd="0" x="1822"/>
        <item sd="0" x="4600"/>
        <item sd="0" x="3752"/>
        <item sd="0" x="304"/>
        <item sd="0" x="3229"/>
        <item sd="0" x="1206"/>
        <item sd="0" x="223"/>
        <item sd="0" x="3837"/>
        <item sd="0" x="2890"/>
        <item sd="0" x="3658"/>
        <item sd="0" x="3484"/>
        <item sd="0" x="3120"/>
        <item sd="0" x="3540"/>
        <item sd="0" x="4992"/>
        <item sd="0" x="4133"/>
        <item sd="0" x="3110"/>
        <item sd="0" x="4232"/>
        <item sd="0" x="4701"/>
        <item sd="0" x="4323"/>
        <item sd="0" x="2494"/>
        <item sd="0" x="1892"/>
        <item sd="0" x="4601"/>
        <item sd="0" x="4896"/>
        <item sd="0" x="929"/>
        <item sd="0" x="1889"/>
        <item sd="0" x="1796"/>
        <item sd="0" x="1215"/>
        <item sd="0" x="1735"/>
        <item sd="0" x="2507"/>
        <item sd="0" x="3657"/>
        <item sd="0" x="2632"/>
        <item sd="0" x="4885"/>
        <item sd="0" x="4909"/>
        <item sd="0" x="2820"/>
        <item sd="0" x="4218"/>
        <item sd="0" x="4766"/>
        <item sd="0" x="4424"/>
        <item sd="0" x="1119"/>
        <item sd="0" x="187"/>
        <item sd="0" x="3392"/>
        <item sd="0" x="3199"/>
        <item sd="0" x="4602"/>
        <item sd="0" x="1675"/>
        <item sd="0" x="912"/>
        <item sd="0" x="3548"/>
        <item sd="0" x="3452"/>
        <item sd="0" x="3181"/>
        <item sd="0" x="1068"/>
        <item sd="0" x="4498"/>
        <item sd="0" x="3163"/>
        <item sd="0" x="2331"/>
        <item sd="0" x="2513"/>
        <item sd="0" x="2436"/>
        <item sd="0" x="4453"/>
        <item sd="0" x="432"/>
        <item sd="0" x="3831"/>
        <item sd="0" x="1384"/>
        <item sd="0" x="1125"/>
        <item sd="0" x="3044"/>
        <item sd="0" x="1458"/>
        <item sd="0" x="1367"/>
        <item sd="0" x="2416"/>
        <item sd="0" x="2859"/>
        <item sd="0" x="2438"/>
        <item sd="0" x="4006"/>
        <item sd="0" x="1470"/>
        <item sd="0" x="380"/>
        <item sd="0" x="3140"/>
        <item sd="0" x="817"/>
        <item sd="0" x="1420"/>
        <item sd="0" x="1840"/>
        <item sd="0" x="957"/>
        <item sd="0" x="339"/>
        <item sd="0" x="3324"/>
        <item sd="0" x="4822"/>
        <item sd="0" x="4123"/>
        <item sd="0" x="1984"/>
        <item sd="0" x="2615"/>
        <item sd="0" x="4918"/>
        <item sd="0" x="3297"/>
        <item sd="0" x="804"/>
        <item sd="0" x="1836"/>
        <item sd="0" x="1180"/>
        <item sd="0" x="3522"/>
        <item sd="0" x="587"/>
        <item sd="0" x="3262"/>
        <item sd="0" x="292"/>
        <item sd="0" x="3200"/>
        <item sd="0" x="4015"/>
        <item sd="0" x="1334"/>
        <item sd="0" x="3177"/>
        <item sd="0" x="1033"/>
        <item sd="0" x="2631"/>
        <item sd="0" x="163"/>
        <item sd="0" x="443"/>
        <item sd="0" x="3315"/>
        <item sd="0" x="4926"/>
        <item sd="0" x="1267"/>
        <item sd="0" x="239"/>
        <item sd="0" x="2288"/>
        <item sd="0" x="555"/>
        <item sd="0" x="273"/>
        <item sd="0" x="4850"/>
        <item sd="0" x="925"/>
        <item sd="0" x="4276"/>
        <item sd="0" x="3327"/>
        <item sd="0" x="3341"/>
        <item sd="0" x="4732"/>
        <item sd="0" x="2585"/>
        <item sd="0" x="3090"/>
        <item sd="0" x="3011"/>
        <item sd="0" x="3052"/>
        <item sd="0" x="4379"/>
        <item sd="0" x="3047"/>
        <item sd="0" x="4191"/>
        <item sd="0" x="3599"/>
        <item sd="0" x="1177"/>
        <item sd="0" x="889"/>
        <item sd="0" x="858"/>
        <item sd="0" x="1328"/>
        <item sd="0" x="329"/>
        <item sd="0" x="4269"/>
        <item sd="0" x="3463"/>
        <item sd="0" x="4099"/>
        <item sd="0" x="4948"/>
        <item sd="0" x="3281"/>
        <item sd="0" x="1912"/>
        <item sd="0" x="2598"/>
        <item sd="0" x="2953"/>
        <item sd="0" x="3795"/>
        <item sd="0" x="1780"/>
        <item sd="0" x="2539"/>
        <item sd="0" x="1373"/>
        <item sd="0" x="54"/>
        <item sd="0" x="1938"/>
        <item sd="0" x="4634"/>
        <item sd="0" x="4873"/>
        <item sd="0" x="550"/>
        <item sd="0" x="2100"/>
        <item sd="0" x="4140"/>
        <item sd="0" x="2290"/>
        <item sd="0" x="207"/>
        <item sd="0" x="1485"/>
        <item sd="0" x="2619"/>
        <item sd="0" x="4246"/>
        <item sd="0" x="1176"/>
        <item sd="0" x="2671"/>
        <item sd="0" x="3527"/>
        <item sd="0" x="2613"/>
        <item sd="0" x="4534"/>
        <item sd="0" x="1550"/>
        <item sd="0" x="2200"/>
        <item sd="0" x="1885"/>
        <item sd="0" x="1882"/>
        <item sd="0" x="4306"/>
        <item sd="0" x="3678"/>
        <item sd="0" x="1283"/>
        <item sd="0" x="1216"/>
        <item sd="0" x="1784"/>
        <item sd="0" x="1934"/>
        <item sd="0" x="3092"/>
        <item sd="0" x="4348"/>
        <item sd="0" x="1053"/>
        <item sd="0" x="1698"/>
        <item sd="0" x="2842"/>
        <item sd="0" x="4462"/>
        <item sd="0" x="1679"/>
        <item sd="0" x="4674"/>
        <item sd="0" x="728"/>
        <item sd="0" x="688"/>
        <item sd="0" x="4655"/>
        <item sd="0" x="1209"/>
        <item sd="0" x="2804"/>
        <item sd="0" x="1749"/>
        <item sd="0" x="1263"/>
        <item sd="0" x="3711"/>
        <item sd="0" x="4387"/>
        <item sd="0" x="2734"/>
        <item sd="0" x="1275"/>
        <item sd="0" x="3467"/>
        <item sd="0" x="1111"/>
        <item sd="0" x="195"/>
        <item sd="0" x="775"/>
        <item sd="0" x="3423"/>
        <item sd="0" x="816"/>
        <item sd="0" x="1513"/>
        <item sd="0" x="4051"/>
        <item sd="0" x="3131"/>
        <item sd="0" x="4235"/>
        <item sd="0" x="2150"/>
        <item sd="0" x="2089"/>
        <item sd="0" x="1339"/>
        <item sd="0" x="1549"/>
        <item sd="0" x="3094"/>
        <item sd="0" x="4177"/>
        <item sd="0" x="1596"/>
        <item sd="0" x="4468"/>
        <item sd="0" x="2954"/>
        <item sd="0" x="3880"/>
        <item sd="0" x="1563"/>
        <item sd="0" x="4746"/>
        <item sd="0" x="1634"/>
        <item sd="0" x="2969"/>
        <item sd="0" x="3566"/>
        <item sd="0" x="3185"/>
        <item sd="0" x="420"/>
        <item sd="0" x="4464"/>
        <item sd="0" x="2441"/>
        <item sd="0" x="429"/>
        <item sd="0" x="2304"/>
        <item sd="0" x="2765"/>
        <item sd="0" x="2511"/>
        <item sd="0" x="2787"/>
        <item sd="0" x="3621"/>
        <item sd="0" x="3060"/>
        <item sd="0" x="3198"/>
        <item sd="0" x="2629"/>
        <item sd="0" x="3777"/>
        <item sd="0" x="4302"/>
        <item sd="0" x="2124"/>
        <item sd="0" x="370"/>
        <item sd="0" x="3068"/>
        <item sd="0" x="2936"/>
        <item sd="0" x="3995"/>
        <item sd="0" x="3812"/>
        <item sd="0" x="4735"/>
        <item sd="0" x="712"/>
        <item sd="0" x="3193"/>
        <item sd="0" x="3685"/>
        <item sd="0" x="1406"/>
        <item sd="0" x="3659"/>
        <item sd="0" x="458"/>
        <item sd="0" x="4363"/>
        <item sd="0" x="3990"/>
        <item sd="0" x="3133"/>
        <item sd="0" x="3903"/>
        <item sd="0" x="197"/>
        <item sd="0" x="4086"/>
        <item sd="0" x="3881"/>
        <item sd="0" x="716"/>
        <item sd="0" x="3954"/>
        <item sd="0" x="1701"/>
        <item sd="0" x="3045"/>
        <item sd="0" x="1148"/>
        <item sd="0" x="503"/>
        <item sd="0" x="2623"/>
        <item sd="0" x="1764"/>
        <item sd="0" x="2679"/>
        <item sd="0" x="844"/>
        <item sd="0" x="2241"/>
        <item sd="0" x="1577"/>
        <item sd="0" x="4710"/>
        <item sd="0" x="4552"/>
        <item sd="0" x="1953"/>
        <item sd="0" x="4531"/>
        <item sd="0" x="4800"/>
        <item sd="0" x="4557"/>
        <item sd="0" x="3223"/>
        <item sd="0" x="4160"/>
        <item sd="0" x="149"/>
        <item sd="0" x="2163"/>
        <item sd="0" x="289"/>
        <item sd="0" x="3462"/>
        <item sd="0" x="3591"/>
        <item sd="0" x="4996"/>
        <item sd="0" x="4644"/>
        <item sd="0" x="1907"/>
        <item sd="0" x="3196"/>
        <item sd="0" x="3856"/>
        <item sd="0" x="3661"/>
        <item sd="0" x="1817"/>
        <item sd="0" x="4871"/>
        <item sd="0" x="2395"/>
        <item sd="0" x="2535"/>
        <item sd="0" x="205"/>
        <item sd="0" x="934"/>
        <item sd="0" x="3316"/>
        <item sd="0" x="2754"/>
        <item sd="0" x="3030"/>
        <item sd="0" x="920"/>
        <item sd="0" x="1658"/>
        <item sd="0" x="3585"/>
        <item sd="0" x="4833"/>
        <item sd="0" x="190"/>
        <item sd="0" x="214"/>
        <item sd="0" x="721"/>
        <item sd="0" x="3582"/>
        <item sd="0" x="1449"/>
        <item sd="0" x="2223"/>
        <item sd="0" x="1234"/>
        <item sd="0" x="1164"/>
        <item sd="0" x="3466"/>
        <item sd="0" x="1759"/>
        <item sd="0" x="4687"/>
        <item sd="0" x="68"/>
        <item sd="0" x="1029"/>
        <item sd="0" x="41"/>
        <item sd="0" x="2541"/>
        <item sd="0" x="4184"/>
        <item sd="0" x="4055"/>
        <item sd="0" x="162"/>
        <item sd="0" x="194"/>
        <item sd="0" x="4623"/>
        <item sd="0" x="3794"/>
        <item sd="0" x="2473"/>
        <item sd="0" x="1324"/>
        <item sd="0" x="1461"/>
        <item sd="0" x="2711"/>
        <item sd="0" x="3619"/>
        <item sd="0" x="1801"/>
        <item sd="0" x="1181"/>
        <item sd="0" x="2862"/>
        <item sd="0" x="3381"/>
        <item sd="0" x="4150"/>
        <item sd="0" x="3606"/>
        <item sd="0" x="3852"/>
        <item sd="0" x="1316"/>
        <item sd="0" x="4477"/>
        <item sd="0" x="4411"/>
        <item sd="0" x="2521"/>
        <item sd="0" x="2037"/>
        <item sd="0" x="4591"/>
        <item sd="0" x="1323"/>
        <item sd="0" x="2214"/>
        <item sd="0" x="267"/>
        <item sd="0" x="4774"/>
        <item sd="0" x="1092"/>
        <item sd="0" x="3278"/>
        <item sd="0" x="3722"/>
        <item sd="0" x="203"/>
        <item sd="0" x="4142"/>
        <item sd="0" x="4024"/>
        <item sd="0" x="3873"/>
        <item sd="0" x="4513"/>
        <item sd="0" x="4848"/>
        <item sd="0" x="4473"/>
        <item sd="0" x="1573"/>
        <item sd="0" x="621"/>
        <item sd="0" x="3750"/>
        <item sd="0" x="47"/>
        <item sd="0" x="1407"/>
        <item sd="0" x="3081"/>
        <item sd="0" x="1133"/>
        <item sd="0" x="2772"/>
        <item sd="0" x="1928"/>
        <item sd="0" x="959"/>
        <item sd="0" x="1810"/>
        <item sd="0" x="2670"/>
        <item sd="0" x="1456"/>
        <item sd="0" x="3640"/>
        <item sd="0" x="2874"/>
        <item sd="0" x="1031"/>
        <item sd="0" x="2114"/>
        <item sd="0" x="874"/>
        <item sd="0" x="749"/>
        <item sd="0" x="525"/>
        <item sd="0" x="3470"/>
        <item sd="0" x="2101"/>
        <item sd="0" x="2611"/>
        <item sd="0" x="1779"/>
        <item sd="0" x="4212"/>
        <item sd="0" x="1381"/>
        <item sd="0" x="777"/>
        <item sd="0" x="2363"/>
        <item sd="0" x="1583"/>
        <item sd="0" x="1365"/>
        <item sd="0" x="4485"/>
        <item sd="0" x="2306"/>
        <item sd="0" x="4904"/>
        <item sd="0" x="4011"/>
        <item sd="0" x="3351"/>
        <item sd="0" x="4476"/>
        <item sd="0" x="3618"/>
        <item sd="0" x="1579"/>
        <item sd="0" x="466"/>
        <item sd="0" x="807"/>
        <item sd="0" x="2197"/>
        <item sd="0" x="3746"/>
        <item sd="0" x="1189"/>
        <item sd="0" x="1302"/>
        <item sd="0" x="4279"/>
        <item sd="0" x="2475"/>
        <item sd="0" x="4300"/>
        <item sd="0" x="736"/>
        <item sd="0" x="2940"/>
        <item sd="0" x="3155"/>
        <item sd="0" x="3677"/>
        <item sd="0" x="646"/>
        <item sd="0" x="1831"/>
        <item sd="0" x="4013"/>
        <item sd="0" x="2785"/>
        <item sd="0" x="547"/>
        <item sd="0" x="1827"/>
        <item sd="0" x="528"/>
        <item sd="0" x="1946"/>
        <item sd="0" x="111"/>
        <item sd="0" x="4826"/>
        <item sd="0" x="4443"/>
        <item sd="0" x="3126"/>
        <item sd="0" x="3866"/>
        <item sd="0" x="2759"/>
        <item sd="0" x="3323"/>
        <item sd="0" x="4971"/>
        <item sd="0" x="2508"/>
        <item sd="0" x="2718"/>
        <item sd="0" x="427"/>
        <item sd="0" x="46"/>
        <item sd="0" x="2964"/>
        <item sd="0" x="1900"/>
        <item sd="0" x="2907"/>
        <item sd="0" x="3309"/>
        <item sd="0" x="3218"/>
        <item sd="0" x="3169"/>
        <item sd="0" x="4240"/>
        <item sd="0" x="953"/>
        <item sd="0" x="2548"/>
        <item sd="0" x="4650"/>
        <item sd="0" x="2678"/>
        <item sd="0" x="3154"/>
        <item sd="0" x="319"/>
        <item sd="0" x="3168"/>
        <item sd="0" x="3258"/>
        <item sd="0" x="4354"/>
        <item sd="0" x="4128"/>
        <item sd="0" x="1649"/>
        <item sd="0" x="3197"/>
        <item sd="0" x="802"/>
        <item sd="0" x="1777"/>
        <item sd="0" x="3667"/>
        <item sd="0" x="4842"/>
        <item sd="0" x="1852"/>
        <item sd="0" x="3494"/>
        <item sd="0" x="401"/>
        <item sd="0" x="4274"/>
        <item sd="0" x="3050"/>
        <item sd="0" x="4382"/>
        <item sd="0" x="3458"/>
        <item sd="0" x="3306"/>
        <item sd="0" x="4560"/>
        <item sd="0" x="4694"/>
        <item sd="0" x="992"/>
        <item sd="0" x="2165"/>
        <item sd="0" x="1556"/>
        <item sd="0" x="625"/>
        <item sd="0" x="891"/>
        <item sd="0" x="3148"/>
        <item sd="0" x="4703"/>
        <item sd="0" x="3379"/>
        <item sd="0" x="255"/>
        <item sd="0" x="4285"/>
        <item sd="0" x="643"/>
        <item sd="0" x="2555"/>
        <item sd="0" x="288"/>
        <item sd="0" x="3334"/>
        <item sd="0" x="4691"/>
        <item sd="0" x="2430"/>
        <item sd="0" x="118"/>
        <item sd="0" x="2109"/>
        <item sd="0" x="4755"/>
        <item sd="0" x="3771"/>
        <item sd="0" x="4322"/>
        <item sd="0" x="1349"/>
        <item sd="0" x="2568"/>
        <item sd="0" x="236"/>
        <item sd="0" x="978"/>
        <item sd="0" x="2409"/>
        <item sd="0" x="5001"/>
        <item sd="0" x="5005"/>
        <item sd="0" x="4415"/>
        <item sd="0" x="2017"/>
        <item sd="0" x="2776"/>
        <item sd="0" x="3383"/>
        <item sd="0" x="2681"/>
        <item sd="0" x="1231"/>
        <item sd="0" x="126"/>
        <item sd="0" x="1589"/>
        <item sd="0" x="4984"/>
        <item sd="0" x="2412"/>
        <item sd="0" x="1433"/>
        <item sd="0" x="2738"/>
        <item sd="0" x="4096"/>
        <item sd="0" x="1553"/>
        <item sd="0" x="1451"/>
        <item sd="0" x="2346"/>
        <item sd="0" x="2742"/>
        <item sd="0" x="2680"/>
        <item sd="0" x="3416"/>
        <item sd="0" x="2113"/>
        <item sd="0" x="268"/>
        <item sd="0" x="1114"/>
        <item sd="0" x="700"/>
        <item sd="0" x="3983"/>
        <item sd="0" x="763"/>
        <item sd="0" x="3471"/>
        <item sd="0" x="3650"/>
        <item sd="0" x="1871"/>
        <item sd="0" x="3927"/>
        <item sd="0" x="981"/>
        <item sd="0" x="1140"/>
        <item sd="0" x="180"/>
        <item sd="0" x="1123"/>
        <item sd="0" x="3355"/>
        <item sd="0" x="1361"/>
        <item sd="0" x="961"/>
        <item sd="0" x="4725"/>
        <item sd="0" x="3939"/>
        <item sd="0" x="977"/>
        <item sd="0" x="1015"/>
        <item sd="0" x="3872"/>
        <item sd="0" x="1834"/>
        <item sd="0" x="1057"/>
        <item sd="0" x="864"/>
        <item sd="0" x="1445"/>
        <item sd="0" x="713"/>
        <item sd="0" x="4960"/>
        <item sd="0" x="2021"/>
        <item sd="0" x="3025"/>
        <item sd="0" x="2075"/>
        <item sd="0" x="4880"/>
        <item sd="0" x="1098"/>
        <item sd="0" x="2692"/>
        <item sd="0" x="4541"/>
        <item sd="0" x="3147"/>
        <item sd="0" x="3535"/>
        <item sd="0" x="2755"/>
        <item sd="0" x="2228"/>
        <item sd="0" x="4180"/>
        <item sd="0" x="2584"/>
        <item sd="0" x="933"/>
        <item sd="0" x="1023"/>
        <item sd="0" x="508"/>
        <item sd="0" x="3972"/>
        <item sd="0" x="1032"/>
        <item sd="0" x="4886"/>
        <item sd="0" x="3026"/>
        <item sd="0" x="3936"/>
        <item sd="0" x="3642"/>
        <item sd="0" x="3242"/>
        <item sd="0" x="2393"/>
        <item sd="0" x="1372"/>
        <item sd="0" x="623"/>
        <item sd="0" x="1362"/>
        <item sd="0" x="1949"/>
        <item sd="0" x="473"/>
        <item sd="0" x="297"/>
        <item sd="0" x="1473"/>
        <item sd="0" x="4626"/>
        <item sd="0" x="1809"/>
        <item sd="0" x="1769"/>
        <item sd="0" x="2347"/>
        <item sd="0" x="3683"/>
        <item sd="0" x="2819"/>
        <item sd="0" x="1846"/>
        <item sd="0" x="2296"/>
        <item sd="0" x="3655"/>
        <item sd="0" x="2293"/>
        <item sd="0" x="3911"/>
        <item sd="0" x="2213"/>
        <item sd="0" x="1187"/>
        <item sd="0" x="1687"/>
        <item sd="0" x="849"/>
        <item sd="0" x="1704"/>
        <item sd="0" x="1468"/>
        <item sd="0" x="3428"/>
        <item sd="0" x="4542"/>
        <item sd="0" x="3979"/>
        <item sd="0" x="1503"/>
        <item sd="0" x="2134"/>
        <item sd="0" x="1175"/>
        <item sd="0" x="1146"/>
        <item sd="0" x="4939"/>
        <item sd="0" x="3868"/>
        <item sd="0" x="4209"/>
        <item sd="0" x="1828"/>
        <item sd="0" x="3620"/>
        <item sd="0" x="3505"/>
        <item sd="0" x="4958"/>
        <item sd="0" x="2730"/>
        <item sd="0" x="1413"/>
        <item sd="0" x="2355"/>
        <item sd="0" x="1464"/>
        <item sd="0" x="2160"/>
        <item sd="0" x="157"/>
        <item sd="0" x="2552"/>
        <item sd="0" x="1648"/>
        <item sd="0" x="4931"/>
        <item sd="0" x="556"/>
        <item sd="0" x="83"/>
        <item sd="0" x="385"/>
        <item sd="0" x="2092"/>
        <item sd="0" x="1865"/>
        <item sd="0" x="4108"/>
        <item sd="0" x="1078"/>
        <item sd="0" x="2497"/>
        <item sd="0" x="4423"/>
        <item sd="0" x="2966"/>
        <item sd="0" x="281"/>
        <item sd="0" x="3076"/>
        <item sd="0" x="2253"/>
        <item sd="0" x="120"/>
        <item sd="0" x="2721"/>
        <item sd="0" x="2048"/>
        <item sd="0" x="3175"/>
        <item sd="0" x="1561"/>
        <item sd="0" x="1897"/>
        <item sd="0" x="2935"/>
        <item sd="0" x="209"/>
        <item sd="0" x="286"/>
        <item sd="0" x="3864"/>
        <item sd="0" x="1924"/>
        <item sd="0" x="684"/>
        <item sd="0" x="4334"/>
        <item sd="0" x="1481"/>
        <item sd="0" x="1393"/>
        <item sd="0" x="4032"/>
        <item sd="0" x="2985"/>
        <item sd="0" x="4183"/>
        <item sd="0" x="1036"/>
        <item sd="0" x="4917"/>
        <item sd="0" x="3664"/>
        <item sd="0" x="3787"/>
        <item sd="0" x="3883"/>
        <item sd="0" x="389"/>
        <item sd="0" x="627"/>
        <item sd="0" x="320"/>
        <item sd="0" x="1880"/>
        <item sd="0" x="1631"/>
        <item sd="0" x="4965"/>
        <item sd="0" x="1378"/>
        <item sd="0" x="2923"/>
        <item sd="0" x="663"/>
        <item sd="0" x="2955"/>
        <item sd="0" x="2715"/>
        <item sd="0" x="167"/>
        <item sd="0" x="4856"/>
        <item sd="0" x="4164"/>
        <item sd="0" x="4111"/>
        <item sd="0" x="3793"/>
        <item sd="0" x="2553"/>
        <item sd="0" x="2268"/>
        <item sd="0" x="2421"/>
        <item sd="0" x="1555"/>
        <item sd="0" x="2682"/>
        <item sd="0" x="2844"/>
        <item sd="0" x="4539"/>
        <item sd="0" x="1400"/>
        <item sd="0" x="2877"/>
        <item sd="0" x="1623"/>
        <item sd="0" x="4185"/>
        <item sd="0" x="3600"/>
        <item sd="0" x="2399"/>
        <item sd="0" x="2156"/>
        <item sd="0" x="2007"/>
        <item sd="0" x="883"/>
        <item sd="0" x="3645"/>
        <item sd="0" x="3970"/>
        <item sd="0" x="2606"/>
        <item sd="0" x="4339"/>
        <item sd="0" x="1647"/>
        <item sd="0" x="4283"/>
        <item sd="0" x="4635"/>
        <item sd="0" x="2822"/>
        <item sd="0" x="61"/>
        <item sd="0" x="795"/>
        <item sd="0" x="1661"/>
        <item sd="0" x="178"/>
        <item sd="0" x="3483"/>
        <item sd="0" x="177"/>
        <item sd="0" x="3747"/>
        <item sd="0" x="2748"/>
        <item sd="0" x="3892"/>
        <item sd="0" x="2227"/>
        <item sd="0" x="2182"/>
        <item sd="0" x="2437"/>
        <item sd="0" x="2917"/>
        <item sd="0" x="2636"/>
        <item sd="0" x="4927"/>
        <item sd="0" x="1021"/>
        <item sd="0" x="2523"/>
        <item sd="0" x="4898"/>
        <item sd="0" x="436"/>
        <item sd="0" x="1353"/>
        <item sd="0" x="1152"/>
        <item sd="0" x="4990"/>
        <item sd="0" x="4082"/>
        <item sd="0" x="2849"/>
        <item sd="0" x="3608"/>
        <item sd="0" x="3778"/>
        <item sd="0" x="2426"/>
        <item sd="0" x="35"/>
        <item sd="0" x="537"/>
        <item sd="0" x="2590"/>
        <item sd="0" x="2205"/>
        <item sd="0" x="3534"/>
        <item sd="0" x="3961"/>
        <item sd="0" x="1158"/>
        <item sd="0" x="4475"/>
        <item sd="0" x="1689"/>
        <item sd="0" x="2270"/>
        <item sd="0" x="1662"/>
        <item sd="0" x="1487"/>
        <item sd="0" x="200"/>
        <item sd="0" x="1567"/>
        <item sd="0" x="4530"/>
        <item sd="0" x="647"/>
        <item sd="0" x="60"/>
        <item sd="0" x="1025"/>
        <item sd="0" x="4722"/>
        <item sd="0" x="2188"/>
        <item sd="0" x="1269"/>
        <item sd="0" x="4135"/>
        <item sd="0" x="2414"/>
        <item sd="0" x="1153"/>
        <item sd="0" x="109"/>
        <item sd="0" x="2019"/>
        <item sd="0" x="653"/>
        <item sd="0" x="4577"/>
        <item sd="0" x="4969"/>
        <item sd="0" x="764"/>
        <item sd="0" x="847"/>
        <item sd="0" x="4401"/>
        <item sd="0" x="857"/>
        <item sd="0" x="4551"/>
        <item sd="0" x="3049"/>
        <item sd="0" x="412"/>
        <item sd="0" x="4321"/>
        <item sd="0" x="2767"/>
        <item sd="0" x="1642"/>
        <item sd="0" x="644"/>
        <item sd="0" x="1309"/>
        <item sd="0" x="3146"/>
        <item sd="0" x="2425"/>
        <item sd="0" x="4244"/>
        <item sd="0" x="3186"/>
        <item sd="0" x="4930"/>
        <item sd="0" x="1167"/>
        <item sd="0" x="4854"/>
        <item sd="0" x="3693"/>
        <item sd="0" x="3031"/>
        <item sd="0" x="1074"/>
        <item sd="0" x="2252"/>
        <item sd="0" x="2637"/>
        <item sd="0" x="4678"/>
        <item sd="0" x="2365"/>
        <item sd="0" x="1024"/>
        <item sd="0" x="594"/>
        <item sd="0" x="2655"/>
        <item sd="0" x="4352"/>
        <item sd="0" x="1841"/>
        <item sd="0" x="4891"/>
        <item sd="0" x="1520"/>
        <item sd="0" x="1700"/>
        <item sd="0" x="213"/>
        <item sd="0" x="85"/>
        <item sd="0" x="651"/>
        <item sd="0" x="2342"/>
        <item sd="0" x="1399"/>
        <item sd="0" x="558"/>
        <item sd="0" x="701"/>
        <item sd="0" x="2903"/>
        <item sd="0" x="4578"/>
        <item sd="0" x="852"/>
        <item sd="0" x="4427"/>
        <item sd="0" x="2"/>
        <item sd="0" x="3171"/>
        <item sd="0" x="1383"/>
        <item sd="0" x="3216"/>
        <item sd="0" x="1640"/>
        <item sd="0" x="1893"/>
        <item sd="0" x="1257"/>
        <item sd="0" x="2280"/>
        <item sd="0" x="3058"/>
        <item sd="0" x="2770"/>
        <item sd="0" x="1438"/>
        <item sd="0" x="4136"/>
        <item sd="0" x="4414"/>
        <item sd="0" x="4946"/>
        <item sd="0" x="2130"/>
        <item sd="0" x="4003"/>
        <item sd="0" x="3922"/>
        <item sd="0" x="3283"/>
        <item sd="0" x="6"/>
        <item sd="0" x="1931"/>
        <item sd="0" x="253"/>
        <item sd="0" x="2566"/>
        <item sd="0" x="1326"/>
        <item sd="0" x="156"/>
        <item sd="0" x="4847"/>
        <item sd="0" x="1363"/>
        <item sd="0" x="2176"/>
        <item sd="0" x="2330"/>
        <item sd="0" x="835"/>
        <item sd="0" x="3411"/>
        <item sd="0" x="1510"/>
        <item sd="0" x="2554"/>
        <item sd="0" x="510"/>
        <item sd="0" x="488"/>
        <item sd="0" x="2292"/>
        <item sd="0" x="3949"/>
        <item sd="0" x="2951"/>
        <item sd="0" x="1172"/>
        <item sd="0" x="1251"/>
        <item sd="0" x="4483"/>
        <item sd="0" x="4968"/>
        <item sd="0" x="3097"/>
        <item sd="0" x="3318"/>
        <item sd="0" x="3773"/>
        <item sd="0" x="4592"/>
        <item sd="0" x="568"/>
        <item sd="0" x="1823"/>
        <item sd="0" x="4309"/>
        <item sd="0" x="4550"/>
        <item sd="0" x="33"/>
        <item sd="0" x="2080"/>
        <item sd="0" x="3721"/>
        <item sd="0" x="4538"/>
        <item sd="0" x="3968"/>
        <item sd="0" x="58"/>
        <item sd="0" x="3551"/>
        <item sd="0" x="3707"/>
        <item sd="0" x="1599"/>
        <item sd="0" x="2515"/>
        <item sd="0" x="1108"/>
        <item sd="0" x="2838"/>
        <item sd="0" x="2322"/>
        <item sd="0" x="243"/>
        <item sd="0" x="2005"/>
        <item sd="0" x="1498"/>
        <item sd="0" x="3139"/>
        <item sd="0" x="1305"/>
        <item sd="0" x="451"/>
        <item sd="0" x="887"/>
        <item sd="0" x="1452"/>
        <item sd="0" x="2374"/>
        <item sd="0" x="1665"/>
        <item sd="0" x="3816"/>
        <item sd="0" x="4358"/>
        <item sd="0" x="3871"/>
        <item sd="0" x="4343"/>
        <item sd="0" x="108"/>
        <item sd="0" x="2208"/>
        <item sd="0" x="1720"/>
        <item sd="0" x="2147"/>
        <item sd="0" x="1144"/>
        <item sd="0" x="1936"/>
        <item sd="0" x="1979"/>
        <item sd="0" x="603"/>
        <item sd="0" x="514"/>
        <item sd="0" x="3826"/>
        <item sd="0" x="14"/>
        <item sd="0" x="3962"/>
        <item sd="0" x="5000"/>
        <item sd="0" x="2265"/>
        <item sd="0" x="4664"/>
        <item sd="0" x="3520"/>
        <item sd="0" x="506"/>
        <item sd="0" x="2570"/>
        <item sd="0" x="3007"/>
        <item sd="0" x="3301"/>
        <item sd="0" x="3574"/>
        <item sd="0" x="51"/>
        <item sd="0" x="363"/>
        <item sd="0" x="806"/>
        <item sd="0" x="4760"/>
        <item sd="0" x="4107"/>
        <item sd="0" x="3781"/>
        <item sd="0" x="2888"/>
        <item sd="0" x="117"/>
        <item sd="0" x="686"/>
        <item sd="0" x="3994"/>
        <item sd="0" x="2847"/>
        <item sd="0" x="3170"/>
        <item sd="0" x="699"/>
        <item sd="0" x="130"/>
        <item sd="0" x="2901"/>
        <item sd="0" x="4651"/>
        <item sd="0" x="1963"/>
        <item sd="0" x="1581"/>
        <item sd="0" x="4361"/>
        <item sd="0" x="28"/>
        <item sd="0" x="4609"/>
        <item sd="0" x="2011"/>
        <item sd="0" x="1018"/>
        <item sd="0" x="672"/>
        <item sd="0" x="3256"/>
        <item sd="0" x="1351"/>
        <item sd="0" x="3418"/>
        <item sd="0" x="3959"/>
        <item sd="0" x="1999"/>
        <item sd="0" x="2353"/>
        <item sd="0" x="4452"/>
        <item sd="0" x="1982"/>
        <item sd="0" x="2601"/>
        <item sd="0" x="173"/>
        <item sd="0" x="2274"/>
        <item sd="0" x="215"/>
        <item sd="0" x="3402"/>
        <item sd="0" x="656"/>
        <item sd="0" x="279"/>
        <item sd="0" x="906"/>
        <item sd="0" x="1863"/>
        <item sd="0" x="814"/>
        <item sd="0" x="2661"/>
        <item sd="0" x="4654"/>
        <item sd="0" x="4753"/>
        <item sd="0" x="3530"/>
        <item sd="0" x="597"/>
        <item sd="0" x="4999"/>
        <item sd="0" x="695"/>
        <item sd="0" x="3749"/>
        <item sd="0" x="4809"/>
        <item sd="0" x="231"/>
        <item sd="0" x="3834"/>
        <item sd="0" x="3065"/>
        <item sd="0" x="1375"/>
        <item sd="0" x="2125"/>
        <item sd="0" x="708"/>
        <item sd="0" x="706"/>
        <item sd="0" x="2702"/>
        <item sd="0" x="657"/>
        <item sd="0" x="1160"/>
        <item sd="0" x="1993"/>
        <item sd="0" x="3828"/>
        <item sd="0" x="533"/>
        <item sd="0" x="1178"/>
        <item sd="0" x="2204"/>
        <item sd="0" x="2873"/>
        <item sd="0" x="4660"/>
        <item sd="0" x="4409"/>
        <item sd="0" x="3002"/>
        <item sd="0" x="914"/>
        <item sd="0" x="784"/>
        <item sd="0" x="1743"/>
        <item sd="0" x="3043"/>
        <item sd="0" x="2948"/>
        <item sd="0" x="3690"/>
        <item sd="0" x="1249"/>
        <item sd="0" x="4295"/>
        <item sd="0" x="1508"/>
        <item sd="0" x="428"/>
        <item sd="0" x="540"/>
        <item sd="0" x="2364"/>
        <item sd="0" x="4961"/>
        <item sd="0" x="1273"/>
        <item sd="0" x="781"/>
        <item sd="0" x="3127"/>
        <item sd="0" x="4284"/>
        <item sd="0" x="1967"/>
        <item sd="0" x="3184"/>
        <item sd="0" x="875"/>
        <item sd="0" x="3865"/>
        <item sd="0" x="4281"/>
        <item sd="0" x="3538"/>
        <item sd="0" x="3957"/>
        <item sd="0" x="786"/>
        <item sd="0" x="3581"/>
        <item sd="0" x="4213"/>
        <item sd="0" x="3465"/>
        <item sd="0" x="1050"/>
        <item sd="0" x="228"/>
        <item sd="0" x="3410"/>
        <item sd="0" x="2006"/>
        <item sd="0" x="665"/>
        <item sd="0" x="294"/>
        <item sd="0" x="4757"/>
        <item sd="0" x="198"/>
        <item sd="0" x="2801"/>
        <item sd="0" x="4937"/>
        <item sd="0" x="63"/>
        <item sd="0" x="4440"/>
        <item sd="0" x="3406"/>
        <item sd="0" x="1256"/>
        <item sd="0" x="1100"/>
        <item sd="0" x="3302"/>
        <item sd="0" x="2714"/>
        <item sd="0" x="1607"/>
        <item sd="0" x="1313"/>
        <item sd="0" x="1409"/>
        <item sd="0" x="2234"/>
        <item sd="0" x="693"/>
        <item sd="0" x="3240"/>
        <item sd="0" x="1163"/>
        <item sd="0" x="4034"/>
        <item sd="0" x="2463"/>
        <item sd="0" x="840"/>
        <item sd="0" x="2117"/>
        <item sd="0" x="1792"/>
        <item sd="0" x="2415"/>
        <item sd="0" x="3109"/>
        <item sd="0" x="771"/>
        <item sd="0" x="3032"/>
        <item sd="0" x="779"/>
        <item sd="0" x="1876"/>
        <item sd="0" x="1572"/>
        <item sd="0" x="3475"/>
        <item sd="0" x="619"/>
        <item sd="0" x="168"/>
        <item sd="0" x="1732"/>
        <item sd="0" x="541"/>
        <item sd="0" x="4347"/>
        <item sd="0" x="291"/>
        <item sd="0" x="1211"/>
        <item sd="0" x="4261"/>
        <item sd="0" x="3876"/>
        <item sd="0" x="391"/>
        <item sd="0" x="2750"/>
        <item sd="0" x="3132"/>
        <item sd="0" x="4098"/>
        <item sd="0" x="2398"/>
        <item sd="0" x="240"/>
        <item sd="0" x="949"/>
        <item sd="0" x="3800"/>
        <item sd="0" x="4394"/>
        <item sd="0" x="1608"/>
        <item sd="0" x="4425"/>
        <item sd="0" x="150"/>
        <item sd="0" x="4503"/>
        <item sd="0" x="3056"/>
        <item sd="0" x="1947"/>
        <item sd="0" x="2690"/>
        <item sd="0" x="1944"/>
        <item sd="0" x="522"/>
        <item sd="0" x="4445"/>
        <item sd="0" x="1317"/>
        <item sd="0" x="3563"/>
        <item sd="0" x="590"/>
        <item sd="0" x="4878"/>
        <item sd="0" x="1923"/>
        <item sd="0" x="2805"/>
        <item sd="0" x="1019"/>
        <item sd="0" x="344"/>
        <item sd="0" x="1297"/>
        <item sd="0" x="3295"/>
        <item sd="0" x="2684"/>
        <item sd="0" x="3367"/>
        <item sd="0" x="1512"/>
        <item sd="0" x="1557"/>
        <item sd="0" x="2027"/>
        <item sd="0" x="542"/>
        <item sd="0" x="2377"/>
        <item sd="0" x="4730"/>
        <item sd="0" x="4121"/>
        <item sd="0" x="1723"/>
        <item sd="0" x="4385"/>
        <item sd="0" x="151"/>
        <item sd="0" x="3612"/>
        <item sd="0" x="935"/>
        <item sd="0" x="340"/>
        <item sd="0" x="4868"/>
        <item sd="0" x="2697"/>
        <item sd="0" x="1952"/>
        <item sd="0" x="1043"/>
        <item sd="0" x="3365"/>
        <item sd="0" x="4506"/>
        <item sd="0" x="1752"/>
        <item sd="0" x="675"/>
        <item sd="0" x="2459"/>
        <item sd="0" x="3486"/>
        <item sd="0" x="820"/>
        <item sd="0" x="3326"/>
        <item sd="0" x="4192"/>
        <item sd="0" x="3107"/>
        <item sd="0" x="3221"/>
        <item sd="0" x="4587"/>
        <item sd="0" x="4558"/>
        <item sd="0" x="306"/>
        <item sd="0" x="2996"/>
        <item sd="0" x="275"/>
        <item sd="0" x="1659"/>
        <item sd="0" x="3785"/>
        <item sd="0" x="5002"/>
        <item sd="0" x="3490"/>
        <item sd="0" x="210"/>
        <item sd="0" x="4561"/>
        <item sd="0" x="2617"/>
        <item sd="0" x="4901"/>
        <item sd="0" x="821"/>
        <item sd="0" x="3398"/>
        <item sd="0" x="1974"/>
        <item sd="0" x="1431"/>
        <item sd="0" x="4238"/>
        <item sd="0" x="1499"/>
        <item sd="0" x="662"/>
        <item sd="0" x="2081"/>
        <item sd="0" x="1618"/>
        <item sd="0" x="2744"/>
        <item sd="0" x="1619"/>
        <item sd="0" x="1566"/>
        <item sd="0" x="1404"/>
        <item sd="0" x="582"/>
        <item sd="0" x="2698"/>
        <item sd="0" x="3400"/>
        <item sd="0" x="3325"/>
        <item sd="0" x="1922"/>
        <item sd="0" x="1506"/>
        <item sd="0" x="4206"/>
        <item sd="0" x="2056"/>
        <item sd="0" x="1437"/>
        <item sd="0" x="3997"/>
        <item sd="0" x="2170"/>
        <item sd="0" x="4576"/>
        <item sd="0" x="3751"/>
        <item sd="0" x="1425"/>
        <item sd="0" x="2760"/>
        <item sd="0" x="3938"/>
        <item sd="0" x="2638"/>
        <item sd="0" x="588"/>
        <item sd="0" x="1460"/>
        <item sd="0" x="2604"/>
        <item sd="0" x="330"/>
        <item sd="0" x="465"/>
        <item sd="0" x="4390"/>
        <item sd="0" x="2161"/>
        <item sd="0" x="110"/>
        <item sd="0" x="3819"/>
        <item sd="0" x="951"/>
        <item sd="0" x="4056"/>
        <item sd="0" x="3348"/>
        <item sd="0" x="3488"/>
        <item sd="0" x="4632"/>
        <item sd="0" x="2024"/>
        <item sd="0" x="1424"/>
        <item sd="0" x="757"/>
        <item sd="0" x="4254"/>
        <item sd="0" x="2198"/>
        <item sd="0" x="464"/>
        <item sd="0" x="2659"/>
        <item sd="0" x="1418"/>
        <item sd="0" x="2622"/>
        <item sd="0" x="3586"/>
        <item sd="0" x="4771"/>
        <item sd="0" x="3188"/>
        <item sd="0" x="703"/>
        <item sd="0" x="2240"/>
        <item sd="0" x="1905"/>
        <item sd="0" x="3926"/>
        <item sd="0" x="3164"/>
        <item sd="0" x="4116"/>
        <item sd="0" x="3960"/>
        <item sd="0" x="2059"/>
        <item sd="0" x="3735"/>
        <item sd="0" x="4019"/>
        <item sd="0" x="3729"/>
        <item sd="0" x="312"/>
        <item sd="0" x="484"/>
        <item sd="0" x="2897"/>
        <item sd="0" x="62"/>
        <item sd="0" x="3249"/>
        <item sd="0" x="2251"/>
        <item sd="0" x="3253"/>
        <item sd="0" x="4839"/>
        <item sd="0" x="2784"/>
        <item sd="0" x="927"/>
        <item sd="0" x="1593"/>
        <item sd="0" x="4259"/>
        <item sd="0" x="4659"/>
        <item sd="0" x="2717"/>
        <item sd="0" x="1655"/>
        <item sd="0" x="3878"/>
        <item sd="0" x="45"/>
        <item sd="0" x="2588"/>
        <item sd="0" x="4739"/>
        <item sd="0" x="4704"/>
        <item sd="0" x="452"/>
        <item sd="0" x="1289"/>
        <item sd="0" x="4392"/>
        <item sd="0" x="2602"/>
        <item sd="0" x="1005"/>
        <item sd="0" x="1697"/>
        <item sd="0" x="987"/>
        <item sd="0" x="944"/>
        <item sd="0" x="446"/>
        <item sd="0" x="2233"/>
        <item sd="0" x="3741"/>
        <item sd="0" x="1196"/>
        <item sd="0" x="1124"/>
        <item sd="0" x="4018"/>
        <item sd="0" x="897"/>
        <item sd="0" x="3210"/>
        <item sd="0" x="2609"/>
        <item sd="0" x="4417"/>
        <item sd="0" x="2614"/>
        <item sd="0" x="4429"/>
        <item sd="0" x="3427"/>
        <item sd="0" x="2610"/>
        <item sd="0" x="3384"/>
        <item sd="0" x="4487"/>
        <item sd="0" x="4649"/>
        <item sd="0" x="3243"/>
        <item sd="0" x="907"/>
        <item sd="0" x="99"/>
        <item sd="0" x="3209"/>
        <item sd="0" x="659"/>
        <item sd="0" x="2256"/>
        <item sd="0" x="3631"/>
        <item sd="0" x="1170"/>
        <item sd="0" x="1243"/>
        <item sd="0" x="34"/>
        <item sd="0" x="573"/>
        <item sd="0" x="4608"/>
        <item sd="0" x="4216"/>
        <item sd="0" x="4197"/>
        <item sd="0" x="3724"/>
        <item sd="0" x="3854"/>
        <item sd="0" x="2068"/>
        <item sd="0" x="4293"/>
        <item sd="0" x="315"/>
        <item sd="0" x="39"/>
        <item sd="0" x="3214"/>
        <item sd="0" x="1526"/>
        <item sd="0" x="3727"/>
        <item sd="0" x="1457"/>
        <item sd="0" x="1137"/>
        <item sd="0" x="2500"/>
        <item sd="0" x="2700"/>
        <item sd="0" x="4605"/>
        <item sd="0" x="904"/>
        <item sd="0" x="248"/>
        <item sd="0" x="4819"/>
        <item sd="0" x="2470"/>
        <item sd="0" x="3388"/>
        <item sd="0" x="636"/>
        <item sd="0" x="415"/>
        <item sd="0" x="3895"/>
        <item sd="0" x="3670"/>
        <item sd="0" x="96"/>
        <item sd="0" x="3303"/>
        <item sd="0" x="2118"/>
        <item sd="0" x="746"/>
        <item sd="0" x="831"/>
        <item sd="0" x="4751"/>
        <item sd="0" x="2694"/>
        <item sd="0" x="2211"/>
        <item sd="0" x="4836"/>
        <item sd="0" x="3643"/>
        <item sd="0" x="2665"/>
        <item sd="0" x="1770"/>
        <item sd="0" x="615"/>
        <item sd="0" x="4692"/>
        <item sd="0" x="1919"/>
        <item sd="0" x="299"/>
        <item sd="0" x="4629"/>
        <item sd="0" x="3429"/>
        <item sd="0" x="3644"/>
        <item sd="0" x="2998"/>
        <item sd="0" x="3808"/>
        <item sd="0" x="4806"/>
        <item sd="0" x="4378"/>
        <item sd="0" x="245"/>
        <item sd="0" x="1814"/>
        <item sd="0" x="4862"/>
        <item sd="0" x="4662"/>
        <item sd="0" x="2488"/>
        <item sd="0" x="1683"/>
        <item sd="0" x="1904"/>
        <item sd="0" x="4355"/>
        <item sd="0" x="4207"/>
        <item sd="0" x="1574"/>
        <item sd="0" x="2248"/>
        <item sd="0" x="4181"/>
        <item sd="0" x="1533"/>
        <item sd="0" x="3037"/>
        <item sd="0" x="800"/>
        <item sd="0" x="4407"/>
        <item sd="0" x="4273"/>
        <item sd="0" x="3982"/>
        <item sd="0" x="2312"/>
        <item sd="0" x="2514"/>
        <item sd="0" x="3220"/>
        <item sd="0" x="1226"/>
        <item sd="0" x="169"/>
        <item sd="0" x="3737"/>
        <item sd="0" x="3420"/>
        <item sd="0" x="1401"/>
        <item sd="0" x="2336"/>
        <item sd="0" x="3425"/>
        <item sd="0" x="4863"/>
        <item sd="0" x="2145"/>
        <item sd="0" x="2572"/>
        <item sd="0" x="2389"/>
        <item sd="0" x="2672"/>
        <item sd="0" x="2627"/>
        <item sd="0" x="2070"/>
        <item sd="0" x="1060"/>
        <item sd="0" x="3823"/>
        <item sd="0" x="870"/>
        <item sd="0" x="4484"/>
        <item sd="0" x="2482"/>
        <item sd="0" x="513"/>
        <item sd="0" x="1046"/>
        <item sd="0" x="1543"/>
        <item sd="0" x="4852"/>
        <item sd="0" x="1611"/>
        <item sd="0" x="3797"/>
        <item sd="0" x="3544"/>
        <item sd="0" x="3561"/>
        <item sd="0" x="2965"/>
        <item sd="0" x="2282"/>
        <item sd="0" x="2573"/>
        <item sd="0" x="3105"/>
        <item sd="0" x="1935"/>
        <item sd="0" x="979"/>
        <item sd="0" x="3516"/>
        <item sd="0" x="4037"/>
        <item sd="0" x="2356"/>
        <item sd="0" x="125"/>
        <item sd="0" x="3672"/>
        <item sd="0" x="531"/>
        <item sd="0" x="3821"/>
        <item sd="0" x="1580"/>
        <item sd="0" x="4033"/>
        <item sd="0" x="2987"/>
        <item sd="0" x="4105"/>
        <item sd="0" x="975"/>
        <item sd="0" x="4565"/>
        <item sd="0" x="1191"/>
        <item sd="0" x="2863"/>
        <item sd="0" x="2372"/>
        <item sd="0" x="3178"/>
        <item sd="0" x="1518"/>
        <item sd="0" x="1684"/>
        <item sd="0" x="4305"/>
        <item sd="0" x="1867"/>
        <item sd="0" x="4548"/>
        <item sd="0" x="3232"/>
        <item sd="0" x="3422"/>
        <item sd="0" x="2262"/>
        <item sd="0" x="4022"/>
        <item sd="0" x="2762"/>
        <item sd="0" x="1690"/>
        <item sd="0" x="3598"/>
        <item sd="0" x="2016"/>
        <item sd="0" x="762"/>
        <item sd="0" x="84"/>
        <item sd="0" x="137"/>
        <item sd="0" x="3003"/>
        <item sd="0" x="2747"/>
        <item sd="0" x="4932"/>
        <item sd="0" x="4639"/>
        <item sd="0" x="2919"/>
        <item sd="0" x="2710"/>
        <item sd="0" x="2947"/>
        <item sd="0" x="2320"/>
        <item sd="0" x="3254"/>
        <item sd="0" x="119"/>
        <item sd="0" x="649"/>
        <item sd="0" x="4060"/>
        <item sd="0" x="2026"/>
        <item sd="0" x="390"/>
        <item sd="0" x="1603"/>
        <item sd="0" x="11"/>
        <item sd="0" x="3099"/>
        <item sd="0" x="1040"/>
        <item sd="0" x="902"/>
        <item sd="0" x="2121"/>
        <item sd="0" x="898"/>
        <item sd="0" x="3783"/>
        <item sd="0" x="996"/>
        <item sd="0" x="1536"/>
        <item sd="0" x="2582"/>
        <item sd="0" x="3738"/>
        <item sd="0" x="2483"/>
        <item sd="0" x="727"/>
        <item sd="0" x="3725"/>
        <item sd="0" x="879"/>
        <item sd="0" x="3731"/>
        <item sd="0" x="3035"/>
        <item sd="0" x="4975"/>
        <item sd="0" x="1677"/>
        <item sd="0" x="2643"/>
        <item sd="0" x="3403"/>
        <item sd="0" x="2167"/>
        <item sd="0" x="2983"/>
        <item sd="0" x="3698"/>
        <item sd="0" x="2275"/>
        <item sd="0" x="837"/>
        <item sd="0" x="64"/>
        <item sd="0" x="1287"/>
        <item sd="0" x="3496"/>
        <item sd="0" x="4645"/>
        <item sd="0" x="3322"/>
        <item sd="0" x="2284"/>
        <item sd="0" x="3366"/>
        <item sd="0" x="3908"/>
        <item sd="0" x="4952"/>
        <item sd="0" x="3339"/>
        <item sd="0" x="917"/>
        <item sd="0" x="4574"/>
        <item sd="0" x="4110"/>
        <item sd="0" x="3287"/>
        <item sd="0" x="4012"/>
        <item sd="0" x="3732"/>
        <item sd="0" x="317"/>
        <item sd="0" x="3559"/>
        <item sd="0" x="1030"/>
        <item sd="0" x="4104"/>
        <item sd="0" x="2171"/>
        <item sd="0" x="4781"/>
        <item sd="0" x="2278"/>
        <item sd="0"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
    <format dxfId="33">
      <pivotArea grandRow="1"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7F64DE-7ABF-4C34-BD50-F5570988299D}"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sd="0" x="1333"/>
        <item sd="0" x="3138"/>
        <item sd="0" x="4768"/>
        <item sd="0" x="1534"/>
        <item sd="0" x="1895"/>
        <item sd="0" x="4723"/>
        <item sd="0" x="3265"/>
        <item sd="0" x="4501"/>
        <item sd="0" x="3153"/>
        <item sd="0" x="4844"/>
        <item sd="0" x="4738"/>
        <item sd="0" x="4201"/>
        <item sd="0" x="1921"/>
        <item sd="0" x="3754"/>
        <item sd="0" x="3906"/>
        <item sd="0" x="3115"/>
        <item sd="0" x="2261"/>
        <item sd="0" x="3074"/>
        <item sd="0" x="4883"/>
        <item sd="0" x="4004"/>
        <item sd="0" x="4331"/>
        <item sd="0" x="3401"/>
        <item sd="0" x="196"/>
        <item sd="0" x="2574"/>
        <item sd="0" x="765"/>
        <item sd="0" x="2732"/>
        <item sd="0" x="4737"/>
        <item sd="0" x="1898"/>
        <item sd="0" x="866"/>
        <item sd="0" x="2446"/>
        <item sd="0" x="1685"/>
        <item sd="0" x="1161"/>
        <item sd="0" x="3809"/>
        <item sd="0" x="4580"/>
        <item sd="0" x="2994"/>
        <item sd="0" x="2008"/>
        <item sd="0" x="1785"/>
        <item sd="0" x="1630"/>
        <item sd="0" x="3688"/>
        <item sd="0" x="4792"/>
        <item sd="0" x="2127"/>
        <item sd="0" x="2855"/>
        <item sd="0" x="4029"/>
        <item sd="0" x="4595"/>
        <item sd="0" x="2708"/>
        <item sd="0" x="2651"/>
        <item sd="0" x="940"/>
        <item sd="0" x="888"/>
        <item sd="0" x="2224"/>
        <item sd="0" x="3902"/>
        <item sd="0" x="3742"/>
        <item sd="0" x="4152"/>
        <item sd="0" x="2087"/>
        <item sd="0" x="3270"/>
        <item sd="0" x="1633"/>
        <item sd="0" x="3248"/>
        <item sd="0" x="3952"/>
        <item sd="0" x="4491"/>
        <item sd="0" x="254"/>
        <item sd="0" x="1939"/>
        <item sd="0" x="3071"/>
        <item sd="0" x="2962"/>
        <item sd="0" x="75"/>
        <item sd="0" x="1118"/>
        <item sd="0" x="3158"/>
        <item sd="0" x="334"/>
        <item sd="0" x="4838"/>
        <item sd="0" x="1643"/>
        <item sd="0" x="868"/>
        <item sd="0" x="1531"/>
        <item sd="0" x="4272"/>
        <item sd="0" x="2683"/>
        <item sd="0" x="421"/>
        <item sd="0" x="2612"/>
        <item sd="0" x="755"/>
        <item sd="0" x="2739"/>
        <item sd="0" x="2887"/>
        <item sd="0" x="1682"/>
        <item sd="0" x="3796"/>
        <item sd="0" x="4342"/>
        <item sd="0" x="3835"/>
        <item sd="0" x="7"/>
        <item sd="0" x="1894"/>
        <item sd="0" x="3564"/>
        <item sd="0" x="2335"/>
        <item sd="0" x="1637"/>
        <item sd="0" x="29"/>
        <item sd="0" x="1002"/>
        <item sd="0" x="1236"/>
        <item sd="0" x="1504"/>
        <item sd="0" x="3506"/>
        <item sd="0" x="351"/>
        <item sd="0" x="358"/>
        <item sd="0" x="4571"/>
        <item sd="0" x="1877"/>
        <item sd="0" x="626"/>
        <item sd="0" x="742"/>
        <item sd="0" x="4430"/>
        <item sd="0" x="2239"/>
        <item sd="0" x="3019"/>
        <item sd="0" x="2735"/>
        <item sd="0" x="1342"/>
        <item sd="0" x="2724"/>
        <item sd="0" x="396"/>
        <item sd="0" x="3669"/>
        <item sd="0" x="3182"/>
        <item sd="0" x="2402"/>
        <item sd="0" x="1552"/>
        <item sd="0" x="4679"/>
        <item sd="0" x="4480"/>
        <item sd="0" x="1600"/>
        <item sd="0" x="2328"/>
        <item sd="0" x="3299"/>
        <item sd="0" x="1241"/>
        <item sd="0" x="4188"/>
        <item sd="0" x="2788"/>
        <item sd="0" x="4486"/>
        <item sd="0" x="4741"/>
        <item sd="0" x="3317"/>
        <item sd="0" x="1559"/>
        <item sd="0" x="1478"/>
        <item sd="0" x="3360"/>
        <item sd="0" x="2237"/>
        <item sd="0" x="4403"/>
        <item sd="0" x="4080"/>
        <item sd="0" x="4214"/>
        <item sd="0" x="4081"/>
        <item sd="0" x="3989"/>
        <item sd="0" x="4143"/>
        <item sd="0" x="3700"/>
        <item sd="0" x="1335"/>
        <item sd="0" x="3219"/>
        <item sd="0" x="70"/>
        <item sd="0" x="1329"/>
        <item sd="0" x="574"/>
        <item sd="0" x="2258"/>
        <item sd="0" x="1012"/>
        <item sd="0" x="965"/>
        <item sd="0" x="5006"/>
        <item sd="0" x="843"/>
        <item sd="0" x="4139"/>
        <item sd="0" x="3172"/>
        <item sd="0" x="1149"/>
        <item sd="0" x="1995"/>
        <item sd="0" x="1754"/>
        <item sd="0" x="140"/>
        <item sd="0" x="729"/>
        <item sd="0" x="980"/>
        <item sd="0" x="4987"/>
        <item sd="0" x="2557"/>
        <item sd="0" x="4974"/>
        <item sd="0" x="135"/>
        <item sd="0" x="1242"/>
        <item sd="0" x="2860"/>
        <item sd="0" x="4646"/>
        <item sd="0" x="3066"/>
        <item sd="0" x="3628"/>
        <item sd="0" x="4280"/>
        <item sd="0" x="4887"/>
        <item sd="0" x="327"/>
        <item sd="0" x="4956"/>
        <item sd="0" x="343"/>
        <item sd="0" x="2327"/>
        <item sd="0" x="1278"/>
        <item sd="0" x="3151"/>
        <item sd="0" x="2359"/>
        <item sd="0" x="1850"/>
        <item sd="0" x="183"/>
        <item sd="0" x="4933"/>
        <item sd="0" x="4619"/>
        <item sd="0" x="2403"/>
        <item sd="0" x="226"/>
        <item sd="0" x="3953"/>
        <item sd="0" x="1220"/>
        <item sd="0" x="2662"/>
        <item sd="0" x="2620"/>
        <item sd="0" x="3255"/>
        <item sd="0" x="328"/>
        <item sd="0" x="1447"/>
        <item sd="0" x="3718"/>
        <item sd="0" x="4048"/>
        <item sd="0" x="3745"/>
        <item sd="0" x="4947"/>
        <item sd="0" x="4876"/>
        <item sd="0" x="2956"/>
        <item sd="0" x="4889"/>
        <item sd="0" x="4516"/>
        <item sd="0" x="1597"/>
        <item sd="0" x="2315"/>
        <item sd="0" x="1969"/>
        <item sd="0" x="901"/>
        <item sd="0" x="3485"/>
        <item sd="0" x="4962"/>
        <item sd="0" x="2906"/>
        <item sd="0" x="2592"/>
        <item sd="0" x="4827"/>
        <item sd="0" x="1668"/>
        <item sd="0" x="56"/>
        <item sd="0" x="2040"/>
        <item sd="0" x="1864"/>
        <item sd="0" x="463"/>
        <item sd="0" x="3"/>
        <item sd="0" x="3730"/>
        <item sd="0" x="175"/>
        <item sd="0" x="1625"/>
        <item sd="0" x="3653"/>
        <item sd="0" x="759"/>
        <item sd="0" x="4712"/>
        <item sd="0" x="982"/>
        <item sd="0" x="2527"/>
        <item sd="0" x="4386"/>
        <item sd="0" x="2778"/>
        <item sd="0" x="2226"/>
        <item sd="0" x="3573"/>
        <item sd="0" x="1980"/>
        <item sd="0" x="2023"/>
        <item sd="0" x="911"/>
        <item sd="0" x="2196"/>
        <item sd="0" x="773"/>
        <item sd="0" x="894"/>
        <item sd="0" x="337"/>
        <item sd="0" x="3558"/>
        <item sd="0" x="3526"/>
        <item sd="0" x="477"/>
        <item sd="0" x="553"/>
        <item sd="0" x="2979"/>
        <item sd="0" x="4831"/>
        <item sd="0" x="3577"/>
        <item sd="0" x="4091"/>
        <item sd="0" x="640"/>
        <item sd="0" x="82"/>
        <item sd="0" x="860"/>
        <item sd="0" x="709"/>
        <item sd="0" x="4341"/>
        <item sd="0" x="2339"/>
        <item sd="0" x="4808"/>
        <item sd="0" x="1527"/>
        <item sd="0" x="3481"/>
        <item sd="0" x="4478"/>
        <item sd="0" x="4413"/>
        <item sd="0" x="3344"/>
        <item sd="0" x="561"/>
        <item sd="0" x="2392"/>
        <item sd="0" x="4420"/>
        <item sd="0" x="2950"/>
        <item sd="0" x="867"/>
        <item sd="0" x="1832"/>
        <item sd="0" x="3614"/>
        <item sd="0" x="674"/>
        <item sd="0" x="4071"/>
        <item sd="0" x="1762"/>
        <item sd="0" x="3039"/>
        <item sd="0" x="143"/>
        <item sd="0" x="4943"/>
        <item sd="0" x="2560"/>
        <item sd="0" x="1951"/>
        <item sd="0" x="1336"/>
        <item sd="0" x="2357"/>
        <item sd="0" x="4264"/>
        <item sd="0" x="634"/>
        <item sd="0" x="1150"/>
        <item sd="0" x="4905"/>
        <item sd="0" x="3687"/>
        <item sd="0" x="3556"/>
        <item sd="0" x="3543"/>
        <item sd="0" x="155"/>
        <item sd="0" x="633"/>
        <item sd="0" x="1975"/>
        <item sd="0" x="4967"/>
        <item sd="0" x="4748"/>
        <item sd="0" x="969"/>
        <item sd="0" x="813"/>
        <item sd="0" x="2001"/>
        <item sd="0" x="1315"/>
        <item sd="0" x="2142"/>
        <item sd="0" x="2895"/>
        <item sd="0" x="2137"/>
        <item sd="0" x="90"/>
        <item sd="0" x="1022"/>
        <item sd="0" x="3156"/>
        <item sd="0" x="2340"/>
        <item sd="0" x="164"/>
        <item sd="0" x="4570"/>
        <item sd="0" x="2668"/>
        <item sd="0" x="1578"/>
        <item sd="0" x="4906"/>
        <item sd="0" x="715"/>
        <item sd="0" x="1729"/>
        <item sd="0" x="2986"/>
        <item sd="0" x="3432"/>
        <item sd="0" x="3409"/>
        <item sd="0" x="345"/>
        <item sd="0" x="3779"/>
        <item sd="0" x="2509"/>
        <item sd="0" x="4520"/>
        <item sd="0" x="3493"/>
        <item sd="0" x="1052"/>
        <item sd="0" x="1730"/>
        <item sd="0" x="4835"/>
        <item sd="0" x="1911"/>
        <item sd="0" x="4436"/>
        <item sd="0" x="2904"/>
        <item sd="0" x="3487"/>
        <item sd="0" x="3681"/>
        <item sd="0" x="2893"/>
        <item sd="0" x="839"/>
        <item sd="0" x="3884"/>
        <item sd="0" x="2467"/>
        <item sd="0" x="1379"/>
        <item sd="0" x="2675"/>
        <item sd="0" x="1080"/>
        <item sd="0" x="400"/>
        <item sd="0" x="3378"/>
        <item sd="0" x="3734"/>
        <item sd="0" x="4630"/>
        <item sd="0" x="2141"/>
        <item sd="0" x="4696"/>
        <item sd="0" x="1034"/>
        <item sd="0" x="4745"/>
        <item sd="0" x="4198"/>
        <item sd="0" x="3426"/>
        <item sd="0" x="3479"/>
        <item sd="0" x="655"/>
        <item sd="0" x="1306"/>
        <item sd="0" x="4466"/>
        <item sd="0" x="551"/>
        <item sd="0" x="2803"/>
        <item sd="0" x="1896"/>
        <item sd="0" x="2831"/>
        <item sd="0" x="2055"/>
        <item sd="0" x="3444"/>
        <item sd="0" x="580"/>
        <item sd="0" x="566"/>
        <item sd="0" x="801"/>
        <item sd="0" x="4919"/>
        <item sd="0" x="1331"/>
        <item sd="0" x="2038"/>
        <item sd="0" x="2257"/>
        <item sd="0" x="1280"/>
        <item sd="0" x="461"/>
        <item sd="0" x="2035"/>
        <item sd="0" x="2485"/>
        <item sd="0" x="1443"/>
        <item sd="0" x="2806"/>
        <item sd="0" x="222"/>
        <item sd="0" x="3967"/>
        <item sd="0" x="4025"/>
        <item sd="0" x="2185"/>
        <item sd="0" x="552"/>
        <item sd="0" x="1091"/>
        <item sd="0" x="4890"/>
        <item sd="0" x="564"/>
        <item sd="0" x="3250"/>
        <item sd="0" x="4653"/>
        <item sd="0" x="4824"/>
        <item sd="0" x="3095"/>
        <item sd="0" x="4461"/>
        <item sd="0" x="2042"/>
        <item sd="0" x="2066"/>
        <item sd="0" x="1237"/>
        <item sd="0" x="1564"/>
        <item sd="0" x="1268"/>
        <item sd="0" x="3237"/>
        <item sd="0" x="997"/>
        <item sd="0" x="3973"/>
        <item sd="0" x="1815"/>
        <item sd="0" x="1359"/>
        <item sd="0" x="4304"/>
        <item sd="0" x="153"/>
        <item sd="0" x="3719"/>
        <item sd="0" x="332"/>
        <item sd="0" x="4816"/>
        <item sd="0" x="748"/>
        <item sd="0" x="3656"/>
        <item sd="0" x="4795"/>
        <item sd="0" x="3288"/>
        <item sd="0" x="4765"/>
        <item sd="0" x="2189"/>
        <item sd="0" x="4271"/>
        <item sd="0" x="1494"/>
        <item sd="0" x="2647"/>
        <item sd="0" x="2997"/>
        <item sd="0" x="4457"/>
        <item sd="0" x="139"/>
        <item sd="0" x="1296"/>
        <item sd="0" x="3942"/>
        <item sd="0" x="1008"/>
        <item sd="0" x="3057"/>
        <item sd="0" x="1480"/>
        <item sd="0" x="4194"/>
        <item sd="0" x="277"/>
        <item sd="0" x="1588"/>
        <item sd="0" x="2836"/>
        <item sd="0" x="4090"/>
        <item sd="0" x="976"/>
        <item sd="0" x="113"/>
        <item sd="0" x="3767"/>
        <item sd="0" x="4555"/>
        <item sd="0" x="2472"/>
        <item sd="0" x="2726"/>
        <item sd="0" x="342"/>
        <item sd="0" x="2695"/>
        <item sd="0" x="878"/>
        <item sd="0" x="3673"/>
        <item sd="0" x="1891"/>
        <item sd="0" x="2413"/>
        <item sd="0" x="4463"/>
        <item sd="0" x="441"/>
        <item sd="0" x="4447"/>
        <item sd="0" x="3478"/>
        <item sd="0" x="1954"/>
        <item sd="0" x="845"/>
        <item sd="0" x="3161"/>
        <item sd="0" x="3772"/>
        <item sd="0" x="4490"/>
        <item sd="0" x="2625"/>
        <item sd="0" x="3061"/>
        <item sd="0" x="3804"/>
        <item sd="0" x="4326"/>
        <item sd="0" x="98"/>
        <item sd="0" x="2102"/>
        <item sd="0" x="225"/>
        <item sd="0" x="2427"/>
        <item sd="0" x="3753"/>
        <item sd="0" x="402"/>
        <item sd="0" x="4934"/>
        <item sd="0" x="417"/>
        <item sd="0" x="3189"/>
        <item sd="0" x="4581"/>
        <item sd="0" x="745"/>
        <item sd="0" x="377"/>
        <item sd="0" x="1651"/>
        <item sd="0" x="2512"/>
        <item sd="0" x="3111"/>
        <item sd="0" x="221"/>
        <item sd="0" x="3756"/>
        <item sd="0" x="1964"/>
        <item sd="0" x="276"/>
        <item sd="0" x="1835"/>
        <item sd="0" x="824"/>
        <item sd="0" x="799"/>
        <item sd="0" x="1908"/>
        <item sd="0" x="2830"/>
        <item sd="0" x="711"/>
        <item sd="0" x="4537"/>
        <item sd="0" x="1551"/>
        <item sd="0" x="548"/>
        <item sd="0" x="1223"/>
        <item sd="0" x="406"/>
        <item sd="0" x="2704"/>
        <item sd="0" x="3259"/>
        <item sd="0" x="3632"/>
        <item sd="0" x="1516"/>
        <item sd="0" x="4248"/>
        <item sd="0" x="1976"/>
        <item sd="0" x="3549"/>
        <item sd="0" x="1638"/>
        <item sd="0" x="3020"/>
        <item sd="0" x="3712"/>
        <item sd="0" x="4021"/>
        <item sd="0" x="4515"/>
        <item sd="0" x="4507"/>
        <item sd="0" x="4736"/>
        <item sd="0" x="438"/>
        <item sd="0" x="1488"/>
        <item sd="0" x="3944"/>
        <item sd="0" x="2104"/>
        <item sd="0" x="2530"/>
        <item sd="0" x="3291"/>
        <item sd="0" x="326"/>
        <item sd="0" x="2321"/>
        <item sd="0" x="3555"/>
        <item sd="0" x="3593"/>
        <item sd="0" x="2407"/>
        <item sd="0" x="853"/>
        <item sd="0" x="505"/>
        <item sd="0" x="4830"/>
        <item sd="0" x="4158"/>
        <item sd="0" x="37"/>
        <item sd="0" x="3815"/>
        <item sd="0" x="2384"/>
        <item sd="0" x="2194"/>
        <item sd="0" x="826"/>
        <item sd="0" x="81"/>
        <item sd="0" x="94"/>
        <item sd="0" x="4731"/>
        <item sd="0" x="1826"/>
        <item sd="0" x="922"/>
        <item sd="0" x="1791"/>
        <item sd="0" x="3744"/>
        <item sd="0" x="2244"/>
        <item sd="0" x="4253"/>
        <item sd="0" x="2586"/>
        <item sd="0" x="1621"/>
        <item sd="0" x="2970"/>
        <item sd="0" x="251"/>
        <item sd="0" x="1906"/>
        <item sd="0" x="383"/>
        <item sd="0" x="1147"/>
        <item sd="0" x="3373"/>
        <item sd="0" x="4282"/>
        <item sd="0" x="3142"/>
        <item sd="0" x="4410"/>
        <item sd="0" x="892"/>
        <item sd="0" x="3157"/>
        <item sd="0" x="3143"/>
        <item sd="0" x="3500"/>
        <item sd="0" x="1044"/>
        <item sd="0" x="3680"/>
        <item sd="0" x="2973"/>
        <item sd="0" x="2550"/>
        <item sd="0" x="854"/>
        <item sd="0" x="4522"/>
        <item sd="0" x="3509"/>
        <item sd="0" x="192"/>
        <item sd="0" x="1594"/>
        <item sd="0" x="3431"/>
        <item sd="0" x="923"/>
        <item sd="0" x="1434"/>
        <item sd="0" x="4311"/>
        <item sd="0" x="818"/>
        <item sd="0" x="3803"/>
        <item sd="0" x="2180"/>
        <item sd="0" x="4940"/>
        <item sd="0" x="3531"/>
        <item sd="0" x="1319"/>
        <item sd="0" x="3964"/>
        <item sd="0" x="9"/>
        <item sd="0" x="4985"/>
        <item sd="0" x="1727"/>
        <item sd="0" x="1322"/>
        <item sd="0" x="3874"/>
        <item sd="0" x="1624"/>
        <item sd="0" x="1530"/>
        <item sd="0" x="1229"/>
        <item sd="0" x="3347"/>
        <item sd="0" x="4604"/>
        <item sd="0" x="4869"/>
        <item sd="0" x="426"/>
        <item sd="0" x="3382"/>
        <item sd="0" x="1221"/>
        <item sd="0" x="217"/>
        <item sd="0" x="3988"/>
        <item sd="0" x="1214"/>
        <item sd="0" x="4711"/>
        <item sd="0" x="1321"/>
        <item sd="0" x="2083"/>
        <item sd="0" x="3290"/>
        <item sd="0" x="264"/>
        <item sd="0" x="2866"/>
        <item sd="0" x="1016"/>
        <item sd="0" x="2628"/>
        <item sd="0" x="4199"/>
        <item sd="0" x="1805"/>
        <item sd="0" x="2723"/>
        <item sd="0" x="668"/>
        <item sd="0" x="22"/>
        <item sd="0" x="3128"/>
        <item sd="0" x="4340"/>
        <item sd="0" x="4594"/>
        <item sd="0" x="3247"/>
        <item sd="0" x="2301"/>
        <item sd="0" x="544"/>
        <item sd="0" x="3468"/>
        <item sd="0" x="4957"/>
        <item sd="0" x="2217"/>
        <item sd="0" x="1282"/>
        <item sd="0" x="3397"/>
        <item sd="0" x="2812"/>
        <item sd="0" x="913"/>
        <item sd="0" x="1421"/>
        <item sd="0" x="4709"/>
        <item sd="0" x="3448"/>
        <item sd="0" x="4615"/>
        <item sd="0" x="3775"/>
        <item sd="0" x="409"/>
        <item sd="0" x="1195"/>
        <item sd="0" x="2861"/>
        <item sd="0" x="1492"/>
        <item sd="0" x="3102"/>
        <item sd="0" x="1395"/>
        <item sd="0" x="964"/>
        <item sd="0" x="404"/>
        <item sd="0" x="2380"/>
        <item sd="0" x="4763"/>
        <item sd="0" x="1347"/>
        <item sd="0" x="3228"/>
        <item sd="0" x="2537"/>
        <item sd="0" x="3233"/>
        <item sd="0" x="1869"/>
        <item sd="0" x="280"/>
        <item sd="0" x="3818"/>
        <item sd="0" x="743"/>
        <item sd="0" x="2370"/>
        <item sd="0" x="3314"/>
        <item sd="0" x="2664"/>
        <item sd="0" x="4840"/>
        <item sd="0" x="3498"/>
        <item sd="0" x="2221"/>
        <item sd="0" x="1916"/>
        <item sd="0" x="905"/>
        <item sd="0" x="2773"/>
        <item sd="0" x="1184"/>
        <item sd="0" x="4834"/>
        <item sd="0" x="2418"/>
        <item sd="0" x="1620"/>
        <item sd="0" x="696"/>
        <item sd="0" x="2489"/>
        <item sd="0" x="3226"/>
        <item sd="0" x="4286"/>
        <item sd="0" x="1084"/>
        <item sd="0" x="3799"/>
        <item sd="0" x="379"/>
        <item sd="0" x="4715"/>
        <item sd="0" x="3377"/>
        <item sd="0" x="4163"/>
        <item sd="0" x="4510"/>
        <item sd="0" x="1061"/>
        <item sd="0" x="2146"/>
        <item sd="0" x="2995"/>
        <item sd="0" x="2931"/>
        <item sd="0" x="2390"/>
        <item sd="0" x="4702"/>
        <item sd="0" x="1918"/>
        <item sd="0" x="4072"/>
        <item sd="0" x="4130"/>
        <item sd="0" x="331"/>
        <item sd="0" x="1338"/>
        <item sd="0" x="4613"/>
        <item sd="0" x="4408"/>
        <item sd="0" x="2484"/>
        <item sd="0" x="1861"/>
        <item sd="0" x="4955"/>
        <item sd="0" x="1568"/>
        <item sd="0" x="641"/>
        <item sd="0" x="2191"/>
        <item sd="0" x="3280"/>
        <item sd="0" x="4689"/>
        <item sd="0" x="4769"/>
        <item sd="0" x="1781"/>
        <item sd="0" x="4460"/>
        <item sd="0" x="1380"/>
        <item sd="0" x="224"/>
        <item sd="0" x="1601"/>
        <item sd="0" x="1354"/>
        <item sd="0" x="3838"/>
        <item sd="0" x="3310"/>
        <item sd="0" x="2811"/>
        <item sd="0" x="1988"/>
        <item sd="0" x="184"/>
        <item sd="0" x="4669"/>
        <item sd="0" x="691"/>
        <item sd="0" x="3850"/>
        <item sd="0" x="2845"/>
        <item sd="0" x="2967"/>
        <item sd="0" x="261"/>
        <item sd="0" x="1350"/>
        <item sd="0" x="2478"/>
        <item sd="0" x="4843"/>
        <item sd="0" x="4102"/>
        <item sd="0" x="311"/>
        <item sd="0" x="4963"/>
        <item sd="0" x="782"/>
        <item sd="0" x="369"/>
        <item sd="0" x="4740"/>
        <item sd="0" x="2455"/>
        <item sd="0" x="1804"/>
        <item sd="0" x="147"/>
        <item sd="0" x="4465"/>
        <item sd="0" x="1453"/>
        <item sd="0" x="2442"/>
        <item sd="0" x="3590"/>
        <item sd="0" x="1711"/>
        <item sd="0" x="924"/>
        <item sd="0" x="4389"/>
        <item sd="0" x="1454"/>
        <item sd="0" x="318"/>
        <item sd="0" x="1117"/>
        <item sd="0" x="2061"/>
        <item sd="0" x="1355"/>
        <item sd="0" x="557"/>
        <item sd="0" x="4077"/>
        <item sd="0" x="88"/>
        <item sd="0" x="3623"/>
        <item sd="0" x="1703"/>
        <item sd="0" x="1591"/>
        <item sd="0" x="2525"/>
        <item sd="0" x="3894"/>
        <item sd="0" x="486"/>
        <item sd="0" x="1756"/>
        <item sd="0" x="3203"/>
        <item sd="0" x="1798"/>
        <item sd="0" x="2371"/>
        <item sd="0" x="529"/>
        <item sd="0" x="1632"/>
        <item sd="0" x="1041"/>
        <item sd="0" x="3524"/>
        <item sd="0" x="2621"/>
        <item sd="0" x="2575"/>
        <item sd="0" x="2766"/>
        <item sd="0" x="4699"/>
        <item sd="0" x="1787"/>
        <item sd="0" x="4266"/>
        <item sd="0" x="2464"/>
        <item sd="0" x="4301"/>
        <item sd="0" x="2193"/>
        <item sd="0" x="2452"/>
        <item sd="0" x="4446"/>
        <item sd="0" x="2307"/>
        <item sd="0" x="2538"/>
        <item sd="0" x="622"/>
        <item sd="0" x="4642"/>
        <item sd="0" x="3694"/>
        <item sd="0" x="4117"/>
        <item sd="0" x="4132"/>
        <item sd="0" x="3782"/>
        <item sd="0" x="2139"/>
        <item sd="0" x="1131"/>
        <item sd="0" x="1182"/>
        <item sd="0" x="357"/>
        <item sd="0" x="1472"/>
        <item sd="0" x="4383"/>
        <item sd="0" x="1072"/>
        <item sd="0" x="2002"/>
        <item sd="0" x="3761"/>
        <item sd="0" x="600"/>
        <item sd="0" x="3651"/>
        <item sd="0" x="470"/>
        <item sd="0" x="3051"/>
        <item sd="0" x="3630"/>
        <item sd="0" x="495"/>
        <item sd="0" x="1790"/>
        <item sd="0" x="4647"/>
        <item sd="0" x="2870"/>
        <item sd="0" x="4938"/>
        <item sd="0" x="3441"/>
        <item sd="0" x="1199"/>
        <item sd="0" x="1590"/>
        <item sd="0" x="145"/>
        <item sd="0" x="2834"/>
        <item sd="0" x="1248"/>
        <item sd="0" x="2401"/>
        <item sd="0" x="970"/>
        <item sd="0" x="2783"/>
        <item sd="0" x="3274"/>
        <item sd="0" x="1285"/>
        <item sd="0" x="4226"/>
        <item sd="0" x="1960"/>
        <item sd="0" x="146"/>
        <item sd="0" x="1653"/>
        <item sd="0" x="1669"/>
        <item sd="0" x="4146"/>
        <item sd="0" x="1584"/>
        <item sd="0" x="4724"/>
        <item sd="0" x="1428"/>
        <item sd="0" x="3696"/>
        <item sd="0" x="3207"/>
        <item sd="0" x="3116"/>
        <item sd="0" x="361"/>
        <item sd="0" x="3950"/>
        <item sd="0" x="3263"/>
        <item sd="0" x="87"/>
        <item sd="0" x="2085"/>
        <item sd="0" x="1681"/>
        <item sd="0" x="4979"/>
        <item sd="0" x="4784"/>
        <item sd="0" x="2894"/>
        <item sd="0" x="4472"/>
        <item sd="0" x="2595"/>
        <item sd="0" x="1740"/>
        <item sd="0" x="741"/>
        <item sd="0" x="3211"/>
        <item sd="0" x="2173"/>
        <item sd="0" x="3860"/>
        <item sd="0" x="2126"/>
        <item sd="0" x="8"/>
        <item sd="0" x="3716"/>
        <item sd="0" x="1047"/>
        <item sd="0" x="4714"/>
        <item sd="0" x="3331"/>
        <item sd="0" x="144"/>
        <item sd="0" x="3160"/>
        <item sd="0" x="4035"/>
        <item sd="0" x="2107"/>
        <item sd="0" x="2781"/>
        <item sd="0" x="2942"/>
        <item sd="0" x="4115"/>
        <item sd="0" x="4625"/>
        <item sd="0" x="3654"/>
        <item sd="0" x="584"/>
        <item sd="0" x="1710"/>
        <item sd="0" x="2097"/>
        <item sd="0" x="793"/>
        <item sd="0" x="4913"/>
        <item sd="0" x="1436"/>
        <item sd="0" x="4224"/>
        <item sd="0" x="3279"/>
        <item sd="0" x="4773"/>
        <item sd="0" x="2264"/>
        <item sd="0" x="4431"/>
        <item sd="0" x="3899"/>
        <item sd="0" x="3251"/>
        <item sd="0" x="1800"/>
        <item sd="0" x="930"/>
        <item sd="0" x="2493"/>
        <item sd="0" x="3144"/>
        <item sd="0" x="3684"/>
        <item sd="0" x="2062"/>
        <item sd="0" x="5003"/>
        <item sd="0" x="392"/>
        <item sd="0" x="828"/>
        <item sd="0" x="1202"/>
        <item sd="0" x="2989"/>
        <item sd="0" x="2013"/>
        <item sd="0" x="3713"/>
        <item sd="0" x="697"/>
        <item sd="0" x="4744"/>
        <item sd="0" x="1722"/>
        <item sd="0" x="4204"/>
        <item sd="0" x="103"/>
        <item sd="0" x="2054"/>
        <item sd="0" x="3629"/>
        <item sd="0" x="2800"/>
        <item sd="0" x="608"/>
        <item sd="0" x="2911"/>
        <item sd="0" x="3789"/>
        <item sd="0" x="372"/>
        <item sd="0" x="2110"/>
        <item sd="0" x="2578"/>
        <item sd="0" x="1115"/>
        <item sd="0" x="3875"/>
        <item sd="0" x="92"/>
        <item sd="0" x="4225"/>
        <item sd="0" x="2022"/>
        <item sd="0" x="1888"/>
        <item sd="0" x="1233"/>
        <item sd="0" x="4643"/>
        <item sd="0" x="3434"/>
        <item sd="0" x="244"/>
        <item sd="0" x="4492"/>
        <item sd="0" x="2481"/>
        <item sd="0" x="3583"/>
        <item sd="0" x="3853"/>
        <item sd="0" x="3236"/>
        <item sd="0" x="2749"/>
        <item sd="0" x="1860"/>
        <item sd="0" x="3275"/>
        <item sd="0" x="1330"/>
        <item sd="0" x="4997"/>
        <item sd="0" x="735"/>
        <item sd="0" x="2881"/>
        <item sd="0" x="4349"/>
        <item sd="0" x="2856"/>
        <item sd="0" x="2492"/>
        <item sd="0" x="1886"/>
        <item sd="0" x="4543"/>
        <item sd="0" x="4726"/>
        <item sd="0" x="4095"/>
        <item sd="0" x="3430"/>
        <item sd="0" x="2247"/>
        <item sd="0" x="2818"/>
        <item sd="0" x="4954"/>
        <item sd="0" x="2373"/>
        <item sd="0" x="3167"/>
        <item sd="0" x="995"/>
        <item sd="0" x="1218"/>
        <item sd="0" x="1389"/>
        <item sd="0" x="3477"/>
        <item sd="0" x="1830"/>
        <item sd="0" x="4978"/>
        <item sd="0" x="1142"/>
        <item sd="0" x="2624"/>
        <item sd="0" x="797"/>
        <item sd="0" x="483"/>
        <item sd="0" x="861"/>
        <item sd="0" x="3364"/>
        <item sd="0" x="4972"/>
        <item sd="0" x="3014"/>
        <item sd="0" x="2028"/>
        <item sd="0" x="3055"/>
        <item sd="0" x="1978"/>
        <item sd="0" x="942"/>
        <item sd="0" x="2128"/>
        <item sd="0" x="2345"/>
        <item sd="0" x="3517"/>
        <item sd="0" x="538"/>
        <item sd="0" x="3996"/>
        <item sd="0" x="3550"/>
        <item sd="0" x="2603"/>
        <item sd="0" x="3890"/>
        <item sd="0" x="12"/>
        <item sd="0" x="4103"/>
        <item sd="0" x="381"/>
        <item sd="0" x="2439"/>
        <item sd="0" x="4002"/>
        <item sd="0" x="4367"/>
        <item sd="0" x="1983"/>
        <item sd="0" x="3285"/>
        <item sd="0" x="3792"/>
        <item sd="0" x="2562"/>
        <item sd="0" x="4866"/>
        <item sd="0" x="1866"/>
        <item sd="0" x="2920"/>
        <item sd="0" x="4307"/>
        <item sd="0" x="3225"/>
        <item sd="0" x="3822"/>
        <item sd="0" x="490"/>
        <item sd="0" x="3723"/>
        <item sd="0" x="2519"/>
        <item sd="0" x="3842"/>
        <item sd="0" x="4109"/>
        <item sd="0" x="4222"/>
        <item sd="0" x="928"/>
        <item sd="0" x="3313"/>
        <item sd="0" x="3472"/>
        <item sd="0" x="1141"/>
        <item sd="0" x="918"/>
        <item sd="0" x="1845"/>
        <item sd="0" x="4442"/>
        <item sd="0" x="211"/>
        <item sd="0" x="2457"/>
        <item sd="0" x="2333"/>
        <item sd="0" x="3252"/>
        <item sd="0" x="966"/>
        <item sd="0" x="521"/>
        <item sd="0" x="1793"/>
        <item sd="0" x="1352"/>
        <item sd="0" x="3159"/>
        <item sd="0" x="4675"/>
        <item sd="0" x="3668"/>
        <item sd="0" x="57"/>
        <item sd="0" x="2857"/>
        <item sd="0" x="1260"/>
        <item sd="0" x="507"/>
        <item sd="0" x="69"/>
        <item sd="0" x="3460"/>
        <item sd="0" x="4167"/>
        <item sd="0" x="3966"/>
        <item sd="0" x="3963"/>
        <item sd="0" x="2696"/>
        <item sd="0" x="3928"/>
        <item sd="0" x="2269"/>
        <item sd="0" x="4350"/>
        <item sd="0" x="4435"/>
        <item sd="0" x="2630"/>
        <item sd="0" x="863"/>
        <item sd="0" x="439"/>
        <item sd="0" x="482"/>
        <item sd="0" x="2909"/>
        <item sd="0" x="2088"/>
        <item sd="0" x="689"/>
        <item sd="0" x="1878"/>
        <item sd="0" x="4682"/>
        <item sd="0" x="744"/>
        <item sd="0" x="1255"/>
        <item sd="0" x="750"/>
        <item sd="0" x="1157"/>
        <item sd="0" x="4790"/>
        <item sd="0" x="2041"/>
        <item sd="0" x="3022"/>
        <item sd="0" x="796"/>
        <item sd="0" x="4717"/>
        <item sd="0" x="4656"/>
        <item sd="0" x="2263"/>
        <item sd="0" x="1657"/>
        <item sd="0" x="2656"/>
        <item sd="0" x="753"/>
        <item sd="0" x="2308"/>
        <item sd="0" x="3464"/>
        <item sd="0" x="2918"/>
        <item sd="0" x="3113"/>
        <item sd="0" x="354"/>
        <item sd="0" x="2152"/>
        <item sd="0" x="545"/>
        <item sd="0" x="3389"/>
        <item sd="0" x="1554"/>
        <item sd="0" x="457"/>
        <item sd="0" x="3870"/>
        <item sd="0" x="4053"/>
        <item sd="0" x="4187"/>
        <item sd="0" x="3951"/>
        <item sd="0" x="985"/>
        <item sd="0" x="4797"/>
        <item sd="0" x="1130"/>
        <item sd="0" x="3649"/>
        <item sd="0" x="256"/>
        <item sd="0" x="3012"/>
        <item sd="0" x="4357"/>
        <item sd="0" x="1246"/>
        <item sd="0" x="2740"/>
        <item sd="0" x="1884"/>
        <item sd="0" x="3774"/>
        <item sd="0" x="1957"/>
        <item sd="0" x="546"/>
        <item sd="0" x="3033"/>
        <item sd="0" x="825"/>
        <item sd="0" x="988"/>
        <item sd="0" x="394"/>
        <item sd="0" x="1538"/>
        <item sd="0" x="3222"/>
        <item sd="0" x="4065"/>
        <item sd="0" x="356"/>
        <item sd="0" x="442"/>
        <item sd="0" x="4402"/>
        <item sd="0" x="3129"/>
        <item sd="0" x="4400"/>
        <item sd="0" x="3455"/>
        <item sd="0" x="1670"/>
        <item sd="0" x="2571"/>
        <item sd="0" x="3174"/>
        <item sd="0" x="24"/>
        <item sd="0" x="1344"/>
        <item sd="0" x="614"/>
        <item sd="0" x="2963"/>
        <item sd="0" x="367"/>
        <item sd="0" x="2143"/>
        <item sd="0" x="1102"/>
        <item sd="0" x="3393"/>
        <item sd="0" x="3134"/>
        <item sd="0" x="4203"/>
        <item sd="0" x="4837"/>
        <item sd="0" x="2030"/>
        <item sd="0" x="1290"/>
        <item sd="0" x="4813"/>
        <item sd="0" x="3806"/>
        <item sd="0" x="4893"/>
        <item sd="0" x="17"/>
        <item sd="0" x="1107"/>
        <item sd="0" x="2876"/>
        <item sd="0" x="2287"/>
        <item sd="0" x="1139"/>
        <item sd="0" x="4256"/>
        <item sd="0" x="4884"/>
        <item sd="0" x="990"/>
        <item sd="0" x="2361"/>
        <item sd="0" x="774"/>
        <item sd="0" x="1446"/>
        <item sd="0" x="2673"/>
        <item sd="0" x="3369"/>
        <item sd="0" x="2259"/>
        <item sd="0" x="74"/>
        <item sd="0" x="1943"/>
        <item sd="0" x="2522"/>
        <item sd="0" x="993"/>
        <item sd="0" x="322"/>
        <item sd="0" x="3519"/>
        <item sd="0" x="2645"/>
        <item sd="0" x="2837"/>
        <item sd="0" x="968"/>
        <item sd="0" x="4718"/>
        <item sd="0" x="2871"/>
        <item sd="0" x="3977"/>
        <item sd="0" x="78"/>
        <item sd="0" x="4054"/>
        <item sd="0" x="692"/>
        <item sd="0" x="3023"/>
        <item sd="0" x="1010"/>
        <item sd="0" x="2648"/>
        <item sd="0" x="798"/>
        <item sd="0" x="654"/>
        <item sd="0" x="1230"/>
        <item sd="0" x="628"/>
        <item sd="0" x="3699"/>
        <item sd="0" x="2376"/>
        <item sd="0" x="2761"/>
        <item sd="0" x="3231"/>
        <item sd="0" x="3413"/>
        <item sd="0" x="3805"/>
        <item sd="0" x="1652"/>
        <item sd="0" x="4070"/>
        <item sd="0" x="450"/>
        <item sd="0" x="3027"/>
        <item sd="0" x="4043"/>
        <item sd="0" x="1270"/>
        <item sd="0" x="1929"/>
        <item sd="0" x="4252"/>
        <item sd="0" x="3991"/>
        <item sd="0" x="2039"/>
        <item sd="0" x="612"/>
        <item sd="0" x="3208"/>
        <item sd="0" x="3791"/>
        <item sd="0" x="903"/>
        <item sd="0" x="1776"/>
        <item sd="0" x="3635"/>
        <item sd="0" x="1548"/>
        <item sd="0" x="4027"/>
        <item sd="0" x="2916"/>
        <item sd="0" x="1325"/>
        <item sd="0" x="2206"/>
        <item sd="0" x="4233"/>
        <item sd="0" x="1038"/>
        <item sd="0" x="181"/>
        <item sd="0" x="4066"/>
        <item sd="0" x="994"/>
        <item sd="0" x="1224"/>
        <item sd="0" x="2458"/>
        <item sd="0" x="1386"/>
        <item sd="0" x="174"/>
        <item sd="0" x="772"/>
        <item sd="0" x="4923"/>
        <item sd="0" x="4482"/>
        <item sd="0" x="3758"/>
        <item sd="0" x="3332"/>
        <item sd="0" x="2362"/>
        <item sd="0" x="1094"/>
        <item sd="0" x="2540"/>
        <item sd="0" x="2123"/>
        <item sd="0" x="1048"/>
        <item sd="0" x="1500"/>
        <item sd="0" x="943"/>
        <item sd="0" x="4770"/>
        <item sd="0" x="2400"/>
        <item sd="0" x="2003"/>
        <item sd="0" x="2851"/>
        <item sd="0" x="605"/>
        <item sd="0" x="491"/>
        <item sd="0" x="4628"/>
        <item sd="0" x="1240"/>
        <item sd="0" x="371"/>
        <item sd="0" x="671"/>
        <item sd="0" x="480"/>
        <item sd="0" x="73"/>
        <item sd="0" x="3523"/>
        <item sd="0" x="1744"/>
        <item sd="0" x="2769"/>
        <item sd="0" x="945"/>
        <item sd="0" x="2607"/>
        <item sd="0" x="2154"/>
        <item sd="0" x="172"/>
        <item sd="0" x="554"/>
        <item sd="0" x="882"/>
        <item sd="0" x="3648"/>
        <item sd="0" x="3293"/>
        <item sd="0" x="3217"/>
        <item sd="0" x="4418"/>
        <item sd="0" x="3896"/>
        <item sd="0" x="1529"/>
        <item sd="0" x="4251"/>
        <item sd="0" x="4685"/>
        <item sd="0" x="481"/>
        <item sd="0" x="3450"/>
        <item sd="0" x="2250"/>
        <item sd="0" x="3921"/>
        <item sd="0" x="670"/>
        <item sd="0" x="2915"/>
        <item sd="0" x="3257"/>
        <item sd="0" x="4575"/>
        <item sd="0" x="1369"/>
        <item sd="0" x="909"/>
        <item sd="0" x="2536"/>
        <item sd="0" x="3885"/>
        <item sd="0" x="498"/>
        <item sd="0" x="836"/>
        <item sd="0" x="3869"/>
        <item sd="0" x="4005"/>
        <item sd="0" x="972"/>
        <item sd="0" x="4959"/>
        <item sd="0" x="1902"/>
        <item sd="0" x="2453"/>
        <item sd="0" x="4395"/>
        <item sd="0" x="4708"/>
        <item sd="0" x="3536"/>
        <item sd="0" x="1204"/>
        <item sd="0" x="1811"/>
        <item sd="0" x="3380"/>
        <item sd="0" x="274"/>
        <item sd="0" x="154"/>
        <item sd="0" x="4179"/>
        <item sd="0" x="4921"/>
        <item sd="0" x="1076"/>
        <item sd="0" x="3889"/>
        <item sd="0" x="4524"/>
        <item sd="0" x="2332"/>
        <item sd="0" x="414"/>
        <item sd="0" x="761"/>
        <item sd="0" x="4083"/>
        <item sd="0" x="3305"/>
        <item sd="0" x="2076"/>
        <item sd="0" x="53"/>
        <item sd="0" x="4502"/>
        <item sd="0" x="3755"/>
        <item sd="0" x="4733"/>
        <item sd="0" x="1686"/>
        <item sd="0" x="1343"/>
        <item sd="0" x="1079"/>
        <item sd="0" x="1917"/>
        <item sd="0" x="3454"/>
        <item sd="0" x="785"/>
        <item sd="0" x="4858"/>
        <item sd="0" x="4865"/>
        <item sd="0" x="842"/>
        <item sd="0" x="2255"/>
        <item sd="0" x="3006"/>
        <item sd="0" x="3451"/>
        <item sd="0" x="2294"/>
        <item sd="0" x="2930"/>
        <item sd="0" x="1489"/>
        <item sd="0" x="1678"/>
        <item sd="0" x="265"/>
        <item sd="0" x="855"/>
        <item sd="0" x="170"/>
        <item sd="0" x="4695"/>
        <item sd="0" x="4951"/>
        <item sd="0" x="2580"/>
        <item sd="0" x="132"/>
        <item sd="0" x="131"/>
        <item sd="0" x="3801"/>
        <item sd="0" x="1128"/>
        <item sd="0" x="2835"/>
        <item sd="0" x="408"/>
        <item sd="0" x="769"/>
        <item sd="0" x="4026"/>
        <item sd="0" x="890"/>
        <item sd="0" x="93"/>
        <item sd="0" x="321"/>
        <item sd="0" x="880"/>
        <item sd="0" x="639"/>
        <item sd="0" x="1706"/>
        <item sd="0" x="4315"/>
        <item sd="0" x="1086"/>
        <item sd="0" x="559"/>
        <item sd="0" x="760"/>
        <item sd="0" x="3862"/>
        <item sd="0" x="4371"/>
        <item sd="0" x="2605"/>
        <item sd="0" x="1965"/>
        <item sd="0" x="4970"/>
        <item sd="0" x="3974"/>
        <item sd="0" x="1913"/>
        <item sd="0" x="1063"/>
        <item sd="0" x="577"/>
        <item sd="0" x="1819"/>
        <item sd="0" x="3502"/>
        <item sd="0" x="3073"/>
        <item sd="0" x="272"/>
        <item sd="0" x="4554"/>
        <item sd="0" x="2913"/>
        <item sd="0" x="489"/>
        <item sd="0" x="3844"/>
        <item sd="0" x="4851"/>
        <item sd="0" x="3101"/>
        <item sd="0" x="1003"/>
        <item sd="0" x="4337"/>
        <item sd="0" x="3121"/>
        <item sd="0" x="4376"/>
        <item sd="0" x="434"/>
        <item sd="0" x="4166"/>
        <item sd="0" x="3119"/>
        <item sd="0" x="3108"/>
        <item sd="0" x="4170"/>
        <item sd="0" x="4456"/>
        <item sd="0" x="3021"/>
        <item sd="0" x="3437"/>
        <item sd="0" x="2569"/>
        <item sd="0" x="1448"/>
        <item sd="0" x="229"/>
        <item sd="0" x="1035"/>
        <item sd="0" x="250"/>
        <item sd="0" x="2499"/>
        <item sd="0" x="2808"/>
        <item sd="0" x="2914"/>
        <item sd="0" x="2281"/>
        <item sd="0" x="1514"/>
        <item sd="0" x="4783"/>
        <item sd="0" x="349"/>
        <item sd="0" x="1870"/>
        <item sd="0" x="1073"/>
        <item sd="0" x="896"/>
        <item sd="0" x="3292"/>
        <item sd="0" x="3312"/>
        <item sd="0" x="1300"/>
        <item sd="0" x="27"/>
        <item sd="0" x="2992"/>
        <item sd="0" x="851"/>
        <item sd="0" x="1388"/>
        <item sd="0" x="4782"/>
        <item sd="0" x="4229"/>
        <item sd="0" x="4535"/>
        <item sd="0" x="4296"/>
        <item sd="0" x="2050"/>
        <item sd="0" x="3674"/>
        <item sd="0" x="1997"/>
        <item sd="0" x="4528"/>
        <item sd="0" x="2495"/>
        <item sd="0" x="3578"/>
        <item sd="0" x="4062"/>
        <item sd="0" x="4057"/>
        <item sd="0" x="2144"/>
        <item sd="0" x="2505"/>
        <item sd="0" x="3780"/>
        <item sd="0" x="4023"/>
        <item sd="0" x="4496"/>
        <item sd="0" x="2757"/>
        <item sd="0" x="3412"/>
        <item sd="0" x="86"/>
        <item sd="0" x="3034"/>
        <item sd="0" x="3887"/>
        <item sd="0" x="1475"/>
        <item sd="0" x="2404"/>
        <item sd="0" x="4652"/>
        <item sd="0" x="2379"/>
        <item sd="0" x="1996"/>
        <item sd="0" x="1174"/>
        <item sd="0" x="3438"/>
        <item sd="0" x="152"/>
        <item sd="0" x="3706"/>
        <item sd="0" x="1075"/>
        <item sd="0" x="287"/>
        <item sd="0" x="3947"/>
        <item sd="0" x="3079"/>
        <item sd="0" x="4089"/>
        <item sd="0" x="3708"/>
        <item sd="0" x="4275"/>
        <item sd="0" x="1370"/>
        <item sd="0" x="4818"/>
        <item sd="0" x="2853"/>
        <item sd="0" x="609"/>
        <item sd="0" x="3080"/>
        <item sd="0" x="848"/>
        <item sd="0" x="3329"/>
        <item sd="0" x="3447"/>
        <item sd="0" x="1014"/>
        <item sd="0" x="3824"/>
        <item sd="0" x="1565"/>
        <item sd="0" x="677"/>
        <item sd="0" x="3763"/>
        <item sd="0" x="3662"/>
        <item sd="0" x="1479"/>
        <item sd="0" x="1666"/>
        <item sd="0" x="2386"/>
        <item sd="0" x="1348"/>
        <item sd="0" x="4085"/>
        <item sd="0" x="4059"/>
        <item sd="0" x="710"/>
        <item sd="0" x="3419"/>
        <item sd="0" x="4412"/>
        <item sd="0" x="2174"/>
        <item sd="0" x="378"/>
        <item sd="0" x="1890"/>
        <item sd="0" x="2827"/>
        <item sd="0" x="1219"/>
        <item sd="0" x="1751"/>
        <item sd="0" x="2501"/>
        <item sd="0" x="3289"/>
        <item sd="0" x="4061"/>
        <item sd="0" x="4067"/>
        <item sd="0" x="4989"/>
        <item sd="0" x="3480"/>
        <item sd="0" x="3345"/>
        <item sd="0" x="955"/>
        <item sd="0" x="4593"/>
        <item sd="0" x="2524"/>
        <item sd="0" x="325"/>
        <item sd="0" x="1183"/>
        <item sd="0" x="2756"/>
        <item sd="0" x="3046"/>
        <item sd="0" x="2461"/>
        <item sd="0" x="999"/>
        <item sd="0" x="1901"/>
        <item sd="0" x="1208"/>
        <item sd="0" x="3072"/>
        <item sd="0" x="2577"/>
        <item sd="0" x="2790"/>
        <item sd="0" x="2334"/>
        <item sd="0" x="2122"/>
        <item sd="0" x="3760"/>
        <item sd="0" x="536"/>
        <item sd="0" x="4397"/>
        <item sd="0" x="4120"/>
        <item sd="0" x="1116"/>
        <item sd="0" x="3904"/>
        <item sd="0" x="811"/>
        <item sd="0" x="2082"/>
        <item sd="0" x="790"/>
        <item sd="0" x="4799"/>
        <item sd="0" x="1244"/>
        <item sd="0" x="3905"/>
        <item sd="0" x="526"/>
        <item sd="0" x="1772"/>
        <item sd="0" x="418"/>
        <item sd="0" x="4451"/>
        <item sd="0" x="4994"/>
        <item sd="0" x="4097"/>
        <item sd="0" x="2975"/>
        <item sd="0" x="4202"/>
        <item sd="0" x="1702"/>
        <item sd="0" x="2449"/>
        <item sd="0" x="138"/>
        <item sd="0" x="362"/>
        <item sd="0" x="4396"/>
        <item sd="0" x="1259"/>
        <item sd="0" x="2518"/>
        <item sd="0" x="1644"/>
        <item sd="0" x="3613"/>
        <item sd="0" x="515"/>
        <item sd="0" x="2375"/>
        <item sd="0" x="732"/>
        <item sd="0" x="3900"/>
        <item sd="0" x="1171"/>
        <item sd="0" x="1524"/>
        <item sd="0" x="4405"/>
        <item sd="0" x="233"/>
        <item sd="0" x="3374"/>
        <item sd="0" x="830"/>
        <item sd="0" x="4986"/>
        <item sd="0" x="3697"/>
        <item sd="0" x="2510"/>
        <item sd="0" x="4211"/>
        <item sd="0" x="3943"/>
        <item sd="0" x="685"/>
        <item sd="0" x="2795"/>
        <item sd="0" x="3554"/>
        <item sd="0" x="1096"/>
        <item sd="0" x="1627"/>
        <item sd="0" x="1186"/>
        <item sd="0" x="3165"/>
        <item sd="0" x="104"/>
        <item sd="0" x="3277"/>
        <item sd="0" x="2945"/>
        <item sd="0" x="2654"/>
        <item sd="0" x="307"/>
        <item sd="0" x="3087"/>
        <item sd="0" x="2543"/>
        <item sd="0" x="472"/>
        <item sd="0" x="2279"/>
        <item sd="0" x="3038"/>
        <item sd="0" x="2528"/>
        <item sd="0" x="2299"/>
        <item sd="0" x="3190"/>
        <item sd="0" x="4787"/>
        <item sd="0" x="1258"/>
        <item sd="0" x="3839"/>
        <item sd="0" x="1562"/>
        <item sd="0" x="249"/>
        <item sd="0" x="2937"/>
        <item sd="0" x="3695"/>
        <item sd="0" x="447"/>
        <item sd="0" x="823"/>
        <item sd="0" x="734"/>
        <item sd="0" x="4798"/>
        <item sd="0" x="1168"/>
        <item sd="0" x="1387"/>
        <item sd="0" x="3912"/>
        <item sd="0" x="2712"/>
        <item sd="0" x="1994"/>
        <item sd="0" x="4511"/>
        <item sd="0" x="3627"/>
        <item sd="0" x="3891"/>
        <item sd="0" x="4526"/>
        <item sd="0" x="2872"/>
        <item sd="0" x="1127"/>
        <item sd="0" x="1587"/>
        <item sd="0" x="4812"/>
        <item sd="0" x="4250"/>
        <item sd="0" x="44"/>
        <item sd="0" x="4157"/>
        <item sd="0" x="3820"/>
        <item sd="0" x="3204"/>
        <item sd="0" x="1017"/>
        <item sd="0" x="270"/>
        <item sd="0" x="38"/>
        <item sd="0" x="4915"/>
        <item sd="0" x="2658"/>
        <item sd="0" x="4010"/>
        <item sd="0" x="3086"/>
        <item sd="0" x="1377"/>
        <item sd="0" x="2780"/>
        <item sd="0" x="2902"/>
        <item sd="0" x="4546"/>
        <item sd="0" x="4479"/>
        <item sd="0" x="3122"/>
        <item sd="0" x="2498"/>
        <item sd="0" x="810"/>
        <item sd="0" x="3998"/>
        <item sd="0" x="2869"/>
        <item sd="0" x="3584"/>
        <item sd="0" x="1694"/>
        <item sd="0" x="2077"/>
        <item sd="0" x="1930"/>
        <item sd="0" x="3141"/>
        <item sd="0" x="4186"/>
        <item sd="0" x="3024"/>
        <item sd="0" x="2381"/>
        <item sd="0" x="3117"/>
        <item sd="0" x="1825"/>
        <item sd="0" x="4368"/>
        <item sd="0" x="3213"/>
        <item sd="0" x="1693"/>
        <item sd="0" x="4631"/>
        <item sd="0" x="3930"/>
        <item sd="0" x="1688"/>
        <item sd="0" x="1717"/>
        <item sd="0" x="2646"/>
        <item sd="0" x="2175"/>
        <item sd="0" x="2471"/>
        <item sd="0" x="2531"/>
        <item sd="0" x="1121"/>
        <item sd="0" x="1314"/>
        <item sd="0" x="1712"/>
        <item sd="0" x="1696"/>
        <item sd="0" x="720"/>
        <item sd="0" x="2032"/>
        <item sd="0" x="4406"/>
        <item sd="0" x="3328"/>
        <item sd="0" x="474"/>
        <item sd="0" x="1986"/>
        <item sd="0" x="1713"/>
        <item sd="0" x="2029"/>
        <item sd="0" x="3978"/>
        <item sd="0" x="3269"/>
        <item sd="0" x="3311"/>
        <item sd="0" x="3016"/>
        <item sd="0" x="2451"/>
        <item sd="0" x="216"/>
        <item sd="0" x="2078"/>
        <item sd="0" x="4101"/>
        <item sd="0" x="3385"/>
        <item sd="0" x="865"/>
        <item sd="0" x="2065"/>
        <item sd="0" x="366"/>
        <item sd="0" x="1197"/>
        <item sd="0" x="2153"/>
        <item sd="0" x="3482"/>
        <item sd="0" x="2546"/>
        <item sd="0" x="2880"/>
        <item sd="0" x="364"/>
        <item sd="0" x="586"/>
        <item sd="0" x="2094"/>
        <item sd="0" x="122"/>
        <item sd="0" x="2344"/>
        <item sd="0" x="2108"/>
        <item sd="0" x="2440"/>
        <item sd="0" x="1626"/>
        <item sd="0" x="1356"/>
        <item sd="0" x="127"/>
        <item sd="0" x="1617"/>
        <item sd="0" x="2889"/>
        <item sd="0" x="2164"/>
        <item sd="0" x="4916"/>
        <item sd="0" x="983"/>
        <item sd="0" x="3992"/>
        <item sd="0" x="2010"/>
        <item sd="0" x="4297"/>
        <item sd="0" x="2556"/>
        <item sd="0" x="3843"/>
        <item sd="0" x="3195"/>
        <item sd="0" x="822"/>
        <item sd="0" x="1039"/>
        <item sd="0" x="1818"/>
        <item sd="0" x="2443"/>
        <item sd="0" x="3215"/>
        <item sd="0" x="1037"/>
        <item sd="0" x="4752"/>
        <item sd="0" x="2736"/>
        <item sd="0" x="3343"/>
        <item sd="0" x="2579"/>
        <item sd="0" x="4791"/>
        <item sd="0" x="3349"/>
        <item sd="0" x="4563"/>
        <item sd="0" x="468"/>
        <item sd="0" x="788"/>
        <item sd="0" x="1910"/>
        <item sd="0" x="4247"/>
        <item sd="0" x="1734"/>
        <item sd="0" x="4245"/>
        <item sd="0" x="2921"/>
        <item sd="0" x="1635"/>
        <item sd="0" x="4568"/>
        <item sd="0" x="238"/>
        <item sd="0" x="936"/>
        <item sd="0" x="4419"/>
        <item sd="0" x="3845"/>
        <item sd="0" x="4747"/>
        <item sd="0" x="3077"/>
        <item sd="0" x="1469"/>
        <item sd="0" x="3601"/>
        <item sd="0" x="758"/>
        <item sd="0" x="2479"/>
        <item sd="0" x="4149"/>
        <item sd="0" x="241"/>
        <item sd="0" x="4320"/>
        <item sd="0" x="2882"/>
        <item sd="0" x="1385"/>
        <item sd="0" x="4976"/>
        <item sd="0" x="3652"/>
        <item sd="0" x="2786"/>
        <item sd="0" x="1027"/>
        <item sd="0" x="2286"/>
        <item sd="0" x="459"/>
        <item sd="0" x="2707"/>
        <item sd="0" x="2060"/>
        <item sd="0" x="4525"/>
        <item sd="0" x="900"/>
        <item sd="0" x="2466"/>
        <item sd="0" x="4719"/>
        <item sd="0" x="1135"/>
        <item sd="0" x="4786"/>
        <item sd="0" x="2289"/>
        <item sd="0" x="4794"/>
        <item sd="0" x="511"/>
        <item sd="0" x="3370"/>
        <item sd="0" x="3786"/>
        <item sd="0" x="2559"/>
        <item sd="0" x="3096"/>
        <item sd="0" x="1673"/>
        <item sd="0" x="3453"/>
        <item sd="0" x="3846"/>
        <item sd="0" x="2429"/>
        <item sd="0" x="1977"/>
        <item sd="0" x="2875"/>
        <item sd="0" x="2502"/>
        <item sd="0" x="4929"/>
        <item sd="0" x="1291"/>
        <item sd="0" x="4359"/>
        <item sd="0" x="478"/>
        <item sd="0" x="3408"/>
        <item sd="0" x="3123"/>
        <item sd="0" x="2219"/>
        <item sd="0" x="3636"/>
        <item sd="0" x="3617"/>
        <item sd="0" x="2618"/>
        <item sd="0" x="4549"/>
        <item sd="0" x="4151"/>
        <item sd="0" x="107"/>
        <item sd="0" x="2195"/>
        <item sd="0" x="2245"/>
        <item sd="0" x="4553"/>
        <item sd="0" x="4438"/>
        <item sd="0" x="2896"/>
        <item sd="0" x="2058"/>
        <item sd="0" x="4693"/>
        <item sd="0" x="1879"/>
        <item sd="0" x="2212"/>
        <item sd="0" x="4788"/>
        <item sd="0" x="3541"/>
        <item sd="0" x="4584"/>
        <item sd="0" x="4298"/>
        <item sd="0" x="4944"/>
        <item sd="0" x="2186"/>
        <item sd="0" x="2271"/>
        <item sd="0" x="1502"/>
        <item sd="0" x="4663"/>
        <item sd="0" x="789"/>
        <item sd="0" x="3766"/>
        <item sd="0" x="4265"/>
        <item sd="0" x="4706"/>
        <item sd="0" x="881"/>
        <item sd="0" x="1026"/>
        <item sd="0" x="2462"/>
        <item sd="0" x="1650"/>
        <item sd="0" x="527"/>
        <item sd="0" x="3319"/>
        <item sd="0" x="2014"/>
        <item sd="0" x="4521"/>
        <item sd="0" x="1987"/>
        <item sd="0" x="4504"/>
        <item sd="0" x="4375"/>
        <item sd="0" x="681"/>
        <item sd="0" x="4716"/>
        <item sd="0" x="3395"/>
        <item sd="0" x="1439"/>
        <item sd="0" x="4512"/>
        <item sd="0" x="3546"/>
        <item sd="0" x="2815"/>
        <item sd="0" x="3473"/>
        <item sd="0" x="3260"/>
        <item sd="0" x="2119"/>
        <item sd="0" x="1932"/>
        <item sd="0" x="3457"/>
        <item sd="0" x="492"/>
        <item sd="0" x="2526"/>
        <item sd="0" x="4603"/>
        <item sd="0" x="4698"/>
        <item sd="0" x="1855"/>
        <item sd="0" x="293"/>
        <item sd="0" x="4993"/>
        <item sd="0" x="1288"/>
        <item sd="0" x="4044"/>
        <item sd="0" x="4727"/>
        <item sd="0" x="1806"/>
        <item sd="0" x="1507"/>
        <item sd="0" x="2746"/>
        <item sd="0" x="1459"/>
        <item sd="0" x="2793"/>
        <item sd="0" x="1245"/>
        <item sd="0" x="4517"/>
        <item sd="0" x="1745"/>
        <item sd="0" x="3375"/>
        <item sd="0" x="1104"/>
        <item sd="0" x="2652"/>
        <item sd="0" x="3855"/>
        <item sd="0" x="106"/>
        <item sd="0" x="4200"/>
        <item sd="0" x="4381"/>
        <item sd="0" x="3759"/>
        <item sd="0" x="4243"/>
        <item sd="0" x="4208"/>
        <item sd="0" x="1293"/>
        <item sd="0" x="2480"/>
        <item sd="0" x="2187"/>
        <item sd="0" x="926"/>
        <item sd="0" x="208"/>
        <item sd="0" x="1691"/>
        <item sd="0" x="4585"/>
        <item sd="0" x="4088"/>
        <item sd="0" x="719"/>
        <item sd="0" x="4633"/>
        <item sd="0" x="4949"/>
        <item sd="0" x="1674"/>
        <item sd="0" x="220"/>
        <item sd="0" x="3135"/>
        <item sd="0" x="871"/>
        <item sd="0" x="4031"/>
        <item sd="0" x="3212"/>
        <item sd="0" x="3004"/>
        <item sd="0" x="4772"/>
        <item sd="0" x="4761"/>
        <item sd="0" x="2291"/>
        <item sd="0" x="19"/>
        <item sd="0" x="1067"/>
        <item sd="0" x="2235"/>
        <item sd="0" x="2254"/>
        <item sd="0" x="4129"/>
        <item sd="0" x="2922"/>
        <item sd="0" x="2406"/>
        <item sd="0" x="4529"/>
        <item sd="0" x="2368"/>
        <item sd="0" x="3595"/>
        <item sd="0" x="3910"/>
        <item sd="0" x="3692"/>
        <item sd="0" x="2807"/>
        <item sd="0" x="3769"/>
        <item sd="0" x="1056"/>
        <item sd="0" x="616"/>
        <item sd="0" x="3521"/>
        <item sd="0" x="2319"/>
        <item sd="0" x="4255"/>
        <item sd="0" x="4505"/>
        <item sd="0" x="4454"/>
        <item sd="0" x="2297"/>
        <item sd="0" x="768"/>
        <item sd="0" x="4356"/>
        <item sd="0" x="4030"/>
        <item sd="0" x="4159"/>
        <item sd="0" x="1820"/>
        <item sd="0" x="4373"/>
        <item sd="0" x="1427"/>
        <item sd="0" x="501"/>
        <item sd="0" x="1544"/>
        <item sd="0" x="2958"/>
        <item sd="0" x="4697"/>
        <item sd="0" x="1773"/>
        <item sd="0" x="4230"/>
        <item sd="0" x="4039"/>
        <item sd="0" x="3709"/>
        <item sd="0" x="59"/>
        <item sd="0" x="218"/>
        <item sd="0" x="3179"/>
        <item sd="0" x="301"/>
        <item sd="0" x="2576"/>
        <item sd="0" x="3069"/>
        <item sd="0" x="1774"/>
        <item sd="0" x="3575"/>
        <item sd="0" x="3898"/>
        <item sd="0" x="4073"/>
        <item sd="0" x="4598"/>
        <item sd="0" x="1816"/>
        <item sd="0" x="4911"/>
        <item sd="0" x="89"/>
        <item sd="0" x="3294"/>
        <item sd="0" x="4756"/>
        <item sd="0" x="368"/>
        <item sd="0" x="4764"/>
        <item sd="0" x="2885"/>
        <item sd="0" x="509"/>
        <item sd="0" x="4872"/>
        <item sd="0" x="4622"/>
        <item sd="0" x="4700"/>
        <item sd="0" x="3433"/>
        <item sd="0" x="424"/>
        <item sd="0" x="476"/>
        <item sd="0" x="4362"/>
        <item sd="0" x="3675"/>
        <item sd="0" x="3748"/>
        <item sd="0" x="3999"/>
        <item sd="0" x="448"/>
        <item sd="0" x="4882"/>
        <item sd="0" x="25"/>
        <item sd="0" x="1838"/>
        <item sd="0" x="938"/>
        <item sd="0" x="31"/>
        <item sd="0" x="3449"/>
        <item sd="0" x="4533"/>
        <item sd="0" x="827"/>
        <item sd="0" x="235"/>
        <item sd="0" x="1088"/>
        <item sd="0" x="4384"/>
        <item sd="0" x="3740"/>
        <item sd="0" x="792"/>
        <item sd="0" x="1132"/>
        <item sd="0" x="4001"/>
        <item sd="0" x="2634"/>
        <item sd="0" x="838"/>
        <item sd="0" x="3827"/>
        <item sd="0" x="3513"/>
        <item sd="0" x="4841"/>
        <item sd="0" x="3736"/>
        <item sd="0" x="1188"/>
        <item sd="0" x="530"/>
        <item sd="0" x="1736"/>
        <item sd="0" x="4801"/>
        <item sd="0" x="808"/>
        <item sd="0" x="4299"/>
        <item sd="0" x="2669"/>
        <item sd="0" x="4665"/>
        <item sd="0" x="4540"/>
        <item sd="0" x="3858"/>
        <item sd="0" x="4879"/>
        <item sd="0" x="3616"/>
        <item sd="0" x="2517"/>
        <item sd="0" x="3867"/>
        <item sd="0" x="1782"/>
        <item sd="0" x="1821"/>
        <item sd="0" x="958"/>
        <item sd="0" x="1737"/>
        <item sd="0" x="4805"/>
        <item sd="0" x="2091"/>
        <item sd="0" x="1972"/>
        <item sd="0" x="2179"/>
        <item sd="0" x="2824"/>
        <item sd="0" x="1592"/>
        <item sd="0" x="4705"/>
        <item sd="0" x="182"/>
        <item sd="0" x="766"/>
        <item sd="0" x="752"/>
        <item sd="0" x="886"/>
        <item sd="0" x="2218"/>
        <item sd="0" x="4227"/>
        <item sd="0" x="2283"/>
        <item sd="0" x="3715"/>
        <item sd="0" x="3529"/>
        <item sd="0" x="2504"/>
        <item sd="0" x="1797"/>
        <item sd="0" x="43"/>
        <item sd="0" x="496"/>
        <item sd="0" x="3376"/>
        <item sd="0" x="212"/>
        <item sd="0" x="770"/>
        <item sd="0" x="2465"/>
        <item sd="0" x="3588"/>
        <item sd="0" x="3682"/>
        <item sd="0" x="475"/>
        <item sd="0" x="1937"/>
        <item sd="0" x="4823"/>
        <item sd="0" x="856"/>
        <item sd="0" x="66"/>
        <item sd="0" x="3571"/>
        <item sd="0" x="348"/>
        <item sd="0" x="2597"/>
        <item sd="0" x="134"/>
        <item sd="0" x="4481"/>
        <item sd="0" x="3679"/>
        <item sd="0" x="2752"/>
        <item sd="0" x="124"/>
        <item sd="0" x="1051"/>
        <item sd="0" x="2594"/>
        <item sd="0" x="2547"/>
        <item sd="0" x="1854"/>
        <item sd="0" x="4338"/>
        <item sd="0" x="2309"/>
        <item sd="0" x="1645"/>
        <item sd="0" x="2072"/>
        <item sd="0" x="4270"/>
        <item sd="0" x="26"/>
        <item sd="0" x="2383"/>
        <item sd="0" x="1304"/>
        <item sd="0" x="2018"/>
        <item sd="0" x="2649"/>
        <item sd="0" x="3201"/>
        <item sd="0" x="1062"/>
        <item sd="0" x="2886"/>
        <item sd="0" x="539"/>
        <item sd="0" x="956"/>
        <item sd="0" x="1537"/>
        <item sd="0" x="3511"/>
        <item sd="0" x="3330"/>
        <item sd="0" x="532"/>
        <item sd="0" x="3888"/>
        <item sd="0" x="739"/>
        <item sd="0" x="4366"/>
        <item sd="0" x="3923"/>
        <item sd="0" x="967"/>
        <item sd="0" x="1122"/>
        <item sd="0" x="133"/>
        <item sd="0" x="4324"/>
        <item sd="0" x="4964"/>
        <item sd="0" x="1486"/>
        <item sd="0" x="335"/>
        <item sd="0" x="497"/>
        <item sd="0" x="4391"/>
        <item sd="0" x="2703"/>
        <item sd="0" x="3916"/>
        <item sd="0" x="702"/>
        <item sd="0" x="4636"/>
        <item sd="0" x="262"/>
        <item sd="0" x="3227"/>
        <item sd="0" x="4308"/>
        <item sd="0" x="4900"/>
        <item sd="0" x="3180"/>
        <item sd="0" x="989"/>
        <item sd="0" x="3018"/>
        <item sd="0" x="3985"/>
        <item sd="0" x="4762"/>
        <item sd="0" x="562"/>
        <item sd="0" x="3626"/>
        <item sd="0" x="4147"/>
        <item sd="0" x="2864"/>
        <item sd="0" x="398"/>
        <item sd="0" x="2095"/>
        <item sd="0" x="80"/>
        <item sd="0" x="2635"/>
        <item sd="0" x="3234"/>
        <item sd="0" x="3825"/>
        <item sd="0" x="76"/>
        <item sd="0" x="3508"/>
        <item sd="0" x="4364"/>
        <item sd="0" x="4980"/>
        <item sd="0" x="1746"/>
        <item sd="0" x="71"/>
        <item sd="0" x="2184"/>
        <item sd="0" x="3813"/>
        <item sd="0" x="338"/>
        <item sd="0" x="570"/>
        <item sd="0" x="3663"/>
        <item sd="0" x="4672"/>
        <item sd="0" x="4853"/>
        <item sd="0" x="2980"/>
        <item sd="0" x="4049"/>
        <item sd="0" x="1955"/>
        <item sd="0" x="1212"/>
        <item sd="0" x="2782"/>
        <item sd="0" x="2558"/>
        <item sd="0" x="1847"/>
        <item sd="0" x="3307"/>
        <item sd="0" x="375"/>
        <item sd="0" x="1496"/>
        <item sd="0" x="1134"/>
        <item sd="0" x="1419"/>
        <item sd="0" x="204"/>
        <item sd="0" x="295"/>
        <item sd="0" x="2310"/>
        <item sd="0" x="4069"/>
        <item sd="0" x="1705"/>
        <item sd="0" x="4877"/>
        <item sd="0" x="3469"/>
        <item sd="0" x="1692"/>
        <item sd="0" x="2311"/>
        <item sd="0" x="2596"/>
        <item sd="0" x="4778"/>
        <item sd="0" x="3893"/>
        <item sd="0" x="4020"/>
        <item sd="0" x="411"/>
        <item sd="0" x="3602"/>
        <item sd="0" x="1853"/>
        <item sd="0" x="4377"/>
        <item sd="0" x="3570"/>
        <item sd="0" x="1376"/>
        <item sd="0" x="4514"/>
        <item sd="0" x="2045"/>
        <item sd="0" x="1049"/>
        <item sd="0" x="2883"/>
        <item sd="0" x="4928"/>
        <item sd="0" x="16"/>
        <item sd="0" x="4815"/>
        <item sd="0" x="4688"/>
        <item sd="0" x="2358"/>
        <item sd="0" x="2687"/>
        <item sd="0" x="1103"/>
        <item sd="0" x="3010"/>
        <item sd="0" x="2789"/>
        <item sd="0" x="1169"/>
        <item sd="0" x="4028"/>
        <item sd="0" x="4087"/>
        <item sd="0" x="4182"/>
        <item sd="0" x="4589"/>
        <item sd="0" x="21"/>
        <item sd="0" x="4333"/>
        <item sd="0" x="3088"/>
        <item sd="0" x="4317"/>
        <item sd="0" x="2868"/>
        <item sd="0" x="919"/>
        <item sd="0" x="1254"/>
        <item sd="0" x="3386"/>
        <item sd="0" x="4144"/>
        <item sd="0" x="2243"/>
        <item sd="0" x="3810"/>
        <item sd="0" x="1069"/>
        <item sd="0" x="4582"/>
        <item sd="0" x="2230"/>
        <item sd="0" x="3363"/>
        <item sd="0" x="1154"/>
        <item sd="0" x="4249"/>
        <item sd="0" x="4670"/>
        <item sd="0" x="1203"/>
        <item sd="0" x="598"/>
        <item sd="0" x="604"/>
        <item sd="0" x="3499"/>
        <item sd="0" x="4881"/>
        <item sd="0" x="1789"/>
        <item sd="0" x="30"/>
        <item sd="0" x="2589"/>
        <item sd="0" x="2229"/>
        <item sd="0" x="1950"/>
        <item sd="0" x="2348"/>
        <item sd="0" x="3937"/>
        <item sd="0" x="278"/>
        <item sd="0" x="2272"/>
        <item sd="0" x="1959"/>
        <item sd="0" x="2159"/>
        <item sd="0" x="3576"/>
        <item sd="0" x="2343"/>
        <item sd="0" x="1560"/>
        <item sd="0" x="2503"/>
        <item sd="0" x="4041"/>
        <item sd="0" x="4346"/>
        <item sd="0" x="460"/>
        <item sd="0" x="2232"/>
        <item sd="0" x="3137"/>
        <item sd="0" x="872"/>
        <item sd="0" x="283"/>
        <item sd="0" x="2731"/>
        <item sd="0" x="2382"/>
        <item sd="0" x="3637"/>
        <item sd="0" x="4497"/>
        <item sd="0" x="2138"/>
        <item sd="0" x="1546"/>
        <item sd="0" x="2802"/>
        <item sd="0" x="13"/>
        <item sd="0" x="704"/>
        <item sd="0" x="2273"/>
        <item sd="0" x="2667"/>
        <item sd="0" x="2908"/>
        <item sd="0" x="635"/>
        <item sd="0" x="1097"/>
        <item sd="0" x="733"/>
        <item sd="0" x="2725"/>
        <item sd="0" x="4870"/>
        <item sd="0" x="1622"/>
        <item sd="0" x="4953"/>
        <item sd="0" x="812"/>
        <item sd="0" x="2561"/>
        <item sd="0" x="2565"/>
        <item sd="0" x="4075"/>
        <item sd="0" x="2650"/>
        <item sd="0" x="3537"/>
        <item sd="0" x="399"/>
        <item sd="0" x="3611"/>
        <item sd="0" x="3346"/>
        <item sd="0" x="2640"/>
        <item sd="0" x="3286"/>
        <item sd="0" x="2349"/>
        <item sd="0" x="4910"/>
        <item sd="0" x="4258"/>
        <item sd="0" x="1408"/>
        <item sd="0" x="308"/>
        <item sd="0" x="690"/>
        <item sd="0" x="2120"/>
        <item sd="0" x="2660"/>
        <item sd="0" x="3396"/>
        <item sd="0" x="3017"/>
        <item sd="0" x="1294"/>
        <item sd="0" x="3048"/>
        <item sd="0" x="1394"/>
        <item sd="0" x="2079"/>
        <item sd="0" x="4569"/>
        <item sd="0" x="1239"/>
        <item sd="0" x="660"/>
        <item sd="0" x="1235"/>
        <item sd="0" x="3371"/>
        <item sd="0" x="1542"/>
        <item sd="0" x="3717"/>
        <item sd="0" x="3041"/>
        <item sd="0" x="862"/>
        <item sd="0" x="2341"/>
        <item sd="0" x="1495"/>
        <item sd="0" x="2111"/>
        <item sd="0" x="2225"/>
        <item sd="0" x="2900"/>
        <item sd="0" x="3136"/>
        <item sd="0" x="4195"/>
        <item sd="0" x="3445"/>
        <item sd="0" x="2408"/>
        <item sd="0" x="1528"/>
        <item sd="0" x="4767"/>
        <item sd="0" x="121"/>
        <item sd="0" x="2843"/>
        <item sd="0" x="4789"/>
        <item sd="0" x="1064"/>
        <item sd="0" x="5004"/>
        <item sd="0" x="2448"/>
        <item sd="0" x="3934"/>
        <item sd="0" x="2867"/>
        <item sd="0" x="4920"/>
        <item sd="0" x="575"/>
        <item sd="0" x="4544"/>
        <item sd="0" x="230"/>
        <item sd="0" x="2839"/>
        <item sd="0" x="4849"/>
        <item sd="0" x="4217"/>
        <item sd="0" x="494"/>
        <item sd="0" x="1829"/>
        <item sd="0" x="247"/>
        <item sd="0" x="4936"/>
        <item sd="0" x="4616"/>
        <item sd="0" x="3276"/>
        <item sd="0" x="754"/>
        <item sd="0" x="4742"/>
        <item sd="0" x="1225"/>
        <item sd="0" x="2968"/>
        <item sd="0" x="4058"/>
        <item sd="0" x="36"/>
        <item sd="0" x="3187"/>
        <item sd="0" x="3666"/>
        <item sd="0" x="269"/>
        <item sd="0" x="199"/>
        <item sd="0" x="2166"/>
        <item sd="0" x="2350"/>
        <item sd="0" x="500"/>
        <item sd="0" x="2317"/>
        <item sd="0" x="4621"/>
        <item sd="0" x="1357"/>
        <item sd="0" x="2814"/>
        <item sd="0" x="1173"/>
        <item sd="0" x="2926"/>
        <item sd="0" x="629"/>
        <item sd="0" x="2713"/>
        <item sd="0" x="1070"/>
        <item sd="0" x="1519"/>
        <item sd="0" x="805"/>
        <item sd="0" x="1414"/>
        <item sd="0" x="4113"/>
        <item sd="0" x="3897"/>
        <item sd="0" x="581"/>
        <item sd="0" x="3340"/>
        <item sd="0" x="1065"/>
        <item sd="0" x="55"/>
        <item sd="0" x="4562"/>
        <item sd="0" x="991"/>
        <item sd="0" x="2544"/>
        <item sd="0" x="3191"/>
        <item sd="0" x="2004"/>
        <item sd="0" x="2474"/>
        <item sd="0" x="4793"/>
        <item sd="0" x="3245"/>
        <item sd="0" x="4977"/>
        <item sd="0" x="859"/>
        <item sd="0" x="1006"/>
        <item sd="0" x="159"/>
        <item sd="0" x="3686"/>
        <item sd="0" x="3443"/>
        <item sd="0" x="4817"/>
        <item sd="0" x="2276"/>
        <item sd="0" x="50"/>
        <item sd="0" x="161"/>
        <item sd="0" x="1766"/>
        <item sd="0" x="1667"/>
        <item sd="0" x="2608"/>
        <item sd="0" x="105"/>
        <item sd="0" x="4998"/>
        <item sd="0" x="1028"/>
        <item sd="0" x="2952"/>
        <item sd="0" x="4014"/>
        <item sd="0" x="4228"/>
        <item sd="0" x="664"/>
        <item sd="0" x="3337"/>
        <item sd="0" x="431"/>
        <item sd="0" x="2422"/>
        <item sd="0" x="4821"/>
        <item sd="0" x="1750"/>
        <item sd="0" x="4122"/>
        <item sd="0" x="1429"/>
        <item sd="0" x="4171"/>
        <item sd="0" x="4566"/>
        <item sd="0" x="569"/>
        <item sd="0" x="1110"/>
        <item sd="0" x="4547"/>
        <item sd="0" x="3008"/>
        <item sd="0" x="1728"/>
        <item sd="0" x="4038"/>
        <item sd="0" x="3553"/>
        <item sd="0" x="1491"/>
        <item sd="0" x="1366"/>
        <item sd="0" x="4499"/>
        <item sd="0" x="2183"/>
        <item sd="0" x="4785"/>
        <item sd="0" x="998"/>
        <item sd="0" x="2338"/>
        <item sd="0" x="4707"/>
        <item sd="0" x="3639"/>
        <item sd="0" x="1941"/>
        <item sd="0" x="1120"/>
        <item sd="0" x="4527"/>
        <item sd="0" x="1595"/>
        <item sd="0" x="3125"/>
        <item sd="0" x="4134"/>
        <item sd="0" x="303"/>
        <item sd="0" x="1748"/>
        <item sd="0" x="4257"/>
        <item sd="0" x="4234"/>
        <item sd="0" x="4579"/>
        <item sd="0" x="3993"/>
        <item sd="0" x="1312"/>
        <item sd="0" x="1948"/>
        <item sd="0" x="2932"/>
        <item sd="0" x="1848"/>
        <item sd="0" x="3610"/>
        <item sd="0" x="2313"/>
        <item sd="0" x="3841"/>
        <item sd="0" x="3089"/>
        <item sd="0" x="3091"/>
        <item sd="0" x="687"/>
        <item sd="0" x="682"/>
        <item sd="0" x="2487"/>
        <item sd="0" x="3042"/>
        <item sd="0" x="4084"/>
        <item sd="0" x="3958"/>
        <item sd="0" x="2933"/>
        <item sd="0" x="4260"/>
        <item sd="0" x="4042"/>
        <item sd="0" x="4471"/>
        <item sd="0" x="722"/>
        <item sd="0" x="2387"/>
        <item sd="0" x="3877"/>
        <item sd="0" x="518"/>
        <item sd="0" x="405"/>
        <item sd="0" x="1484"/>
        <item sd="0" x="611"/>
        <item sd="0" x="403"/>
        <item sd="0" x="2791"/>
        <item sd="0" x="4153"/>
        <item sd="0" x="2242"/>
        <item sd="0" x="171"/>
        <item sd="0" x="3336"/>
        <item sd="0" x="1695"/>
        <item sd="0" x="1671"/>
        <item sd="0" x="2763"/>
        <item sd="0" x="1971"/>
        <item sd="0" x="4556"/>
        <item sd="0" x="4428"/>
        <item sd="0" x="2976"/>
        <item sd="0" x="2420"/>
        <item sd="0" x="4050"/>
        <item sd="0" x="2676"/>
        <item sd="0" x="2396"/>
        <item sd="0" x="2476"/>
        <item sd="0" x="374"/>
        <item sd="0" x="1914"/>
        <item sd="0" x="2047"/>
        <item sd="0" x="2934"/>
        <item sd="0" x="4924"/>
        <item sd="0" x="667"/>
        <item sd="0" x="1411"/>
        <item sd="0" x="257"/>
        <item sd="0" x="1000"/>
        <item sd="0" x="1071"/>
        <item sd="0" x="3743"/>
        <item sd="0" x="2774"/>
        <item sd="0" x="4332"/>
        <item sd="0" x="1232"/>
        <item sd="0" x="252"/>
        <item sd="0" x="3907"/>
        <item sd="0" x="613"/>
        <item sd="0" x="572"/>
        <item sd="0" x="4895"/>
        <item sd="0" x="1768"/>
        <item sd="0" x="1281"/>
        <item sd="0" x="305"/>
        <item sd="0" x="10"/>
        <item sd="0" x="3592"/>
        <item sd="0" x="4855"/>
        <item sd="0" x="4178"/>
        <item sd="0" x="1747"/>
        <item sd="0" x="1272"/>
        <item sd="0" x="1151"/>
        <item sd="0" x="3705"/>
        <item sd="0" x="1849"/>
        <item sd="0" x="3956"/>
        <item sd="0" x="2663"/>
        <item sd="0" x="1318"/>
        <item sd="0" x="4289"/>
        <item sd="0" x="3710"/>
        <item sd="0" x="3879"/>
        <item sd="0" x="160"/>
        <item sd="0" x="4215"/>
        <item sd="0" x="3757"/>
        <item sd="0" x="3565"/>
        <item sd="0" x="1"/>
        <item sd="0" x="1570"/>
        <item sd="0" x="1604"/>
        <item sd="0" x="3788"/>
        <item sd="0" x="1483"/>
        <item sd="0" x="1090"/>
        <item sd="0" x="1664"/>
        <item sd="0" x="1482"/>
        <item sd="0" x="3861"/>
        <item sd="0" x="2267"/>
        <item sd="0" x="4573"/>
        <item sd="0" x="4094"/>
        <item sd="0" x="2302"/>
        <item sd="0" x="2053"/>
        <item sd="0" x="3965"/>
        <item sd="0" x="1374"/>
        <item sd="0" x="737"/>
        <item sd="0" x="4441"/>
        <item sd="0" x="3545"/>
        <item sd="0" x="3714"/>
        <item sd="0" x="2388"/>
        <item sd="0" x="3439"/>
        <item sd="0" x="445"/>
        <item sd="0" x="3202"/>
        <item sd="0" x="1205"/>
        <item sd="0" x="3424"/>
        <item sd="0" x="4825"/>
        <item sd="0" x="3440"/>
        <item sd="0" x="2015"/>
        <item sd="0" x="3387"/>
        <item sd="0" x="1013"/>
        <item sd="0" x="931"/>
        <item sd="0" x="2277"/>
        <item sd="0" x="4586"/>
        <item sd="0" x="2716"/>
        <item sd="0" x="425"/>
        <item sd="0" x="1915"/>
        <item sd="0" x="1605"/>
        <item sd="0" x="869"/>
        <item sd="0" x="350"/>
        <item sd="0" x="4388"/>
        <item sd="0" x="4734"/>
        <item sd="0" x="1055"/>
        <item sd="0" x="618"/>
        <item sd="0" x="2456"/>
        <item sd="0" x="617"/>
        <item sd="0" x="3075"/>
        <item sd="0" x="2833"/>
        <item sd="0" x="717"/>
        <item sd="0" x="4237"/>
        <item sd="0" x="2825"/>
        <item sd="0" x="1824"/>
        <item sd="0" x="336"/>
        <item sd="0" x="1837"/>
        <item sd="0" x="2884"/>
        <item sd="0" x="2826"/>
        <item sd="0" x="4536"/>
        <item sd="0" x="136"/>
        <item sd="0" x="4162"/>
        <item sd="0" x="3391"/>
        <item sd="0" x="631"/>
        <item sd="0" x="2910"/>
        <item sd="0" x="142"/>
        <item sd="0" x="449"/>
        <item sd="0" x="4223"/>
        <item sd="0" x="309"/>
        <item sd="0" x="4545"/>
        <item sd="0" x="2841"/>
        <item sd="0" x="3580"/>
        <item sd="0" x="3078"/>
        <item sd="0" x="3206"/>
        <item sd="0" x="2071"/>
        <item sd="0" x="4325"/>
        <item sd="0" x="2300"/>
        <item sd="0" x="2832"/>
        <item sd="0" x="4330"/>
        <item sd="0" x="3633"/>
        <item sd="0" x="4045"/>
        <item sd="0" x="1874"/>
        <item sd="0" x="3776"/>
        <item sd="0" x="3525"/>
        <item sd="0" x="579"/>
        <item sd="0" x="3106"/>
        <item sd="0" x="2285"/>
        <item sd="0" x="1522"/>
        <item sd="0" x="4231"/>
        <item sd="0" x="1368"/>
        <item sd="0" x="3358"/>
        <item sd="0" x="4857"/>
        <item sd="0" x="1247"/>
        <item sd="0" x="535"/>
        <item sd="0" x="1726"/>
        <item sd="0" x="469"/>
        <item sd="0" x="3407"/>
        <item sd="0" x="4155"/>
        <item sd="0" x="1803"/>
        <item sd="0" x="2231"/>
        <item sd="0" x="645"/>
        <item sd="0" x="2823"/>
        <item sd="0" x="2009"/>
        <item sd="0" x="2685"/>
        <item sd="0" x="467"/>
        <item sd="0" x="3491"/>
        <item sd="0" x="65"/>
        <item sd="0" x="3984"/>
        <item sd="0" x="115"/>
        <item sd="0" x="4448"/>
        <item sd="0" x="1981"/>
        <item sd="0" x="1755"/>
        <item sd="0" x="2581"/>
        <item sd="0" x="984"/>
        <item sd="0" x="620"/>
        <item sd="0" x="1656"/>
        <item sd="0" x="1962"/>
        <item sd="0" x="1721"/>
        <item sd="0" x="4047"/>
        <item sd="0" x="2939"/>
        <item sd="0" x="1358"/>
        <item sd="0" x="1222"/>
        <item sd="0" x="2829"/>
        <item sd="0" x="3940"/>
        <item sd="0" x="4995"/>
        <item sd="0" x="4599"/>
        <item sd="0" x="4288"/>
        <item sd="0" x="1004"/>
        <item sd="0" x="1099"/>
        <item sd="0" x="1569"/>
        <item sd="0" x="3054"/>
        <item sd="0" x="1606"/>
        <item sd="0" x="4903"/>
        <item sd="0" x="1201"/>
        <item sd="0" x="116"/>
        <item sd="0" x="296"/>
        <item sd="0" x="4174"/>
        <item sd="0" x="2753"/>
        <item sd="0" x="2207"/>
        <item sd="0" x="4433"/>
        <item sd="0" x="1398"/>
        <item sd="0" x="201"/>
        <item sd="0" x="971"/>
        <item sd="0" x="2797"/>
        <item sd="0" x="3507"/>
        <item sd="0" x="1660"/>
        <item sd="0" x="921"/>
        <item sd="0" x="815"/>
        <item sd="0" x="3572"/>
        <item sd="0" x="2532"/>
        <item sd="0" x="3053"/>
        <item sd="0" x="910"/>
        <item sd="0" x="3103"/>
        <item sd="0" x="3272"/>
        <item sd="0" x="2067"/>
        <item sd="0" x="3917"/>
        <item sd="0" x="599"/>
        <item sd="0" x="2181"/>
        <item sd="0" x="4780"/>
        <item sd="0" x="189"/>
        <item sd="0" x="3282"/>
        <item sd="0" x="2564"/>
        <item sd="0" x="1295"/>
        <item sd="0" x="2677"/>
        <item sd="0" x="48"/>
        <item sd="0" x="4759"/>
        <item sd="0" x="4973"/>
        <item sd="0" x="2468"/>
        <item sd="0" x="549"/>
        <item sd="0" x="4114"/>
        <item sd="0" x="3646"/>
        <item sd="0" x="382"/>
        <item sd="0" x="2599"/>
        <item sd="0" x="873"/>
        <item sd="0" x="1228"/>
        <item sd="0" x="3333"/>
        <item sd="0" x="4684"/>
        <item sd="0" x="2878"/>
        <item sd="0" x="3924"/>
        <item sd="0" x="2899"/>
        <item sd="0" x="440"/>
        <item sd="0" x="1961"/>
        <item sd="0" x="4319"/>
        <item sd="0" x="3622"/>
        <item sd="0" x="1851"/>
        <item sd="0" x="2745"/>
        <item sd="0" x="3040"/>
        <item sd="0" x="4532"/>
        <item sd="0" x="1299"/>
        <item sd="0" x="1547"/>
        <item sd="0" x="4439"/>
        <item sd="0" x="2533"/>
        <item sd="0" x="346"/>
        <item sd="0" x="1739"/>
        <item sd="0" x="2961"/>
        <item sd="0" x="932"/>
        <item sd="0" x="4369"/>
        <item sd="0" x="1839"/>
        <item sd="0" x="1731"/>
        <item sd="0" x="2542"/>
        <item sd="0" x="2445"/>
        <item sd="0" x="3955"/>
        <item sd="0" x="1843"/>
        <item sd="0" x="3029"/>
        <item sd="0" x="3660"/>
        <item sd="0" x="1426"/>
        <item sd="0" x="952"/>
        <item sd="0" x="0"/>
        <item sd="0" x="2064"/>
        <item sd="0" x="543"/>
        <item sd="0" x="2925"/>
        <item sd="0" x="694"/>
        <item sd="0" x="3239"/>
        <item sd="0" x="2391"/>
        <item sd="0" x="3603"/>
        <item sd="0" x="1887"/>
        <item sd="0" x="3768"/>
        <item sd="0" x="397"/>
        <item sd="0" x="1760"/>
        <item sd="0" x="219"/>
        <item sd="0" x="4606"/>
        <item sd="0" x="4596"/>
        <item sd="0" x="3604"/>
        <item sd="0" x="3015"/>
        <item sd="0" x="3859"/>
        <item sd="0" x="516"/>
        <item sd="0" x="4148"/>
        <item sd="0" x="3390"/>
        <item sd="0" x="2693"/>
        <item sd="0" x="4914"/>
        <item sd="0" x="4313"/>
        <item sd="0" x="4127"/>
        <item sd="0" x="1382"/>
        <item sd="0" x="2148"/>
        <item sd="0" x="1466"/>
        <item sd="0" x="1442"/>
        <item sd="0" x="2701"/>
        <item sd="0" x="3624"/>
        <item sd="0" x="578"/>
        <item sd="0" x="4597"/>
        <item sd="0" x="1058"/>
        <item sd="0" x="1279"/>
        <item sd="0" x="2642"/>
        <item sd="0" x="4168"/>
        <item sd="0" x="4196"/>
        <item sd="0" x="2927"/>
        <item sd="0" x="767"/>
        <item sd="0" x="79"/>
        <item sd="0" x="1795"/>
        <item sd="0" x="3013"/>
        <item sd="0" x="1415"/>
        <item sd="0" x="606"/>
        <item sd="0" x="114"/>
        <item sd="0" x="3353"/>
        <item sd="0" x="833"/>
        <item sd="0" x="4680"/>
        <item sd="0" x="1813"/>
        <item sd="0" x="2477"/>
        <item sd="0" x="2516"/>
        <item sd="0" x="2491"/>
        <item sd="0" x="1145"/>
        <item sd="0" x="2949"/>
        <item sd="0" x="1253"/>
        <item sd="0" x="4328"/>
        <item sd="0" x="1616"/>
        <item sd="0" x="1042"/>
        <item sd="0" x="479"/>
        <item sd="0" x="165"/>
        <item sd="0" x="1862"/>
        <item sd="0" x="1190"/>
        <item sd="0" x="1753"/>
        <item sd="0" x="846"/>
        <item sd="0" x="3914"/>
        <item sd="0" x="1266"/>
        <item sd="0" x="3857"/>
        <item sd="0" x="592"/>
        <item sd="0" x="1857"/>
        <item sd="0" x="2600"/>
        <item sd="0" x="1185"/>
        <item sd="0" x="1883"/>
        <item sd="0" x="1956"/>
        <item sd="0" x="946"/>
        <item sd="0" x="4242"/>
        <item sd="0" x="2177"/>
        <item sd="0" x="91"/>
        <item sd="0" x="3459"/>
        <item sd="0" x="3615"/>
        <item sd="0" x="359"/>
        <item sd="0" x="3082"/>
        <item sd="0" x="794"/>
        <item sd="0" x="4469"/>
        <item sd="0" x="2106"/>
        <item sd="0" x="3001"/>
        <item sd="0" x="1757"/>
        <item sd="0" x="3456"/>
        <item sd="0" x="512"/>
        <item sd="0" x="3948"/>
        <item sd="0" x="2074"/>
        <item sd="0" x="3503"/>
        <item sd="0" x="112"/>
        <item sd="0" x="895"/>
        <item sd="0" x="3246"/>
        <item sd="0" x="1613"/>
        <item sd="0" x="2798"/>
        <item sd="0" x="3728"/>
        <item sd="0" x="407"/>
        <item sd="0" x="4941"/>
        <item sd="0" x="2924"/>
        <item sd="0" x="4421"/>
        <item sd="0" x="4190"/>
        <item sd="0" x="4899"/>
        <item sd="0" x="2325"/>
        <item sd="0" x="2727"/>
        <item sd="0" x="49"/>
        <item sd="0" x="2172"/>
        <item sd="0" x="3557"/>
        <item sd="0" x="4728"/>
        <item sd="0" x="2496"/>
        <item sd="0" x="3764"/>
        <item sd="0" x="3976"/>
        <item sd="0" x="72"/>
        <item sd="0" x="4220"/>
        <item sd="0" x="1707"/>
        <item sd="0" x="3849"/>
        <item sd="0" x="4673"/>
        <item sd="0" x="2993"/>
        <item sd="0" x="4458"/>
        <item sd="0" x="2103"/>
        <item sd="0" x="661"/>
        <item sd="0" x="747"/>
        <item sd="0" x="1155"/>
        <item sd="0" x="2946"/>
        <item sd="0" x="2337"/>
        <item sd="0" x="42"/>
        <item sd="0" x="1612"/>
        <item sd="0" x="1054"/>
        <item sd="0" x="4172"/>
        <item sd="0" x="4365"/>
        <item sd="0" x="2318"/>
        <item sd="0" x="1165"/>
        <item sd="0" x="2351"/>
        <item sd="0" x="4583"/>
        <item sd="0" x="1450"/>
        <item sd="0" x="3497"/>
        <item sd="0" x="3098"/>
        <item sd="0" x="4912"/>
        <item sd="0" x="3913"/>
        <item sd="0" x="2431"/>
        <item sd="0" x="4713"/>
        <item sd="0" x="4640"/>
        <item sd="0" x="1390"/>
        <item sd="0" x="3267"/>
        <item sd="0" x="4804"/>
        <item sd="0" x="4845"/>
        <item sd="0" x="302"/>
        <item sd="0" x="601"/>
        <item sd="0" x="3261"/>
        <item sd="0" x="3070"/>
        <item sd="0" x="2140"/>
        <item sd="0" x="2777"/>
        <item sd="0" x="560"/>
        <item sd="0" x="4500"/>
        <item sd="0" x="5"/>
        <item sd="0" x="2020"/>
        <item sd="0" x="3266"/>
        <item sd="0" x="1320"/>
        <item sd="0" x="393"/>
        <item sd="0" x="1812"/>
        <item sd="0" x="4875"/>
        <item sd="0" x="519"/>
        <item sd="0" x="282"/>
        <item sd="0" x="4657"/>
        <item sd="0" x="3063"/>
        <item sd="0" x="1940"/>
        <item sd="0" x="3399"/>
        <item sd="0" x="148"/>
        <item sd="0" x="4434"/>
        <item sd="0" x="2984"/>
        <item sd="0" x="4263"/>
        <item sd="0" x="3863"/>
        <item sd="0" x="1081"/>
        <item sd="0" x="3372"/>
        <item sd="0" x="4076"/>
        <item sd="0" x="3733"/>
        <item sd="0" x="4262"/>
        <item sd="0" x="2098"/>
        <item sd="0" x="1709"/>
        <item sd="0" x="2203"/>
        <item sd="0" x="77"/>
        <item sd="0" x="1646"/>
        <item sd="0" x="642"/>
        <item sd="0" x="3357"/>
        <item sd="0" x="4154"/>
        <item sd="0" x="1859"/>
        <item sd="0" x="2419"/>
        <item sd="0" x="4138"/>
        <item sd="0" x="2686"/>
        <item sd="0" x="3183"/>
        <item sd="0" x="3150"/>
        <item sd="0" x="607"/>
        <item sd="0" x="2202"/>
        <item sd="0" x="2031"/>
        <item sd="0" x="3665"/>
        <item sd="0" x="4372"/>
        <item sd="0" x="324"/>
        <item sd="0" x="2982"/>
        <item sd="0" x="3224"/>
        <item sd="0" x="3461"/>
        <item sd="0" x="4318"/>
        <item sd="0" x="4145"/>
        <item sd="0" x="1364"/>
        <item sd="0" x="1441"/>
        <item sd="0" x="1105"/>
        <item sd="0" x="1783"/>
        <item sd="0" x="1077"/>
        <item sd="0" x="3569"/>
        <item sd="0" x="1430"/>
        <item sd="0" x="3510"/>
        <item sd="0" x="316"/>
        <item sd="0" x="4310"/>
        <item sd="0" x="2086"/>
        <item sd="0" x="778"/>
        <item sd="0" x="1337"/>
        <item sd="0" x="4749"/>
        <item sd="0" x="1303"/>
        <item sd="0" x="4982"/>
        <item sd="0" x="2460"/>
        <item sd="0" x="3594"/>
        <item sd="0" x="876"/>
        <item sd="0" x="1346"/>
        <item sd="0" x="416"/>
        <item sd="0" x="1844"/>
        <item sd="0" x="437"/>
        <item sd="0" x="388"/>
        <item sd="0" x="3501"/>
        <item sd="0" x="1718"/>
        <item sd="0" x="877"/>
        <item sd="0" x="3112"/>
        <item sd="0" x="3832"/>
        <item sd="0" x="2854"/>
        <item sd="0" x="3342"/>
        <item sd="0" x="1277"/>
        <item sd="0" x="4290"/>
        <item sd="0" x="3162"/>
        <item sd="0" x="524"/>
        <item sd="0" x="2454"/>
        <item sd="0" x="2324"/>
        <item sd="0" x="3296"/>
        <item sd="0" x="3539"/>
        <item sd="0" x="3975"/>
        <item sd="0" x="4106"/>
        <item sd="0" x="4052"/>
        <item sd="0" x="1463"/>
        <item sd="0" x="1714"/>
        <item sd="0" x="4590"/>
        <item sd="0" x="2938"/>
        <item sd="0" x="4950"/>
        <item sd="0" x="206"/>
        <item sd="0" x="4638"/>
        <item sd="0" x="2972"/>
        <item sd="0" x="2709"/>
        <item sd="0" x="4437"/>
        <item sd="0" x="1636"/>
        <item sd="0" x="3512"/>
        <item sd="0" x="885"/>
        <item sd="0" x="1966"/>
        <item sd="0" x="523"/>
        <item sd="0" x="3925"/>
        <item sd="0" x="2943"/>
        <item sd="0" x="1920"/>
        <item sd="0" x="4404"/>
        <item sd="0" x="4450"/>
        <item sd="0" x="4676"/>
        <item sd="0" x="563"/>
        <item sd="0" x="986"/>
        <item sd="0" x="4312"/>
        <item sd="0" x="1742"/>
        <item sd="0" x="3987"/>
        <item sd="0" x="4205"/>
        <item sd="0" x="246"/>
        <item sd="0" x="4353"/>
        <item sd="0" x="4518"/>
        <item sd="0" x="4832"/>
        <item sd="0" x="2201"/>
        <item sd="0" x="3284"/>
        <item sd="0" x="884"/>
        <item sd="0" x="1585"/>
        <item sd="0" x="504"/>
        <item sd="0" x="227"/>
        <item sd="0" x="23"/>
        <item sd="0" x="2316"/>
        <item sd="0" x="3882"/>
        <item sd="0" x="4009"/>
        <item sd="0" x="4093"/>
        <item sd="0" x="4983"/>
        <item sd="0" x="3807"/>
        <item sd="0" x="3271"/>
        <item sd="0" x="1192"/>
        <item sd="0" x="834"/>
        <item sd="0" x="1992"/>
        <item sd="0" x="1875"/>
        <item sd="0" x="576"/>
        <item sd="0" x="4567"/>
        <item sd="0" x="3641"/>
        <item sd="0" x="3036"/>
        <item sd="0" x="2052"/>
        <item sd="0" x="1391"/>
        <item sd="0" x="2096"/>
        <item sd="0" x="3352"/>
        <item sd="0" x="3814"/>
        <item sd="0" x="471"/>
        <item sd="0" x="1663"/>
        <item sd="0" x="1998"/>
        <item sd="0" x="725"/>
        <item sd="0" x="3547"/>
        <item sd="0" x="596"/>
        <item sd="0" x="4690"/>
        <item sd="0" x="637"/>
        <item sd="0" x="3671"/>
        <item sd="0" x="2063"/>
        <item sd="0" x="3359"/>
        <item sd="0" x="4398"/>
        <item sd="0" x="3356"/>
        <item sd="0" x="260"/>
        <item sd="0" x="1193"/>
        <item sd="0" x="3929"/>
        <item sd="0" x="1985"/>
        <item sd="0" x="2941"/>
        <item sd="0" x="3847"/>
        <item sd="0" x="2666"/>
        <item sd="0" x="4016"/>
        <item sd="0" x="1252"/>
        <item sd="0" x="791"/>
        <item sd="0" x="1680"/>
        <item sd="0" x="1532"/>
        <item sd="0" x="707"/>
        <item sd="0" x="954"/>
        <item sd="0" x="4267"/>
        <item sd="0" x="1968"/>
        <item sd="0" x="3064"/>
        <item sd="0" x="384"/>
        <item sd="0" x="841"/>
        <item sd="0" x="2722"/>
        <item sd="0" x="2133"/>
        <item sd="0" x="4775"/>
        <item sd="0" x="4327"/>
        <item sd="0" x="4278"/>
        <item sd="0" x="2432"/>
        <item sd="0" x="1511"/>
        <item sd="0" x="176"/>
        <item sd="0" x="4422"/>
        <item sd="0" x="259"/>
        <item sd="0" x="4907"/>
        <item sd="0" x="1432"/>
        <item sd="0" x="2977"/>
        <item sd="0" x="3241"/>
        <item sd="0" x="4078"/>
        <item sd="0" x="4641"/>
        <item sd="0" x="1927"/>
        <item sd="0" x="4624"/>
        <item sd="0" x="683"/>
        <item sd="0" x="3130"/>
        <item sd="0" x="2131"/>
        <item sd="0" x="456"/>
        <item sd="0" x="435"/>
        <item sd="0" x="1708"/>
        <item sd="0" x="4444"/>
        <item sd="0" x="4908"/>
        <item sd="0" x="4777"/>
        <item sd="0" x="4063"/>
        <item sd="0" x="1213"/>
        <item sd="0" x="1045"/>
        <item sd="0" x="4683"/>
        <item sd="0" x="948"/>
        <item sd="0" x="4743"/>
        <item sd="0" x="179"/>
        <item sd="0" x="2764"/>
        <item sd="0" x="3338"/>
        <item sd="0" x="2699"/>
        <item sd="0" x="4079"/>
        <item sd="0" x="1676"/>
        <item sd="0" x="4610"/>
        <item sd="0" x="3298"/>
        <item sd="0" x="1101"/>
        <item sd="0" x="3739"/>
        <item sd="0" x="3495"/>
        <item sd="0" x="4124"/>
        <item sd="0" x="2352"/>
        <item sd="0" x="3124"/>
        <item sd="0" x="4829"/>
        <item sd="0" x="724"/>
        <item sd="0" x="4607"/>
        <item sd="0" x="1767"/>
        <item sd="0" x="4432"/>
        <item sd="0" x="832"/>
        <item sd="0" x="3005"/>
        <item sd="0" x="2099"/>
        <item sd="0" x="1095"/>
        <item sd="0" x="2417"/>
        <item sd="0" x="3321"/>
        <item sd="0" x="4074"/>
        <item sd="0" x="360"/>
        <item sd="0" x="4294"/>
        <item sd="0" x="1490"/>
        <item sd="0" x="4796"/>
        <item sd="0" x="1856"/>
        <item sd="0" x="4811"/>
        <item sd="0" x="1598"/>
        <item sd="0" x="1011"/>
        <item sd="0" x="3273"/>
        <item sd="0" x="166"/>
        <item sd="0" x="1341"/>
        <item sd="0" x="3166"/>
        <item sd="0" x="3829"/>
        <item sd="0" x="3946"/>
        <item sd="0" x="3784"/>
        <item sd="0" x="3532"/>
        <item sd="0" x="2865"/>
        <item sd="0" x="3084"/>
        <item sd="0" x="591"/>
        <item sd="0" x="97"/>
        <item sd="0" x="3062"/>
        <item sd="0" x="666"/>
        <item sd="0" x="2792"/>
        <item sd="0" x="1106"/>
        <item sd="0" x="1576"/>
        <item sd="0" x="3840"/>
        <item sd="0" x="2779"/>
        <item sd="0" x="2158"/>
        <item sd="0" x="2238"/>
        <item sd="0" x="1113"/>
        <item sd="0" x="2733"/>
        <item sd="0" x="4017"/>
        <item sd="0" x="4467"/>
        <item sd="0" x="3703"/>
        <item sd="0" x="373"/>
        <item sd="0" x="4509"/>
        <item sd="0" x="2210"/>
        <item sd="0" x="937"/>
        <item sd="0" x="2043"/>
        <item sd="0" x="2220"/>
        <item sd="0" x="2626"/>
        <item sd="0" x="630"/>
        <item sd="0" x="4494"/>
        <item sd="0" x="2051"/>
        <item sd="0" x="298"/>
        <item sd="0" x="67"/>
        <item sd="0" x="2813"/>
        <item sd="0" x="2563"/>
        <item sd="0" x="1417"/>
        <item sd="0" x="4470"/>
        <item sd="0" x="4268"/>
        <item sd="0" x="2444"/>
        <item sd="0" x="4221"/>
        <item sd="0" x="2394"/>
        <item sd="0" x="676"/>
        <item sd="0" x="1525"/>
        <item sd="0" x="517"/>
        <item sd="0" x="493"/>
        <item sd="0" x="2447"/>
        <item sd="0" x="3446"/>
        <item sd="0" x="2236"/>
        <item sd="0" x="4046"/>
        <item sd="0" x="4925"/>
        <item sd="0" x="2988"/>
        <item sd="0" x="4175"/>
        <item sd="0" x="756"/>
        <item sd="0" x="3145"/>
        <item sd="0" x="2469"/>
        <item sd="0" x="1410"/>
        <item sd="0" x="1571"/>
        <item sd="0" x="395"/>
        <item sd="0" x="3394"/>
        <item sd="0" x="3149"/>
        <item sd="0" x="3335"/>
        <item sd="0" x="3932"/>
        <item sd="0" x="95"/>
        <item sd="0" x="15"/>
        <item sd="0" x="2162"/>
        <item sd="0" x="4814"/>
        <item sd="0" x="4493"/>
        <item sd="0" x="1761"/>
        <item sd="0" x="4720"/>
        <item sd="0" x="1082"/>
        <item sd="0" x="2151"/>
        <item sd="0" x="3811"/>
        <item sd="0" x="3083"/>
        <item sd="0" x="2944"/>
        <item sd="0" x="3676"/>
        <item sd="0" x="1250"/>
        <item sd="0" x="2367"/>
        <item sd="0" x="2012"/>
        <item sd="0" x="3836"/>
        <item sd="0" x="723"/>
        <item sd="0" x="1371"/>
        <item sd="0" x="101"/>
        <item sd="0" x="1292"/>
        <item sd="0" x="2657"/>
        <item sd="0" x="1276"/>
        <item sd="0" x="787"/>
        <item sd="0" x="1179"/>
        <item sd="0" x="2567"/>
        <item sd="0" x="4686"/>
        <item sd="0" x="2633"/>
        <item sd="0" x="2691"/>
        <item sd="0" x="333"/>
        <item sd="0" x="4810"/>
        <item sd="0" x="4671"/>
        <item sd="0" x="2821"/>
        <item sd="0" x="3625"/>
        <item sd="0" x="3436"/>
        <item sd="0" x="3980"/>
        <item sd="0" x="1261"/>
        <item sd="0" x="1156"/>
        <item sd="0" x="2084"/>
        <item sd="0" x="1586"/>
        <item sd="0" x="1765"/>
        <item sd="0" x="1265"/>
        <item sd="0" x="731"/>
        <item sd="0" x="1807"/>
        <item sd="0" x="4667"/>
        <item sd="0" x="1925"/>
        <item sd="0" x="4618"/>
        <item sd="0" x="1615"/>
        <item sd="0" x="593"/>
        <item sd="0" x="2116"/>
        <item sd="0" x="3176"/>
        <item sd="0" x="191"/>
        <item sd="0" x="4161"/>
        <item sd="0" x="3790"/>
        <item sd="0" x="1397"/>
        <item sd="0" x="2424"/>
        <item sd="0" x="960"/>
        <item sd="0" x="2044"/>
        <item sd="0" x="4807"/>
        <item sd="0" x="313"/>
        <item sd="0" x="3421"/>
        <item sd="0" x="3235"/>
        <item sd="0" x="3350"/>
        <item sd="0" x="2168"/>
        <item sd="0" x="973"/>
        <item sd="0" x="4627"/>
        <item sd="0" x="2178"/>
        <item sd="0" x="2653"/>
        <item sd="0" x="4677"/>
        <item sd="0" x="809"/>
        <item sd="0" x="413"/>
        <item sd="0" x="4459"/>
        <item sd="0" x="4754"/>
        <item sd="0" x="4776"/>
        <item sd="0" x="1474"/>
        <item sd="0" x="1725"/>
        <item sd="0" x="3515"/>
        <item sd="0" x="915"/>
        <item sd="0" x="3634"/>
        <item sd="0" x="1973"/>
        <item sd="0" x="2960"/>
        <item sd="0" x="4564"/>
        <item sd="0" x="1873"/>
        <item sd="0" x="1298"/>
        <item sd="0" x="1794"/>
        <item sd="0" x="2073"/>
        <item sd="0" x="2049"/>
        <item sd="0" x="2222"/>
        <item sd="0" x="258"/>
        <item sd="0" x="726"/>
        <item sd="0" x="3848"/>
        <item sd="0" x="1403"/>
        <item sd="0" x="2192"/>
        <item sd="0" x="1788"/>
        <item sd="0" x="2981"/>
        <item sd="0" x="3587"/>
        <item sd="0" x="2810"/>
        <item sd="0" x="4945"/>
        <item sd="0" x="1610"/>
        <item sd="0" x="1639"/>
        <item sd="0" x="3085"/>
        <item sd="0" x="4681"/>
        <item sd="0" x="2249"/>
        <item sd="0" x="638"/>
        <item sd="0" x="1799"/>
        <item sd="0" x="242"/>
        <item sd="0" x="4126"/>
        <item sd="0" x="1833"/>
        <item sd="0" x="4902"/>
        <item sd="0" x="2898"/>
        <item sd="0" x="3230"/>
        <item sd="0" x="2433"/>
        <item sd="0" x="444"/>
        <item sd="0" x="1716"/>
        <item sd="0" x="4189"/>
        <item sd="0" x="4"/>
        <item sd="0" x="32"/>
        <item sd="0" x="1609"/>
        <item sd="0" x="323"/>
        <item sd="0" x="410"/>
        <item sd="0" x="3971"/>
        <item sd="0" x="2891"/>
        <item sd="0" x="2974"/>
        <item sd="0" x="3647"/>
        <item sd="0" x="1126"/>
        <item sd="0" x="2209"/>
        <item sd="0" x="3638"/>
        <item sd="0" x="419"/>
        <item sd="0" x="610"/>
        <item sd="0" x="3702"/>
        <item sd="0" x="2057"/>
        <item sd="0" x="585"/>
        <item sd="0" x="502"/>
        <item sd="0" x="3205"/>
        <item sd="0" x="2848"/>
        <item sd="0" x="4370"/>
        <item sd="0" x="1284"/>
        <item sd="0" x="669"/>
        <item sd="0" x="2768"/>
        <item sd="0" x="4802"/>
        <item sd="0" x="730"/>
        <item sd="0" x="1136"/>
        <item sd="0" x="2295"/>
        <item sd="0" x="1629"/>
        <item sd="0" x="4861"/>
        <item sd="0" x="1493"/>
        <item sd="0" x="780"/>
        <item sd="0" x="2720"/>
        <item sd="0" x="850"/>
        <item sd="0" x="1505"/>
        <item sd="0" x="2850"/>
        <item sd="0" x="2728"/>
        <item sd="0" x="2978"/>
        <item sd="0" x="4351"/>
        <item sd="0" x="4523"/>
        <item sd="0" x="1771"/>
        <item sd="0" x="2169"/>
        <item sd="0" x="589"/>
        <item sd="0" x="3886"/>
        <item sd="0" x="4820"/>
        <item sd="0" x="4399"/>
        <item sd="0" x="2794"/>
        <item sd="0" x="567"/>
        <item sd="0" x="352"/>
        <item sd="0" x="2135"/>
        <item sd="0" x="2858"/>
        <item sd="0" x="2033"/>
        <item sd="0" x="2587"/>
        <item sd="0" x="2705"/>
        <item sd="0" x="2385"/>
        <item sd="0" x="3474"/>
        <item sd="0" x="186"/>
        <item sd="0" x="962"/>
        <item sd="0" x="4291"/>
        <item sd="0" x="2905"/>
        <item sd="0" x="4966"/>
        <item sd="0" x="2435"/>
        <item sd="0" x="2751"/>
        <item sd="0" x="680"/>
        <item sd="0" x="2105"/>
        <item sd="0" x="1775"/>
        <item sd="0" x="2741"/>
        <item sd="0" x="1945"/>
        <item sd="0" x="1059"/>
        <item sd="0" x="2450"/>
        <item sd="0" x="185"/>
        <item sd="0" x="285"/>
        <item sd="0" x="4236"/>
        <item sd="0" x="3915"/>
        <item sd="0" x="3533"/>
        <item sd="0" x="128"/>
        <item sd="0" x="4176"/>
        <item sd="0" x="4758"/>
        <item sd="0" x="4303"/>
        <item sd="0" x="2149"/>
        <item sd="0" x="2112"/>
        <item sd="0" x="2397"/>
        <item sd="0" x="487"/>
        <item sd="0" x="1868"/>
        <item sd="0" x="1763"/>
        <item sd="0" x="4125"/>
        <item sd="0" x="271"/>
        <item sd="0" x="4860"/>
        <item sd="0" x="3514"/>
        <item sd="0" x="263"/>
        <item sd="0" x="1535"/>
        <item sd="0" x="908"/>
        <item sd="0" x="3518"/>
        <item sd="0" x="916"/>
        <item sd="0" x="3597"/>
        <item sd="0" x="52"/>
        <item sd="0" x="2971"/>
        <item sd="0" x="1340"/>
        <item sd="0" x="4336"/>
        <item sd="0" x="455"/>
        <item sd="0" x="1614"/>
        <item sd="0" x="4588"/>
        <item sd="0" x="2199"/>
        <item sd="0" x="3492"/>
        <item sd="0" x="1970"/>
        <item sd="0" x="1541"/>
        <item sd="0" x="3765"/>
        <item sd="0" x="1166"/>
        <item sd="0" x="2366"/>
        <item sd="0" x="3093"/>
        <item sd="0" x="5008"/>
        <item sd="0" x="3152"/>
        <item sd="0" x="4165"/>
        <item sd="0" x="3969"/>
        <item sd="0" x="3415"/>
        <item sd="0" x="2093"/>
        <item sd="0" x="1001"/>
        <item sd="0" x="3935"/>
        <item sd="0" x="4393"/>
        <item sd="0" x="1733"/>
        <item sd="0" x="2816"/>
        <item sd="0" x="751"/>
        <item sd="0" x="4000"/>
        <item sd="0" x="2423"/>
        <item sd="0" x="18"/>
        <item sd="0" x="2796"/>
        <item sd="0" x="3726"/>
        <item sd="0" x="3059"/>
        <item sd="0" x="3689"/>
        <item sd="0" x="4611"/>
        <item sd="0" x="3770"/>
        <item sd="0" x="1758"/>
        <item sd="0" x="5007"/>
        <item sd="0" x="3368"/>
        <item sd="0" x="2215"/>
        <item sd="0" x="1881"/>
        <item sd="0" x="3028"/>
        <item sd="0" x="595"/>
        <item sd="0" x="1517"/>
        <item sd="0" x="705"/>
        <item sd="0" x="3981"/>
        <item sd="0" x="939"/>
        <item sd="0" x="950"/>
        <item sd="0" x="4988"/>
        <item sd="0" x="3114"/>
        <item sd="0" x="1444"/>
        <item sd="0" x="2329"/>
        <item sd="0" x="4345"/>
        <item sd="0" x="3435"/>
        <item sd="0" x="2729"/>
        <item sd="0" x="4092"/>
        <item sd="0" x="624"/>
        <item sd="0" x="499"/>
        <item sd="0" x="1778"/>
        <item sd="0" x="4661"/>
        <item sd="0" x="740"/>
        <item sd="0" x="1087"/>
        <item sd="0" x="4559"/>
        <item sd="0" x="3417"/>
        <item sd="0" x="1138"/>
        <item sd="0" x="3607"/>
        <item sd="0" x="2959"/>
        <item sd="0" x="188"/>
        <item sd="0" x="3909"/>
        <item sd="0" x="602"/>
        <item sd="0" x="3308"/>
        <item sd="0" x="2506"/>
        <item sd="0" x="1575"/>
        <item sd="0" x="4474"/>
        <item sd="0" x="3009"/>
        <item sd="0" x="2410"/>
        <item sd="0" x="1007"/>
        <item sd="0" x="4637"/>
        <item sd="0" x="1654"/>
        <item sd="0" x="1724"/>
        <item sd="0" x="893"/>
        <item sd="0" x="673"/>
        <item sd="0" x="1345"/>
        <item sd="0" x="678"/>
        <item sd="0" x="4488"/>
        <item sd="0" x="4859"/>
        <item sd="0" x="4008"/>
        <item sd="0" x="3762"/>
        <item sd="0" x="3609"/>
        <item sd="0" x="1109"/>
        <item sd="0" x="1942"/>
        <item sd="0" x="2809"/>
        <item sd="0" x="4572"/>
        <item sd="0" x="3414"/>
        <item sd="0" x="2689"/>
        <item sd="0" x="3851"/>
        <item sd="0" x="3268"/>
        <item sd="0" x="1238"/>
        <item sd="0" x="2036"/>
        <item sd="0" x="1909"/>
        <item sd="0" x="2115"/>
        <item sd="0" x="1301"/>
        <item sd="0" x="829"/>
        <item sd="0" x="4287"/>
        <item sd="0" x="1467"/>
        <item sd="0" x="1162"/>
        <item sd="0" x="3476"/>
        <item sd="0" x="2360"/>
        <item sd="0" x="1672"/>
        <item sd="0" x="1262"/>
        <item sd="0" x="1582"/>
        <item sd="0" x="738"/>
        <item sd="0" x="4648"/>
        <item sd="0" x="4779"/>
        <item sd="0" x="3354"/>
        <item sd="0" x="4888"/>
        <item sd="0" x="1991"/>
        <item sd="0" x="1020"/>
        <item sd="0" x="2591"/>
        <item sd="0" x="1066"/>
        <item sd="0" x="941"/>
        <item sd="0" x="1501"/>
        <item sd="0" x="4219"/>
        <item sd="0" x="3919"/>
        <item sd="0" x="4314"/>
        <item sd="0" x="658"/>
        <item sd="0" x="1440"/>
        <item sd="0" x="4658"/>
        <item sd="0" x="2551"/>
        <item sd="0" x="1738"/>
        <item sd="0" x="648"/>
        <item sd="0" x="4064"/>
        <item sd="0" x="1515"/>
        <item sd="0" x="3918"/>
        <item sd="0" x="3560"/>
        <item sd="0" x="193"/>
        <item sd="0" x="4193"/>
        <item sd="0" x="3194"/>
        <item sd="0" x="2534"/>
        <item sd="0" x="2799"/>
        <item sd="0" x="1872"/>
        <item sd="0" x="1858"/>
        <item sd="0" x="2616"/>
        <item sd="0" x="4874"/>
        <item sd="0" x="355"/>
        <item sd="0" x="1217"/>
        <item sd="0" x="347"/>
        <item sd="0" x="2840"/>
        <item sd="0" x="4721"/>
        <item sd="0" x="300"/>
        <item sd="0" x="1462"/>
        <item sd="0" x="2354"/>
        <item sd="0" x="100"/>
        <item sd="0" x="2879"/>
        <item sd="0" x="2434"/>
        <item sd="0" x="1360"/>
        <item sd="0" x="2852"/>
        <item sd="0" x="4316"/>
        <item sd="0" x="2266"/>
        <item sd="0" x="4277"/>
        <item sd="0" x="3552"/>
        <item sd="0" x="141"/>
        <item sd="0" x="1933"/>
        <item sd="0" x="947"/>
        <item sd="0" x="4380"/>
        <item sd="0" x="4426"/>
        <item sd="0" x="386"/>
        <item sd="0" x="1310"/>
        <item sd="0" x="4335"/>
        <item sd="0" x="2817"/>
        <item sd="0" x="1286"/>
        <item sd="0" x="1842"/>
        <item sd="0" x="803"/>
        <item sd="0" x="2428"/>
        <item sd="0" x="2046"/>
        <item sd="0" x="3589"/>
        <item sd="0" x="237"/>
        <item sd="0" x="1545"/>
        <item sd="0" x="3701"/>
        <item sd="0" x="2129"/>
        <item sd="0" x="1523"/>
        <item sd="0" x="3104"/>
        <item sd="0" x="632"/>
        <item sd="0" x="3504"/>
        <item sd="0" x="4666"/>
        <item sd="0" x="2743"/>
        <item sd="0" x="4495"/>
        <item sd="0" x="2828"/>
        <item sd="0" x="1129"/>
        <item sd="0" x="4508"/>
        <item sd="0" x="4360"/>
        <item sd="0" x="679"/>
        <item sd="0" x="3238"/>
        <item sd="0" x="1274"/>
        <item sd="0" x="3300"/>
        <item sd="0" x="2545"/>
        <item sd="0" x="3920"/>
        <item sd="0" x="899"/>
        <item sd="0" x="2069"/>
        <item sd="0" x="1332"/>
        <item sd="0" x="1455"/>
        <item sd="0" x="1719"/>
        <item sd="0" x="2549"/>
        <item sd="0" x="1210"/>
        <item sd="0" x="4068"/>
        <item sd="0" x="3542"/>
        <item sd="0" x="3567"/>
        <item sd="0" x="3528"/>
        <item sd="0" x="3404"/>
        <item sd="0" x="1899"/>
        <item sd="0" x="2136"/>
        <item sd="0" x="2991"/>
        <item sd="0" x="4892"/>
        <item sd="0" x="2303"/>
        <item sd="0" x="1083"/>
        <item sd="0" x="387"/>
        <item sd="0" x="2260"/>
        <item sd="0" x="365"/>
        <item sd="0" x="2990"/>
        <item sd="0" x="2706"/>
        <item sd="0" x="1194"/>
        <item sd="0" x="819"/>
        <item sd="0" x="2928"/>
        <item sd="0" x="4455"/>
        <item sd="0" x="202"/>
        <item sd="0" x="4620"/>
        <item sd="0" x="2298"/>
        <item sd="0" x="4867"/>
        <item sd="0" x="2216"/>
        <item sd="0" x="4935"/>
        <item sd="0" x="2157"/>
        <item sd="0" x="314"/>
        <item sd="0" x="718"/>
        <item sd="0" x="4750"/>
        <item sd="0" x="1903"/>
        <item sd="0" x="2719"/>
        <item sd="0" x="4668"/>
        <item sd="0" x="1989"/>
        <item sd="0" x="1089"/>
        <item sd="0" x="3986"/>
        <item sd="0" x="1085"/>
        <item sd="0" x="4118"/>
        <item sd="0" x="2132"/>
        <item sd="0" x="1392"/>
        <item sd="0" x="2593"/>
        <item sd="0" x="453"/>
        <item sd="0" x="1699"/>
        <item sd="0" x="1540"/>
        <item sd="0" x="2639"/>
        <item sd="0" x="3264"/>
        <item sd="0" x="4894"/>
        <item sd="0" x="2411"/>
        <item sd="0" x="1521"/>
        <item sd="0" x="1227"/>
        <item sd="0" x="1602"/>
        <item sd="0" x="3192"/>
        <item sd="0" x="3489"/>
        <item sd="0" x="1271"/>
        <item sd="0" x="3945"/>
        <item sd="0" x="1558"/>
        <item sd="0" x="341"/>
        <item sd="0" x="1093"/>
        <item sd="0" x="1802"/>
        <item sd="0" x="1308"/>
        <item sd="0" x="4137"/>
        <item sd="0" x="2529"/>
        <item sd="0" x="776"/>
        <item sd="0" x="2688"/>
        <item sd="0" x="4173"/>
        <item sd="0" x="2190"/>
        <item sd="0" x="2369"/>
        <item sd="0" x="430"/>
        <item sd="0" x="1327"/>
        <item sd="0" x="4292"/>
        <item sd="0" x="520"/>
        <item sd="0" x="4803"/>
        <item sd="0" x="4846"/>
        <item sd="0" x="2305"/>
        <item sd="0" x="310"/>
        <item sd="0" x="2520"/>
        <item sd="0" x="422"/>
        <item sd="0" x="4981"/>
        <item sd="0" x="129"/>
        <item sd="0" x="1808"/>
        <item sd="0" x="4007"/>
        <item sd="0" x="3562"/>
        <item sd="0" x="4239"/>
        <item sd="0" x="2929"/>
        <item sd="0" x="3568"/>
        <item sd="0" x="2912"/>
        <item sd="0" x="571"/>
        <item sd="0" x="650"/>
        <item sd="0" x="423"/>
        <item sd="0" x="2771"/>
        <item sd="0" x="353"/>
        <item sd="0" x="290"/>
        <item sd="0" x="3802"/>
        <item sd="0" x="2155"/>
        <item sd="0" x="4119"/>
        <item sd="0" x="583"/>
        <item sd="0" x="974"/>
        <item sd="0" x="4614"/>
        <item sd="0" x="2034"/>
        <item sd="0" x="1628"/>
        <item sd="0" x="4449"/>
        <item sd="0" x="3933"/>
        <item sd="0" x="2674"/>
        <item sd="0" x="1509"/>
        <item sd="0" x="3941"/>
        <item sd="0" x="1926"/>
        <item sd="0" x="158"/>
        <item sd="0" x="1264"/>
        <item sd="0" x="3833"/>
        <item sd="0" x="2644"/>
        <item sd="0" x="2737"/>
        <item sd="0" x="2090"/>
        <item sd="0" x="1477"/>
        <item sd="0" x="2583"/>
        <item sd="0" x="1396"/>
        <item sd="0" x="3704"/>
        <item sd="0" x="4100"/>
        <item sd="0" x="1958"/>
        <item sd="0" x="1497"/>
        <item sd="0" x="4210"/>
        <item sd="0" x="1465"/>
        <item sd="0" x="232"/>
        <item sd="0" x="485"/>
        <item sd="0" x="3691"/>
        <item sd="0" x="4131"/>
        <item sd="0" x="3720"/>
        <item sd="0" x="1422"/>
        <item sd="0" x="462"/>
        <item sd="0" x="234"/>
        <item sd="0" x="4374"/>
        <item sd="0" x="4112"/>
        <item sd="0" x="3901"/>
        <item sd="0" x="1402"/>
        <item sd="0" x="1539"/>
        <item sd="0" x="376"/>
        <item sd="0" x="102"/>
        <item sd="0" x="4416"/>
        <item sd="0" x="3304"/>
        <item sd="0" x="2846"/>
        <item sd="0" x="3000"/>
        <item sd="0" x="2405"/>
        <item sd="0" x="4040"/>
        <item sd="0" x="1641"/>
        <item sd="0" x="2000"/>
        <item sd="0" x="2378"/>
        <item sd="0" x="1715"/>
        <item sd="0" x="1159"/>
        <item sd="0" x="2486"/>
        <item sd="0" x="454"/>
        <item sd="0" x="2758"/>
        <item sd="0" x="4344"/>
        <item sd="0" x="3596"/>
        <item sd="0" x="652"/>
        <item sd="0" x="123"/>
        <item sd="0" x="1307"/>
        <item sd="0" x="4729"/>
        <item sd="0" x="3605"/>
        <item sd="0" x="1423"/>
        <item sd="0" x="1311"/>
        <item sd="0" x="266"/>
        <item sd="0" x="4329"/>
        <item sd="0" x="1412"/>
        <item sd="0" x="3442"/>
        <item sd="0" x="3579"/>
        <item sd="0" x="4991"/>
        <item sd="0" x="1471"/>
        <item sd="0" x="4828"/>
        <item sd="0" x="2025"/>
        <item sd="0" x="4519"/>
        <item sd="0" x="1112"/>
        <item sd="0" x="2775"/>
        <item sd="0" x="4897"/>
        <item sd="0" x="4156"/>
        <item sd="0" x="433"/>
        <item sd="0" x="4241"/>
        <item sd="0" x="4141"/>
        <item sd="0" x="4489"/>
        <item sd="0" x="2641"/>
        <item sd="0" x="4922"/>
        <item sd="0" x="2326"/>
        <item sd="0" x="4617"/>
        <item sd="0" x="1405"/>
        <item sd="0" x="3244"/>
        <item sd="0" x="1786"/>
        <item sd="0" x="783"/>
        <item sd="0" x="1143"/>
        <item sd="0" x="2246"/>
        <item sd="0" x="1207"/>
        <item sd="0" x="284"/>
        <item sd="0" x="3405"/>
        <item sd="0" x="565"/>
        <item sd="0" x="4942"/>
        <item sd="0" x="1416"/>
        <item sd="0" x="3173"/>
        <item sd="0" x="698"/>
        <item sd="0" x="2490"/>
        <item sd="0" x="1990"/>
        <item sd="0" x="3817"/>
        <item sd="0" x="3362"/>
        <item sd="0" x="2314"/>
        <item sd="0" x="3067"/>
        <item sd="0" x="3118"/>
        <item sd="0" x="3798"/>
        <item sd="0" x="20"/>
        <item sd="0" x="714"/>
        <item sd="0" x="2999"/>
        <item sd="0" x="1476"/>
        <item sd="0" x="3361"/>
        <item sd="0" x="3931"/>
        <item sd="0" x="1435"/>
        <item sd="0" x="1200"/>
        <item sd="0" x="1198"/>
        <item sd="0" x="40"/>
        <item sd="0" x="4036"/>
        <item sd="0" x="2892"/>
        <item sd="0" x="963"/>
        <item sd="0" x="2323"/>
        <item sd="0" x="1741"/>
        <item sd="0" x="4169"/>
        <item sd="0" x="3320"/>
        <item sd="0" x="3830"/>
        <item sd="0" x="4612"/>
        <item sd="0" x="4864"/>
        <item sd="0" x="534"/>
        <item sd="0" x="3100"/>
        <item sd="0" x="1009"/>
        <item sd="0" x="1822"/>
        <item sd="0" x="4600"/>
        <item sd="0" x="3752"/>
        <item sd="0" x="304"/>
        <item sd="0" x="3229"/>
        <item sd="0" x="1206"/>
        <item sd="0" x="223"/>
        <item sd="0" x="3837"/>
        <item sd="0" x="2890"/>
        <item sd="0" x="3658"/>
        <item sd="0" x="3484"/>
        <item sd="0" x="3120"/>
        <item sd="0" x="3540"/>
        <item sd="0" x="4992"/>
        <item sd="0" x="4133"/>
        <item sd="0" x="3110"/>
        <item sd="0" x="4232"/>
        <item sd="0" x="4701"/>
        <item sd="0" x="4323"/>
        <item sd="0" x="2494"/>
        <item sd="0" x="1892"/>
        <item sd="0" x="4601"/>
        <item sd="0" x="4896"/>
        <item sd="0" x="929"/>
        <item sd="0" x="1889"/>
        <item sd="0" x="1796"/>
        <item sd="0" x="1215"/>
        <item sd="0" x="1735"/>
        <item sd="0" x="2507"/>
        <item sd="0" x="3657"/>
        <item sd="0" x="2632"/>
        <item sd="0" x="4885"/>
        <item sd="0" x="4909"/>
        <item sd="0" x="2820"/>
        <item sd="0" x="4218"/>
        <item sd="0" x="4766"/>
        <item sd="0" x="4424"/>
        <item sd="0" x="1119"/>
        <item sd="0" x="187"/>
        <item sd="0" x="3392"/>
        <item sd="0" x="3199"/>
        <item sd="0" x="4602"/>
        <item sd="0" x="1675"/>
        <item sd="0" x="912"/>
        <item sd="0" x="3548"/>
        <item sd="0" x="3452"/>
        <item sd="0" x="3181"/>
        <item sd="0" x="1068"/>
        <item sd="0" x="4498"/>
        <item sd="0" x="3163"/>
        <item sd="0" x="2331"/>
        <item sd="0" x="2513"/>
        <item sd="0" x="2436"/>
        <item sd="0" x="4453"/>
        <item sd="0" x="432"/>
        <item sd="0" x="3831"/>
        <item sd="0" x="1384"/>
        <item sd="0" x="1125"/>
        <item sd="0" x="3044"/>
        <item sd="0" x="1458"/>
        <item sd="0" x="1367"/>
        <item sd="0" x="2416"/>
        <item sd="0" x="2859"/>
        <item sd="0" x="2438"/>
        <item sd="0" x="4006"/>
        <item sd="0" x="1470"/>
        <item sd="0" x="380"/>
        <item sd="0" x="3140"/>
        <item sd="0" x="817"/>
        <item sd="0" x="1420"/>
        <item sd="0" x="1840"/>
        <item sd="0" x="957"/>
        <item sd="0" x="339"/>
        <item sd="0" x="3324"/>
        <item sd="0" x="4822"/>
        <item sd="0" x="4123"/>
        <item sd="0" x="1984"/>
        <item sd="0" x="2615"/>
        <item sd="0" x="4918"/>
        <item sd="0" x="3297"/>
        <item sd="0" x="804"/>
        <item sd="0" x="1836"/>
        <item sd="0" x="1180"/>
        <item sd="0" x="3522"/>
        <item sd="0" x="587"/>
        <item sd="0" x="3262"/>
        <item sd="0" x="292"/>
        <item sd="0" x="3200"/>
        <item sd="0" x="4015"/>
        <item sd="0" x="1334"/>
        <item sd="0" x="3177"/>
        <item sd="0" x="1033"/>
        <item sd="0" x="2631"/>
        <item sd="0" x="163"/>
        <item sd="0" x="443"/>
        <item sd="0" x="3315"/>
        <item sd="0" x="4926"/>
        <item sd="0" x="1267"/>
        <item sd="0" x="239"/>
        <item sd="0" x="2288"/>
        <item sd="0" x="555"/>
        <item sd="0" x="273"/>
        <item sd="0" x="4850"/>
        <item sd="0" x="925"/>
        <item sd="0" x="4276"/>
        <item sd="0" x="3327"/>
        <item sd="0" x="3341"/>
        <item sd="0" x="4732"/>
        <item sd="0" x="2585"/>
        <item sd="0" x="3090"/>
        <item sd="0" x="3011"/>
        <item sd="0" x="3052"/>
        <item sd="0" x="4379"/>
        <item sd="0" x="3047"/>
        <item sd="0" x="4191"/>
        <item sd="0" x="3599"/>
        <item sd="0" x="1177"/>
        <item sd="0" x="889"/>
        <item sd="0" x="858"/>
        <item sd="0" x="1328"/>
        <item sd="0" x="329"/>
        <item sd="0" x="4269"/>
        <item sd="0" x="3463"/>
        <item sd="0" x="4099"/>
        <item sd="0" x="4948"/>
        <item sd="0" x="3281"/>
        <item sd="0" x="1912"/>
        <item sd="0" x="2598"/>
        <item sd="0" x="2953"/>
        <item sd="0" x="3795"/>
        <item sd="0" x="1780"/>
        <item sd="0" x="2539"/>
        <item sd="0" x="1373"/>
        <item sd="0" x="54"/>
        <item sd="0" x="1938"/>
        <item sd="0" x="4634"/>
        <item sd="0" x="4873"/>
        <item sd="0" x="550"/>
        <item sd="0" x="2100"/>
        <item sd="0" x="4140"/>
        <item sd="0" x="2290"/>
        <item sd="0" x="207"/>
        <item sd="0" x="1485"/>
        <item sd="0" x="2619"/>
        <item sd="0" x="4246"/>
        <item sd="0" x="1176"/>
        <item sd="0" x="2671"/>
        <item sd="0" x="3527"/>
        <item sd="0" x="2613"/>
        <item sd="0" x="4534"/>
        <item sd="0" x="1550"/>
        <item sd="0" x="2200"/>
        <item sd="0" x="1885"/>
        <item sd="0" x="1882"/>
        <item sd="0" x="4306"/>
        <item sd="0" x="3678"/>
        <item sd="0" x="1283"/>
        <item sd="0" x="1216"/>
        <item sd="0" x="1784"/>
        <item sd="0" x="1934"/>
        <item sd="0" x="3092"/>
        <item sd="0" x="4348"/>
        <item sd="0" x="1053"/>
        <item sd="0" x="1698"/>
        <item sd="0" x="2842"/>
        <item sd="0" x="4462"/>
        <item sd="0" x="1679"/>
        <item sd="0" x="4674"/>
        <item sd="0" x="728"/>
        <item sd="0" x="688"/>
        <item sd="0" x="4655"/>
        <item sd="0" x="1209"/>
        <item sd="0" x="2804"/>
        <item sd="0" x="1749"/>
        <item sd="0" x="1263"/>
        <item sd="0" x="3711"/>
        <item sd="0" x="4387"/>
        <item sd="0" x="2734"/>
        <item sd="0" x="1275"/>
        <item sd="0" x="3467"/>
        <item sd="0" x="1111"/>
        <item sd="0" x="195"/>
        <item sd="0" x="775"/>
        <item sd="0" x="3423"/>
        <item sd="0" x="816"/>
        <item sd="0" x="1513"/>
        <item sd="0" x="4051"/>
        <item sd="0" x="3131"/>
        <item sd="0" x="4235"/>
        <item sd="0" x="2150"/>
        <item sd="0" x="2089"/>
        <item sd="0" x="1339"/>
        <item sd="0" x="1549"/>
        <item sd="0" x="3094"/>
        <item sd="0" x="4177"/>
        <item sd="0" x="1596"/>
        <item sd="0" x="4468"/>
        <item sd="0" x="2954"/>
        <item sd="0" x="3880"/>
        <item sd="0" x="1563"/>
        <item sd="0" x="4746"/>
        <item sd="0" x="1634"/>
        <item sd="0" x="2969"/>
        <item sd="0" x="3566"/>
        <item sd="0" x="3185"/>
        <item sd="0" x="420"/>
        <item sd="0" x="4464"/>
        <item sd="0" x="2441"/>
        <item sd="0" x="429"/>
        <item sd="0" x="2304"/>
        <item sd="0" x="2765"/>
        <item sd="0" x="2511"/>
        <item sd="0" x="2787"/>
        <item sd="0" x="3621"/>
        <item sd="0" x="3060"/>
        <item sd="0" x="3198"/>
        <item sd="0" x="2629"/>
        <item sd="0" x="3777"/>
        <item sd="0" x="4302"/>
        <item sd="0" x="2124"/>
        <item sd="0" x="370"/>
        <item sd="0" x="3068"/>
        <item sd="0" x="2936"/>
        <item sd="0" x="3995"/>
        <item sd="0" x="3812"/>
        <item sd="0" x="4735"/>
        <item sd="0" x="712"/>
        <item sd="0" x="3193"/>
        <item sd="0" x="3685"/>
        <item sd="0" x="1406"/>
        <item sd="0" x="3659"/>
        <item sd="0" x="458"/>
        <item sd="0" x="4363"/>
        <item sd="0" x="3990"/>
        <item sd="0" x="3133"/>
        <item sd="0" x="3903"/>
        <item sd="0" x="197"/>
        <item sd="0" x="4086"/>
        <item sd="0" x="3881"/>
        <item sd="0" x="716"/>
        <item sd="0" x="3954"/>
        <item sd="0" x="1701"/>
        <item sd="0" x="3045"/>
        <item sd="0" x="1148"/>
        <item sd="0" x="503"/>
        <item sd="0" x="2623"/>
        <item sd="0" x="1764"/>
        <item sd="0" x="2679"/>
        <item sd="0" x="844"/>
        <item sd="0" x="2241"/>
        <item sd="0" x="1577"/>
        <item sd="0" x="4710"/>
        <item sd="0" x="4552"/>
        <item sd="0" x="1953"/>
        <item sd="0" x="4531"/>
        <item sd="0" x="4800"/>
        <item sd="0" x="4557"/>
        <item sd="0" x="3223"/>
        <item sd="0" x="4160"/>
        <item sd="0" x="149"/>
        <item sd="0" x="2163"/>
        <item sd="0" x="289"/>
        <item sd="0" x="3462"/>
        <item sd="0" x="3591"/>
        <item sd="0" x="4996"/>
        <item sd="0" x="4644"/>
        <item sd="0" x="1907"/>
        <item sd="0" x="3196"/>
        <item sd="0" x="3856"/>
        <item sd="0" x="3661"/>
        <item sd="0" x="1817"/>
        <item sd="0" x="4871"/>
        <item sd="0" x="2395"/>
        <item sd="0" x="2535"/>
        <item sd="0" x="205"/>
        <item sd="0" x="934"/>
        <item sd="0" x="3316"/>
        <item sd="0" x="2754"/>
        <item sd="0" x="3030"/>
        <item sd="0" x="920"/>
        <item sd="0" x="1658"/>
        <item sd="0" x="3585"/>
        <item sd="0" x="4833"/>
        <item sd="0" x="190"/>
        <item sd="0" x="214"/>
        <item sd="0" x="721"/>
        <item sd="0" x="3582"/>
        <item sd="0" x="1449"/>
        <item sd="0" x="2223"/>
        <item sd="0" x="1234"/>
        <item sd="0" x="1164"/>
        <item sd="0" x="3466"/>
        <item sd="0" x="1759"/>
        <item sd="0" x="4687"/>
        <item sd="0" x="68"/>
        <item sd="0" x="1029"/>
        <item sd="0" x="41"/>
        <item sd="0" x="2541"/>
        <item sd="0" x="4184"/>
        <item sd="0" x="4055"/>
        <item sd="0" x="162"/>
        <item sd="0" x="194"/>
        <item sd="0" x="4623"/>
        <item sd="0" x="3794"/>
        <item sd="0" x="2473"/>
        <item sd="0" x="1324"/>
        <item sd="0" x="1461"/>
        <item sd="0" x="2711"/>
        <item sd="0" x="3619"/>
        <item sd="0" x="1801"/>
        <item sd="0" x="1181"/>
        <item sd="0" x="2862"/>
        <item sd="0" x="3381"/>
        <item sd="0" x="4150"/>
        <item sd="0" x="3606"/>
        <item sd="0" x="3852"/>
        <item sd="0" x="1316"/>
        <item sd="0" x="4477"/>
        <item sd="0" x="4411"/>
        <item sd="0" x="2521"/>
        <item sd="0" x="2037"/>
        <item sd="0" x="4591"/>
        <item sd="0" x="1323"/>
        <item sd="0" x="2214"/>
        <item sd="0" x="267"/>
        <item sd="0" x="4774"/>
        <item sd="0" x="1092"/>
        <item sd="0" x="3278"/>
        <item sd="0" x="3722"/>
        <item sd="0" x="203"/>
        <item sd="0" x="4142"/>
        <item sd="0" x="4024"/>
        <item sd="0" x="3873"/>
        <item sd="0" x="4513"/>
        <item sd="0" x="4848"/>
        <item sd="0" x="4473"/>
        <item sd="0" x="1573"/>
        <item sd="0" x="621"/>
        <item sd="0" x="3750"/>
        <item sd="0" x="47"/>
        <item sd="0" x="1407"/>
        <item sd="0" x="3081"/>
        <item sd="0" x="1133"/>
        <item sd="0" x="2772"/>
        <item sd="0" x="1928"/>
        <item sd="0" x="959"/>
        <item sd="0" x="1810"/>
        <item sd="0" x="2670"/>
        <item sd="0" x="1456"/>
        <item sd="0" x="3640"/>
        <item sd="0" x="2874"/>
        <item sd="0" x="1031"/>
        <item sd="0" x="2114"/>
        <item sd="0" x="874"/>
        <item sd="0" x="749"/>
        <item sd="0" x="525"/>
        <item sd="0" x="3470"/>
        <item sd="0" x="2101"/>
        <item sd="0" x="2611"/>
        <item sd="0" x="1779"/>
        <item sd="0" x="4212"/>
        <item sd="0" x="1381"/>
        <item sd="0" x="777"/>
        <item sd="0" x="2363"/>
        <item sd="0" x="1583"/>
        <item sd="0" x="1365"/>
        <item sd="0" x="4485"/>
        <item sd="0" x="2306"/>
        <item sd="0" x="4904"/>
        <item sd="0" x="4011"/>
        <item sd="0" x="3351"/>
        <item sd="0" x="4476"/>
        <item sd="0" x="3618"/>
        <item sd="0" x="1579"/>
        <item sd="0" x="466"/>
        <item sd="0" x="807"/>
        <item sd="0" x="2197"/>
        <item sd="0" x="3746"/>
        <item sd="0" x="1189"/>
        <item sd="0" x="1302"/>
        <item sd="0" x="4279"/>
        <item sd="0" x="2475"/>
        <item sd="0" x="4300"/>
        <item sd="0" x="736"/>
        <item sd="0" x="2940"/>
        <item sd="0" x="3155"/>
        <item sd="0" x="3677"/>
        <item sd="0" x="646"/>
        <item sd="0" x="1831"/>
        <item sd="0" x="4013"/>
        <item sd="0" x="2785"/>
        <item sd="0" x="547"/>
        <item sd="0" x="1827"/>
        <item sd="0" x="528"/>
        <item sd="0" x="1946"/>
        <item sd="0" x="111"/>
        <item sd="0" x="4826"/>
        <item sd="0" x="4443"/>
        <item sd="0" x="3126"/>
        <item sd="0" x="3866"/>
        <item sd="0" x="2759"/>
        <item sd="0" x="3323"/>
        <item sd="0" x="4971"/>
        <item sd="0" x="2508"/>
        <item sd="0" x="2718"/>
        <item sd="0" x="427"/>
        <item sd="0" x="46"/>
        <item sd="0" x="2964"/>
        <item sd="0" x="1900"/>
        <item sd="0" x="2907"/>
        <item sd="0" x="3309"/>
        <item sd="0" x="3218"/>
        <item sd="0" x="3169"/>
        <item sd="0" x="4240"/>
        <item sd="0" x="953"/>
        <item sd="0" x="2548"/>
        <item sd="0" x="4650"/>
        <item sd="0" x="2678"/>
        <item sd="0" x="3154"/>
        <item sd="0" x="319"/>
        <item sd="0" x="3168"/>
        <item sd="0" x="3258"/>
        <item sd="0" x="4354"/>
        <item sd="0" x="4128"/>
        <item sd="0" x="1649"/>
        <item sd="0" x="3197"/>
        <item sd="0" x="802"/>
        <item sd="0" x="1777"/>
        <item sd="0" x="3667"/>
        <item sd="0" x="4842"/>
        <item sd="0" x="1852"/>
        <item sd="0" x="3494"/>
        <item sd="0" x="401"/>
        <item sd="0" x="4274"/>
        <item sd="0" x="3050"/>
        <item sd="0" x="4382"/>
        <item sd="0" x="3458"/>
        <item sd="0" x="3306"/>
        <item sd="0" x="4560"/>
        <item sd="0" x="4694"/>
        <item sd="0" x="992"/>
        <item sd="0" x="2165"/>
        <item sd="0" x="1556"/>
        <item sd="0" x="625"/>
        <item sd="0" x="891"/>
        <item sd="0" x="3148"/>
        <item sd="0" x="4703"/>
        <item sd="0" x="3379"/>
        <item sd="0" x="255"/>
        <item sd="0" x="4285"/>
        <item sd="0" x="643"/>
        <item sd="0" x="2555"/>
        <item sd="0" x="288"/>
        <item sd="0" x="3334"/>
        <item sd="0" x="4691"/>
        <item sd="0" x="2430"/>
        <item sd="0" x="118"/>
        <item sd="0" x="2109"/>
        <item sd="0" x="4755"/>
        <item sd="0" x="3771"/>
        <item sd="0" x="4322"/>
        <item sd="0" x="1349"/>
        <item sd="0" x="2568"/>
        <item sd="0" x="236"/>
        <item sd="0" x="978"/>
        <item sd="0" x="2409"/>
        <item sd="0" x="5001"/>
        <item sd="0" x="5005"/>
        <item sd="0" x="4415"/>
        <item sd="0" x="2017"/>
        <item sd="0" x="2776"/>
        <item sd="0" x="3383"/>
        <item sd="0" x="2681"/>
        <item sd="0" x="1231"/>
        <item sd="0" x="126"/>
        <item sd="0" x="1589"/>
        <item sd="0" x="4984"/>
        <item sd="0" x="2412"/>
        <item sd="0" x="1433"/>
        <item sd="0" x="2738"/>
        <item sd="0" x="4096"/>
        <item sd="0" x="1553"/>
        <item sd="0" x="1451"/>
        <item sd="0" x="2346"/>
        <item sd="0" x="2742"/>
        <item sd="0" x="2680"/>
        <item sd="0" x="3416"/>
        <item sd="0" x="2113"/>
        <item sd="0" x="268"/>
        <item sd="0" x="1114"/>
        <item sd="0" x="700"/>
        <item sd="0" x="3983"/>
        <item sd="0" x="763"/>
        <item sd="0" x="3471"/>
        <item sd="0" x="3650"/>
        <item sd="0" x="1871"/>
        <item sd="0" x="3927"/>
        <item sd="0" x="981"/>
        <item sd="0" x="1140"/>
        <item sd="0" x="180"/>
        <item sd="0" x="1123"/>
        <item sd="0" x="3355"/>
        <item sd="0" x="1361"/>
        <item sd="0" x="961"/>
        <item sd="0" x="4725"/>
        <item sd="0" x="3939"/>
        <item sd="0" x="977"/>
        <item sd="0" x="1015"/>
        <item sd="0" x="3872"/>
        <item sd="0" x="1834"/>
        <item sd="0" x="1057"/>
        <item sd="0" x="864"/>
        <item sd="0" x="1445"/>
        <item sd="0" x="713"/>
        <item sd="0" x="4960"/>
        <item sd="0" x="2021"/>
        <item sd="0" x="3025"/>
        <item sd="0" x="2075"/>
        <item sd="0" x="4880"/>
        <item sd="0" x="1098"/>
        <item sd="0" x="2692"/>
        <item sd="0" x="4541"/>
        <item sd="0" x="3147"/>
        <item sd="0" x="3535"/>
        <item sd="0" x="2755"/>
        <item sd="0" x="2228"/>
        <item sd="0" x="4180"/>
        <item sd="0" x="2584"/>
        <item sd="0" x="933"/>
        <item sd="0" x="1023"/>
        <item sd="0" x="508"/>
        <item sd="0" x="3972"/>
        <item sd="0" x="1032"/>
        <item sd="0" x="4886"/>
        <item sd="0" x="3026"/>
        <item sd="0" x="3936"/>
        <item sd="0" x="3642"/>
        <item sd="0" x="3242"/>
        <item sd="0" x="2393"/>
        <item sd="0" x="1372"/>
        <item sd="0" x="623"/>
        <item sd="0" x="1362"/>
        <item sd="0" x="1949"/>
        <item sd="0" x="473"/>
        <item sd="0" x="297"/>
        <item sd="0" x="1473"/>
        <item sd="0" x="4626"/>
        <item sd="0" x="1809"/>
        <item sd="0" x="1769"/>
        <item sd="0" x="2347"/>
        <item sd="0" x="3683"/>
        <item sd="0" x="2819"/>
        <item sd="0" x="1846"/>
        <item sd="0" x="2296"/>
        <item sd="0" x="3655"/>
        <item sd="0" x="2293"/>
        <item sd="0" x="3911"/>
        <item sd="0" x="2213"/>
        <item sd="0" x="1187"/>
        <item sd="0" x="1687"/>
        <item sd="0" x="849"/>
        <item sd="0" x="1704"/>
        <item sd="0" x="1468"/>
        <item sd="0" x="3428"/>
        <item sd="0" x="4542"/>
        <item sd="0" x="3979"/>
        <item sd="0" x="1503"/>
        <item sd="0" x="2134"/>
        <item sd="0" x="1175"/>
        <item sd="0" x="1146"/>
        <item sd="0" x="4939"/>
        <item sd="0" x="3868"/>
        <item sd="0" x="4209"/>
        <item sd="0" x="1828"/>
        <item sd="0" x="3620"/>
        <item sd="0" x="3505"/>
        <item sd="0" x="4958"/>
        <item sd="0" x="2730"/>
        <item sd="0" x="1413"/>
        <item sd="0" x="2355"/>
        <item sd="0" x="1464"/>
        <item sd="0" x="2160"/>
        <item sd="0" x="157"/>
        <item sd="0" x="2552"/>
        <item sd="0" x="1648"/>
        <item sd="0" x="4931"/>
        <item sd="0" x="556"/>
        <item sd="0" x="83"/>
        <item sd="0" x="385"/>
        <item sd="0" x="2092"/>
        <item sd="0" x="1865"/>
        <item sd="0" x="4108"/>
        <item sd="0" x="1078"/>
        <item sd="0" x="2497"/>
        <item sd="0" x="4423"/>
        <item sd="0" x="2966"/>
        <item sd="0" x="281"/>
        <item sd="0" x="3076"/>
        <item sd="0" x="2253"/>
        <item sd="0" x="120"/>
        <item sd="0" x="2721"/>
        <item sd="0" x="2048"/>
        <item sd="0" x="3175"/>
        <item sd="0" x="1561"/>
        <item sd="0" x="1897"/>
        <item sd="0" x="2935"/>
        <item sd="0" x="209"/>
        <item sd="0" x="286"/>
        <item sd="0" x="3864"/>
        <item sd="0" x="1924"/>
        <item sd="0" x="684"/>
        <item sd="0" x="4334"/>
        <item sd="0" x="1481"/>
        <item sd="0" x="1393"/>
        <item sd="0" x="4032"/>
        <item sd="0" x="2985"/>
        <item sd="0" x="4183"/>
        <item sd="0" x="1036"/>
        <item sd="0" x="4917"/>
        <item sd="0" x="3664"/>
        <item sd="0" x="3787"/>
        <item sd="0" x="3883"/>
        <item sd="0" x="389"/>
        <item sd="0" x="627"/>
        <item sd="0" x="320"/>
        <item sd="0" x="1880"/>
        <item sd="0" x="1631"/>
        <item sd="0" x="4965"/>
        <item sd="0" x="1378"/>
        <item sd="0" x="2923"/>
        <item sd="0" x="663"/>
        <item sd="0" x="2955"/>
        <item sd="0" x="2715"/>
        <item sd="0" x="167"/>
        <item sd="0" x="4856"/>
        <item sd="0" x="4164"/>
        <item sd="0" x="4111"/>
        <item sd="0" x="3793"/>
        <item sd="0" x="2553"/>
        <item sd="0" x="2268"/>
        <item sd="0" x="2421"/>
        <item sd="0" x="1555"/>
        <item sd="0" x="2682"/>
        <item sd="0" x="2844"/>
        <item sd="0" x="4539"/>
        <item sd="0" x="1400"/>
        <item sd="0" x="2877"/>
        <item sd="0" x="1623"/>
        <item sd="0" x="4185"/>
        <item sd="0" x="3600"/>
        <item sd="0" x="2399"/>
        <item sd="0" x="2156"/>
        <item sd="0" x="2007"/>
        <item sd="0" x="883"/>
        <item sd="0" x="3645"/>
        <item sd="0" x="3970"/>
        <item sd="0" x="2606"/>
        <item sd="0" x="4339"/>
        <item sd="0" x="1647"/>
        <item sd="0" x="4283"/>
        <item sd="0" x="4635"/>
        <item sd="0" x="2822"/>
        <item sd="0" x="61"/>
        <item sd="0" x="795"/>
        <item sd="0" x="1661"/>
        <item sd="0" x="178"/>
        <item sd="0" x="3483"/>
        <item sd="0" x="177"/>
        <item sd="0" x="3747"/>
        <item sd="0" x="2748"/>
        <item sd="0" x="3892"/>
        <item sd="0" x="2227"/>
        <item sd="0" x="2182"/>
        <item sd="0" x="2437"/>
        <item sd="0" x="2917"/>
        <item sd="0" x="2636"/>
        <item sd="0" x="4927"/>
        <item sd="0" x="1021"/>
        <item sd="0" x="2523"/>
        <item sd="0" x="4898"/>
        <item sd="0" x="436"/>
        <item sd="0" x="1353"/>
        <item sd="0" x="1152"/>
        <item sd="0" x="4990"/>
        <item sd="0" x="4082"/>
        <item sd="0" x="2849"/>
        <item sd="0" x="3608"/>
        <item sd="0" x="3778"/>
        <item sd="0" x="2426"/>
        <item sd="0" x="35"/>
        <item sd="0" x="537"/>
        <item sd="0" x="2590"/>
        <item sd="0" x="2205"/>
        <item sd="0" x="3534"/>
        <item sd="0" x="3961"/>
        <item sd="0" x="1158"/>
        <item sd="0" x="4475"/>
        <item sd="0" x="1689"/>
        <item sd="0" x="2270"/>
        <item sd="0" x="1662"/>
        <item sd="0" x="1487"/>
        <item sd="0" x="200"/>
        <item sd="0" x="1567"/>
        <item sd="0" x="4530"/>
        <item sd="0" x="647"/>
        <item sd="0" x="60"/>
        <item sd="0" x="1025"/>
        <item sd="0" x="4722"/>
        <item sd="0" x="2188"/>
        <item sd="0" x="1269"/>
        <item sd="0" x="4135"/>
        <item sd="0" x="2414"/>
        <item sd="0" x="1153"/>
        <item sd="0" x="109"/>
        <item sd="0" x="2019"/>
        <item sd="0" x="653"/>
        <item sd="0" x="4577"/>
        <item sd="0" x="4969"/>
        <item sd="0" x="764"/>
        <item sd="0" x="847"/>
        <item sd="0" x="4401"/>
        <item sd="0" x="857"/>
        <item sd="0" x="4551"/>
        <item sd="0" x="3049"/>
        <item sd="0" x="412"/>
        <item sd="0" x="4321"/>
        <item sd="0" x="2767"/>
        <item sd="0" x="1642"/>
        <item sd="0" x="644"/>
        <item sd="0" x="1309"/>
        <item sd="0" x="3146"/>
        <item sd="0" x="2425"/>
        <item sd="0" x="4244"/>
        <item sd="0" x="3186"/>
        <item sd="0" x="4930"/>
        <item sd="0" x="1167"/>
        <item sd="0" x="4854"/>
        <item sd="0" x="3693"/>
        <item sd="0" x="3031"/>
        <item sd="0" x="1074"/>
        <item sd="0" x="2252"/>
        <item sd="0" x="2637"/>
        <item sd="0" x="4678"/>
        <item sd="0" x="2365"/>
        <item sd="0" x="1024"/>
        <item sd="0" x="594"/>
        <item sd="0" x="2655"/>
        <item sd="0" x="4352"/>
        <item sd="0" x="1841"/>
        <item sd="0" x="4891"/>
        <item sd="0" x="1520"/>
        <item sd="0" x="1700"/>
        <item sd="0" x="213"/>
        <item sd="0" x="85"/>
        <item sd="0" x="651"/>
        <item sd="0" x="2342"/>
        <item sd="0" x="1399"/>
        <item sd="0" x="558"/>
        <item sd="0" x="701"/>
        <item sd="0" x="2903"/>
        <item sd="0" x="4578"/>
        <item sd="0" x="852"/>
        <item sd="0" x="4427"/>
        <item sd="0" x="2"/>
        <item sd="0" x="3171"/>
        <item sd="0" x="1383"/>
        <item sd="0" x="3216"/>
        <item sd="0" x="1640"/>
        <item sd="0" x="1893"/>
        <item sd="0" x="1257"/>
        <item sd="0" x="2280"/>
        <item sd="0" x="3058"/>
        <item sd="0" x="2770"/>
        <item sd="0" x="1438"/>
        <item sd="0" x="4136"/>
        <item sd="0" x="4414"/>
        <item sd="0" x="4946"/>
        <item sd="0" x="2130"/>
        <item sd="0" x="4003"/>
        <item sd="0" x="3922"/>
        <item sd="0" x="3283"/>
        <item sd="0" x="6"/>
        <item sd="0" x="1931"/>
        <item sd="0" x="253"/>
        <item sd="0" x="2566"/>
        <item sd="0" x="1326"/>
        <item sd="0" x="156"/>
        <item sd="0" x="4847"/>
        <item sd="0" x="1363"/>
        <item sd="0" x="2176"/>
        <item sd="0" x="2330"/>
        <item sd="0" x="835"/>
        <item sd="0" x="3411"/>
        <item sd="0" x="1510"/>
        <item sd="0" x="2554"/>
        <item sd="0" x="510"/>
        <item sd="0" x="488"/>
        <item sd="0" x="2292"/>
        <item sd="0" x="3949"/>
        <item sd="0" x="2951"/>
        <item sd="0" x="1172"/>
        <item sd="0" x="1251"/>
        <item sd="0" x="4483"/>
        <item sd="0" x="4968"/>
        <item sd="0" x="3097"/>
        <item sd="0" x="3318"/>
        <item sd="0" x="3773"/>
        <item sd="0" x="4592"/>
        <item sd="0" x="568"/>
        <item sd="0" x="1823"/>
        <item sd="0" x="4309"/>
        <item sd="0" x="4550"/>
        <item sd="0" x="33"/>
        <item sd="0" x="2080"/>
        <item sd="0" x="3721"/>
        <item sd="0" x="4538"/>
        <item sd="0" x="3968"/>
        <item sd="0" x="58"/>
        <item sd="0" x="3551"/>
        <item sd="0" x="3707"/>
        <item sd="0" x="1599"/>
        <item sd="0" x="2515"/>
        <item sd="0" x="1108"/>
        <item sd="0" x="2838"/>
        <item sd="0" x="2322"/>
        <item sd="0" x="243"/>
        <item sd="0" x="2005"/>
        <item sd="0" x="1498"/>
        <item sd="0" x="3139"/>
        <item sd="0" x="1305"/>
        <item sd="0" x="451"/>
        <item sd="0" x="887"/>
        <item sd="0" x="1452"/>
        <item sd="0" x="2374"/>
        <item sd="0" x="1665"/>
        <item sd="0" x="3816"/>
        <item sd="0" x="4358"/>
        <item sd="0" x="3871"/>
        <item sd="0" x="4343"/>
        <item sd="0" x="108"/>
        <item sd="0" x="2208"/>
        <item sd="0" x="1720"/>
        <item sd="0" x="2147"/>
        <item sd="0" x="1144"/>
        <item sd="0" x="1936"/>
        <item sd="0" x="1979"/>
        <item sd="0" x="603"/>
        <item sd="0" x="514"/>
        <item sd="0" x="3826"/>
        <item sd="0" x="14"/>
        <item sd="0" x="3962"/>
        <item sd="0" x="5000"/>
        <item sd="0" x="2265"/>
        <item sd="0" x="4664"/>
        <item sd="0" x="3520"/>
        <item sd="0" x="506"/>
        <item sd="0" x="2570"/>
        <item sd="0" x="3007"/>
        <item sd="0" x="3301"/>
        <item sd="0" x="3574"/>
        <item sd="0" x="51"/>
        <item sd="0" x="363"/>
        <item sd="0" x="806"/>
        <item sd="0" x="4760"/>
        <item sd="0" x="4107"/>
        <item sd="0" x="3781"/>
        <item sd="0" x="2888"/>
        <item sd="0" x="117"/>
        <item sd="0" x="686"/>
        <item sd="0" x="3994"/>
        <item sd="0" x="2847"/>
        <item sd="0" x="3170"/>
        <item sd="0" x="699"/>
        <item sd="0" x="130"/>
        <item sd="0" x="2901"/>
        <item sd="0" x="4651"/>
        <item sd="0" x="1963"/>
        <item sd="0" x="1581"/>
        <item sd="0" x="4361"/>
        <item sd="0" x="28"/>
        <item sd="0" x="4609"/>
        <item sd="0" x="2011"/>
        <item sd="0" x="1018"/>
        <item sd="0" x="672"/>
        <item sd="0" x="3256"/>
        <item sd="0" x="1351"/>
        <item sd="0" x="3418"/>
        <item sd="0" x="3959"/>
        <item sd="0" x="1999"/>
        <item sd="0" x="2353"/>
        <item sd="0" x="4452"/>
        <item sd="0" x="1982"/>
        <item sd="0" x="2601"/>
        <item sd="0" x="173"/>
        <item sd="0" x="2274"/>
        <item sd="0" x="215"/>
        <item sd="0" x="3402"/>
        <item sd="0" x="656"/>
        <item sd="0" x="279"/>
        <item sd="0" x="906"/>
        <item sd="0" x="1863"/>
        <item sd="0" x="814"/>
        <item sd="0" x="2661"/>
        <item sd="0" x="4654"/>
        <item sd="0" x="4753"/>
        <item sd="0" x="3530"/>
        <item sd="0" x="597"/>
        <item sd="0" x="4999"/>
        <item sd="0" x="695"/>
        <item sd="0" x="3749"/>
        <item sd="0" x="4809"/>
        <item sd="0" x="231"/>
        <item sd="0" x="3834"/>
        <item sd="0" x="3065"/>
        <item sd="0" x="1375"/>
        <item sd="0" x="2125"/>
        <item sd="0" x="708"/>
        <item sd="0" x="706"/>
        <item sd="0" x="2702"/>
        <item sd="0" x="657"/>
        <item sd="0" x="1160"/>
        <item sd="0" x="1993"/>
        <item sd="0" x="3828"/>
        <item sd="0" x="533"/>
        <item sd="0" x="1178"/>
        <item sd="0" x="2204"/>
        <item sd="0" x="2873"/>
        <item sd="0" x="4660"/>
        <item sd="0" x="4409"/>
        <item sd="0" x="3002"/>
        <item sd="0" x="914"/>
        <item sd="0" x="784"/>
        <item sd="0" x="1743"/>
        <item sd="0" x="3043"/>
        <item sd="0" x="2948"/>
        <item sd="0" x="3690"/>
        <item sd="0" x="1249"/>
        <item sd="0" x="4295"/>
        <item sd="0" x="1508"/>
        <item sd="0" x="428"/>
        <item sd="0" x="540"/>
        <item sd="0" x="2364"/>
        <item sd="0" x="4961"/>
        <item sd="0" x="1273"/>
        <item sd="0" x="781"/>
        <item sd="0" x="3127"/>
        <item sd="0" x="4284"/>
        <item sd="0" x="1967"/>
        <item sd="0" x="3184"/>
        <item sd="0" x="875"/>
        <item sd="0" x="3865"/>
        <item sd="0" x="4281"/>
        <item sd="0" x="3538"/>
        <item sd="0" x="3957"/>
        <item sd="0" x="786"/>
        <item sd="0" x="3581"/>
        <item sd="0" x="4213"/>
        <item sd="0" x="3465"/>
        <item sd="0" x="1050"/>
        <item sd="0" x="228"/>
        <item sd="0" x="3410"/>
        <item sd="0" x="2006"/>
        <item sd="0" x="665"/>
        <item sd="0" x="294"/>
        <item sd="0" x="4757"/>
        <item sd="0" x="198"/>
        <item sd="0" x="2801"/>
        <item sd="0" x="4937"/>
        <item sd="0" x="63"/>
        <item sd="0" x="4440"/>
        <item sd="0" x="3406"/>
        <item sd="0" x="1256"/>
        <item sd="0" x="1100"/>
        <item sd="0" x="3302"/>
        <item sd="0" x="2714"/>
        <item sd="0" x="1607"/>
        <item sd="0" x="1313"/>
        <item sd="0" x="1409"/>
        <item sd="0" x="2234"/>
        <item sd="0" x="693"/>
        <item sd="0" x="3240"/>
        <item sd="0" x="1163"/>
        <item sd="0" x="4034"/>
        <item sd="0" x="2463"/>
        <item sd="0" x="840"/>
        <item sd="0" x="2117"/>
        <item sd="0" x="1792"/>
        <item sd="0" x="2415"/>
        <item sd="0" x="3109"/>
        <item sd="0" x="771"/>
        <item sd="0" x="3032"/>
        <item sd="0" x="779"/>
        <item sd="0" x="1876"/>
        <item sd="0" x="1572"/>
        <item sd="0" x="3475"/>
        <item sd="0" x="619"/>
        <item sd="0" x="168"/>
        <item sd="0" x="1732"/>
        <item sd="0" x="541"/>
        <item sd="0" x="4347"/>
        <item sd="0" x="291"/>
        <item sd="0" x="1211"/>
        <item sd="0" x="4261"/>
        <item sd="0" x="3876"/>
        <item sd="0" x="391"/>
        <item sd="0" x="2750"/>
        <item sd="0" x="3132"/>
        <item sd="0" x="4098"/>
        <item sd="0" x="2398"/>
        <item sd="0" x="240"/>
        <item sd="0" x="949"/>
        <item sd="0" x="3800"/>
        <item sd="0" x="4394"/>
        <item sd="0" x="1608"/>
        <item sd="0" x="4425"/>
        <item sd="0" x="150"/>
        <item sd="0" x="4503"/>
        <item sd="0" x="3056"/>
        <item sd="0" x="1947"/>
        <item sd="0" x="2690"/>
        <item sd="0" x="1944"/>
        <item sd="0" x="522"/>
        <item sd="0" x="4445"/>
        <item sd="0" x="1317"/>
        <item sd="0" x="3563"/>
        <item sd="0" x="590"/>
        <item sd="0" x="4878"/>
        <item sd="0" x="1923"/>
        <item sd="0" x="2805"/>
        <item sd="0" x="1019"/>
        <item sd="0" x="344"/>
        <item sd="0" x="1297"/>
        <item sd="0" x="3295"/>
        <item sd="0" x="2684"/>
        <item sd="0" x="3367"/>
        <item sd="0" x="1512"/>
        <item sd="0" x="1557"/>
        <item sd="0" x="2027"/>
        <item sd="0" x="542"/>
        <item sd="0" x="2377"/>
        <item sd="0" x="4730"/>
        <item sd="0" x="4121"/>
        <item sd="0" x="1723"/>
        <item sd="0" x="4385"/>
        <item sd="0" x="151"/>
        <item sd="0" x="3612"/>
        <item sd="0" x="935"/>
        <item sd="0" x="340"/>
        <item sd="0" x="4868"/>
        <item sd="0" x="2697"/>
        <item sd="0" x="1952"/>
        <item sd="0" x="1043"/>
        <item sd="0" x="3365"/>
        <item sd="0" x="4506"/>
        <item sd="0" x="1752"/>
        <item sd="0" x="675"/>
        <item sd="0" x="2459"/>
        <item sd="0" x="3486"/>
        <item sd="0" x="820"/>
        <item sd="0" x="3326"/>
        <item sd="0" x="4192"/>
        <item sd="0" x="3107"/>
        <item sd="0" x="3221"/>
        <item sd="0" x="4587"/>
        <item sd="0" x="4558"/>
        <item sd="0" x="306"/>
        <item sd="0" x="2996"/>
        <item sd="0" x="275"/>
        <item sd="0" x="1659"/>
        <item sd="0" x="3785"/>
        <item sd="0" x="5002"/>
        <item sd="0" x="3490"/>
        <item sd="0" x="210"/>
        <item sd="0" x="4561"/>
        <item sd="0" x="2617"/>
        <item sd="0" x="4901"/>
        <item sd="0" x="821"/>
        <item sd="0" x="3398"/>
        <item sd="0" x="1974"/>
        <item sd="0" x="1431"/>
        <item sd="0" x="4238"/>
        <item sd="0" x="1499"/>
        <item sd="0" x="662"/>
        <item sd="0" x="2081"/>
        <item sd="0" x="1618"/>
        <item sd="0" x="2744"/>
        <item sd="0" x="1619"/>
        <item sd="0" x="1566"/>
        <item sd="0" x="1404"/>
        <item sd="0" x="582"/>
        <item sd="0" x="2698"/>
        <item sd="0" x="3400"/>
        <item sd="0" x="3325"/>
        <item sd="0" x="1922"/>
        <item sd="0" x="1506"/>
        <item sd="0" x="4206"/>
        <item sd="0" x="2056"/>
        <item sd="0" x="1437"/>
        <item sd="0" x="3997"/>
        <item sd="0" x="2170"/>
        <item sd="0" x="4576"/>
        <item sd="0" x="3751"/>
        <item sd="0" x="1425"/>
        <item sd="0" x="2760"/>
        <item sd="0" x="3938"/>
        <item sd="0" x="2638"/>
        <item sd="0" x="588"/>
        <item sd="0" x="1460"/>
        <item sd="0" x="2604"/>
        <item sd="0" x="330"/>
        <item sd="0" x="465"/>
        <item sd="0" x="4390"/>
        <item sd="0" x="2161"/>
        <item sd="0" x="110"/>
        <item sd="0" x="3819"/>
        <item sd="0" x="951"/>
        <item sd="0" x="4056"/>
        <item sd="0" x="3348"/>
        <item sd="0" x="3488"/>
        <item sd="0" x="4632"/>
        <item sd="0" x="2024"/>
        <item sd="0" x="1424"/>
        <item sd="0" x="757"/>
        <item sd="0" x="4254"/>
        <item sd="0" x="2198"/>
        <item sd="0" x="464"/>
        <item sd="0" x="2659"/>
        <item sd="0" x="1418"/>
        <item sd="0" x="2622"/>
        <item sd="0" x="3586"/>
        <item sd="0" x="4771"/>
        <item sd="0" x="3188"/>
        <item sd="0" x="703"/>
        <item sd="0" x="2240"/>
        <item sd="0" x="1905"/>
        <item sd="0" x="3926"/>
        <item sd="0" x="3164"/>
        <item sd="0" x="4116"/>
        <item sd="0" x="3960"/>
        <item sd="0" x="2059"/>
        <item sd="0" x="3735"/>
        <item sd="0" x="4019"/>
        <item sd="0" x="3729"/>
        <item sd="0" x="312"/>
        <item sd="0" x="484"/>
        <item sd="0" x="2897"/>
        <item sd="0" x="62"/>
        <item sd="0" x="3249"/>
        <item sd="0" x="2251"/>
        <item sd="0" x="3253"/>
        <item sd="0" x="4839"/>
        <item sd="0" x="2784"/>
        <item sd="0" x="927"/>
        <item sd="0" x="1593"/>
        <item sd="0" x="4259"/>
        <item sd="0" x="4659"/>
        <item sd="0" x="2717"/>
        <item sd="0" x="1655"/>
        <item sd="0" x="3878"/>
        <item sd="0" x="45"/>
        <item sd="0" x="2588"/>
        <item sd="0" x="4739"/>
        <item sd="0" x="4704"/>
        <item sd="0" x="452"/>
        <item sd="0" x="1289"/>
        <item sd="0" x="4392"/>
        <item sd="0" x="2602"/>
        <item sd="0" x="1005"/>
        <item sd="0" x="1697"/>
        <item sd="0" x="987"/>
        <item sd="0" x="944"/>
        <item sd="0" x="446"/>
        <item sd="0" x="2233"/>
        <item sd="0" x="3741"/>
        <item sd="0" x="1196"/>
        <item sd="0" x="1124"/>
        <item sd="0" x="4018"/>
        <item sd="0" x="897"/>
        <item sd="0" x="3210"/>
        <item sd="0" x="2609"/>
        <item sd="0" x="4417"/>
        <item sd="0" x="2614"/>
        <item sd="0" x="4429"/>
        <item sd="0" x="3427"/>
        <item sd="0" x="2610"/>
        <item sd="0" x="3384"/>
        <item sd="0" x="4487"/>
        <item sd="0" x="4649"/>
        <item sd="0" x="3243"/>
        <item sd="0" x="907"/>
        <item sd="0" x="99"/>
        <item sd="0" x="3209"/>
        <item sd="0" x="659"/>
        <item sd="0" x="2256"/>
        <item sd="0" x="3631"/>
        <item sd="0" x="1170"/>
        <item sd="0" x="1243"/>
        <item sd="0" x="34"/>
        <item sd="0" x="573"/>
        <item sd="0" x="4608"/>
        <item sd="0" x="4216"/>
        <item sd="0" x="4197"/>
        <item sd="0" x="3724"/>
        <item sd="0" x="3854"/>
        <item sd="0" x="2068"/>
        <item sd="0" x="4293"/>
        <item sd="0" x="315"/>
        <item sd="0" x="39"/>
        <item sd="0" x="3214"/>
        <item sd="0" x="1526"/>
        <item sd="0" x="3727"/>
        <item sd="0" x="1457"/>
        <item sd="0" x="1137"/>
        <item sd="0" x="2500"/>
        <item sd="0" x="2700"/>
        <item sd="0" x="4605"/>
        <item sd="0" x="904"/>
        <item sd="0" x="248"/>
        <item sd="0" x="4819"/>
        <item sd="0" x="2470"/>
        <item sd="0" x="3388"/>
        <item sd="0" x="636"/>
        <item sd="0" x="415"/>
        <item sd="0" x="3895"/>
        <item sd="0" x="3670"/>
        <item sd="0" x="96"/>
        <item sd="0" x="3303"/>
        <item sd="0" x="2118"/>
        <item sd="0" x="746"/>
        <item sd="0" x="831"/>
        <item sd="0" x="4751"/>
        <item sd="0" x="2694"/>
        <item sd="0" x="2211"/>
        <item sd="0" x="4836"/>
        <item sd="0" x="3643"/>
        <item sd="0" x="2665"/>
        <item sd="0" x="1770"/>
        <item sd="0" x="615"/>
        <item sd="0" x="4692"/>
        <item sd="0" x="1919"/>
        <item sd="0" x="299"/>
        <item sd="0" x="4629"/>
        <item sd="0" x="3429"/>
        <item sd="0" x="3644"/>
        <item sd="0" x="2998"/>
        <item sd="0" x="3808"/>
        <item sd="0" x="4806"/>
        <item sd="0" x="4378"/>
        <item sd="0" x="245"/>
        <item sd="0" x="1814"/>
        <item sd="0" x="4862"/>
        <item sd="0" x="4662"/>
        <item sd="0" x="2488"/>
        <item sd="0" x="1683"/>
        <item sd="0" x="1904"/>
        <item sd="0" x="4355"/>
        <item sd="0" x="4207"/>
        <item sd="0" x="1574"/>
        <item sd="0" x="2248"/>
        <item sd="0" x="4181"/>
        <item sd="0" x="1533"/>
        <item sd="0" x="3037"/>
        <item sd="0" x="800"/>
        <item sd="0" x="4407"/>
        <item sd="0" x="4273"/>
        <item sd="0" x="3982"/>
        <item sd="0" x="2312"/>
        <item sd="0" x="2514"/>
        <item sd="0" x="3220"/>
        <item sd="0" x="1226"/>
        <item sd="0" x="169"/>
        <item sd="0" x="3737"/>
        <item sd="0" x="3420"/>
        <item sd="0" x="1401"/>
        <item sd="0" x="2336"/>
        <item sd="0" x="3425"/>
        <item sd="0" x="4863"/>
        <item sd="0" x="2145"/>
        <item sd="0" x="2572"/>
        <item sd="0" x="2389"/>
        <item sd="0" x="2672"/>
        <item sd="0" x="2627"/>
        <item sd="0" x="2070"/>
        <item sd="0" x="1060"/>
        <item sd="0" x="3823"/>
        <item sd="0" x="870"/>
        <item sd="0" x="4484"/>
        <item sd="0" x="2482"/>
        <item sd="0" x="513"/>
        <item sd="0" x="1046"/>
        <item sd="0" x="1543"/>
        <item sd="0" x="4852"/>
        <item sd="0" x="1611"/>
        <item sd="0" x="3797"/>
        <item sd="0" x="3544"/>
        <item sd="0" x="3561"/>
        <item sd="0" x="2965"/>
        <item sd="0" x="2282"/>
        <item sd="0" x="2573"/>
        <item sd="0" x="3105"/>
        <item sd="0" x="1935"/>
        <item sd="0" x="979"/>
        <item sd="0" x="3516"/>
        <item sd="0" x="4037"/>
        <item sd="0" x="2356"/>
        <item sd="0" x="125"/>
        <item sd="0" x="3672"/>
        <item sd="0" x="531"/>
        <item sd="0" x="3821"/>
        <item sd="0" x="1580"/>
        <item sd="0" x="4033"/>
        <item sd="0" x="2987"/>
        <item sd="0" x="4105"/>
        <item sd="0" x="975"/>
        <item sd="0" x="4565"/>
        <item sd="0" x="1191"/>
        <item sd="0" x="2863"/>
        <item sd="0" x="2372"/>
        <item sd="0" x="3178"/>
        <item sd="0" x="1518"/>
        <item sd="0" x="1684"/>
        <item sd="0" x="4305"/>
        <item sd="0" x="1867"/>
        <item sd="0" x="4548"/>
        <item sd="0" x="3232"/>
        <item sd="0" x="3422"/>
        <item sd="0" x="2262"/>
        <item sd="0" x="4022"/>
        <item sd="0" x="2762"/>
        <item sd="0" x="1690"/>
        <item sd="0" x="3598"/>
        <item sd="0" x="2016"/>
        <item sd="0" x="762"/>
        <item sd="0" x="84"/>
        <item sd="0" x="137"/>
        <item sd="0" x="3003"/>
        <item sd="0" x="2747"/>
        <item sd="0" x="4932"/>
        <item sd="0" x="4639"/>
        <item sd="0" x="2919"/>
        <item sd="0" x="2710"/>
        <item sd="0" x="2947"/>
        <item sd="0" x="2320"/>
        <item sd="0" x="3254"/>
        <item sd="0" x="119"/>
        <item sd="0" x="649"/>
        <item sd="0" x="4060"/>
        <item sd="0" x="2026"/>
        <item sd="0" x="390"/>
        <item sd="0" x="1603"/>
        <item sd="0" x="11"/>
        <item sd="0" x="3099"/>
        <item sd="0" x="1040"/>
        <item sd="0" x="902"/>
        <item sd="0" x="2121"/>
        <item sd="0" x="898"/>
        <item sd="0" x="3783"/>
        <item sd="0" x="996"/>
        <item sd="0" x="1536"/>
        <item sd="0" x="2582"/>
        <item sd="0" x="3738"/>
        <item sd="0" x="2483"/>
        <item sd="0" x="727"/>
        <item sd="0" x="3725"/>
        <item sd="0" x="879"/>
        <item sd="0" x="3731"/>
        <item sd="0" x="3035"/>
        <item sd="0" x="4975"/>
        <item sd="0" x="1677"/>
        <item sd="0" x="2643"/>
        <item sd="0" x="3403"/>
        <item sd="0" x="2167"/>
        <item sd="0" x="2983"/>
        <item sd="0" x="3698"/>
        <item sd="0" x="2275"/>
        <item sd="0" x="837"/>
        <item sd="0" x="64"/>
        <item sd="0" x="1287"/>
        <item sd="0" x="3496"/>
        <item sd="0" x="4645"/>
        <item sd="0" x="3322"/>
        <item sd="0" x="2284"/>
        <item sd="0" x="3366"/>
        <item sd="0" x="3908"/>
        <item sd="0" x="4952"/>
        <item sd="0" x="3339"/>
        <item sd="0" x="917"/>
        <item sd="0" x="4574"/>
        <item sd="0" x="4110"/>
        <item sd="0" x="3287"/>
        <item sd="0" x="4012"/>
        <item sd="0" x="3732"/>
        <item sd="0" x="317"/>
        <item sd="0" x="3559"/>
        <item sd="0" x="1030"/>
        <item sd="0" x="4104"/>
        <item sd="0" x="2171"/>
        <item sd="0" x="4781"/>
        <item sd="0" x="2278"/>
        <item sd="0"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0BF44D-86E5-4C1E-A355-C65C71E6C414}"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items count="5010">
        <item sd="0" x="1333"/>
        <item sd="0" x="3138"/>
        <item sd="0" x="4768"/>
        <item sd="0" x="1534"/>
        <item sd="0" x="1895"/>
        <item sd="0" x="4723"/>
        <item sd="0" x="3265"/>
        <item sd="0" x="4501"/>
        <item sd="0" x="3153"/>
        <item sd="0" x="4844"/>
        <item sd="0" x="4738"/>
        <item sd="0" x="4201"/>
        <item sd="0" x="1921"/>
        <item sd="0" x="3754"/>
        <item sd="0" x="3906"/>
        <item sd="0" x="3115"/>
        <item sd="0" x="2261"/>
        <item sd="0" x="3074"/>
        <item sd="0" x="4883"/>
        <item sd="0" x="4004"/>
        <item sd="0" x="4331"/>
        <item sd="0" x="3401"/>
        <item sd="0" x="196"/>
        <item sd="0" x="2574"/>
        <item sd="0" x="765"/>
        <item sd="0" x="2732"/>
        <item sd="0" x="4737"/>
        <item sd="0" x="1898"/>
        <item sd="0" x="866"/>
        <item sd="0" x="2446"/>
        <item sd="0" x="1685"/>
        <item sd="0" x="1161"/>
        <item sd="0" x="3809"/>
        <item sd="0" x="4580"/>
        <item sd="0" x="2994"/>
        <item sd="0" x="2008"/>
        <item sd="0" x="1785"/>
        <item sd="0" x="1630"/>
        <item sd="0" x="3688"/>
        <item sd="0" x="4792"/>
        <item sd="0" x="2127"/>
        <item sd="0" x="2855"/>
        <item sd="0" x="4029"/>
        <item sd="0" x="4595"/>
        <item sd="0" x="2708"/>
        <item sd="0" x="2651"/>
        <item sd="0" x="940"/>
        <item sd="0" x="888"/>
        <item sd="0" x="2224"/>
        <item sd="0" x="3902"/>
        <item sd="0" x="3742"/>
        <item sd="0" x="4152"/>
        <item sd="0" x="2087"/>
        <item sd="0" x="3270"/>
        <item sd="0" x="1633"/>
        <item sd="0" x="3248"/>
        <item sd="0" x="3952"/>
        <item sd="0" x="4491"/>
        <item sd="0" x="254"/>
        <item sd="0" x="1939"/>
        <item sd="0" x="3071"/>
        <item sd="0" x="2962"/>
        <item sd="0" x="75"/>
        <item sd="0" x="1118"/>
        <item sd="0" x="3158"/>
        <item sd="0" x="334"/>
        <item sd="0" x="4838"/>
        <item sd="0" x="1643"/>
        <item sd="0" x="868"/>
        <item sd="0" x="1531"/>
        <item sd="0" x="4272"/>
        <item sd="0" x="2683"/>
        <item sd="0" x="421"/>
        <item sd="0" x="2612"/>
        <item sd="0" x="755"/>
        <item sd="0" x="2739"/>
        <item sd="0" x="2887"/>
        <item sd="0" x="1682"/>
        <item sd="0" x="3796"/>
        <item sd="0" x="4342"/>
        <item sd="0" x="3835"/>
        <item sd="0" x="7"/>
        <item sd="0" x="1894"/>
        <item sd="0" x="3564"/>
        <item sd="0" x="2335"/>
        <item sd="0" x="1637"/>
        <item sd="0" x="29"/>
        <item sd="0" x="1002"/>
        <item sd="0" x="1236"/>
        <item sd="0" x="1504"/>
        <item sd="0" x="3506"/>
        <item sd="0" x="351"/>
        <item sd="0" x="358"/>
        <item sd="0" x="4571"/>
        <item sd="0" x="1877"/>
        <item sd="0" x="626"/>
        <item sd="0" x="742"/>
        <item sd="0" x="4430"/>
        <item sd="0" x="2239"/>
        <item sd="0" x="3019"/>
        <item sd="0" x="2735"/>
        <item sd="0" x="1342"/>
        <item sd="0" x="2724"/>
        <item sd="0" x="396"/>
        <item sd="0" x="3669"/>
        <item sd="0" x="3182"/>
        <item sd="0" x="2402"/>
        <item sd="0" x="1552"/>
        <item sd="0" x="4679"/>
        <item sd="0" x="4480"/>
        <item sd="0" x="1600"/>
        <item sd="0" x="2328"/>
        <item sd="0" x="3299"/>
        <item sd="0" x="1241"/>
        <item sd="0" x="4188"/>
        <item sd="0" x="2788"/>
        <item sd="0" x="4486"/>
        <item sd="0" x="4741"/>
        <item sd="0" x="3317"/>
        <item sd="0" x="1559"/>
        <item sd="0" x="1478"/>
        <item sd="0" x="3360"/>
        <item sd="0" x="2237"/>
        <item sd="0" x="4403"/>
        <item sd="0" x="4080"/>
        <item sd="0" x="4214"/>
        <item sd="0" x="4081"/>
        <item sd="0" x="3989"/>
        <item sd="0" x="4143"/>
        <item sd="0" x="3700"/>
        <item sd="0" x="1335"/>
        <item sd="0" x="3219"/>
        <item sd="0" x="70"/>
        <item sd="0" x="1329"/>
        <item sd="0" x="574"/>
        <item sd="0" x="2258"/>
        <item sd="0" x="1012"/>
        <item sd="0" x="965"/>
        <item sd="0" x="5006"/>
        <item sd="0" x="843"/>
        <item sd="0" x="4139"/>
        <item sd="0" x="3172"/>
        <item sd="0" x="1149"/>
        <item sd="0" x="1995"/>
        <item sd="0" x="1754"/>
        <item sd="0" x="140"/>
        <item sd="0" x="729"/>
        <item sd="0" x="980"/>
        <item sd="0" x="4987"/>
        <item sd="0" x="2557"/>
        <item sd="0" x="4974"/>
        <item sd="0" x="135"/>
        <item sd="0" x="1242"/>
        <item sd="0" x="2860"/>
        <item sd="0" x="4646"/>
        <item sd="0" x="3066"/>
        <item sd="0" x="3628"/>
        <item sd="0" x="4280"/>
        <item sd="0" x="4887"/>
        <item sd="0" x="327"/>
        <item sd="0" x="4956"/>
        <item sd="0" x="343"/>
        <item sd="0" x="2327"/>
        <item sd="0" x="1278"/>
        <item sd="0" x="3151"/>
        <item sd="0" x="2359"/>
        <item sd="0" x="1850"/>
        <item sd="0" x="183"/>
        <item sd="0" x="4933"/>
        <item sd="0" x="4619"/>
        <item sd="0" x="2403"/>
        <item sd="0" x="226"/>
        <item sd="0" x="3953"/>
        <item sd="0" x="1220"/>
        <item sd="0" x="2662"/>
        <item sd="0" x="2620"/>
        <item sd="0" x="3255"/>
        <item sd="0" x="328"/>
        <item sd="0" x="1447"/>
        <item sd="0" x="3718"/>
        <item sd="0" x="4048"/>
        <item sd="0" x="3745"/>
        <item sd="0" x="4947"/>
        <item sd="0" x="4876"/>
        <item sd="0" x="2956"/>
        <item sd="0" x="4889"/>
        <item sd="0" x="4516"/>
        <item sd="0" x="1597"/>
        <item sd="0" x="2315"/>
        <item sd="0" x="1969"/>
        <item sd="0" x="901"/>
        <item sd="0" x="3485"/>
        <item sd="0" x="4962"/>
        <item sd="0" x="2906"/>
        <item sd="0" x="2592"/>
        <item sd="0" x="4827"/>
        <item sd="0" x="1668"/>
        <item sd="0" x="56"/>
        <item sd="0" x="2040"/>
        <item sd="0" x="1864"/>
        <item sd="0" x="463"/>
        <item sd="0" x="3"/>
        <item sd="0" x="3730"/>
        <item sd="0" x="175"/>
        <item sd="0" x="1625"/>
        <item sd="0" x="3653"/>
        <item sd="0" x="759"/>
        <item sd="0" x="4712"/>
        <item sd="0" x="982"/>
        <item sd="0" x="2527"/>
        <item sd="0" x="4386"/>
        <item sd="0" x="2778"/>
        <item sd="0" x="2226"/>
        <item sd="0" x="3573"/>
        <item sd="0" x="1980"/>
        <item sd="0" x="2023"/>
        <item sd="0" x="911"/>
        <item sd="0" x="2196"/>
        <item sd="0" x="773"/>
        <item sd="0" x="894"/>
        <item sd="0" x="337"/>
        <item sd="0" x="3558"/>
        <item sd="0" x="3526"/>
        <item sd="0" x="477"/>
        <item sd="0" x="553"/>
        <item sd="0" x="2979"/>
        <item sd="0" x="4831"/>
        <item sd="0" x="3577"/>
        <item sd="0" x="4091"/>
        <item sd="0" x="640"/>
        <item sd="0" x="82"/>
        <item sd="0" x="860"/>
        <item sd="0" x="709"/>
        <item sd="0" x="4341"/>
        <item sd="0" x="2339"/>
        <item sd="0" x="4808"/>
        <item sd="0" x="1527"/>
        <item sd="0" x="3481"/>
        <item sd="0" x="4478"/>
        <item sd="0" x="4413"/>
        <item sd="0" x="3344"/>
        <item sd="0" x="561"/>
        <item sd="0" x="2392"/>
        <item sd="0" x="4420"/>
        <item sd="0" x="2950"/>
        <item sd="0" x="867"/>
        <item sd="0" x="1832"/>
        <item sd="0" x="3614"/>
        <item sd="0" x="674"/>
        <item sd="0" x="4071"/>
        <item sd="0" x="1762"/>
        <item sd="0" x="3039"/>
        <item sd="0" x="143"/>
        <item sd="0" x="4943"/>
        <item sd="0" x="2560"/>
        <item sd="0" x="1951"/>
        <item sd="0" x="1336"/>
        <item sd="0" x="2357"/>
        <item sd="0" x="4264"/>
        <item sd="0" x="634"/>
        <item sd="0" x="1150"/>
        <item sd="0" x="4905"/>
        <item sd="0" x="3687"/>
        <item sd="0" x="3556"/>
        <item sd="0" x="3543"/>
        <item sd="0" x="155"/>
        <item sd="0" x="633"/>
        <item sd="0" x="1975"/>
        <item sd="0" x="4967"/>
        <item sd="0" x="4748"/>
        <item sd="0" x="969"/>
        <item sd="0" x="813"/>
        <item sd="0" x="2001"/>
        <item sd="0" x="1315"/>
        <item sd="0" x="2142"/>
        <item sd="0" x="2895"/>
        <item sd="0" x="2137"/>
        <item sd="0" x="90"/>
        <item sd="0" x="1022"/>
        <item sd="0" x="3156"/>
        <item sd="0" x="2340"/>
        <item sd="0" x="164"/>
        <item sd="0" x="4570"/>
        <item sd="0" x="2668"/>
        <item sd="0" x="1578"/>
        <item sd="0" x="4906"/>
        <item sd="0" x="715"/>
        <item sd="0" x="1729"/>
        <item sd="0" x="2986"/>
        <item sd="0" x="3432"/>
        <item sd="0" x="3409"/>
        <item sd="0" x="345"/>
        <item sd="0" x="3779"/>
        <item sd="0" x="2509"/>
        <item sd="0" x="4520"/>
        <item sd="0" x="3493"/>
        <item sd="0" x="1052"/>
        <item sd="0" x="1730"/>
        <item sd="0" x="4835"/>
        <item sd="0" x="1911"/>
        <item sd="0" x="4436"/>
        <item sd="0" x="2904"/>
        <item sd="0" x="3487"/>
        <item sd="0" x="3681"/>
        <item sd="0" x="2893"/>
        <item sd="0" x="839"/>
        <item sd="0" x="3884"/>
        <item sd="0" x="2467"/>
        <item sd="0" x="1379"/>
        <item sd="0" x="2675"/>
        <item sd="0" x="1080"/>
        <item sd="0" x="400"/>
        <item sd="0" x="3378"/>
        <item sd="0" x="3734"/>
        <item sd="0" x="4630"/>
        <item sd="0" x="2141"/>
        <item sd="0" x="4696"/>
        <item sd="0" x="1034"/>
        <item sd="0" x="4745"/>
        <item sd="0" x="4198"/>
        <item sd="0" x="3426"/>
        <item sd="0" x="3479"/>
        <item sd="0" x="655"/>
        <item sd="0" x="1306"/>
        <item sd="0" x="4466"/>
        <item sd="0" x="551"/>
        <item sd="0" x="2803"/>
        <item sd="0" x="1896"/>
        <item sd="0" x="2831"/>
        <item sd="0" x="2055"/>
        <item sd="0" x="3444"/>
        <item sd="0" x="580"/>
        <item sd="0" x="566"/>
        <item sd="0" x="801"/>
        <item sd="0" x="4919"/>
        <item sd="0" x="1331"/>
        <item sd="0" x="2038"/>
        <item sd="0" x="2257"/>
        <item sd="0" x="1280"/>
        <item sd="0" x="461"/>
        <item sd="0" x="2035"/>
        <item sd="0" x="2485"/>
        <item sd="0" x="1443"/>
        <item sd="0" x="2806"/>
        <item sd="0" x="222"/>
        <item sd="0" x="3967"/>
        <item sd="0" x="4025"/>
        <item sd="0" x="2185"/>
        <item sd="0" x="552"/>
        <item sd="0" x="1091"/>
        <item sd="0" x="4890"/>
        <item sd="0" x="564"/>
        <item sd="0" x="3250"/>
        <item sd="0" x="4653"/>
        <item sd="0" x="4824"/>
        <item sd="0" x="3095"/>
        <item sd="0" x="4461"/>
        <item sd="0" x="2042"/>
        <item sd="0" x="2066"/>
        <item sd="0" x="1237"/>
        <item sd="0" x="1564"/>
        <item sd="0" x="1268"/>
        <item sd="0" x="3237"/>
        <item sd="0" x="997"/>
        <item sd="0" x="3973"/>
        <item sd="0" x="1815"/>
        <item sd="0" x="1359"/>
        <item sd="0" x="4304"/>
        <item sd="0" x="153"/>
        <item sd="0" x="3719"/>
        <item sd="0" x="332"/>
        <item sd="0" x="4816"/>
        <item sd="0" x="748"/>
        <item sd="0" x="3656"/>
        <item sd="0" x="4795"/>
        <item sd="0" x="3288"/>
        <item sd="0" x="4765"/>
        <item sd="0" x="2189"/>
        <item sd="0" x="4271"/>
        <item sd="0" x="1494"/>
        <item sd="0" x="2647"/>
        <item sd="0" x="2997"/>
        <item sd="0" x="4457"/>
        <item sd="0" x="139"/>
        <item sd="0" x="1296"/>
        <item sd="0" x="3942"/>
        <item sd="0" x="1008"/>
        <item sd="0" x="3057"/>
        <item sd="0" x="1480"/>
        <item sd="0" x="4194"/>
        <item sd="0" x="277"/>
        <item sd="0" x="1588"/>
        <item sd="0" x="2836"/>
        <item sd="0" x="4090"/>
        <item sd="0" x="976"/>
        <item sd="0" x="113"/>
        <item sd="0" x="3767"/>
        <item sd="0" x="4555"/>
        <item sd="0" x="2472"/>
        <item sd="0" x="2726"/>
        <item sd="0" x="342"/>
        <item sd="0" x="2695"/>
        <item sd="0" x="878"/>
        <item sd="0" x="3673"/>
        <item sd="0" x="1891"/>
        <item sd="0" x="2413"/>
        <item sd="0" x="4463"/>
        <item sd="0" x="441"/>
        <item sd="0" x="4447"/>
        <item sd="0" x="3478"/>
        <item sd="0" x="1954"/>
        <item sd="0" x="845"/>
        <item sd="0" x="3161"/>
        <item sd="0" x="3772"/>
        <item sd="0" x="4490"/>
        <item sd="0" x="2625"/>
        <item sd="0" x="3061"/>
        <item sd="0" x="3804"/>
        <item sd="0" x="4326"/>
        <item sd="0" x="98"/>
        <item sd="0" x="2102"/>
        <item sd="0" x="225"/>
        <item sd="0" x="2427"/>
        <item sd="0" x="3753"/>
        <item sd="0" x="402"/>
        <item sd="0" x="4934"/>
        <item sd="0" x="417"/>
        <item sd="0" x="3189"/>
        <item sd="0" x="4581"/>
        <item sd="0" x="745"/>
        <item sd="0" x="377"/>
        <item sd="0" x="1651"/>
        <item sd="0" x="2512"/>
        <item sd="0" x="3111"/>
        <item sd="0" x="221"/>
        <item sd="0" x="3756"/>
        <item sd="0" x="1964"/>
        <item sd="0" x="276"/>
        <item sd="0" x="1835"/>
        <item sd="0" x="824"/>
        <item sd="0" x="799"/>
        <item sd="0" x="1908"/>
        <item sd="0" x="2830"/>
        <item sd="0" x="711"/>
        <item sd="0" x="4537"/>
        <item sd="0" x="1551"/>
        <item sd="0" x="548"/>
        <item sd="0" x="1223"/>
        <item sd="0" x="406"/>
        <item sd="0" x="2704"/>
        <item sd="0" x="3259"/>
        <item sd="0" x="3632"/>
        <item sd="0" x="1516"/>
        <item sd="0" x="4248"/>
        <item sd="0" x="1976"/>
        <item sd="0" x="3549"/>
        <item sd="0" x="1638"/>
        <item sd="0" x="3020"/>
        <item sd="0" x="3712"/>
        <item sd="0" x="4021"/>
        <item sd="0" x="4515"/>
        <item sd="0" x="4507"/>
        <item sd="0" x="4736"/>
        <item sd="0" x="438"/>
        <item sd="0" x="1488"/>
        <item sd="0" x="3944"/>
        <item sd="0" x="2104"/>
        <item sd="0" x="2530"/>
        <item sd="0" x="3291"/>
        <item sd="0" x="326"/>
        <item sd="0" x="2321"/>
        <item sd="0" x="3555"/>
        <item sd="0" x="3593"/>
        <item sd="0" x="2407"/>
        <item sd="0" x="853"/>
        <item sd="0" x="505"/>
        <item sd="0" x="4830"/>
        <item sd="0" x="4158"/>
        <item sd="0" x="37"/>
        <item sd="0" x="3815"/>
        <item sd="0" x="2384"/>
        <item sd="0" x="2194"/>
        <item sd="0" x="826"/>
        <item sd="0" x="81"/>
        <item sd="0" x="94"/>
        <item sd="0" x="4731"/>
        <item sd="0" x="1826"/>
        <item sd="0" x="922"/>
        <item sd="0" x="1791"/>
        <item sd="0" x="3744"/>
        <item sd="0" x="2244"/>
        <item sd="0" x="4253"/>
        <item sd="0" x="2586"/>
        <item sd="0" x="1621"/>
        <item sd="0" x="2970"/>
        <item sd="0" x="251"/>
        <item sd="0" x="1906"/>
        <item sd="0" x="383"/>
        <item sd="0" x="1147"/>
        <item sd="0" x="3373"/>
        <item sd="0" x="4282"/>
        <item sd="0" x="3142"/>
        <item sd="0" x="4410"/>
        <item sd="0" x="892"/>
        <item sd="0" x="3157"/>
        <item sd="0" x="3143"/>
        <item sd="0" x="3500"/>
        <item sd="0" x="1044"/>
        <item sd="0" x="3680"/>
        <item sd="0" x="2973"/>
        <item sd="0" x="2550"/>
        <item sd="0" x="854"/>
        <item sd="0" x="4522"/>
        <item sd="0" x="3509"/>
        <item sd="0" x="192"/>
        <item sd="0" x="1594"/>
        <item sd="0" x="3431"/>
        <item sd="0" x="923"/>
        <item sd="0" x="1434"/>
        <item sd="0" x="4311"/>
        <item sd="0" x="818"/>
        <item sd="0" x="3803"/>
        <item sd="0" x="2180"/>
        <item sd="0" x="4940"/>
        <item sd="0" x="3531"/>
        <item sd="0" x="1319"/>
        <item sd="0" x="3964"/>
        <item sd="0" x="9"/>
        <item sd="0" x="4985"/>
        <item sd="0" x="1727"/>
        <item sd="0" x="1322"/>
        <item sd="0" x="3874"/>
        <item sd="0" x="1624"/>
        <item sd="0" x="1530"/>
        <item sd="0" x="1229"/>
        <item sd="0" x="3347"/>
        <item sd="0" x="4604"/>
        <item sd="0" x="4869"/>
        <item sd="0" x="426"/>
        <item sd="0" x="3382"/>
        <item sd="0" x="1221"/>
        <item sd="0" x="217"/>
        <item sd="0" x="3988"/>
        <item sd="0" x="1214"/>
        <item sd="0" x="4711"/>
        <item sd="0" x="1321"/>
        <item sd="0" x="2083"/>
        <item sd="0" x="3290"/>
        <item sd="0" x="264"/>
        <item sd="0" x="2866"/>
        <item sd="0" x="1016"/>
        <item sd="0" x="2628"/>
        <item sd="0" x="4199"/>
        <item sd="0" x="1805"/>
        <item sd="0" x="2723"/>
        <item sd="0" x="668"/>
        <item sd="0" x="22"/>
        <item sd="0" x="3128"/>
        <item sd="0" x="4340"/>
        <item sd="0" x="4594"/>
        <item sd="0" x="3247"/>
        <item sd="0" x="2301"/>
        <item sd="0" x="544"/>
        <item sd="0" x="3468"/>
        <item sd="0" x="4957"/>
        <item sd="0" x="2217"/>
        <item sd="0" x="1282"/>
        <item sd="0" x="3397"/>
        <item sd="0" x="2812"/>
        <item sd="0" x="913"/>
        <item sd="0" x="1421"/>
        <item sd="0" x="4709"/>
        <item sd="0" x="3448"/>
        <item sd="0" x="4615"/>
        <item sd="0" x="3775"/>
        <item sd="0" x="409"/>
        <item sd="0" x="1195"/>
        <item sd="0" x="2861"/>
        <item sd="0" x="1492"/>
        <item sd="0" x="3102"/>
        <item sd="0" x="1395"/>
        <item sd="0" x="964"/>
        <item sd="0" x="404"/>
        <item sd="0" x="2380"/>
        <item sd="0" x="4763"/>
        <item sd="0" x="1347"/>
        <item sd="0" x="3228"/>
        <item sd="0" x="2537"/>
        <item sd="0" x="3233"/>
        <item sd="0" x="1869"/>
        <item sd="0" x="280"/>
        <item sd="0" x="3818"/>
        <item sd="0" x="743"/>
        <item sd="0" x="2370"/>
        <item sd="0" x="3314"/>
        <item sd="0" x="2664"/>
        <item sd="0" x="4840"/>
        <item sd="0" x="3498"/>
        <item sd="0" x="2221"/>
        <item sd="0" x="1916"/>
        <item sd="0" x="905"/>
        <item sd="0" x="2773"/>
        <item sd="0" x="1184"/>
        <item sd="0" x="4834"/>
        <item sd="0" x="2418"/>
        <item sd="0" x="1620"/>
        <item sd="0" x="696"/>
        <item sd="0" x="2489"/>
        <item sd="0" x="3226"/>
        <item sd="0" x="4286"/>
        <item sd="0" x="1084"/>
        <item sd="0" x="3799"/>
        <item sd="0" x="379"/>
        <item sd="0" x="4715"/>
        <item sd="0" x="3377"/>
        <item sd="0" x="4163"/>
        <item sd="0" x="4510"/>
        <item sd="0" x="1061"/>
        <item sd="0" x="2146"/>
        <item sd="0" x="2995"/>
        <item sd="0" x="2931"/>
        <item sd="0" x="2390"/>
        <item sd="0" x="4702"/>
        <item sd="0" x="1918"/>
        <item sd="0" x="4072"/>
        <item sd="0" x="4130"/>
        <item sd="0" x="331"/>
        <item sd="0" x="1338"/>
        <item sd="0" x="4613"/>
        <item sd="0" x="4408"/>
        <item sd="0" x="2484"/>
        <item sd="0" x="1861"/>
        <item sd="0" x="4955"/>
        <item sd="0" x="1568"/>
        <item sd="0" x="641"/>
        <item sd="0" x="2191"/>
        <item sd="0" x="3280"/>
        <item sd="0" x="4689"/>
        <item sd="0" x="4769"/>
        <item sd="0" x="1781"/>
        <item sd="0" x="4460"/>
        <item sd="0" x="1380"/>
        <item sd="0" x="224"/>
        <item sd="0" x="1601"/>
        <item sd="0" x="1354"/>
        <item sd="0" x="3838"/>
        <item sd="0" x="3310"/>
        <item sd="0" x="2811"/>
        <item sd="0" x="1988"/>
        <item sd="0" x="184"/>
        <item sd="0" x="4669"/>
        <item sd="0" x="691"/>
        <item sd="0" x="3850"/>
        <item sd="0" x="2845"/>
        <item sd="0" x="2967"/>
        <item sd="0" x="261"/>
        <item sd="0" x="1350"/>
        <item sd="0" x="2478"/>
        <item sd="0" x="4843"/>
        <item sd="0" x="4102"/>
        <item sd="0" x="311"/>
        <item sd="0" x="4963"/>
        <item sd="0" x="782"/>
        <item sd="0" x="369"/>
        <item sd="0" x="4740"/>
        <item sd="0" x="2455"/>
        <item sd="0" x="1804"/>
        <item sd="0" x="147"/>
        <item sd="0" x="4465"/>
        <item sd="0" x="1453"/>
        <item sd="0" x="2442"/>
        <item sd="0" x="3590"/>
        <item sd="0" x="1711"/>
        <item sd="0" x="924"/>
        <item sd="0" x="4389"/>
        <item sd="0" x="1454"/>
        <item sd="0" x="318"/>
        <item sd="0" x="1117"/>
        <item sd="0" x="2061"/>
        <item sd="0" x="1355"/>
        <item sd="0" x="557"/>
        <item sd="0" x="4077"/>
        <item sd="0" x="88"/>
        <item sd="0" x="3623"/>
        <item sd="0" x="1703"/>
        <item sd="0" x="1591"/>
        <item sd="0" x="2525"/>
        <item sd="0" x="3894"/>
        <item sd="0" x="486"/>
        <item sd="0" x="1756"/>
        <item sd="0" x="3203"/>
        <item sd="0" x="1798"/>
        <item sd="0" x="2371"/>
        <item sd="0" x="529"/>
        <item sd="0" x="1632"/>
        <item sd="0" x="1041"/>
        <item sd="0" x="3524"/>
        <item sd="0" x="2621"/>
        <item sd="0" x="2575"/>
        <item sd="0" x="2766"/>
        <item sd="0" x="4699"/>
        <item sd="0" x="1787"/>
        <item sd="0" x="4266"/>
        <item sd="0" x="2464"/>
        <item sd="0" x="4301"/>
        <item sd="0" x="2193"/>
        <item sd="0" x="2452"/>
        <item sd="0" x="4446"/>
        <item sd="0" x="2307"/>
        <item sd="0" x="2538"/>
        <item sd="0" x="622"/>
        <item sd="0" x="4642"/>
        <item sd="0" x="3694"/>
        <item sd="0" x="4117"/>
        <item sd="0" x="4132"/>
        <item sd="0" x="3782"/>
        <item sd="0" x="2139"/>
        <item sd="0" x="1131"/>
        <item sd="0" x="1182"/>
        <item sd="0" x="357"/>
        <item sd="0" x="1472"/>
        <item sd="0" x="4383"/>
        <item sd="0" x="1072"/>
        <item sd="0" x="2002"/>
        <item sd="0" x="3761"/>
        <item sd="0" x="600"/>
        <item sd="0" x="3651"/>
        <item sd="0" x="470"/>
        <item sd="0" x="3051"/>
        <item sd="0" x="3630"/>
        <item sd="0" x="495"/>
        <item sd="0" x="1790"/>
        <item sd="0" x="4647"/>
        <item sd="0" x="2870"/>
        <item sd="0" x="4938"/>
        <item sd="0" x="3441"/>
        <item sd="0" x="1199"/>
        <item sd="0" x="1590"/>
        <item sd="0" x="145"/>
        <item sd="0" x="2834"/>
        <item sd="0" x="1248"/>
        <item sd="0" x="2401"/>
        <item sd="0" x="970"/>
        <item sd="0" x="2783"/>
        <item sd="0" x="3274"/>
        <item sd="0" x="1285"/>
        <item sd="0" x="4226"/>
        <item sd="0" x="1960"/>
        <item sd="0" x="146"/>
        <item sd="0" x="1653"/>
        <item sd="0" x="1669"/>
        <item sd="0" x="4146"/>
        <item sd="0" x="1584"/>
        <item sd="0" x="4724"/>
        <item sd="0" x="1428"/>
        <item sd="0" x="3696"/>
        <item sd="0" x="3207"/>
        <item sd="0" x="3116"/>
        <item sd="0" x="361"/>
        <item sd="0" x="3950"/>
        <item sd="0" x="3263"/>
        <item sd="0" x="87"/>
        <item sd="0" x="2085"/>
        <item sd="0" x="1681"/>
        <item sd="0" x="4979"/>
        <item sd="0" x="4784"/>
        <item sd="0" x="2894"/>
        <item sd="0" x="4472"/>
        <item sd="0" x="2595"/>
        <item sd="0" x="1740"/>
        <item sd="0" x="741"/>
        <item sd="0" x="3211"/>
        <item sd="0" x="2173"/>
        <item sd="0" x="3860"/>
        <item sd="0" x="2126"/>
        <item sd="0" x="8"/>
        <item sd="0" x="3716"/>
        <item sd="0" x="1047"/>
        <item sd="0" x="4714"/>
        <item sd="0" x="3331"/>
        <item sd="0" x="144"/>
        <item sd="0" x="3160"/>
        <item sd="0" x="4035"/>
        <item sd="0" x="2107"/>
        <item sd="0" x="2781"/>
        <item sd="0" x="2942"/>
        <item sd="0" x="4115"/>
        <item sd="0" x="4625"/>
        <item sd="0" x="3654"/>
        <item sd="0" x="584"/>
        <item sd="0" x="1710"/>
        <item sd="0" x="2097"/>
        <item sd="0" x="793"/>
        <item sd="0" x="4913"/>
        <item sd="0" x="1436"/>
        <item sd="0" x="4224"/>
        <item sd="0" x="3279"/>
        <item sd="0" x="4773"/>
        <item sd="0" x="2264"/>
        <item sd="0" x="4431"/>
        <item sd="0" x="3899"/>
        <item sd="0" x="3251"/>
        <item sd="0" x="1800"/>
        <item sd="0" x="930"/>
        <item sd="0" x="2493"/>
        <item sd="0" x="3144"/>
        <item sd="0" x="3684"/>
        <item sd="0" x="2062"/>
        <item sd="0" x="5003"/>
        <item sd="0" x="392"/>
        <item sd="0" x="828"/>
        <item sd="0" x="1202"/>
        <item sd="0" x="2989"/>
        <item sd="0" x="2013"/>
        <item sd="0" x="3713"/>
        <item sd="0" x="697"/>
        <item sd="0" x="4744"/>
        <item sd="0" x="1722"/>
        <item sd="0" x="4204"/>
        <item sd="0" x="103"/>
        <item sd="0" x="2054"/>
        <item sd="0" x="3629"/>
        <item sd="0" x="2800"/>
        <item sd="0" x="608"/>
        <item sd="0" x="2911"/>
        <item sd="0" x="3789"/>
        <item sd="0" x="372"/>
        <item sd="0" x="2110"/>
        <item sd="0" x="2578"/>
        <item sd="0" x="1115"/>
        <item sd="0" x="3875"/>
        <item sd="0" x="92"/>
        <item sd="0" x="4225"/>
        <item sd="0" x="2022"/>
        <item sd="0" x="1888"/>
        <item sd="0" x="1233"/>
        <item sd="0" x="4643"/>
        <item sd="0" x="3434"/>
        <item sd="0" x="244"/>
        <item sd="0" x="4492"/>
        <item sd="0" x="2481"/>
        <item sd="0" x="3583"/>
        <item sd="0" x="3853"/>
        <item sd="0" x="3236"/>
        <item sd="0" x="2749"/>
        <item sd="0" x="1860"/>
        <item sd="0" x="3275"/>
        <item sd="0" x="1330"/>
        <item sd="0" x="4997"/>
        <item sd="0" x="735"/>
        <item sd="0" x="2881"/>
        <item sd="0" x="4349"/>
        <item sd="0" x="2856"/>
        <item sd="0" x="2492"/>
        <item sd="0" x="1886"/>
        <item sd="0" x="4543"/>
        <item sd="0" x="4726"/>
        <item sd="0" x="4095"/>
        <item sd="0" x="3430"/>
        <item sd="0" x="2247"/>
        <item sd="0" x="2818"/>
        <item sd="0" x="4954"/>
        <item sd="0" x="2373"/>
        <item sd="0" x="3167"/>
        <item sd="0" x="995"/>
        <item sd="0" x="1218"/>
        <item sd="0" x="1389"/>
        <item sd="0" x="3477"/>
        <item sd="0" x="1830"/>
        <item sd="0" x="4978"/>
        <item sd="0" x="1142"/>
        <item sd="0" x="2624"/>
        <item sd="0" x="797"/>
        <item sd="0" x="483"/>
        <item sd="0" x="861"/>
        <item sd="0" x="3364"/>
        <item sd="0" x="4972"/>
        <item sd="0" x="3014"/>
        <item sd="0" x="2028"/>
        <item sd="0" x="3055"/>
        <item sd="0" x="1978"/>
        <item sd="0" x="942"/>
        <item sd="0" x="2128"/>
        <item sd="0" x="2345"/>
        <item sd="0" x="3517"/>
        <item sd="0" x="538"/>
        <item sd="0" x="3996"/>
        <item sd="0" x="3550"/>
        <item sd="0" x="2603"/>
        <item sd="0" x="3890"/>
        <item sd="0" x="12"/>
        <item sd="0" x="4103"/>
        <item sd="0" x="381"/>
        <item sd="0" x="2439"/>
        <item sd="0" x="4002"/>
        <item sd="0" x="4367"/>
        <item sd="0" x="1983"/>
        <item sd="0" x="3285"/>
        <item sd="0" x="3792"/>
        <item sd="0" x="2562"/>
        <item sd="0" x="4866"/>
        <item sd="0" x="1866"/>
        <item sd="0" x="2920"/>
        <item sd="0" x="4307"/>
        <item sd="0" x="3225"/>
        <item sd="0" x="3822"/>
        <item sd="0" x="490"/>
        <item sd="0" x="3723"/>
        <item sd="0" x="2519"/>
        <item sd="0" x="3842"/>
        <item sd="0" x="4109"/>
        <item sd="0" x="4222"/>
        <item sd="0" x="928"/>
        <item sd="0" x="3313"/>
        <item sd="0" x="3472"/>
        <item sd="0" x="1141"/>
        <item sd="0" x="918"/>
        <item sd="0" x="1845"/>
        <item sd="0" x="4442"/>
        <item sd="0" x="211"/>
        <item sd="0" x="2457"/>
        <item sd="0" x="2333"/>
        <item sd="0" x="3252"/>
        <item sd="0" x="966"/>
        <item sd="0" x="521"/>
        <item sd="0" x="1793"/>
        <item sd="0" x="1352"/>
        <item sd="0" x="3159"/>
        <item sd="0" x="4675"/>
        <item sd="0" x="3668"/>
        <item sd="0" x="57"/>
        <item sd="0" x="2857"/>
        <item sd="0" x="1260"/>
        <item sd="0" x="507"/>
        <item sd="0" x="69"/>
        <item sd="0" x="3460"/>
        <item sd="0" x="4167"/>
        <item sd="0" x="3966"/>
        <item sd="0" x="3963"/>
        <item sd="0" x="2696"/>
        <item sd="0" x="3928"/>
        <item sd="0" x="2269"/>
        <item sd="0" x="4350"/>
        <item sd="0" x="4435"/>
        <item sd="0" x="2630"/>
        <item sd="0" x="863"/>
        <item sd="0" x="439"/>
        <item sd="0" x="482"/>
        <item sd="0" x="2909"/>
        <item sd="0" x="2088"/>
        <item sd="0" x="689"/>
        <item sd="0" x="1878"/>
        <item sd="0" x="4682"/>
        <item sd="0" x="744"/>
        <item sd="0" x="1255"/>
        <item sd="0" x="750"/>
        <item sd="0" x="1157"/>
        <item sd="0" x="4790"/>
        <item sd="0" x="2041"/>
        <item sd="0" x="3022"/>
        <item sd="0" x="796"/>
        <item sd="0" x="4717"/>
        <item sd="0" x="4656"/>
        <item sd="0" x="2263"/>
        <item sd="0" x="1657"/>
        <item sd="0" x="2656"/>
        <item sd="0" x="753"/>
        <item sd="0" x="2308"/>
        <item sd="0" x="3464"/>
        <item sd="0" x="2918"/>
        <item sd="0" x="3113"/>
        <item sd="0" x="354"/>
        <item sd="0" x="2152"/>
        <item sd="0" x="545"/>
        <item sd="0" x="3389"/>
        <item sd="0" x="1554"/>
        <item sd="0" x="457"/>
        <item sd="0" x="3870"/>
        <item sd="0" x="4053"/>
        <item sd="0" x="4187"/>
        <item sd="0" x="3951"/>
        <item sd="0" x="985"/>
        <item sd="0" x="4797"/>
        <item sd="0" x="1130"/>
        <item sd="0" x="3649"/>
        <item sd="0" x="256"/>
        <item sd="0" x="3012"/>
        <item sd="0" x="4357"/>
        <item sd="0" x="1246"/>
        <item sd="0" x="2740"/>
        <item sd="0" x="1884"/>
        <item sd="0" x="3774"/>
        <item sd="0" x="1957"/>
        <item sd="0" x="546"/>
        <item sd="0" x="3033"/>
        <item sd="0" x="825"/>
        <item sd="0" x="988"/>
        <item sd="0" x="394"/>
        <item sd="0" x="1538"/>
        <item sd="0" x="3222"/>
        <item sd="0" x="4065"/>
        <item sd="0" x="356"/>
        <item sd="0" x="442"/>
        <item sd="0" x="4402"/>
        <item sd="0" x="3129"/>
        <item sd="0" x="4400"/>
        <item sd="0" x="3455"/>
        <item sd="0" x="1670"/>
        <item sd="0" x="2571"/>
        <item sd="0" x="3174"/>
        <item sd="0" x="24"/>
        <item sd="0" x="1344"/>
        <item sd="0" x="614"/>
        <item sd="0" x="2963"/>
        <item sd="0" x="367"/>
        <item sd="0" x="2143"/>
        <item sd="0" x="1102"/>
        <item sd="0" x="3393"/>
        <item sd="0" x="3134"/>
        <item sd="0" x="4203"/>
        <item sd="0" x="4837"/>
        <item sd="0" x="2030"/>
        <item sd="0" x="1290"/>
        <item sd="0" x="4813"/>
        <item sd="0" x="3806"/>
        <item sd="0" x="4893"/>
        <item sd="0" x="17"/>
        <item sd="0" x="1107"/>
        <item sd="0" x="2876"/>
        <item sd="0" x="2287"/>
        <item sd="0" x="1139"/>
        <item sd="0" x="4256"/>
        <item sd="0" x="4884"/>
        <item sd="0" x="990"/>
        <item sd="0" x="2361"/>
        <item sd="0" x="774"/>
        <item sd="0" x="1446"/>
        <item sd="0" x="2673"/>
        <item sd="0" x="3369"/>
        <item sd="0" x="2259"/>
        <item sd="0" x="74"/>
        <item sd="0" x="1943"/>
        <item sd="0" x="2522"/>
        <item sd="0" x="993"/>
        <item sd="0" x="322"/>
        <item sd="0" x="3519"/>
        <item sd="0" x="2645"/>
        <item sd="0" x="2837"/>
        <item sd="0" x="968"/>
        <item sd="0" x="4718"/>
        <item sd="0" x="2871"/>
        <item sd="0" x="3977"/>
        <item sd="0" x="78"/>
        <item sd="0" x="4054"/>
        <item sd="0" x="692"/>
        <item sd="0" x="3023"/>
        <item sd="0" x="1010"/>
        <item sd="0" x="2648"/>
        <item sd="0" x="798"/>
        <item sd="0" x="654"/>
        <item sd="0" x="1230"/>
        <item sd="0" x="628"/>
        <item sd="0" x="3699"/>
        <item sd="0" x="2376"/>
        <item sd="0" x="2761"/>
        <item sd="0" x="3231"/>
        <item sd="0" x="3413"/>
        <item sd="0" x="3805"/>
        <item sd="0" x="1652"/>
        <item sd="0" x="4070"/>
        <item sd="0" x="450"/>
        <item sd="0" x="3027"/>
        <item sd="0" x="4043"/>
        <item sd="0" x="1270"/>
        <item sd="0" x="1929"/>
        <item sd="0" x="4252"/>
        <item sd="0" x="3991"/>
        <item sd="0" x="2039"/>
        <item sd="0" x="612"/>
        <item sd="0" x="3208"/>
        <item sd="0" x="3791"/>
        <item sd="0" x="903"/>
        <item sd="0" x="1776"/>
        <item sd="0" x="3635"/>
        <item sd="0" x="1548"/>
        <item sd="0" x="4027"/>
        <item sd="0" x="2916"/>
        <item sd="0" x="1325"/>
        <item sd="0" x="2206"/>
        <item sd="0" x="4233"/>
        <item sd="0" x="1038"/>
        <item sd="0" x="181"/>
        <item sd="0" x="4066"/>
        <item sd="0" x="994"/>
        <item sd="0" x="1224"/>
        <item sd="0" x="2458"/>
        <item sd="0" x="1386"/>
        <item sd="0" x="174"/>
        <item sd="0" x="772"/>
        <item sd="0" x="4923"/>
        <item sd="0" x="4482"/>
        <item sd="0" x="3758"/>
        <item sd="0" x="3332"/>
        <item sd="0" x="2362"/>
        <item sd="0" x="1094"/>
        <item sd="0" x="2540"/>
        <item sd="0" x="2123"/>
        <item sd="0" x="1048"/>
        <item sd="0" x="1500"/>
        <item sd="0" x="943"/>
        <item sd="0" x="4770"/>
        <item sd="0" x="2400"/>
        <item sd="0" x="2003"/>
        <item sd="0" x="2851"/>
        <item sd="0" x="605"/>
        <item sd="0" x="491"/>
        <item sd="0" x="4628"/>
        <item sd="0" x="1240"/>
        <item sd="0" x="371"/>
        <item sd="0" x="671"/>
        <item sd="0" x="480"/>
        <item sd="0" x="73"/>
        <item sd="0" x="3523"/>
        <item sd="0" x="1744"/>
        <item sd="0" x="2769"/>
        <item sd="0" x="945"/>
        <item sd="0" x="2607"/>
        <item sd="0" x="2154"/>
        <item sd="0" x="172"/>
        <item sd="0" x="554"/>
        <item sd="0" x="882"/>
        <item sd="0" x="3648"/>
        <item sd="0" x="3293"/>
        <item sd="0" x="3217"/>
        <item sd="0" x="4418"/>
        <item sd="0" x="3896"/>
        <item sd="0" x="1529"/>
        <item sd="0" x="4251"/>
        <item sd="0" x="4685"/>
        <item sd="0" x="481"/>
        <item sd="0" x="3450"/>
        <item sd="0" x="2250"/>
        <item sd="0" x="3921"/>
        <item sd="0" x="670"/>
        <item sd="0" x="2915"/>
        <item sd="0" x="3257"/>
        <item sd="0" x="4575"/>
        <item sd="0" x="1369"/>
        <item sd="0" x="909"/>
        <item sd="0" x="2536"/>
        <item sd="0" x="3885"/>
        <item sd="0" x="498"/>
        <item sd="0" x="836"/>
        <item sd="0" x="3869"/>
        <item sd="0" x="4005"/>
        <item sd="0" x="972"/>
        <item sd="0" x="4959"/>
        <item sd="0" x="1902"/>
        <item sd="0" x="2453"/>
        <item sd="0" x="4395"/>
        <item sd="0" x="4708"/>
        <item sd="0" x="3536"/>
        <item sd="0" x="1204"/>
        <item sd="0" x="1811"/>
        <item sd="0" x="3380"/>
        <item sd="0" x="274"/>
        <item sd="0" x="154"/>
        <item sd="0" x="4179"/>
        <item sd="0" x="4921"/>
        <item sd="0" x="1076"/>
        <item sd="0" x="3889"/>
        <item sd="0" x="4524"/>
        <item sd="0" x="2332"/>
        <item sd="0" x="414"/>
        <item sd="0" x="761"/>
        <item sd="0" x="4083"/>
        <item sd="0" x="3305"/>
        <item sd="0" x="2076"/>
        <item sd="0" x="53"/>
        <item sd="0" x="4502"/>
        <item sd="0" x="3755"/>
        <item sd="0" x="4733"/>
        <item sd="0" x="1686"/>
        <item sd="0" x="1343"/>
        <item sd="0" x="1079"/>
        <item sd="0" x="1917"/>
        <item sd="0" x="3454"/>
        <item sd="0" x="785"/>
        <item sd="0" x="4858"/>
        <item sd="0" x="4865"/>
        <item sd="0" x="842"/>
        <item sd="0" x="2255"/>
        <item sd="0" x="3006"/>
        <item sd="0" x="3451"/>
        <item sd="0" x="2294"/>
        <item sd="0" x="2930"/>
        <item sd="0" x="1489"/>
        <item sd="0" x="1678"/>
        <item sd="0" x="265"/>
        <item sd="0" x="855"/>
        <item sd="0" x="170"/>
        <item sd="0" x="4695"/>
        <item sd="0" x="4951"/>
        <item sd="0" x="2580"/>
        <item sd="0" x="132"/>
        <item sd="0" x="131"/>
        <item sd="0" x="3801"/>
        <item sd="0" x="1128"/>
        <item sd="0" x="2835"/>
        <item sd="0" x="408"/>
        <item sd="0" x="769"/>
        <item sd="0" x="4026"/>
        <item sd="0" x="890"/>
        <item sd="0" x="93"/>
        <item sd="0" x="321"/>
        <item sd="0" x="880"/>
        <item sd="0" x="639"/>
        <item sd="0" x="1706"/>
        <item sd="0" x="4315"/>
        <item sd="0" x="1086"/>
        <item sd="0" x="559"/>
        <item sd="0" x="760"/>
        <item sd="0" x="3862"/>
        <item sd="0" x="4371"/>
        <item sd="0" x="2605"/>
        <item sd="0" x="1965"/>
        <item sd="0" x="4970"/>
        <item sd="0" x="3974"/>
        <item sd="0" x="1913"/>
        <item sd="0" x="1063"/>
        <item sd="0" x="577"/>
        <item sd="0" x="1819"/>
        <item sd="0" x="3502"/>
        <item sd="0" x="3073"/>
        <item sd="0" x="272"/>
        <item sd="0" x="4554"/>
        <item sd="0" x="2913"/>
        <item sd="0" x="489"/>
        <item sd="0" x="3844"/>
        <item sd="0" x="4851"/>
        <item sd="0" x="3101"/>
        <item sd="0" x="1003"/>
        <item sd="0" x="4337"/>
        <item sd="0" x="3121"/>
        <item sd="0" x="4376"/>
        <item sd="0" x="434"/>
        <item sd="0" x="4166"/>
        <item sd="0" x="3119"/>
        <item sd="0" x="3108"/>
        <item sd="0" x="4170"/>
        <item sd="0" x="4456"/>
        <item sd="0" x="3021"/>
        <item sd="0" x="3437"/>
        <item sd="0" x="2569"/>
        <item sd="0" x="1448"/>
        <item sd="0" x="229"/>
        <item sd="0" x="1035"/>
        <item sd="0" x="250"/>
        <item sd="0" x="2499"/>
        <item sd="0" x="2808"/>
        <item sd="0" x="2914"/>
        <item sd="0" x="2281"/>
        <item sd="0" x="1514"/>
        <item sd="0" x="4783"/>
        <item sd="0" x="349"/>
        <item sd="0" x="1870"/>
        <item sd="0" x="1073"/>
        <item sd="0" x="896"/>
        <item sd="0" x="3292"/>
        <item sd="0" x="3312"/>
        <item sd="0" x="1300"/>
        <item sd="0" x="27"/>
        <item sd="0" x="2992"/>
        <item sd="0" x="851"/>
        <item sd="0" x="1388"/>
        <item sd="0" x="4782"/>
        <item sd="0" x="4229"/>
        <item sd="0" x="4535"/>
        <item sd="0" x="4296"/>
        <item sd="0" x="2050"/>
        <item sd="0" x="3674"/>
        <item sd="0" x="1997"/>
        <item sd="0" x="4528"/>
        <item sd="0" x="2495"/>
        <item sd="0" x="3578"/>
        <item sd="0" x="4062"/>
        <item sd="0" x="4057"/>
        <item sd="0" x="2144"/>
        <item sd="0" x="2505"/>
        <item sd="0" x="3780"/>
        <item sd="0" x="4023"/>
        <item sd="0" x="4496"/>
        <item sd="0" x="2757"/>
        <item sd="0" x="3412"/>
        <item sd="0" x="86"/>
        <item sd="0" x="3034"/>
        <item sd="0" x="3887"/>
        <item sd="0" x="1475"/>
        <item sd="0" x="2404"/>
        <item sd="0" x="4652"/>
        <item sd="0" x="2379"/>
        <item sd="0" x="1996"/>
        <item sd="0" x="1174"/>
        <item sd="0" x="3438"/>
        <item sd="0" x="152"/>
        <item sd="0" x="3706"/>
        <item sd="0" x="1075"/>
        <item sd="0" x="287"/>
        <item sd="0" x="3947"/>
        <item sd="0" x="3079"/>
        <item sd="0" x="4089"/>
        <item sd="0" x="3708"/>
        <item sd="0" x="4275"/>
        <item sd="0" x="1370"/>
        <item sd="0" x="4818"/>
        <item sd="0" x="2853"/>
        <item sd="0" x="609"/>
        <item sd="0" x="3080"/>
        <item sd="0" x="848"/>
        <item sd="0" x="3329"/>
        <item sd="0" x="3447"/>
        <item sd="0" x="1014"/>
        <item sd="0" x="3824"/>
        <item sd="0" x="1565"/>
        <item sd="0" x="677"/>
        <item sd="0" x="3763"/>
        <item sd="0" x="3662"/>
        <item sd="0" x="1479"/>
        <item sd="0" x="1666"/>
        <item sd="0" x="2386"/>
        <item sd="0" x="1348"/>
        <item sd="0" x="4085"/>
        <item sd="0" x="4059"/>
        <item sd="0" x="710"/>
        <item sd="0" x="3419"/>
        <item sd="0" x="4412"/>
        <item sd="0" x="2174"/>
        <item sd="0" x="378"/>
        <item sd="0" x="1890"/>
        <item sd="0" x="2827"/>
        <item sd="0" x="1219"/>
        <item sd="0" x="1751"/>
        <item sd="0" x="2501"/>
        <item sd="0" x="3289"/>
        <item sd="0" x="4061"/>
        <item sd="0" x="4067"/>
        <item sd="0" x="4989"/>
        <item sd="0" x="3480"/>
        <item sd="0" x="3345"/>
        <item sd="0" x="955"/>
        <item sd="0" x="4593"/>
        <item sd="0" x="2524"/>
        <item sd="0" x="325"/>
        <item sd="0" x="1183"/>
        <item sd="0" x="2756"/>
        <item sd="0" x="3046"/>
        <item sd="0" x="2461"/>
        <item sd="0" x="999"/>
        <item sd="0" x="1901"/>
        <item sd="0" x="1208"/>
        <item sd="0" x="3072"/>
        <item sd="0" x="2577"/>
        <item sd="0" x="2790"/>
        <item sd="0" x="2334"/>
        <item sd="0" x="2122"/>
        <item sd="0" x="3760"/>
        <item sd="0" x="536"/>
        <item sd="0" x="4397"/>
        <item sd="0" x="4120"/>
        <item sd="0" x="1116"/>
        <item sd="0" x="3904"/>
        <item sd="0" x="811"/>
        <item sd="0" x="2082"/>
        <item sd="0" x="790"/>
        <item sd="0" x="4799"/>
        <item sd="0" x="1244"/>
        <item sd="0" x="3905"/>
        <item sd="0" x="526"/>
        <item sd="0" x="1772"/>
        <item sd="0" x="418"/>
        <item sd="0" x="4451"/>
        <item sd="0" x="4994"/>
        <item sd="0" x="4097"/>
        <item sd="0" x="2975"/>
        <item sd="0" x="4202"/>
        <item sd="0" x="1702"/>
        <item sd="0" x="2449"/>
        <item sd="0" x="138"/>
        <item sd="0" x="362"/>
        <item sd="0" x="4396"/>
        <item sd="0" x="1259"/>
        <item sd="0" x="2518"/>
        <item sd="0" x="1644"/>
        <item sd="0" x="3613"/>
        <item sd="0" x="515"/>
        <item sd="0" x="2375"/>
        <item sd="0" x="732"/>
        <item sd="0" x="3900"/>
        <item sd="0" x="1171"/>
        <item sd="0" x="1524"/>
        <item sd="0" x="4405"/>
        <item sd="0" x="233"/>
        <item sd="0" x="3374"/>
        <item sd="0" x="830"/>
        <item sd="0" x="4986"/>
        <item sd="0" x="3697"/>
        <item sd="0" x="2510"/>
        <item sd="0" x="4211"/>
        <item sd="0" x="3943"/>
        <item sd="0" x="685"/>
        <item sd="0" x="2795"/>
        <item sd="0" x="3554"/>
        <item sd="0" x="1096"/>
        <item sd="0" x="1627"/>
        <item sd="0" x="1186"/>
        <item sd="0" x="3165"/>
        <item sd="0" x="104"/>
        <item sd="0" x="3277"/>
        <item sd="0" x="2945"/>
        <item sd="0" x="2654"/>
        <item sd="0" x="307"/>
        <item sd="0" x="3087"/>
        <item sd="0" x="2543"/>
        <item sd="0" x="472"/>
        <item sd="0" x="2279"/>
        <item sd="0" x="3038"/>
        <item sd="0" x="2528"/>
        <item sd="0" x="2299"/>
        <item sd="0" x="3190"/>
        <item sd="0" x="4787"/>
        <item sd="0" x="1258"/>
        <item sd="0" x="3839"/>
        <item sd="0" x="1562"/>
        <item sd="0" x="249"/>
        <item sd="0" x="2937"/>
        <item sd="0" x="3695"/>
        <item sd="0" x="447"/>
        <item sd="0" x="823"/>
        <item sd="0" x="734"/>
        <item sd="0" x="4798"/>
        <item sd="0" x="1168"/>
        <item sd="0" x="1387"/>
        <item sd="0" x="3912"/>
        <item sd="0" x="2712"/>
        <item sd="0" x="1994"/>
        <item sd="0" x="4511"/>
        <item sd="0" x="3627"/>
        <item sd="0" x="3891"/>
        <item sd="0" x="4526"/>
        <item sd="0" x="2872"/>
        <item sd="0" x="1127"/>
        <item sd="0" x="1587"/>
        <item sd="0" x="4812"/>
        <item sd="0" x="4250"/>
        <item sd="0" x="44"/>
        <item sd="0" x="4157"/>
        <item sd="0" x="3820"/>
        <item sd="0" x="3204"/>
        <item sd="0" x="1017"/>
        <item sd="0" x="270"/>
        <item sd="0" x="38"/>
        <item sd="0" x="4915"/>
        <item sd="0" x="2658"/>
        <item sd="0" x="4010"/>
        <item sd="0" x="3086"/>
        <item sd="0" x="1377"/>
        <item sd="0" x="2780"/>
        <item sd="0" x="2902"/>
        <item sd="0" x="4546"/>
        <item sd="0" x="4479"/>
        <item sd="0" x="3122"/>
        <item sd="0" x="2498"/>
        <item sd="0" x="810"/>
        <item sd="0" x="3998"/>
        <item sd="0" x="2869"/>
        <item sd="0" x="3584"/>
        <item sd="0" x="1694"/>
        <item sd="0" x="2077"/>
        <item sd="0" x="1930"/>
        <item sd="0" x="3141"/>
        <item sd="0" x="4186"/>
        <item sd="0" x="3024"/>
        <item sd="0" x="2381"/>
        <item sd="0" x="3117"/>
        <item sd="0" x="1825"/>
        <item sd="0" x="4368"/>
        <item sd="0" x="3213"/>
        <item sd="0" x="1693"/>
        <item sd="0" x="4631"/>
        <item sd="0" x="3930"/>
        <item sd="0" x="1688"/>
        <item sd="0" x="1717"/>
        <item sd="0" x="2646"/>
        <item sd="0" x="2175"/>
        <item sd="0" x="2471"/>
        <item sd="0" x="2531"/>
        <item sd="0" x="1121"/>
        <item sd="0" x="1314"/>
        <item sd="0" x="1712"/>
        <item sd="0" x="1696"/>
        <item sd="0" x="720"/>
        <item sd="0" x="2032"/>
        <item sd="0" x="4406"/>
        <item sd="0" x="3328"/>
        <item sd="0" x="474"/>
        <item sd="0" x="1986"/>
        <item sd="0" x="1713"/>
        <item sd="0" x="2029"/>
        <item sd="0" x="3978"/>
        <item sd="0" x="3269"/>
        <item sd="0" x="3311"/>
        <item sd="0" x="3016"/>
        <item sd="0" x="2451"/>
        <item sd="0" x="216"/>
        <item sd="0" x="2078"/>
        <item sd="0" x="4101"/>
        <item sd="0" x="3385"/>
        <item sd="0" x="865"/>
        <item sd="0" x="2065"/>
        <item sd="0" x="366"/>
        <item sd="0" x="1197"/>
        <item sd="0" x="2153"/>
        <item sd="0" x="3482"/>
        <item sd="0" x="2546"/>
        <item sd="0" x="2880"/>
        <item sd="0" x="364"/>
        <item sd="0" x="586"/>
        <item sd="0" x="2094"/>
        <item sd="0" x="122"/>
        <item sd="0" x="2344"/>
        <item sd="0" x="2108"/>
        <item sd="0" x="2440"/>
        <item sd="0" x="1626"/>
        <item sd="0" x="1356"/>
        <item sd="0" x="127"/>
        <item sd="0" x="1617"/>
        <item sd="0" x="2889"/>
        <item sd="0" x="2164"/>
        <item sd="0" x="4916"/>
        <item sd="0" x="983"/>
        <item sd="0" x="3992"/>
        <item sd="0" x="2010"/>
        <item sd="0" x="4297"/>
        <item sd="0" x="2556"/>
        <item sd="0" x="3843"/>
        <item sd="0" x="3195"/>
        <item sd="0" x="822"/>
        <item sd="0" x="1039"/>
        <item sd="0" x="1818"/>
        <item sd="0" x="2443"/>
        <item sd="0" x="3215"/>
        <item sd="0" x="1037"/>
        <item sd="0" x="4752"/>
        <item sd="0" x="2736"/>
        <item sd="0" x="3343"/>
        <item sd="0" x="2579"/>
        <item sd="0" x="4791"/>
        <item sd="0" x="3349"/>
        <item sd="0" x="4563"/>
        <item sd="0" x="468"/>
        <item sd="0" x="788"/>
        <item sd="0" x="1910"/>
        <item sd="0" x="4247"/>
        <item sd="0" x="1734"/>
        <item sd="0" x="4245"/>
        <item sd="0" x="2921"/>
        <item sd="0" x="1635"/>
        <item sd="0" x="4568"/>
        <item sd="0" x="238"/>
        <item sd="0" x="936"/>
        <item sd="0" x="4419"/>
        <item sd="0" x="3845"/>
        <item sd="0" x="4747"/>
        <item sd="0" x="3077"/>
        <item sd="0" x="1469"/>
        <item sd="0" x="3601"/>
        <item sd="0" x="758"/>
        <item sd="0" x="2479"/>
        <item sd="0" x="4149"/>
        <item sd="0" x="241"/>
        <item sd="0" x="4320"/>
        <item sd="0" x="2882"/>
        <item sd="0" x="1385"/>
        <item sd="0" x="4976"/>
        <item sd="0" x="3652"/>
        <item sd="0" x="2786"/>
        <item sd="0" x="1027"/>
        <item sd="0" x="2286"/>
        <item sd="0" x="459"/>
        <item sd="0" x="2707"/>
        <item sd="0" x="2060"/>
        <item sd="0" x="4525"/>
        <item sd="0" x="900"/>
        <item sd="0" x="2466"/>
        <item sd="0" x="4719"/>
        <item sd="0" x="1135"/>
        <item sd="0" x="4786"/>
        <item sd="0" x="2289"/>
        <item sd="0" x="4794"/>
        <item sd="0" x="511"/>
        <item sd="0" x="3370"/>
        <item sd="0" x="3786"/>
        <item sd="0" x="2559"/>
        <item sd="0" x="3096"/>
        <item sd="0" x="1673"/>
        <item sd="0" x="3453"/>
        <item sd="0" x="3846"/>
        <item sd="0" x="2429"/>
        <item sd="0" x="1977"/>
        <item sd="0" x="2875"/>
        <item sd="0" x="2502"/>
        <item sd="0" x="4929"/>
        <item sd="0" x="1291"/>
        <item sd="0" x="4359"/>
        <item sd="0" x="478"/>
        <item sd="0" x="3408"/>
        <item sd="0" x="3123"/>
        <item sd="0" x="2219"/>
        <item sd="0" x="3636"/>
        <item sd="0" x="3617"/>
        <item sd="0" x="2618"/>
        <item sd="0" x="4549"/>
        <item sd="0" x="4151"/>
        <item sd="0" x="107"/>
        <item sd="0" x="2195"/>
        <item sd="0" x="2245"/>
        <item sd="0" x="4553"/>
        <item sd="0" x="4438"/>
        <item sd="0" x="2896"/>
        <item sd="0" x="2058"/>
        <item sd="0" x="4693"/>
        <item sd="0" x="1879"/>
        <item sd="0" x="2212"/>
        <item sd="0" x="4788"/>
        <item sd="0" x="3541"/>
        <item sd="0" x="4584"/>
        <item sd="0" x="4298"/>
        <item sd="0" x="4944"/>
        <item sd="0" x="2186"/>
        <item sd="0" x="2271"/>
        <item sd="0" x="1502"/>
        <item sd="0" x="4663"/>
        <item sd="0" x="789"/>
        <item sd="0" x="3766"/>
        <item sd="0" x="4265"/>
        <item sd="0" x="4706"/>
        <item sd="0" x="881"/>
        <item sd="0" x="1026"/>
        <item sd="0" x="2462"/>
        <item sd="0" x="1650"/>
        <item sd="0" x="527"/>
        <item sd="0" x="3319"/>
        <item sd="0" x="2014"/>
        <item sd="0" x="4521"/>
        <item sd="0" x="1987"/>
        <item sd="0" x="4504"/>
        <item sd="0" x="4375"/>
        <item sd="0" x="681"/>
        <item sd="0" x="4716"/>
        <item sd="0" x="3395"/>
        <item sd="0" x="1439"/>
        <item sd="0" x="4512"/>
        <item sd="0" x="3546"/>
        <item sd="0" x="2815"/>
        <item sd="0" x="3473"/>
        <item sd="0" x="3260"/>
        <item sd="0" x="2119"/>
        <item sd="0" x="1932"/>
        <item sd="0" x="3457"/>
        <item sd="0" x="492"/>
        <item sd="0" x="2526"/>
        <item sd="0" x="4603"/>
        <item sd="0" x="4698"/>
        <item sd="0" x="1855"/>
        <item sd="0" x="293"/>
        <item sd="0" x="4993"/>
        <item sd="0" x="1288"/>
        <item sd="0" x="4044"/>
        <item sd="0" x="4727"/>
        <item sd="0" x="1806"/>
        <item sd="0" x="1507"/>
        <item sd="0" x="2746"/>
        <item sd="0" x="1459"/>
        <item sd="0" x="2793"/>
        <item sd="0" x="1245"/>
        <item sd="0" x="4517"/>
        <item sd="0" x="1745"/>
        <item sd="0" x="3375"/>
        <item sd="0" x="1104"/>
        <item sd="0" x="2652"/>
        <item sd="0" x="3855"/>
        <item sd="0" x="106"/>
        <item sd="0" x="4200"/>
        <item sd="0" x="4381"/>
        <item sd="0" x="3759"/>
        <item sd="0" x="4243"/>
        <item sd="0" x="4208"/>
        <item sd="0" x="1293"/>
        <item sd="0" x="2480"/>
        <item sd="0" x="2187"/>
        <item sd="0" x="926"/>
        <item sd="0" x="208"/>
        <item sd="0" x="1691"/>
        <item sd="0" x="4585"/>
        <item sd="0" x="4088"/>
        <item sd="0" x="719"/>
        <item sd="0" x="4633"/>
        <item sd="0" x="4949"/>
        <item sd="0" x="1674"/>
        <item sd="0" x="220"/>
        <item sd="0" x="3135"/>
        <item sd="0" x="871"/>
        <item sd="0" x="4031"/>
        <item sd="0" x="3212"/>
        <item sd="0" x="3004"/>
        <item sd="0" x="4772"/>
        <item sd="0" x="4761"/>
        <item sd="0" x="2291"/>
        <item sd="0" x="19"/>
        <item sd="0" x="1067"/>
        <item sd="0" x="2235"/>
        <item sd="0" x="2254"/>
        <item sd="0" x="4129"/>
        <item sd="0" x="2922"/>
        <item sd="0" x="2406"/>
        <item sd="0" x="4529"/>
        <item sd="0" x="2368"/>
        <item sd="0" x="3595"/>
        <item sd="0" x="3910"/>
        <item sd="0" x="3692"/>
        <item sd="0" x="2807"/>
        <item sd="0" x="3769"/>
        <item sd="0" x="1056"/>
        <item sd="0" x="616"/>
        <item sd="0" x="3521"/>
        <item sd="0" x="2319"/>
        <item sd="0" x="4255"/>
        <item sd="0" x="4505"/>
        <item sd="0" x="4454"/>
        <item sd="0" x="2297"/>
        <item sd="0" x="768"/>
        <item sd="0" x="4356"/>
        <item sd="0" x="4030"/>
        <item sd="0" x="4159"/>
        <item sd="0" x="1820"/>
        <item sd="0" x="4373"/>
        <item sd="0" x="1427"/>
        <item sd="0" x="501"/>
        <item sd="0" x="1544"/>
        <item sd="0" x="2958"/>
        <item sd="0" x="4697"/>
        <item sd="0" x="1773"/>
        <item sd="0" x="4230"/>
        <item sd="0" x="4039"/>
        <item sd="0" x="3709"/>
        <item sd="0" x="59"/>
        <item sd="0" x="218"/>
        <item sd="0" x="3179"/>
        <item sd="0" x="301"/>
        <item sd="0" x="2576"/>
        <item sd="0" x="3069"/>
        <item sd="0" x="1774"/>
        <item sd="0" x="3575"/>
        <item sd="0" x="3898"/>
        <item sd="0" x="4073"/>
        <item sd="0" x="4598"/>
        <item sd="0" x="1816"/>
        <item sd="0" x="4911"/>
        <item sd="0" x="89"/>
        <item sd="0" x="3294"/>
        <item sd="0" x="4756"/>
        <item sd="0" x="368"/>
        <item sd="0" x="4764"/>
        <item sd="0" x="2885"/>
        <item sd="0" x="509"/>
        <item sd="0" x="4872"/>
        <item sd="0" x="4622"/>
        <item sd="0" x="4700"/>
        <item sd="0" x="3433"/>
        <item sd="0" x="424"/>
        <item sd="0" x="476"/>
        <item sd="0" x="4362"/>
        <item sd="0" x="3675"/>
        <item sd="0" x="3748"/>
        <item sd="0" x="3999"/>
        <item sd="0" x="448"/>
        <item sd="0" x="4882"/>
        <item sd="0" x="25"/>
        <item sd="0" x="1838"/>
        <item sd="0" x="938"/>
        <item sd="0" x="31"/>
        <item sd="0" x="3449"/>
        <item sd="0" x="4533"/>
        <item sd="0" x="827"/>
        <item sd="0" x="235"/>
        <item sd="0" x="1088"/>
        <item sd="0" x="4384"/>
        <item sd="0" x="3740"/>
        <item sd="0" x="792"/>
        <item sd="0" x="1132"/>
        <item sd="0" x="4001"/>
        <item sd="0" x="2634"/>
        <item sd="0" x="838"/>
        <item sd="0" x="3827"/>
        <item sd="0" x="3513"/>
        <item sd="0" x="4841"/>
        <item sd="0" x="3736"/>
        <item sd="0" x="1188"/>
        <item sd="0" x="530"/>
        <item sd="0" x="1736"/>
        <item sd="0" x="4801"/>
        <item sd="0" x="808"/>
        <item sd="0" x="4299"/>
        <item sd="0" x="2669"/>
        <item sd="0" x="4665"/>
        <item sd="0" x="4540"/>
        <item sd="0" x="3858"/>
        <item sd="0" x="4879"/>
        <item sd="0" x="3616"/>
        <item sd="0" x="2517"/>
        <item sd="0" x="3867"/>
        <item sd="0" x="1782"/>
        <item sd="0" x="1821"/>
        <item sd="0" x="958"/>
        <item sd="0" x="1737"/>
        <item sd="0" x="4805"/>
        <item sd="0" x="2091"/>
        <item sd="0" x="1972"/>
        <item sd="0" x="2179"/>
        <item sd="0" x="2824"/>
        <item sd="0" x="1592"/>
        <item sd="0" x="4705"/>
        <item sd="0" x="182"/>
        <item sd="0" x="766"/>
        <item sd="0" x="752"/>
        <item sd="0" x="886"/>
        <item sd="0" x="2218"/>
        <item sd="0" x="4227"/>
        <item sd="0" x="2283"/>
        <item sd="0" x="3715"/>
        <item sd="0" x="3529"/>
        <item sd="0" x="2504"/>
        <item sd="0" x="1797"/>
        <item sd="0" x="43"/>
        <item sd="0" x="496"/>
        <item sd="0" x="3376"/>
        <item sd="0" x="212"/>
        <item sd="0" x="770"/>
        <item sd="0" x="2465"/>
        <item sd="0" x="3588"/>
        <item sd="0" x="3682"/>
        <item sd="0" x="475"/>
        <item sd="0" x="1937"/>
        <item sd="0" x="4823"/>
        <item sd="0" x="856"/>
        <item sd="0" x="66"/>
        <item sd="0" x="3571"/>
        <item sd="0" x="348"/>
        <item sd="0" x="2597"/>
        <item sd="0" x="134"/>
        <item sd="0" x="4481"/>
        <item sd="0" x="3679"/>
        <item sd="0" x="2752"/>
        <item sd="0" x="124"/>
        <item sd="0" x="1051"/>
        <item sd="0" x="2594"/>
        <item sd="0" x="2547"/>
        <item sd="0" x="1854"/>
        <item sd="0" x="4338"/>
        <item sd="0" x="2309"/>
        <item sd="0" x="1645"/>
        <item sd="0" x="2072"/>
        <item sd="0" x="4270"/>
        <item sd="0" x="26"/>
        <item sd="0" x="2383"/>
        <item sd="0" x="1304"/>
        <item sd="0" x="2018"/>
        <item sd="0" x="2649"/>
        <item sd="0" x="3201"/>
        <item sd="0" x="1062"/>
        <item sd="0" x="2886"/>
        <item sd="0" x="539"/>
        <item sd="0" x="956"/>
        <item sd="0" x="1537"/>
        <item sd="0" x="3511"/>
        <item sd="0" x="3330"/>
        <item sd="0" x="532"/>
        <item sd="0" x="3888"/>
        <item sd="0" x="739"/>
        <item sd="0" x="4366"/>
        <item sd="0" x="3923"/>
        <item sd="0" x="967"/>
        <item sd="0" x="1122"/>
        <item sd="0" x="133"/>
        <item sd="0" x="4324"/>
        <item sd="0" x="4964"/>
        <item sd="0" x="1486"/>
        <item sd="0" x="335"/>
        <item sd="0" x="497"/>
        <item sd="0" x="4391"/>
        <item sd="0" x="2703"/>
        <item sd="0" x="3916"/>
        <item sd="0" x="702"/>
        <item sd="0" x="4636"/>
        <item sd="0" x="262"/>
        <item sd="0" x="3227"/>
        <item sd="0" x="4308"/>
        <item sd="0" x="4900"/>
        <item sd="0" x="3180"/>
        <item sd="0" x="989"/>
        <item sd="0" x="3018"/>
        <item sd="0" x="3985"/>
        <item sd="0" x="4762"/>
        <item sd="0" x="562"/>
        <item sd="0" x="3626"/>
        <item sd="0" x="4147"/>
        <item sd="0" x="2864"/>
        <item sd="0" x="398"/>
        <item sd="0" x="2095"/>
        <item sd="0" x="80"/>
        <item sd="0" x="2635"/>
        <item sd="0" x="3234"/>
        <item sd="0" x="3825"/>
        <item sd="0" x="76"/>
        <item sd="0" x="3508"/>
        <item sd="0" x="4364"/>
        <item sd="0" x="4980"/>
        <item sd="0" x="1746"/>
        <item sd="0" x="71"/>
        <item sd="0" x="2184"/>
        <item sd="0" x="3813"/>
        <item sd="0" x="338"/>
        <item sd="0" x="570"/>
        <item sd="0" x="3663"/>
        <item sd="0" x="4672"/>
        <item sd="0" x="4853"/>
        <item sd="0" x="2980"/>
        <item sd="0" x="4049"/>
        <item sd="0" x="1955"/>
        <item sd="0" x="1212"/>
        <item sd="0" x="2782"/>
        <item sd="0" x="2558"/>
        <item sd="0" x="1847"/>
        <item sd="0" x="3307"/>
        <item sd="0" x="375"/>
        <item sd="0" x="1496"/>
        <item sd="0" x="1134"/>
        <item sd="0" x="1419"/>
        <item sd="0" x="204"/>
        <item sd="0" x="295"/>
        <item sd="0" x="2310"/>
        <item sd="0" x="4069"/>
        <item sd="0" x="1705"/>
        <item sd="0" x="4877"/>
        <item sd="0" x="3469"/>
        <item sd="0" x="1692"/>
        <item sd="0" x="2311"/>
        <item sd="0" x="2596"/>
        <item sd="0" x="4778"/>
        <item sd="0" x="3893"/>
        <item sd="0" x="4020"/>
        <item sd="0" x="411"/>
        <item sd="0" x="3602"/>
        <item sd="0" x="1853"/>
        <item sd="0" x="4377"/>
        <item sd="0" x="3570"/>
        <item sd="0" x="1376"/>
        <item sd="0" x="4514"/>
        <item sd="0" x="2045"/>
        <item sd="0" x="1049"/>
        <item sd="0" x="2883"/>
        <item sd="0" x="4928"/>
        <item sd="0" x="16"/>
        <item sd="0" x="4815"/>
        <item sd="0" x="4688"/>
        <item sd="0" x="2358"/>
        <item sd="0" x="2687"/>
        <item sd="0" x="1103"/>
        <item sd="0" x="3010"/>
        <item sd="0" x="2789"/>
        <item sd="0" x="1169"/>
        <item sd="0" x="4028"/>
        <item sd="0" x="4087"/>
        <item sd="0" x="4182"/>
        <item sd="0" x="4589"/>
        <item sd="0" x="21"/>
        <item sd="0" x="4333"/>
        <item sd="0" x="3088"/>
        <item sd="0" x="4317"/>
        <item sd="0" x="2868"/>
        <item sd="0" x="919"/>
        <item sd="0" x="1254"/>
        <item sd="0" x="3386"/>
        <item sd="0" x="4144"/>
        <item sd="0" x="2243"/>
        <item sd="0" x="3810"/>
        <item sd="0" x="1069"/>
        <item sd="0" x="4582"/>
        <item sd="0" x="2230"/>
        <item sd="0" x="3363"/>
        <item sd="0" x="1154"/>
        <item sd="0" x="4249"/>
        <item sd="0" x="4670"/>
        <item sd="0" x="1203"/>
        <item sd="0" x="598"/>
        <item sd="0" x="604"/>
        <item sd="0" x="3499"/>
        <item sd="0" x="4881"/>
        <item sd="0" x="1789"/>
        <item sd="0" x="30"/>
        <item sd="0" x="2589"/>
        <item sd="0" x="2229"/>
        <item sd="0" x="1950"/>
        <item sd="0" x="2348"/>
        <item sd="0" x="3937"/>
        <item sd="0" x="278"/>
        <item sd="0" x="2272"/>
        <item sd="0" x="1959"/>
        <item sd="0" x="2159"/>
        <item sd="0" x="3576"/>
        <item sd="0" x="2343"/>
        <item sd="0" x="1560"/>
        <item sd="0" x="2503"/>
        <item sd="0" x="4041"/>
        <item sd="0" x="4346"/>
        <item sd="0" x="460"/>
        <item sd="0" x="2232"/>
        <item sd="0" x="3137"/>
        <item sd="0" x="872"/>
        <item sd="0" x="283"/>
        <item sd="0" x="2731"/>
        <item sd="0" x="2382"/>
        <item sd="0" x="3637"/>
        <item sd="0" x="4497"/>
        <item sd="0" x="2138"/>
        <item sd="0" x="1546"/>
        <item sd="0" x="2802"/>
        <item sd="0" x="13"/>
        <item sd="0" x="704"/>
        <item sd="0" x="2273"/>
        <item sd="0" x="2667"/>
        <item sd="0" x="2908"/>
        <item sd="0" x="635"/>
        <item sd="0" x="1097"/>
        <item sd="0" x="733"/>
        <item sd="0" x="2725"/>
        <item sd="0" x="4870"/>
        <item sd="0" x="1622"/>
        <item sd="0" x="4953"/>
        <item sd="0" x="812"/>
        <item sd="0" x="2561"/>
        <item sd="0" x="2565"/>
        <item sd="0" x="4075"/>
        <item sd="0" x="2650"/>
        <item sd="0" x="3537"/>
        <item sd="0" x="399"/>
        <item sd="0" x="3611"/>
        <item sd="0" x="3346"/>
        <item sd="0" x="2640"/>
        <item sd="0" x="3286"/>
        <item sd="0" x="2349"/>
        <item sd="0" x="4910"/>
        <item sd="0" x="4258"/>
        <item sd="0" x="1408"/>
        <item sd="0" x="308"/>
        <item sd="0" x="690"/>
        <item sd="0" x="2120"/>
        <item sd="0" x="2660"/>
        <item sd="0" x="3396"/>
        <item sd="0" x="3017"/>
        <item sd="0" x="1294"/>
        <item sd="0" x="3048"/>
        <item sd="0" x="1394"/>
        <item sd="0" x="2079"/>
        <item sd="0" x="4569"/>
        <item sd="0" x="1239"/>
        <item sd="0" x="660"/>
        <item sd="0" x="1235"/>
        <item sd="0" x="3371"/>
        <item sd="0" x="1542"/>
        <item sd="0" x="3717"/>
        <item sd="0" x="3041"/>
        <item sd="0" x="862"/>
        <item sd="0" x="2341"/>
        <item sd="0" x="1495"/>
        <item sd="0" x="2111"/>
        <item sd="0" x="2225"/>
        <item sd="0" x="2900"/>
        <item sd="0" x="3136"/>
        <item sd="0" x="4195"/>
        <item sd="0" x="3445"/>
        <item sd="0" x="2408"/>
        <item sd="0" x="1528"/>
        <item sd="0" x="4767"/>
        <item sd="0" x="121"/>
        <item sd="0" x="2843"/>
        <item sd="0" x="4789"/>
        <item sd="0" x="1064"/>
        <item sd="0" x="5004"/>
        <item sd="0" x="2448"/>
        <item sd="0" x="3934"/>
        <item sd="0" x="2867"/>
        <item sd="0" x="4920"/>
        <item sd="0" x="575"/>
        <item sd="0" x="4544"/>
        <item sd="0" x="230"/>
        <item sd="0" x="2839"/>
        <item sd="0" x="4849"/>
        <item sd="0" x="4217"/>
        <item sd="0" x="494"/>
        <item sd="0" x="1829"/>
        <item sd="0" x="247"/>
        <item sd="0" x="4936"/>
        <item sd="0" x="4616"/>
        <item sd="0" x="3276"/>
        <item sd="0" x="754"/>
        <item sd="0" x="4742"/>
        <item sd="0" x="1225"/>
        <item sd="0" x="2968"/>
        <item sd="0" x="4058"/>
        <item sd="0" x="36"/>
        <item sd="0" x="3187"/>
        <item sd="0" x="3666"/>
        <item sd="0" x="269"/>
        <item sd="0" x="199"/>
        <item sd="0" x="2166"/>
        <item sd="0" x="2350"/>
        <item sd="0" x="500"/>
        <item sd="0" x="2317"/>
        <item sd="0" x="4621"/>
        <item sd="0" x="1357"/>
        <item sd="0" x="2814"/>
        <item sd="0" x="1173"/>
        <item sd="0" x="2926"/>
        <item sd="0" x="629"/>
        <item sd="0" x="2713"/>
        <item sd="0" x="1070"/>
        <item sd="0" x="1519"/>
        <item sd="0" x="805"/>
        <item sd="0" x="1414"/>
        <item sd="0" x="4113"/>
        <item sd="0" x="3897"/>
        <item sd="0" x="581"/>
        <item sd="0" x="3340"/>
        <item sd="0" x="1065"/>
        <item sd="0" x="55"/>
        <item sd="0" x="4562"/>
        <item sd="0" x="991"/>
        <item sd="0" x="2544"/>
        <item sd="0" x="3191"/>
        <item sd="0" x="2004"/>
        <item sd="0" x="2474"/>
        <item sd="0" x="4793"/>
        <item sd="0" x="3245"/>
        <item sd="0" x="4977"/>
        <item sd="0" x="859"/>
        <item sd="0" x="1006"/>
        <item sd="0" x="159"/>
        <item sd="0" x="3686"/>
        <item sd="0" x="3443"/>
        <item sd="0" x="4817"/>
        <item sd="0" x="2276"/>
        <item sd="0" x="50"/>
        <item sd="0" x="161"/>
        <item sd="0" x="1766"/>
        <item sd="0" x="1667"/>
        <item sd="0" x="2608"/>
        <item sd="0" x="105"/>
        <item sd="0" x="4998"/>
        <item sd="0" x="1028"/>
        <item sd="0" x="2952"/>
        <item sd="0" x="4014"/>
        <item sd="0" x="4228"/>
        <item sd="0" x="664"/>
        <item sd="0" x="3337"/>
        <item sd="0" x="431"/>
        <item sd="0" x="2422"/>
        <item sd="0" x="4821"/>
        <item sd="0" x="1750"/>
        <item sd="0" x="4122"/>
        <item sd="0" x="1429"/>
        <item sd="0" x="4171"/>
        <item sd="0" x="4566"/>
        <item sd="0" x="569"/>
        <item sd="0" x="1110"/>
        <item sd="0" x="4547"/>
        <item sd="0" x="3008"/>
        <item sd="0" x="1728"/>
        <item sd="0" x="4038"/>
        <item sd="0" x="3553"/>
        <item sd="0" x="1491"/>
        <item sd="0" x="1366"/>
        <item sd="0" x="4499"/>
        <item sd="0" x="2183"/>
        <item sd="0" x="4785"/>
        <item sd="0" x="998"/>
        <item sd="0" x="2338"/>
        <item sd="0" x="4707"/>
        <item sd="0" x="3639"/>
        <item sd="0" x="1941"/>
        <item sd="0" x="1120"/>
        <item sd="0" x="4527"/>
        <item sd="0" x="1595"/>
        <item sd="0" x="3125"/>
        <item sd="0" x="4134"/>
        <item sd="0" x="303"/>
        <item sd="0" x="1748"/>
        <item sd="0" x="4257"/>
        <item sd="0" x="4234"/>
        <item sd="0" x="4579"/>
        <item sd="0" x="3993"/>
        <item sd="0" x="1312"/>
        <item sd="0" x="1948"/>
        <item sd="0" x="2932"/>
        <item sd="0" x="1848"/>
        <item sd="0" x="3610"/>
        <item sd="0" x="2313"/>
        <item sd="0" x="3841"/>
        <item sd="0" x="3089"/>
        <item sd="0" x="3091"/>
        <item sd="0" x="687"/>
        <item sd="0" x="682"/>
        <item sd="0" x="2487"/>
        <item sd="0" x="3042"/>
        <item sd="0" x="4084"/>
        <item sd="0" x="3958"/>
        <item sd="0" x="2933"/>
        <item sd="0" x="4260"/>
        <item sd="0" x="4042"/>
        <item sd="0" x="4471"/>
        <item sd="0" x="722"/>
        <item sd="0" x="2387"/>
        <item sd="0" x="3877"/>
        <item sd="0" x="518"/>
        <item sd="0" x="405"/>
        <item sd="0" x="1484"/>
        <item sd="0" x="611"/>
        <item sd="0" x="403"/>
        <item sd="0" x="2791"/>
        <item sd="0" x="4153"/>
        <item sd="0" x="2242"/>
        <item sd="0" x="171"/>
        <item sd="0" x="3336"/>
        <item sd="0" x="1695"/>
        <item sd="0" x="1671"/>
        <item sd="0" x="2763"/>
        <item sd="0" x="1971"/>
        <item sd="0" x="4556"/>
        <item sd="0" x="4428"/>
        <item sd="0" x="2976"/>
        <item sd="0" x="2420"/>
        <item sd="0" x="4050"/>
        <item sd="0" x="2676"/>
        <item sd="0" x="2396"/>
        <item sd="0" x="2476"/>
        <item sd="0" x="374"/>
        <item sd="0" x="1914"/>
        <item sd="0" x="2047"/>
        <item sd="0" x="2934"/>
        <item sd="0" x="4924"/>
        <item sd="0" x="667"/>
        <item sd="0" x="1411"/>
        <item sd="0" x="257"/>
        <item sd="0" x="1000"/>
        <item sd="0" x="1071"/>
        <item sd="0" x="3743"/>
        <item sd="0" x="2774"/>
        <item sd="0" x="4332"/>
        <item sd="0" x="1232"/>
        <item sd="0" x="252"/>
        <item sd="0" x="3907"/>
        <item sd="0" x="613"/>
        <item sd="0" x="572"/>
        <item sd="0" x="4895"/>
        <item sd="0" x="1768"/>
        <item sd="0" x="1281"/>
        <item sd="0" x="305"/>
        <item sd="0" x="10"/>
        <item sd="0" x="3592"/>
        <item sd="0" x="4855"/>
        <item sd="0" x="4178"/>
        <item sd="0" x="1747"/>
        <item sd="0" x="1272"/>
        <item sd="0" x="1151"/>
        <item sd="0" x="3705"/>
        <item sd="0" x="1849"/>
        <item sd="0" x="3956"/>
        <item sd="0" x="2663"/>
        <item sd="0" x="1318"/>
        <item sd="0" x="4289"/>
        <item sd="0" x="3710"/>
        <item sd="0" x="3879"/>
        <item sd="0" x="160"/>
        <item sd="0" x="4215"/>
        <item sd="0" x="3757"/>
        <item sd="0" x="3565"/>
        <item sd="0" x="1"/>
        <item sd="0" x="1570"/>
        <item sd="0" x="1604"/>
        <item sd="0" x="3788"/>
        <item sd="0" x="1483"/>
        <item sd="0" x="1090"/>
        <item sd="0" x="1664"/>
        <item sd="0" x="1482"/>
        <item sd="0" x="3861"/>
        <item sd="0" x="2267"/>
        <item sd="0" x="4573"/>
        <item sd="0" x="4094"/>
        <item sd="0" x="2302"/>
        <item sd="0" x="2053"/>
        <item sd="0" x="3965"/>
        <item sd="0" x="1374"/>
        <item sd="0" x="737"/>
        <item sd="0" x="4441"/>
        <item sd="0" x="3545"/>
        <item sd="0" x="3714"/>
        <item sd="0" x="2388"/>
        <item sd="0" x="3439"/>
        <item sd="0" x="445"/>
        <item sd="0" x="3202"/>
        <item sd="0" x="1205"/>
        <item sd="0" x="3424"/>
        <item sd="0" x="4825"/>
        <item sd="0" x="3440"/>
        <item sd="0" x="2015"/>
        <item sd="0" x="3387"/>
        <item sd="0" x="1013"/>
        <item sd="0" x="931"/>
        <item sd="0" x="2277"/>
        <item sd="0" x="4586"/>
        <item sd="0" x="2716"/>
        <item sd="0" x="425"/>
        <item sd="0" x="1915"/>
        <item sd="0" x="1605"/>
        <item sd="0" x="869"/>
        <item sd="0" x="350"/>
        <item sd="0" x="4388"/>
        <item sd="0" x="4734"/>
        <item sd="0" x="1055"/>
        <item sd="0" x="618"/>
        <item sd="0" x="2456"/>
        <item sd="0" x="617"/>
        <item sd="0" x="3075"/>
        <item sd="0" x="2833"/>
        <item sd="0" x="717"/>
        <item sd="0" x="4237"/>
        <item sd="0" x="2825"/>
        <item sd="0" x="1824"/>
        <item sd="0" x="336"/>
        <item sd="0" x="1837"/>
        <item sd="0" x="2884"/>
        <item sd="0" x="2826"/>
        <item sd="0" x="4536"/>
        <item sd="0" x="136"/>
        <item sd="0" x="4162"/>
        <item sd="0" x="3391"/>
        <item sd="0" x="631"/>
        <item sd="0" x="2910"/>
        <item sd="0" x="142"/>
        <item sd="0" x="449"/>
        <item sd="0" x="4223"/>
        <item sd="0" x="309"/>
        <item sd="0" x="4545"/>
        <item sd="0" x="2841"/>
        <item sd="0" x="3580"/>
        <item sd="0" x="3078"/>
        <item sd="0" x="3206"/>
        <item sd="0" x="2071"/>
        <item sd="0" x="4325"/>
        <item sd="0" x="2300"/>
        <item sd="0" x="2832"/>
        <item sd="0" x="4330"/>
        <item sd="0" x="3633"/>
        <item sd="0" x="4045"/>
        <item sd="0" x="1874"/>
        <item sd="0" x="3776"/>
        <item sd="0" x="3525"/>
        <item sd="0" x="579"/>
        <item sd="0" x="3106"/>
        <item sd="0" x="2285"/>
        <item sd="0" x="1522"/>
        <item sd="0" x="4231"/>
        <item sd="0" x="1368"/>
        <item sd="0" x="3358"/>
        <item sd="0" x="4857"/>
        <item sd="0" x="1247"/>
        <item sd="0" x="535"/>
        <item sd="0" x="1726"/>
        <item sd="0" x="469"/>
        <item sd="0" x="3407"/>
        <item sd="0" x="4155"/>
        <item sd="0" x="1803"/>
        <item sd="0" x="2231"/>
        <item sd="0" x="645"/>
        <item sd="0" x="2823"/>
        <item sd="0" x="2009"/>
        <item sd="0" x="2685"/>
        <item sd="0" x="467"/>
        <item sd="0" x="3491"/>
        <item sd="0" x="65"/>
        <item sd="0" x="3984"/>
        <item sd="0" x="115"/>
        <item sd="0" x="4448"/>
        <item sd="0" x="1981"/>
        <item sd="0" x="1755"/>
        <item sd="0" x="2581"/>
        <item sd="0" x="984"/>
        <item sd="0" x="620"/>
        <item sd="0" x="1656"/>
        <item sd="0" x="1962"/>
        <item sd="0" x="1721"/>
        <item sd="0" x="4047"/>
        <item sd="0" x="2939"/>
        <item sd="0" x="1358"/>
        <item sd="0" x="1222"/>
        <item sd="0" x="2829"/>
        <item sd="0" x="3940"/>
        <item sd="0" x="4995"/>
        <item sd="0" x="4599"/>
        <item sd="0" x="4288"/>
        <item sd="0" x="1004"/>
        <item sd="0" x="1099"/>
        <item sd="0" x="1569"/>
        <item sd="0" x="3054"/>
        <item sd="0" x="1606"/>
        <item sd="0" x="4903"/>
        <item sd="0" x="1201"/>
        <item sd="0" x="116"/>
        <item sd="0" x="296"/>
        <item sd="0" x="4174"/>
        <item sd="0" x="2753"/>
        <item sd="0" x="2207"/>
        <item sd="0" x="4433"/>
        <item sd="0" x="1398"/>
        <item sd="0" x="201"/>
        <item sd="0" x="971"/>
        <item sd="0" x="2797"/>
        <item sd="0" x="3507"/>
        <item sd="0" x="1660"/>
        <item sd="0" x="921"/>
        <item sd="0" x="815"/>
        <item sd="0" x="3572"/>
        <item sd="0" x="2532"/>
        <item sd="0" x="3053"/>
        <item sd="0" x="910"/>
        <item sd="0" x="3103"/>
        <item sd="0" x="3272"/>
        <item sd="0" x="2067"/>
        <item sd="0" x="3917"/>
        <item sd="0" x="599"/>
        <item sd="0" x="2181"/>
        <item sd="0" x="4780"/>
        <item sd="0" x="189"/>
        <item sd="0" x="3282"/>
        <item sd="0" x="2564"/>
        <item sd="0" x="1295"/>
        <item sd="0" x="2677"/>
        <item sd="0" x="48"/>
        <item sd="0" x="4759"/>
        <item sd="0" x="4973"/>
        <item sd="0" x="2468"/>
        <item sd="0" x="549"/>
        <item sd="0" x="4114"/>
        <item sd="0" x="3646"/>
        <item sd="0" x="382"/>
        <item sd="0" x="2599"/>
        <item sd="0" x="873"/>
        <item sd="0" x="1228"/>
        <item sd="0" x="3333"/>
        <item sd="0" x="4684"/>
        <item sd="0" x="2878"/>
        <item sd="0" x="3924"/>
        <item sd="0" x="2899"/>
        <item sd="0" x="440"/>
        <item sd="0" x="1961"/>
        <item sd="0" x="4319"/>
        <item sd="0" x="3622"/>
        <item sd="0" x="1851"/>
        <item sd="0" x="2745"/>
        <item sd="0" x="3040"/>
        <item sd="0" x="4532"/>
        <item sd="0" x="1299"/>
        <item sd="0" x="1547"/>
        <item sd="0" x="4439"/>
        <item sd="0" x="2533"/>
        <item sd="0" x="346"/>
        <item sd="0" x="1739"/>
        <item sd="0" x="2961"/>
        <item sd="0" x="932"/>
        <item sd="0" x="4369"/>
        <item sd="0" x="1839"/>
        <item sd="0" x="1731"/>
        <item sd="0" x="2542"/>
        <item sd="0" x="2445"/>
        <item sd="0" x="3955"/>
        <item sd="0" x="1843"/>
        <item sd="0" x="3029"/>
        <item sd="0" x="3660"/>
        <item sd="0" x="1426"/>
        <item sd="0" x="952"/>
        <item sd="0" x="0"/>
        <item sd="0" x="2064"/>
        <item sd="0" x="543"/>
        <item sd="0" x="2925"/>
        <item sd="0" x="694"/>
        <item sd="0" x="3239"/>
        <item sd="0" x="2391"/>
        <item sd="0" x="3603"/>
        <item sd="0" x="1887"/>
        <item sd="0" x="3768"/>
        <item sd="0" x="397"/>
        <item sd="0" x="1760"/>
        <item sd="0" x="219"/>
        <item sd="0" x="4606"/>
        <item sd="0" x="4596"/>
        <item sd="0" x="3604"/>
        <item sd="0" x="3015"/>
        <item sd="0" x="3859"/>
        <item sd="0" x="516"/>
        <item sd="0" x="4148"/>
        <item sd="0" x="3390"/>
        <item sd="0" x="2693"/>
        <item sd="0" x="4914"/>
        <item sd="0" x="4313"/>
        <item sd="0" x="4127"/>
        <item sd="0" x="1382"/>
        <item sd="0" x="2148"/>
        <item sd="0" x="1466"/>
        <item sd="0" x="1442"/>
        <item sd="0" x="2701"/>
        <item sd="0" x="3624"/>
        <item sd="0" x="578"/>
        <item sd="0" x="4597"/>
        <item sd="0" x="1058"/>
        <item sd="0" x="1279"/>
        <item sd="0" x="2642"/>
        <item sd="0" x="4168"/>
        <item sd="0" x="4196"/>
        <item sd="0" x="2927"/>
        <item sd="0" x="767"/>
        <item sd="0" x="79"/>
        <item sd="0" x="1795"/>
        <item sd="0" x="3013"/>
        <item sd="0" x="1415"/>
        <item sd="0" x="606"/>
        <item sd="0" x="114"/>
        <item sd="0" x="3353"/>
        <item sd="0" x="833"/>
        <item sd="0" x="4680"/>
        <item sd="0" x="1813"/>
        <item sd="0" x="2477"/>
        <item sd="0" x="2516"/>
        <item sd="0" x="2491"/>
        <item sd="0" x="1145"/>
        <item sd="0" x="2949"/>
        <item sd="0" x="1253"/>
        <item sd="0" x="4328"/>
        <item sd="0" x="1616"/>
        <item sd="0" x="1042"/>
        <item sd="0" x="479"/>
        <item sd="0" x="165"/>
        <item sd="0" x="1862"/>
        <item sd="0" x="1190"/>
        <item sd="0" x="1753"/>
        <item sd="0" x="846"/>
        <item sd="0" x="3914"/>
        <item sd="0" x="1266"/>
        <item sd="0" x="3857"/>
        <item sd="0" x="592"/>
        <item sd="0" x="1857"/>
        <item sd="0" x="2600"/>
        <item sd="0" x="1185"/>
        <item sd="0" x="1883"/>
        <item sd="0" x="1956"/>
        <item sd="0" x="946"/>
        <item sd="0" x="4242"/>
        <item sd="0" x="2177"/>
        <item sd="0" x="91"/>
        <item sd="0" x="3459"/>
        <item sd="0" x="3615"/>
        <item sd="0" x="359"/>
        <item sd="0" x="3082"/>
        <item sd="0" x="794"/>
        <item sd="0" x="4469"/>
        <item sd="0" x="2106"/>
        <item sd="0" x="3001"/>
        <item sd="0" x="1757"/>
        <item sd="0" x="3456"/>
        <item sd="0" x="512"/>
        <item sd="0" x="3948"/>
        <item sd="0" x="2074"/>
        <item sd="0" x="3503"/>
        <item sd="0" x="112"/>
        <item sd="0" x="895"/>
        <item sd="0" x="3246"/>
        <item sd="0" x="1613"/>
        <item sd="0" x="2798"/>
        <item sd="0" x="3728"/>
        <item sd="0" x="407"/>
        <item sd="0" x="4941"/>
        <item sd="0" x="2924"/>
        <item sd="0" x="4421"/>
        <item sd="0" x="4190"/>
        <item sd="0" x="4899"/>
        <item sd="0" x="2325"/>
        <item sd="0" x="2727"/>
        <item sd="0" x="49"/>
        <item sd="0" x="2172"/>
        <item sd="0" x="3557"/>
        <item sd="0" x="4728"/>
        <item sd="0" x="2496"/>
        <item sd="0" x="3764"/>
        <item sd="0" x="3976"/>
        <item sd="0" x="72"/>
        <item sd="0" x="4220"/>
        <item sd="0" x="1707"/>
        <item sd="0" x="3849"/>
        <item sd="0" x="4673"/>
        <item sd="0" x="2993"/>
        <item sd="0" x="4458"/>
        <item sd="0" x="2103"/>
        <item sd="0" x="661"/>
        <item sd="0" x="747"/>
        <item sd="0" x="1155"/>
        <item sd="0" x="2946"/>
        <item sd="0" x="2337"/>
        <item sd="0" x="42"/>
        <item sd="0" x="1612"/>
        <item sd="0" x="1054"/>
        <item sd="0" x="4172"/>
        <item sd="0" x="4365"/>
        <item sd="0" x="2318"/>
        <item sd="0" x="1165"/>
        <item sd="0" x="2351"/>
        <item sd="0" x="4583"/>
        <item sd="0" x="1450"/>
        <item sd="0" x="3497"/>
        <item sd="0" x="3098"/>
        <item sd="0" x="4912"/>
        <item sd="0" x="3913"/>
        <item sd="0" x="2431"/>
        <item sd="0" x="4713"/>
        <item sd="0" x="4640"/>
        <item sd="0" x="1390"/>
        <item sd="0" x="3267"/>
        <item sd="0" x="4804"/>
        <item sd="0" x="4845"/>
        <item sd="0" x="302"/>
        <item sd="0" x="601"/>
        <item sd="0" x="3261"/>
        <item sd="0" x="3070"/>
        <item sd="0" x="2140"/>
        <item sd="0" x="2777"/>
        <item sd="0" x="560"/>
        <item sd="0" x="4500"/>
        <item sd="0" x="5"/>
        <item sd="0" x="2020"/>
        <item sd="0" x="3266"/>
        <item sd="0" x="1320"/>
        <item sd="0" x="393"/>
        <item sd="0" x="1812"/>
        <item sd="0" x="4875"/>
        <item sd="0" x="519"/>
        <item sd="0" x="282"/>
        <item sd="0" x="4657"/>
        <item sd="0" x="3063"/>
        <item sd="0" x="1940"/>
        <item sd="0" x="3399"/>
        <item sd="0" x="148"/>
        <item sd="0" x="4434"/>
        <item sd="0" x="2984"/>
        <item sd="0" x="4263"/>
        <item sd="0" x="3863"/>
        <item sd="0" x="1081"/>
        <item sd="0" x="3372"/>
        <item sd="0" x="4076"/>
        <item sd="0" x="3733"/>
        <item sd="0" x="4262"/>
        <item sd="0" x="2098"/>
        <item sd="0" x="1709"/>
        <item sd="0" x="2203"/>
        <item sd="0" x="77"/>
        <item sd="0" x="1646"/>
        <item sd="0" x="642"/>
        <item sd="0" x="3357"/>
        <item sd="0" x="4154"/>
        <item sd="0" x="1859"/>
        <item sd="0" x="2419"/>
        <item sd="0" x="4138"/>
        <item sd="0" x="2686"/>
        <item sd="0" x="3183"/>
        <item sd="0" x="3150"/>
        <item sd="0" x="607"/>
        <item sd="0" x="2202"/>
        <item sd="0" x="2031"/>
        <item sd="0" x="3665"/>
        <item sd="0" x="4372"/>
        <item sd="0" x="324"/>
        <item sd="0" x="2982"/>
        <item sd="0" x="3224"/>
        <item sd="0" x="3461"/>
        <item sd="0" x="4318"/>
        <item sd="0" x="4145"/>
        <item sd="0" x="1364"/>
        <item sd="0" x="1441"/>
        <item sd="0" x="1105"/>
        <item sd="0" x="1783"/>
        <item sd="0" x="1077"/>
        <item sd="0" x="3569"/>
        <item sd="0" x="1430"/>
        <item sd="0" x="3510"/>
        <item sd="0" x="316"/>
        <item sd="0" x="4310"/>
        <item sd="0" x="2086"/>
        <item sd="0" x="778"/>
        <item sd="0" x="1337"/>
        <item sd="0" x="4749"/>
        <item sd="0" x="1303"/>
        <item sd="0" x="4982"/>
        <item sd="0" x="2460"/>
        <item sd="0" x="3594"/>
        <item sd="0" x="876"/>
        <item sd="0" x="1346"/>
        <item sd="0" x="416"/>
        <item sd="0" x="1844"/>
        <item sd="0" x="437"/>
        <item sd="0" x="388"/>
        <item sd="0" x="3501"/>
        <item sd="0" x="1718"/>
        <item sd="0" x="877"/>
        <item sd="0" x="3112"/>
        <item sd="0" x="3832"/>
        <item sd="0" x="2854"/>
        <item sd="0" x="3342"/>
        <item sd="0" x="1277"/>
        <item sd="0" x="4290"/>
        <item sd="0" x="3162"/>
        <item sd="0" x="524"/>
        <item sd="0" x="2454"/>
        <item sd="0" x="2324"/>
        <item sd="0" x="3296"/>
        <item sd="0" x="3539"/>
        <item sd="0" x="3975"/>
        <item sd="0" x="4106"/>
        <item sd="0" x="4052"/>
        <item sd="0" x="1463"/>
        <item sd="0" x="1714"/>
        <item sd="0" x="4590"/>
        <item sd="0" x="2938"/>
        <item sd="0" x="4950"/>
        <item sd="0" x="206"/>
        <item sd="0" x="4638"/>
        <item sd="0" x="2972"/>
        <item sd="0" x="2709"/>
        <item sd="0" x="4437"/>
        <item sd="0" x="1636"/>
        <item sd="0" x="3512"/>
        <item sd="0" x="885"/>
        <item sd="0" x="1966"/>
        <item sd="0" x="523"/>
        <item sd="0" x="3925"/>
        <item sd="0" x="2943"/>
        <item sd="0" x="1920"/>
        <item sd="0" x="4404"/>
        <item sd="0" x="4450"/>
        <item sd="0" x="4676"/>
        <item sd="0" x="563"/>
        <item sd="0" x="986"/>
        <item sd="0" x="4312"/>
        <item sd="0" x="1742"/>
        <item sd="0" x="3987"/>
        <item sd="0" x="4205"/>
        <item sd="0" x="246"/>
        <item sd="0" x="4353"/>
        <item sd="0" x="4518"/>
        <item sd="0" x="4832"/>
        <item sd="0" x="2201"/>
        <item sd="0" x="3284"/>
        <item sd="0" x="884"/>
        <item sd="0" x="1585"/>
        <item sd="0" x="504"/>
        <item sd="0" x="227"/>
        <item sd="0" x="23"/>
        <item sd="0" x="2316"/>
        <item sd="0" x="3882"/>
        <item sd="0" x="4009"/>
        <item sd="0" x="4093"/>
        <item sd="0" x="4983"/>
        <item sd="0" x="3807"/>
        <item sd="0" x="3271"/>
        <item sd="0" x="1192"/>
        <item sd="0" x="834"/>
        <item sd="0" x="1992"/>
        <item sd="0" x="1875"/>
        <item sd="0" x="576"/>
        <item sd="0" x="4567"/>
        <item sd="0" x="3641"/>
        <item sd="0" x="3036"/>
        <item sd="0" x="2052"/>
        <item sd="0" x="1391"/>
        <item sd="0" x="2096"/>
        <item sd="0" x="3352"/>
        <item sd="0" x="3814"/>
        <item sd="0" x="471"/>
        <item sd="0" x="1663"/>
        <item sd="0" x="1998"/>
        <item sd="0" x="725"/>
        <item sd="0" x="3547"/>
        <item sd="0" x="596"/>
        <item sd="0" x="4690"/>
        <item sd="0" x="637"/>
        <item sd="0" x="3671"/>
        <item sd="0" x="2063"/>
        <item sd="0" x="3359"/>
        <item sd="0" x="4398"/>
        <item sd="0" x="3356"/>
        <item sd="0" x="260"/>
        <item sd="0" x="1193"/>
        <item sd="0" x="3929"/>
        <item sd="0" x="1985"/>
        <item sd="0" x="2941"/>
        <item sd="0" x="3847"/>
        <item sd="0" x="2666"/>
        <item sd="0" x="4016"/>
        <item sd="0" x="1252"/>
        <item sd="0" x="791"/>
        <item sd="0" x="1680"/>
        <item sd="0" x="1532"/>
        <item sd="0" x="707"/>
        <item sd="0" x="954"/>
        <item sd="0" x="4267"/>
        <item sd="0" x="1968"/>
        <item sd="0" x="3064"/>
        <item sd="0" x="384"/>
        <item sd="0" x="841"/>
        <item sd="0" x="2722"/>
        <item sd="0" x="2133"/>
        <item sd="0" x="4775"/>
        <item sd="0" x="4327"/>
        <item sd="0" x="4278"/>
        <item sd="0" x="2432"/>
        <item sd="0" x="1511"/>
        <item sd="0" x="176"/>
        <item sd="0" x="4422"/>
        <item sd="0" x="259"/>
        <item sd="0" x="4907"/>
        <item sd="0" x="1432"/>
        <item sd="0" x="2977"/>
        <item sd="0" x="3241"/>
        <item sd="0" x="4078"/>
        <item sd="0" x="4641"/>
        <item sd="0" x="1927"/>
        <item sd="0" x="4624"/>
        <item sd="0" x="683"/>
        <item sd="0" x="3130"/>
        <item sd="0" x="2131"/>
        <item sd="0" x="456"/>
        <item sd="0" x="435"/>
        <item sd="0" x="1708"/>
        <item sd="0" x="4444"/>
        <item sd="0" x="4908"/>
        <item sd="0" x="4777"/>
        <item sd="0" x="4063"/>
        <item sd="0" x="1213"/>
        <item sd="0" x="1045"/>
        <item sd="0" x="4683"/>
        <item sd="0" x="948"/>
        <item sd="0" x="4743"/>
        <item sd="0" x="179"/>
        <item sd="0" x="2764"/>
        <item sd="0" x="3338"/>
        <item sd="0" x="2699"/>
        <item sd="0" x="4079"/>
        <item sd="0" x="1676"/>
        <item sd="0" x="4610"/>
        <item sd="0" x="3298"/>
        <item sd="0" x="1101"/>
        <item sd="0" x="3739"/>
        <item sd="0" x="3495"/>
        <item sd="0" x="4124"/>
        <item sd="0" x="2352"/>
        <item sd="0" x="3124"/>
        <item sd="0" x="4829"/>
        <item sd="0" x="724"/>
        <item sd="0" x="4607"/>
        <item sd="0" x="1767"/>
        <item sd="0" x="4432"/>
        <item sd="0" x="832"/>
        <item sd="0" x="3005"/>
        <item sd="0" x="2099"/>
        <item sd="0" x="1095"/>
        <item sd="0" x="2417"/>
        <item sd="0" x="3321"/>
        <item sd="0" x="4074"/>
        <item sd="0" x="360"/>
        <item sd="0" x="4294"/>
        <item sd="0" x="1490"/>
        <item sd="0" x="4796"/>
        <item sd="0" x="1856"/>
        <item sd="0" x="4811"/>
        <item sd="0" x="1598"/>
        <item sd="0" x="1011"/>
        <item sd="0" x="3273"/>
        <item sd="0" x="166"/>
        <item sd="0" x="1341"/>
        <item sd="0" x="3166"/>
        <item sd="0" x="3829"/>
        <item sd="0" x="3946"/>
        <item sd="0" x="3784"/>
        <item sd="0" x="3532"/>
        <item sd="0" x="2865"/>
        <item sd="0" x="3084"/>
        <item sd="0" x="591"/>
        <item sd="0" x="97"/>
        <item sd="0" x="3062"/>
        <item sd="0" x="666"/>
        <item sd="0" x="2792"/>
        <item sd="0" x="1106"/>
        <item sd="0" x="1576"/>
        <item sd="0" x="3840"/>
        <item sd="0" x="2779"/>
        <item sd="0" x="2158"/>
        <item sd="0" x="2238"/>
        <item sd="0" x="1113"/>
        <item sd="0" x="2733"/>
        <item sd="0" x="4017"/>
        <item sd="0" x="4467"/>
        <item sd="0" x="3703"/>
        <item sd="0" x="373"/>
        <item sd="0" x="4509"/>
        <item sd="0" x="2210"/>
        <item sd="0" x="937"/>
        <item sd="0" x="2043"/>
        <item sd="0" x="2220"/>
        <item sd="0" x="2626"/>
        <item sd="0" x="630"/>
        <item sd="0" x="4494"/>
        <item sd="0" x="2051"/>
        <item sd="0" x="298"/>
        <item sd="0" x="67"/>
        <item sd="0" x="2813"/>
        <item sd="0" x="2563"/>
        <item sd="0" x="1417"/>
        <item sd="0" x="4470"/>
        <item sd="0" x="4268"/>
        <item sd="0" x="2444"/>
        <item sd="0" x="4221"/>
        <item sd="0" x="2394"/>
        <item sd="0" x="676"/>
        <item sd="0" x="1525"/>
        <item sd="0" x="517"/>
        <item sd="0" x="493"/>
        <item sd="0" x="2447"/>
        <item sd="0" x="3446"/>
        <item sd="0" x="2236"/>
        <item sd="0" x="4046"/>
        <item sd="0" x="4925"/>
        <item sd="0" x="2988"/>
        <item sd="0" x="4175"/>
        <item sd="0" x="756"/>
        <item sd="0" x="3145"/>
        <item sd="0" x="2469"/>
        <item sd="0" x="1410"/>
        <item sd="0" x="1571"/>
        <item sd="0" x="395"/>
        <item sd="0" x="3394"/>
        <item sd="0" x="3149"/>
        <item sd="0" x="3335"/>
        <item sd="0" x="3932"/>
        <item sd="0" x="95"/>
        <item sd="0" x="15"/>
        <item sd="0" x="2162"/>
        <item sd="0" x="4814"/>
        <item sd="0" x="4493"/>
        <item sd="0" x="1761"/>
        <item sd="0" x="4720"/>
        <item sd="0" x="1082"/>
        <item sd="0" x="2151"/>
        <item sd="0" x="3811"/>
        <item sd="0" x="3083"/>
        <item sd="0" x="2944"/>
        <item sd="0" x="3676"/>
        <item sd="0" x="1250"/>
        <item sd="0" x="2367"/>
        <item sd="0" x="2012"/>
        <item sd="0" x="3836"/>
        <item sd="0" x="723"/>
        <item sd="0" x="1371"/>
        <item sd="0" x="101"/>
        <item sd="0" x="1292"/>
        <item sd="0" x="2657"/>
        <item sd="0" x="1276"/>
        <item sd="0" x="787"/>
        <item sd="0" x="1179"/>
        <item sd="0" x="2567"/>
        <item sd="0" x="4686"/>
        <item sd="0" x="2633"/>
        <item sd="0" x="2691"/>
        <item sd="0" x="333"/>
        <item sd="0" x="4810"/>
        <item sd="0" x="4671"/>
        <item sd="0" x="2821"/>
        <item sd="0" x="3625"/>
        <item sd="0" x="3436"/>
        <item sd="0" x="3980"/>
        <item sd="0" x="1261"/>
        <item sd="0" x="1156"/>
        <item sd="0" x="2084"/>
        <item sd="0" x="1586"/>
        <item sd="0" x="1765"/>
        <item sd="0" x="1265"/>
        <item sd="0" x="731"/>
        <item sd="0" x="1807"/>
        <item sd="0" x="4667"/>
        <item sd="0" x="1925"/>
        <item sd="0" x="4618"/>
        <item sd="0" x="1615"/>
        <item sd="0" x="593"/>
        <item sd="0" x="2116"/>
        <item sd="0" x="3176"/>
        <item sd="0" x="191"/>
        <item sd="0" x="4161"/>
        <item sd="0" x="3790"/>
        <item sd="0" x="1397"/>
        <item sd="0" x="2424"/>
        <item sd="0" x="960"/>
        <item sd="0" x="2044"/>
        <item sd="0" x="4807"/>
        <item sd="0" x="313"/>
        <item sd="0" x="3421"/>
        <item sd="0" x="3235"/>
        <item sd="0" x="3350"/>
        <item sd="0" x="2168"/>
        <item sd="0" x="973"/>
        <item sd="0" x="4627"/>
        <item sd="0" x="2178"/>
        <item sd="0" x="2653"/>
        <item sd="0" x="4677"/>
        <item sd="0" x="809"/>
        <item sd="0" x="413"/>
        <item sd="0" x="4459"/>
        <item sd="0" x="4754"/>
        <item sd="0" x="4776"/>
        <item sd="0" x="1474"/>
        <item sd="0" x="1725"/>
        <item sd="0" x="3515"/>
        <item sd="0" x="915"/>
        <item sd="0" x="3634"/>
        <item sd="0" x="1973"/>
        <item sd="0" x="2960"/>
        <item sd="0" x="4564"/>
        <item sd="0" x="1873"/>
        <item sd="0" x="1298"/>
        <item sd="0" x="1794"/>
        <item sd="0" x="2073"/>
        <item sd="0" x="2049"/>
        <item sd="0" x="2222"/>
        <item sd="0" x="258"/>
        <item sd="0" x="726"/>
        <item sd="0" x="3848"/>
        <item sd="0" x="1403"/>
        <item sd="0" x="2192"/>
        <item sd="0" x="1788"/>
        <item sd="0" x="2981"/>
        <item sd="0" x="3587"/>
        <item sd="0" x="2810"/>
        <item sd="0" x="4945"/>
        <item sd="0" x="1610"/>
        <item sd="0" x="1639"/>
        <item sd="0" x="3085"/>
        <item sd="0" x="4681"/>
        <item sd="0" x="2249"/>
        <item sd="0" x="638"/>
        <item sd="0" x="1799"/>
        <item sd="0" x="242"/>
        <item sd="0" x="4126"/>
        <item sd="0" x="1833"/>
        <item sd="0" x="4902"/>
        <item sd="0" x="2898"/>
        <item sd="0" x="3230"/>
        <item sd="0" x="2433"/>
        <item sd="0" x="444"/>
        <item sd="0" x="1716"/>
        <item sd="0" x="4189"/>
        <item sd="0" x="4"/>
        <item sd="0" x="32"/>
        <item sd="0" x="1609"/>
        <item sd="0" x="323"/>
        <item sd="0" x="410"/>
        <item sd="0" x="3971"/>
        <item sd="0" x="2891"/>
        <item sd="0" x="2974"/>
        <item sd="0" x="3647"/>
        <item sd="0" x="1126"/>
        <item sd="0" x="2209"/>
        <item sd="0" x="3638"/>
        <item sd="0" x="419"/>
        <item sd="0" x="610"/>
        <item sd="0" x="3702"/>
        <item sd="0" x="2057"/>
        <item sd="0" x="585"/>
        <item sd="0" x="502"/>
        <item sd="0" x="3205"/>
        <item sd="0" x="2848"/>
        <item sd="0" x="4370"/>
        <item sd="0" x="1284"/>
        <item sd="0" x="669"/>
        <item sd="0" x="2768"/>
        <item sd="0" x="4802"/>
        <item sd="0" x="730"/>
        <item sd="0" x="1136"/>
        <item sd="0" x="2295"/>
        <item sd="0" x="1629"/>
        <item sd="0" x="4861"/>
        <item sd="0" x="1493"/>
        <item sd="0" x="780"/>
        <item sd="0" x="2720"/>
        <item sd="0" x="850"/>
        <item sd="0" x="1505"/>
        <item sd="0" x="2850"/>
        <item sd="0" x="2728"/>
        <item sd="0" x="2978"/>
        <item sd="0" x="4351"/>
        <item sd="0" x="4523"/>
        <item sd="0" x="1771"/>
        <item sd="0" x="2169"/>
        <item sd="0" x="589"/>
        <item sd="0" x="3886"/>
        <item sd="0" x="4820"/>
        <item sd="0" x="4399"/>
        <item sd="0" x="2794"/>
        <item sd="0" x="567"/>
        <item sd="0" x="352"/>
        <item sd="0" x="2135"/>
        <item sd="0" x="2858"/>
        <item sd="0" x="2033"/>
        <item sd="0" x="2587"/>
        <item sd="0" x="2705"/>
        <item sd="0" x="2385"/>
        <item sd="0" x="3474"/>
        <item sd="0" x="186"/>
        <item sd="0" x="962"/>
        <item sd="0" x="4291"/>
        <item sd="0" x="2905"/>
        <item sd="0" x="4966"/>
        <item sd="0" x="2435"/>
        <item sd="0" x="2751"/>
        <item sd="0" x="680"/>
        <item sd="0" x="2105"/>
        <item sd="0" x="1775"/>
        <item sd="0" x="2741"/>
        <item sd="0" x="1945"/>
        <item sd="0" x="1059"/>
        <item sd="0" x="2450"/>
        <item sd="0" x="185"/>
        <item sd="0" x="285"/>
        <item sd="0" x="4236"/>
        <item sd="0" x="3915"/>
        <item sd="0" x="3533"/>
        <item sd="0" x="128"/>
        <item sd="0" x="4176"/>
        <item sd="0" x="4758"/>
        <item sd="0" x="4303"/>
        <item sd="0" x="2149"/>
        <item sd="0" x="2112"/>
        <item sd="0" x="2397"/>
        <item sd="0" x="487"/>
        <item sd="0" x="1868"/>
        <item sd="0" x="1763"/>
        <item sd="0" x="4125"/>
        <item sd="0" x="271"/>
        <item sd="0" x="4860"/>
        <item sd="0" x="3514"/>
        <item sd="0" x="263"/>
        <item sd="0" x="1535"/>
        <item sd="0" x="908"/>
        <item sd="0" x="3518"/>
        <item sd="0" x="916"/>
        <item sd="0" x="3597"/>
        <item sd="0" x="52"/>
        <item sd="0" x="2971"/>
        <item sd="0" x="1340"/>
        <item sd="0" x="4336"/>
        <item sd="0" x="455"/>
        <item sd="0" x="1614"/>
        <item sd="0" x="4588"/>
        <item sd="0" x="2199"/>
        <item sd="0" x="3492"/>
        <item sd="0" x="1970"/>
        <item sd="0" x="1541"/>
        <item sd="0" x="3765"/>
        <item sd="0" x="1166"/>
        <item sd="0" x="2366"/>
        <item sd="0" x="3093"/>
        <item sd="0" x="5008"/>
        <item sd="0" x="3152"/>
        <item sd="0" x="4165"/>
        <item sd="0" x="3969"/>
        <item sd="0" x="3415"/>
        <item sd="0" x="2093"/>
        <item sd="0" x="1001"/>
        <item sd="0" x="3935"/>
        <item sd="0" x="4393"/>
        <item sd="0" x="1733"/>
        <item sd="0" x="2816"/>
        <item sd="0" x="751"/>
        <item sd="0" x="4000"/>
        <item sd="0" x="2423"/>
        <item sd="0" x="18"/>
        <item sd="0" x="2796"/>
        <item sd="0" x="3726"/>
        <item sd="0" x="3059"/>
        <item sd="0" x="3689"/>
        <item sd="0" x="4611"/>
        <item sd="0" x="3770"/>
        <item sd="0" x="1758"/>
        <item sd="0" x="5007"/>
        <item sd="0" x="3368"/>
        <item sd="0" x="2215"/>
        <item sd="0" x="1881"/>
        <item sd="0" x="3028"/>
        <item sd="0" x="595"/>
        <item sd="0" x="1517"/>
        <item sd="0" x="705"/>
        <item sd="0" x="3981"/>
        <item sd="0" x="939"/>
        <item sd="0" x="950"/>
        <item sd="0" x="4988"/>
        <item sd="0" x="3114"/>
        <item sd="0" x="1444"/>
        <item sd="0" x="2329"/>
        <item sd="0" x="4345"/>
        <item sd="0" x="3435"/>
        <item sd="0" x="2729"/>
        <item sd="0" x="4092"/>
        <item sd="0" x="624"/>
        <item sd="0" x="499"/>
        <item sd="0" x="1778"/>
        <item sd="0" x="4661"/>
        <item sd="0" x="740"/>
        <item sd="0" x="1087"/>
        <item sd="0" x="4559"/>
        <item sd="0" x="3417"/>
        <item sd="0" x="1138"/>
        <item sd="0" x="3607"/>
        <item sd="0" x="2959"/>
        <item sd="0" x="188"/>
        <item sd="0" x="3909"/>
        <item sd="0" x="602"/>
        <item sd="0" x="3308"/>
        <item sd="0" x="2506"/>
        <item sd="0" x="1575"/>
        <item sd="0" x="4474"/>
        <item sd="0" x="3009"/>
        <item sd="0" x="2410"/>
        <item sd="0" x="1007"/>
        <item sd="0" x="4637"/>
        <item sd="0" x="1654"/>
        <item sd="0" x="1724"/>
        <item sd="0" x="893"/>
        <item sd="0" x="673"/>
        <item sd="0" x="1345"/>
        <item sd="0" x="678"/>
        <item sd="0" x="4488"/>
        <item sd="0" x="4859"/>
        <item sd="0" x="4008"/>
        <item sd="0" x="3762"/>
        <item sd="0" x="3609"/>
        <item sd="0" x="1109"/>
        <item sd="0" x="1942"/>
        <item sd="0" x="2809"/>
        <item sd="0" x="4572"/>
        <item sd="0" x="3414"/>
        <item sd="0" x="2689"/>
        <item sd="0" x="3851"/>
        <item sd="0" x="3268"/>
        <item sd="0" x="1238"/>
        <item sd="0" x="2036"/>
        <item sd="0" x="1909"/>
        <item sd="0" x="2115"/>
        <item sd="0" x="1301"/>
        <item sd="0" x="829"/>
        <item sd="0" x="4287"/>
        <item sd="0" x="1467"/>
        <item sd="0" x="1162"/>
        <item sd="0" x="3476"/>
        <item sd="0" x="2360"/>
        <item sd="0" x="1672"/>
        <item sd="0" x="1262"/>
        <item sd="0" x="1582"/>
        <item sd="0" x="738"/>
        <item sd="0" x="4648"/>
        <item sd="0" x="4779"/>
        <item sd="0" x="3354"/>
        <item sd="0" x="4888"/>
        <item sd="0" x="1991"/>
        <item sd="0" x="1020"/>
        <item sd="0" x="2591"/>
        <item sd="0" x="1066"/>
        <item sd="0" x="941"/>
        <item sd="0" x="1501"/>
        <item sd="0" x="4219"/>
        <item sd="0" x="3919"/>
        <item sd="0" x="4314"/>
        <item sd="0" x="658"/>
        <item sd="0" x="1440"/>
        <item sd="0" x="4658"/>
        <item sd="0" x="2551"/>
        <item sd="0" x="1738"/>
        <item sd="0" x="648"/>
        <item sd="0" x="4064"/>
        <item sd="0" x="1515"/>
        <item sd="0" x="3918"/>
        <item sd="0" x="3560"/>
        <item sd="0" x="193"/>
        <item sd="0" x="4193"/>
        <item sd="0" x="3194"/>
        <item sd="0" x="2534"/>
        <item sd="0" x="2799"/>
        <item sd="0" x="1872"/>
        <item sd="0" x="1858"/>
        <item sd="0" x="2616"/>
        <item sd="0" x="4874"/>
        <item sd="0" x="355"/>
        <item sd="0" x="1217"/>
        <item sd="0" x="347"/>
        <item sd="0" x="2840"/>
        <item sd="0" x="4721"/>
        <item sd="0" x="300"/>
        <item sd="0" x="1462"/>
        <item sd="0" x="2354"/>
        <item sd="0" x="100"/>
        <item sd="0" x="2879"/>
        <item sd="0" x="2434"/>
        <item sd="0" x="1360"/>
        <item sd="0" x="2852"/>
        <item sd="0" x="4316"/>
        <item sd="0" x="2266"/>
        <item sd="0" x="4277"/>
        <item sd="0" x="3552"/>
        <item sd="0" x="141"/>
        <item sd="0" x="1933"/>
        <item sd="0" x="947"/>
        <item sd="0" x="4380"/>
        <item sd="0" x="4426"/>
        <item sd="0" x="386"/>
        <item sd="0" x="1310"/>
        <item sd="0" x="4335"/>
        <item sd="0" x="2817"/>
        <item sd="0" x="1286"/>
        <item sd="0" x="1842"/>
        <item sd="0" x="803"/>
        <item sd="0" x="2428"/>
        <item sd="0" x="2046"/>
        <item sd="0" x="3589"/>
        <item sd="0" x="237"/>
        <item sd="0" x="1545"/>
        <item sd="0" x="3701"/>
        <item sd="0" x="2129"/>
        <item sd="0" x="1523"/>
        <item sd="0" x="3104"/>
        <item sd="0" x="632"/>
        <item sd="0" x="3504"/>
        <item sd="0" x="4666"/>
        <item sd="0" x="2743"/>
        <item sd="0" x="4495"/>
        <item sd="0" x="2828"/>
        <item sd="0" x="1129"/>
        <item sd="0" x="4508"/>
        <item sd="0" x="4360"/>
        <item sd="0" x="679"/>
        <item sd="0" x="3238"/>
        <item sd="0" x="1274"/>
        <item sd="0" x="3300"/>
        <item sd="0" x="2545"/>
        <item sd="0" x="3920"/>
        <item sd="0" x="899"/>
        <item sd="0" x="2069"/>
        <item sd="0" x="1332"/>
        <item sd="0" x="1455"/>
        <item sd="0" x="1719"/>
        <item sd="0" x="2549"/>
        <item sd="0" x="1210"/>
        <item sd="0" x="4068"/>
        <item sd="0" x="3542"/>
        <item sd="0" x="3567"/>
        <item sd="0" x="3528"/>
        <item sd="0" x="3404"/>
        <item sd="0" x="1899"/>
        <item sd="0" x="2136"/>
        <item sd="0" x="2991"/>
        <item sd="0" x="4892"/>
        <item sd="0" x="2303"/>
        <item sd="0" x="1083"/>
        <item sd="0" x="387"/>
        <item sd="0" x="2260"/>
        <item sd="0" x="365"/>
        <item sd="0" x="2990"/>
        <item sd="0" x="2706"/>
        <item sd="0" x="1194"/>
        <item sd="0" x="819"/>
        <item sd="0" x="2928"/>
        <item sd="0" x="4455"/>
        <item sd="0" x="202"/>
        <item sd="0" x="4620"/>
        <item sd="0" x="2298"/>
        <item sd="0" x="4867"/>
        <item sd="0" x="2216"/>
        <item sd="0" x="4935"/>
        <item sd="0" x="2157"/>
        <item sd="0" x="314"/>
        <item sd="0" x="718"/>
        <item sd="0" x="4750"/>
        <item sd="0" x="1903"/>
        <item sd="0" x="2719"/>
        <item sd="0" x="4668"/>
        <item sd="0" x="1989"/>
        <item sd="0" x="1089"/>
        <item sd="0" x="3986"/>
        <item sd="0" x="1085"/>
        <item sd="0" x="4118"/>
        <item sd="0" x="2132"/>
        <item sd="0" x="1392"/>
        <item sd="0" x="2593"/>
        <item sd="0" x="453"/>
        <item sd="0" x="1699"/>
        <item sd="0" x="1540"/>
        <item sd="0" x="2639"/>
        <item sd="0" x="3264"/>
        <item sd="0" x="4894"/>
        <item sd="0" x="2411"/>
        <item sd="0" x="1521"/>
        <item sd="0" x="1227"/>
        <item sd="0" x="1602"/>
        <item sd="0" x="3192"/>
        <item sd="0" x="3489"/>
        <item sd="0" x="1271"/>
        <item sd="0" x="3945"/>
        <item sd="0" x="1558"/>
        <item sd="0" x="341"/>
        <item sd="0" x="1093"/>
        <item sd="0" x="1802"/>
        <item sd="0" x="1308"/>
        <item sd="0" x="4137"/>
        <item sd="0" x="2529"/>
        <item sd="0" x="776"/>
        <item sd="0" x="2688"/>
        <item sd="0" x="4173"/>
        <item sd="0" x="2190"/>
        <item sd="0" x="2369"/>
        <item sd="0" x="430"/>
        <item sd="0" x="1327"/>
        <item sd="0" x="4292"/>
        <item sd="0" x="520"/>
        <item sd="0" x="4803"/>
        <item sd="0" x="4846"/>
        <item sd="0" x="2305"/>
        <item sd="0" x="310"/>
        <item sd="0" x="2520"/>
        <item sd="0" x="422"/>
        <item sd="0" x="4981"/>
        <item sd="0" x="129"/>
        <item sd="0" x="1808"/>
        <item sd="0" x="4007"/>
        <item sd="0" x="3562"/>
        <item sd="0" x="4239"/>
        <item sd="0" x="2929"/>
        <item sd="0" x="3568"/>
        <item sd="0" x="2912"/>
        <item sd="0" x="571"/>
        <item sd="0" x="650"/>
        <item sd="0" x="423"/>
        <item sd="0" x="2771"/>
        <item sd="0" x="353"/>
        <item sd="0" x="290"/>
        <item sd="0" x="3802"/>
        <item sd="0" x="2155"/>
        <item sd="0" x="4119"/>
        <item sd="0" x="583"/>
        <item sd="0" x="974"/>
        <item sd="0" x="4614"/>
        <item sd="0" x="2034"/>
        <item sd="0" x="1628"/>
        <item sd="0" x="4449"/>
        <item sd="0" x="3933"/>
        <item sd="0" x="2674"/>
        <item sd="0" x="1509"/>
        <item sd="0" x="3941"/>
        <item sd="0" x="1926"/>
        <item sd="0" x="158"/>
        <item sd="0" x="1264"/>
        <item sd="0" x="3833"/>
        <item sd="0" x="2644"/>
        <item sd="0" x="2737"/>
        <item sd="0" x="2090"/>
        <item sd="0" x="1477"/>
        <item sd="0" x="2583"/>
        <item sd="0" x="1396"/>
        <item sd="0" x="3704"/>
        <item sd="0" x="4100"/>
        <item sd="0" x="1958"/>
        <item sd="0" x="1497"/>
        <item sd="0" x="4210"/>
        <item sd="0" x="1465"/>
        <item sd="0" x="232"/>
        <item sd="0" x="485"/>
        <item sd="0" x="3691"/>
        <item sd="0" x="4131"/>
        <item sd="0" x="3720"/>
        <item sd="0" x="1422"/>
        <item sd="0" x="462"/>
        <item sd="0" x="234"/>
        <item sd="0" x="4374"/>
        <item sd="0" x="4112"/>
        <item sd="0" x="3901"/>
        <item sd="0" x="1402"/>
        <item sd="0" x="1539"/>
        <item sd="0" x="376"/>
        <item sd="0" x="102"/>
        <item sd="0" x="4416"/>
        <item sd="0" x="3304"/>
        <item sd="0" x="2846"/>
        <item sd="0" x="3000"/>
        <item sd="0" x="2405"/>
        <item sd="0" x="4040"/>
        <item sd="0" x="1641"/>
        <item sd="0" x="2000"/>
        <item sd="0" x="2378"/>
        <item sd="0" x="1715"/>
        <item sd="0" x="1159"/>
        <item sd="0" x="2486"/>
        <item sd="0" x="454"/>
        <item sd="0" x="2758"/>
        <item sd="0" x="4344"/>
        <item sd="0" x="3596"/>
        <item sd="0" x="652"/>
        <item sd="0" x="123"/>
        <item sd="0" x="1307"/>
        <item sd="0" x="4729"/>
        <item sd="0" x="3605"/>
        <item sd="0" x="1423"/>
        <item sd="0" x="1311"/>
        <item sd="0" x="266"/>
        <item sd="0" x="4329"/>
        <item sd="0" x="1412"/>
        <item sd="0" x="3442"/>
        <item sd="0" x="3579"/>
        <item sd="0" x="4991"/>
        <item sd="0" x="1471"/>
        <item sd="0" x="4828"/>
        <item sd="0" x="2025"/>
        <item sd="0" x="4519"/>
        <item sd="0" x="1112"/>
        <item sd="0" x="2775"/>
        <item sd="0" x="4897"/>
        <item sd="0" x="4156"/>
        <item sd="0" x="433"/>
        <item sd="0" x="4241"/>
        <item sd="0" x="4141"/>
        <item sd="0" x="4489"/>
        <item sd="0" x="2641"/>
        <item sd="0" x="4922"/>
        <item sd="0" x="2326"/>
        <item sd="0" x="4617"/>
        <item sd="0" x="1405"/>
        <item sd="0" x="3244"/>
        <item sd="0" x="1786"/>
        <item sd="0" x="783"/>
        <item sd="0" x="1143"/>
        <item sd="0" x="2246"/>
        <item sd="0" x="1207"/>
        <item sd="0" x="284"/>
        <item sd="0" x="3405"/>
        <item sd="0" x="565"/>
        <item sd="0" x="4942"/>
        <item sd="0" x="1416"/>
        <item sd="0" x="3173"/>
        <item sd="0" x="698"/>
        <item sd="0" x="2490"/>
        <item sd="0" x="1990"/>
        <item sd="0" x="3817"/>
        <item sd="0" x="3362"/>
        <item sd="0" x="2314"/>
        <item sd="0" x="3067"/>
        <item sd="0" x="3118"/>
        <item sd="0" x="3798"/>
        <item sd="0" x="20"/>
        <item sd="0" x="714"/>
        <item sd="0" x="2999"/>
        <item sd="0" x="1476"/>
        <item sd="0" x="3361"/>
        <item sd="0" x="3931"/>
        <item sd="0" x="1435"/>
        <item sd="0" x="1200"/>
        <item sd="0" x="1198"/>
        <item sd="0" x="40"/>
        <item sd="0" x="4036"/>
        <item sd="0" x="2892"/>
        <item sd="0" x="963"/>
        <item sd="0" x="2323"/>
        <item sd="0" x="1741"/>
        <item sd="0" x="4169"/>
        <item sd="0" x="3320"/>
        <item sd="0" x="3830"/>
        <item sd="0" x="4612"/>
        <item sd="0" x="4864"/>
        <item sd="0" x="534"/>
        <item sd="0" x="3100"/>
        <item sd="0" x="1009"/>
        <item sd="0" x="1822"/>
        <item sd="0" x="4600"/>
        <item sd="0" x="3752"/>
        <item sd="0" x="304"/>
        <item sd="0" x="3229"/>
        <item sd="0" x="1206"/>
        <item sd="0" x="223"/>
        <item sd="0" x="3837"/>
        <item sd="0" x="2890"/>
        <item sd="0" x="3658"/>
        <item sd="0" x="3484"/>
        <item sd="0" x="3120"/>
        <item sd="0" x="3540"/>
        <item sd="0" x="4992"/>
        <item sd="0" x="4133"/>
        <item sd="0" x="3110"/>
        <item sd="0" x="4232"/>
        <item sd="0" x="4701"/>
        <item sd="0" x="4323"/>
        <item sd="0" x="2494"/>
        <item sd="0" x="1892"/>
        <item sd="0" x="4601"/>
        <item sd="0" x="4896"/>
        <item sd="0" x="929"/>
        <item sd="0" x="1889"/>
        <item sd="0" x="1796"/>
        <item sd="0" x="1215"/>
        <item sd="0" x="1735"/>
        <item sd="0" x="2507"/>
        <item sd="0" x="3657"/>
        <item sd="0" x="2632"/>
        <item sd="0" x="4885"/>
        <item sd="0" x="4909"/>
        <item sd="0" x="2820"/>
        <item sd="0" x="4218"/>
        <item sd="0" x="4766"/>
        <item sd="0" x="4424"/>
        <item sd="0" x="1119"/>
        <item sd="0" x="187"/>
        <item sd="0" x="3392"/>
        <item sd="0" x="3199"/>
        <item sd="0" x="4602"/>
        <item sd="0" x="1675"/>
        <item sd="0" x="912"/>
        <item sd="0" x="3548"/>
        <item sd="0" x="3452"/>
        <item sd="0" x="3181"/>
        <item sd="0" x="1068"/>
        <item sd="0" x="4498"/>
        <item sd="0" x="3163"/>
        <item sd="0" x="2331"/>
        <item sd="0" x="2513"/>
        <item sd="0" x="2436"/>
        <item sd="0" x="4453"/>
        <item sd="0" x="432"/>
        <item sd="0" x="3831"/>
        <item sd="0" x="1384"/>
        <item sd="0" x="1125"/>
        <item sd="0" x="3044"/>
        <item sd="0" x="1458"/>
        <item sd="0" x="1367"/>
        <item sd="0" x="2416"/>
        <item sd="0" x="2859"/>
        <item sd="0" x="2438"/>
        <item sd="0" x="4006"/>
        <item sd="0" x="1470"/>
        <item sd="0" x="380"/>
        <item sd="0" x="3140"/>
        <item sd="0" x="817"/>
        <item sd="0" x="1420"/>
        <item sd="0" x="1840"/>
        <item sd="0" x="957"/>
        <item sd="0" x="339"/>
        <item sd="0" x="3324"/>
        <item sd="0" x="4822"/>
        <item sd="0" x="4123"/>
        <item sd="0" x="1984"/>
        <item sd="0" x="2615"/>
        <item sd="0" x="4918"/>
        <item sd="0" x="3297"/>
        <item sd="0" x="804"/>
        <item sd="0" x="1836"/>
        <item sd="0" x="1180"/>
        <item sd="0" x="3522"/>
        <item sd="0" x="587"/>
        <item sd="0" x="3262"/>
        <item sd="0" x="292"/>
        <item sd="0" x="3200"/>
        <item sd="0" x="4015"/>
        <item sd="0" x="1334"/>
        <item sd="0" x="3177"/>
        <item sd="0" x="1033"/>
        <item sd="0" x="2631"/>
        <item sd="0" x="163"/>
        <item sd="0" x="443"/>
        <item sd="0" x="3315"/>
        <item sd="0" x="4926"/>
        <item sd="0" x="1267"/>
        <item sd="0" x="239"/>
        <item sd="0" x="2288"/>
        <item sd="0" x="555"/>
        <item sd="0" x="273"/>
        <item sd="0" x="4850"/>
        <item sd="0" x="925"/>
        <item sd="0" x="4276"/>
        <item sd="0" x="3327"/>
        <item sd="0" x="3341"/>
        <item sd="0" x="4732"/>
        <item sd="0" x="2585"/>
        <item sd="0" x="3090"/>
        <item sd="0" x="3011"/>
        <item sd="0" x="3052"/>
        <item sd="0" x="4379"/>
        <item sd="0" x="3047"/>
        <item sd="0" x="4191"/>
        <item sd="0" x="3599"/>
        <item sd="0" x="1177"/>
        <item sd="0" x="889"/>
        <item sd="0" x="858"/>
        <item sd="0" x="1328"/>
        <item sd="0" x="329"/>
        <item sd="0" x="4269"/>
        <item sd="0" x="3463"/>
        <item sd="0" x="4099"/>
        <item sd="0" x="4948"/>
        <item sd="0" x="3281"/>
        <item sd="0" x="1912"/>
        <item sd="0" x="2598"/>
        <item sd="0" x="2953"/>
        <item sd="0" x="3795"/>
        <item sd="0" x="1780"/>
        <item sd="0" x="2539"/>
        <item sd="0" x="1373"/>
        <item sd="0" x="54"/>
        <item sd="0" x="1938"/>
        <item sd="0" x="4634"/>
        <item sd="0" x="4873"/>
        <item sd="0" x="550"/>
        <item sd="0" x="2100"/>
        <item sd="0" x="4140"/>
        <item sd="0" x="2290"/>
        <item sd="0" x="207"/>
        <item sd="0" x="1485"/>
        <item sd="0" x="2619"/>
        <item sd="0" x="4246"/>
        <item sd="0" x="1176"/>
        <item sd="0" x="2671"/>
        <item sd="0" x="3527"/>
        <item sd="0" x="2613"/>
        <item sd="0" x="4534"/>
        <item sd="0" x="1550"/>
        <item sd="0" x="2200"/>
        <item sd="0" x="1885"/>
        <item sd="0" x="1882"/>
        <item sd="0" x="4306"/>
        <item sd="0" x="3678"/>
        <item sd="0" x="1283"/>
        <item sd="0" x="1216"/>
        <item sd="0" x="1784"/>
        <item sd="0" x="1934"/>
        <item sd="0" x="3092"/>
        <item sd="0" x="4348"/>
        <item sd="0" x="1053"/>
        <item sd="0" x="1698"/>
        <item sd="0" x="2842"/>
        <item sd="0" x="4462"/>
        <item sd="0" x="1679"/>
        <item sd="0" x="4674"/>
        <item sd="0" x="728"/>
        <item sd="0" x="688"/>
        <item sd="0" x="4655"/>
        <item sd="0" x="1209"/>
        <item sd="0" x="2804"/>
        <item sd="0" x="1749"/>
        <item sd="0" x="1263"/>
        <item sd="0" x="3711"/>
        <item sd="0" x="4387"/>
        <item sd="0" x="2734"/>
        <item sd="0" x="1275"/>
        <item sd="0" x="3467"/>
        <item sd="0" x="1111"/>
        <item sd="0" x="195"/>
        <item sd="0" x="775"/>
        <item sd="0" x="3423"/>
        <item sd="0" x="816"/>
        <item sd="0" x="1513"/>
        <item sd="0" x="4051"/>
        <item sd="0" x="3131"/>
        <item sd="0" x="4235"/>
        <item sd="0" x="2150"/>
        <item sd="0" x="2089"/>
        <item sd="0" x="1339"/>
        <item sd="0" x="1549"/>
        <item sd="0" x="3094"/>
        <item sd="0" x="4177"/>
        <item sd="0" x="1596"/>
        <item sd="0" x="4468"/>
        <item sd="0" x="2954"/>
        <item sd="0" x="3880"/>
        <item sd="0" x="1563"/>
        <item sd="0" x="4746"/>
        <item sd="0" x="1634"/>
        <item sd="0" x="2969"/>
        <item sd="0" x="3566"/>
        <item sd="0" x="3185"/>
        <item sd="0" x="420"/>
        <item sd="0" x="4464"/>
        <item sd="0" x="2441"/>
        <item sd="0" x="429"/>
        <item sd="0" x="2304"/>
        <item sd="0" x="2765"/>
        <item sd="0" x="2511"/>
        <item sd="0" x="2787"/>
        <item sd="0" x="3621"/>
        <item sd="0" x="3060"/>
        <item sd="0" x="3198"/>
        <item sd="0" x="2629"/>
        <item sd="0" x="3777"/>
        <item sd="0" x="4302"/>
        <item sd="0" x="2124"/>
        <item sd="0" x="370"/>
        <item sd="0" x="3068"/>
        <item sd="0" x="2936"/>
        <item sd="0" x="3995"/>
        <item sd="0" x="3812"/>
        <item sd="0" x="4735"/>
        <item sd="0" x="712"/>
        <item sd="0" x="3193"/>
        <item sd="0" x="3685"/>
        <item sd="0" x="1406"/>
        <item sd="0" x="3659"/>
        <item sd="0" x="458"/>
        <item sd="0" x="4363"/>
        <item sd="0" x="3990"/>
        <item sd="0" x="3133"/>
        <item sd="0" x="3903"/>
        <item sd="0" x="197"/>
        <item sd="0" x="4086"/>
        <item sd="0" x="3881"/>
        <item sd="0" x="716"/>
        <item sd="0" x="3954"/>
        <item sd="0" x="1701"/>
        <item sd="0" x="3045"/>
        <item sd="0" x="1148"/>
        <item sd="0" x="503"/>
        <item sd="0" x="2623"/>
        <item sd="0" x="1764"/>
        <item sd="0" x="2679"/>
        <item sd="0" x="844"/>
        <item sd="0" x="2241"/>
        <item sd="0" x="1577"/>
        <item sd="0" x="4710"/>
        <item sd="0" x="4552"/>
        <item sd="0" x="1953"/>
        <item sd="0" x="4531"/>
        <item sd="0" x="4800"/>
        <item sd="0" x="4557"/>
        <item sd="0" x="3223"/>
        <item sd="0" x="4160"/>
        <item sd="0" x="149"/>
        <item sd="0" x="2163"/>
        <item sd="0" x="289"/>
        <item sd="0" x="3462"/>
        <item sd="0" x="3591"/>
        <item sd="0" x="4996"/>
        <item sd="0" x="4644"/>
        <item sd="0" x="1907"/>
        <item sd="0" x="3196"/>
        <item sd="0" x="3856"/>
        <item sd="0" x="3661"/>
        <item sd="0" x="1817"/>
        <item sd="0" x="4871"/>
        <item sd="0" x="2395"/>
        <item sd="0" x="2535"/>
        <item sd="0" x="205"/>
        <item sd="0" x="934"/>
        <item sd="0" x="3316"/>
        <item sd="0" x="2754"/>
        <item sd="0" x="3030"/>
        <item sd="0" x="920"/>
        <item sd="0" x="1658"/>
        <item sd="0" x="3585"/>
        <item sd="0" x="4833"/>
        <item sd="0" x="190"/>
        <item sd="0" x="214"/>
        <item sd="0" x="721"/>
        <item sd="0" x="3582"/>
        <item sd="0" x="1449"/>
        <item sd="0" x="2223"/>
        <item sd="0" x="1234"/>
        <item sd="0" x="1164"/>
        <item sd="0" x="3466"/>
        <item sd="0" x="1759"/>
        <item sd="0" x="4687"/>
        <item sd="0" x="68"/>
        <item sd="0" x="1029"/>
        <item sd="0" x="41"/>
        <item sd="0" x="2541"/>
        <item sd="0" x="4184"/>
        <item sd="0" x="4055"/>
        <item sd="0" x="162"/>
        <item sd="0" x="194"/>
        <item sd="0" x="4623"/>
        <item sd="0" x="3794"/>
        <item sd="0" x="2473"/>
        <item sd="0" x="1324"/>
        <item sd="0" x="1461"/>
        <item sd="0" x="2711"/>
        <item sd="0" x="3619"/>
        <item sd="0" x="1801"/>
        <item sd="0" x="1181"/>
        <item sd="0" x="2862"/>
        <item sd="0" x="3381"/>
        <item sd="0" x="4150"/>
        <item sd="0" x="3606"/>
        <item sd="0" x="3852"/>
        <item sd="0" x="1316"/>
        <item sd="0" x="4477"/>
        <item sd="0" x="4411"/>
        <item sd="0" x="2521"/>
        <item sd="0" x="2037"/>
        <item sd="0" x="4591"/>
        <item sd="0" x="1323"/>
        <item sd="0" x="2214"/>
        <item sd="0" x="267"/>
        <item sd="0" x="4774"/>
        <item sd="0" x="1092"/>
        <item sd="0" x="3278"/>
        <item sd="0" x="3722"/>
        <item sd="0" x="203"/>
        <item sd="0" x="4142"/>
        <item sd="0" x="4024"/>
        <item sd="0" x="3873"/>
        <item sd="0" x="4513"/>
        <item sd="0" x="4848"/>
        <item sd="0" x="4473"/>
        <item sd="0" x="1573"/>
        <item sd="0" x="621"/>
        <item sd="0" x="3750"/>
        <item sd="0" x="47"/>
        <item sd="0" x="1407"/>
        <item sd="0" x="3081"/>
        <item sd="0" x="1133"/>
        <item sd="0" x="2772"/>
        <item sd="0" x="1928"/>
        <item sd="0" x="959"/>
        <item sd="0" x="1810"/>
        <item sd="0" x="2670"/>
        <item sd="0" x="1456"/>
        <item sd="0" x="3640"/>
        <item sd="0" x="2874"/>
        <item sd="0" x="1031"/>
        <item sd="0" x="2114"/>
        <item sd="0" x="874"/>
        <item sd="0" x="749"/>
        <item sd="0" x="525"/>
        <item sd="0" x="3470"/>
        <item sd="0" x="2101"/>
        <item sd="0" x="2611"/>
        <item sd="0" x="1779"/>
        <item sd="0" x="4212"/>
        <item sd="0" x="1381"/>
        <item sd="0" x="777"/>
        <item sd="0" x="2363"/>
        <item sd="0" x="1583"/>
        <item sd="0" x="1365"/>
        <item sd="0" x="4485"/>
        <item sd="0" x="2306"/>
        <item sd="0" x="4904"/>
        <item sd="0" x="4011"/>
        <item sd="0" x="3351"/>
        <item sd="0" x="4476"/>
        <item sd="0" x="3618"/>
        <item sd="0" x="1579"/>
        <item sd="0" x="466"/>
        <item sd="0" x="807"/>
        <item sd="0" x="2197"/>
        <item sd="0" x="3746"/>
        <item sd="0" x="1189"/>
        <item sd="0" x="1302"/>
        <item sd="0" x="4279"/>
        <item sd="0" x="2475"/>
        <item sd="0" x="4300"/>
        <item sd="0" x="736"/>
        <item sd="0" x="2940"/>
        <item sd="0" x="3155"/>
        <item sd="0" x="3677"/>
        <item sd="0" x="646"/>
        <item sd="0" x="1831"/>
        <item sd="0" x="4013"/>
        <item sd="0" x="2785"/>
        <item sd="0" x="547"/>
        <item sd="0" x="1827"/>
        <item sd="0" x="528"/>
        <item sd="0" x="1946"/>
        <item sd="0" x="111"/>
        <item sd="0" x="4826"/>
        <item sd="0" x="4443"/>
        <item sd="0" x="3126"/>
        <item sd="0" x="3866"/>
        <item sd="0" x="2759"/>
        <item sd="0" x="3323"/>
        <item sd="0" x="4971"/>
        <item sd="0" x="2508"/>
        <item sd="0" x="2718"/>
        <item sd="0" x="427"/>
        <item sd="0" x="46"/>
        <item sd="0" x="2964"/>
        <item sd="0" x="1900"/>
        <item sd="0" x="2907"/>
        <item sd="0" x="3309"/>
        <item sd="0" x="3218"/>
        <item sd="0" x="3169"/>
        <item sd="0" x="4240"/>
        <item sd="0" x="953"/>
        <item sd="0" x="2548"/>
        <item sd="0" x="4650"/>
        <item sd="0" x="2678"/>
        <item sd="0" x="3154"/>
        <item sd="0" x="319"/>
        <item sd="0" x="3168"/>
        <item sd="0" x="3258"/>
        <item sd="0" x="4354"/>
        <item sd="0" x="4128"/>
        <item sd="0" x="1649"/>
        <item sd="0" x="3197"/>
        <item sd="0" x="802"/>
        <item sd="0" x="1777"/>
        <item sd="0" x="3667"/>
        <item sd="0" x="4842"/>
        <item sd="0" x="1852"/>
        <item sd="0" x="3494"/>
        <item sd="0" x="401"/>
        <item sd="0" x="4274"/>
        <item sd="0" x="3050"/>
        <item sd="0" x="4382"/>
        <item sd="0" x="3458"/>
        <item sd="0" x="3306"/>
        <item sd="0" x="4560"/>
        <item sd="0" x="4694"/>
        <item sd="0" x="992"/>
        <item sd="0" x="2165"/>
        <item sd="0" x="1556"/>
        <item sd="0" x="625"/>
        <item sd="0" x="891"/>
        <item sd="0" x="3148"/>
        <item sd="0" x="4703"/>
        <item sd="0" x="3379"/>
        <item sd="0" x="255"/>
        <item sd="0" x="4285"/>
        <item sd="0" x="643"/>
        <item sd="0" x="2555"/>
        <item sd="0" x="288"/>
        <item sd="0" x="3334"/>
        <item sd="0" x="4691"/>
        <item sd="0" x="2430"/>
        <item sd="0" x="118"/>
        <item sd="0" x="2109"/>
        <item sd="0" x="4755"/>
        <item sd="0" x="3771"/>
        <item sd="0" x="4322"/>
        <item sd="0" x="1349"/>
        <item sd="0" x="2568"/>
        <item sd="0" x="236"/>
        <item sd="0" x="978"/>
        <item sd="0" x="2409"/>
        <item sd="0" x="5001"/>
        <item sd="0" x="5005"/>
        <item sd="0" x="4415"/>
        <item sd="0" x="2017"/>
        <item sd="0" x="2776"/>
        <item sd="0" x="3383"/>
        <item sd="0" x="2681"/>
        <item sd="0" x="1231"/>
        <item sd="0" x="126"/>
        <item sd="0" x="1589"/>
        <item sd="0" x="4984"/>
        <item sd="0" x="2412"/>
        <item sd="0" x="1433"/>
        <item sd="0" x="2738"/>
        <item sd="0" x="4096"/>
        <item sd="0" x="1553"/>
        <item sd="0" x="1451"/>
        <item sd="0" x="2346"/>
        <item sd="0" x="2742"/>
        <item sd="0" x="2680"/>
        <item sd="0" x="3416"/>
        <item sd="0" x="2113"/>
        <item sd="0" x="268"/>
        <item sd="0" x="1114"/>
        <item sd="0" x="700"/>
        <item sd="0" x="3983"/>
        <item sd="0" x="763"/>
        <item sd="0" x="3471"/>
        <item sd="0" x="3650"/>
        <item sd="0" x="1871"/>
        <item sd="0" x="3927"/>
        <item sd="0" x="981"/>
        <item sd="0" x="1140"/>
        <item sd="0" x="180"/>
        <item sd="0" x="1123"/>
        <item sd="0" x="3355"/>
        <item sd="0" x="1361"/>
        <item sd="0" x="961"/>
        <item sd="0" x="4725"/>
        <item sd="0" x="3939"/>
        <item sd="0" x="977"/>
        <item sd="0" x="1015"/>
        <item sd="0" x="3872"/>
        <item sd="0" x="1834"/>
        <item sd="0" x="1057"/>
        <item sd="0" x="864"/>
        <item sd="0" x="1445"/>
        <item sd="0" x="713"/>
        <item sd="0" x="4960"/>
        <item sd="0" x="2021"/>
        <item sd="0" x="3025"/>
        <item sd="0" x="2075"/>
        <item sd="0" x="4880"/>
        <item sd="0" x="1098"/>
        <item sd="0" x="2692"/>
        <item sd="0" x="4541"/>
        <item sd="0" x="3147"/>
        <item sd="0" x="3535"/>
        <item sd="0" x="2755"/>
        <item sd="0" x="2228"/>
        <item sd="0" x="4180"/>
        <item sd="0" x="2584"/>
        <item sd="0" x="933"/>
        <item sd="0" x="1023"/>
        <item sd="0" x="508"/>
        <item sd="0" x="3972"/>
        <item sd="0" x="1032"/>
        <item sd="0" x="4886"/>
        <item sd="0" x="3026"/>
        <item sd="0" x="3936"/>
        <item sd="0" x="3642"/>
        <item sd="0" x="3242"/>
        <item sd="0" x="2393"/>
        <item sd="0" x="1372"/>
        <item sd="0" x="623"/>
        <item sd="0" x="1362"/>
        <item sd="0" x="1949"/>
        <item sd="0" x="473"/>
        <item sd="0" x="297"/>
        <item sd="0" x="1473"/>
        <item sd="0" x="4626"/>
        <item sd="0" x="1809"/>
        <item sd="0" x="1769"/>
        <item sd="0" x="2347"/>
        <item sd="0" x="3683"/>
        <item sd="0" x="2819"/>
        <item sd="0" x="1846"/>
        <item sd="0" x="2296"/>
        <item sd="0" x="3655"/>
        <item sd="0" x="2293"/>
        <item sd="0" x="3911"/>
        <item sd="0" x="2213"/>
        <item sd="0" x="1187"/>
        <item sd="0" x="1687"/>
        <item sd="0" x="849"/>
        <item sd="0" x="1704"/>
        <item sd="0" x="1468"/>
        <item sd="0" x="3428"/>
        <item sd="0" x="4542"/>
        <item sd="0" x="3979"/>
        <item sd="0" x="1503"/>
        <item sd="0" x="2134"/>
        <item sd="0" x="1175"/>
        <item sd="0" x="1146"/>
        <item sd="0" x="4939"/>
        <item sd="0" x="3868"/>
        <item sd="0" x="4209"/>
        <item sd="0" x="1828"/>
        <item sd="0" x="3620"/>
        <item sd="0" x="3505"/>
        <item sd="0" x="4958"/>
        <item sd="0" x="2730"/>
        <item sd="0" x="1413"/>
        <item sd="0" x="2355"/>
        <item sd="0" x="1464"/>
        <item sd="0" x="2160"/>
        <item sd="0" x="157"/>
        <item sd="0" x="2552"/>
        <item sd="0" x="1648"/>
        <item sd="0" x="4931"/>
        <item sd="0" x="556"/>
        <item sd="0" x="83"/>
        <item sd="0" x="385"/>
        <item sd="0" x="2092"/>
        <item sd="0" x="1865"/>
        <item sd="0" x="4108"/>
        <item sd="0" x="1078"/>
        <item sd="0" x="2497"/>
        <item sd="0" x="4423"/>
        <item sd="0" x="2966"/>
        <item sd="0" x="281"/>
        <item sd="0" x="3076"/>
        <item sd="0" x="2253"/>
        <item sd="0" x="120"/>
        <item sd="0" x="2721"/>
        <item sd="0" x="2048"/>
        <item sd="0" x="3175"/>
        <item sd="0" x="1561"/>
        <item sd="0" x="1897"/>
        <item sd="0" x="2935"/>
        <item sd="0" x="209"/>
        <item sd="0" x="286"/>
        <item sd="0" x="3864"/>
        <item sd="0" x="1924"/>
        <item sd="0" x="684"/>
        <item sd="0" x="4334"/>
        <item sd="0" x="1481"/>
        <item sd="0" x="1393"/>
        <item sd="0" x="4032"/>
        <item sd="0" x="2985"/>
        <item sd="0" x="4183"/>
        <item sd="0" x="1036"/>
        <item sd="0" x="4917"/>
        <item sd="0" x="3664"/>
        <item sd="0" x="3787"/>
        <item sd="0" x="3883"/>
        <item sd="0" x="389"/>
        <item sd="0" x="627"/>
        <item sd="0" x="320"/>
        <item sd="0" x="1880"/>
        <item sd="0" x="1631"/>
        <item sd="0" x="4965"/>
        <item sd="0" x="1378"/>
        <item sd="0" x="2923"/>
        <item sd="0" x="663"/>
        <item sd="0" x="2955"/>
        <item sd="0" x="2715"/>
        <item sd="0" x="167"/>
        <item sd="0" x="4856"/>
        <item sd="0" x="4164"/>
        <item sd="0" x="4111"/>
        <item sd="0" x="3793"/>
        <item sd="0" x="2553"/>
        <item sd="0" x="2268"/>
        <item sd="0" x="2421"/>
        <item sd="0" x="1555"/>
        <item sd="0" x="2682"/>
        <item sd="0" x="2844"/>
        <item sd="0" x="4539"/>
        <item sd="0" x="1400"/>
        <item sd="0" x="2877"/>
        <item sd="0" x="1623"/>
        <item sd="0" x="4185"/>
        <item sd="0" x="3600"/>
        <item sd="0" x="2399"/>
        <item sd="0" x="2156"/>
        <item sd="0" x="2007"/>
        <item sd="0" x="883"/>
        <item sd="0" x="3645"/>
        <item sd="0" x="3970"/>
        <item sd="0" x="2606"/>
        <item sd="0" x="4339"/>
        <item sd="0" x="1647"/>
        <item sd="0" x="4283"/>
        <item sd="0" x="4635"/>
        <item sd="0" x="2822"/>
        <item sd="0" x="61"/>
        <item sd="0" x="795"/>
        <item sd="0" x="1661"/>
        <item sd="0" x="178"/>
        <item sd="0" x="3483"/>
        <item sd="0" x="177"/>
        <item sd="0" x="3747"/>
        <item sd="0" x="2748"/>
        <item sd="0" x="3892"/>
        <item sd="0" x="2227"/>
        <item sd="0" x="2182"/>
        <item sd="0" x="2437"/>
        <item sd="0" x="2917"/>
        <item sd="0" x="2636"/>
        <item sd="0" x="4927"/>
        <item sd="0" x="1021"/>
        <item sd="0" x="2523"/>
        <item sd="0" x="4898"/>
        <item sd="0" x="436"/>
        <item sd="0" x="1353"/>
        <item sd="0" x="1152"/>
        <item sd="0" x="4990"/>
        <item sd="0" x="4082"/>
        <item sd="0" x="2849"/>
        <item sd="0" x="3608"/>
        <item sd="0" x="3778"/>
        <item sd="0" x="2426"/>
        <item sd="0" x="35"/>
        <item sd="0" x="537"/>
        <item sd="0" x="2590"/>
        <item sd="0" x="2205"/>
        <item sd="0" x="3534"/>
        <item sd="0" x="3961"/>
        <item sd="0" x="1158"/>
        <item sd="0" x="4475"/>
        <item sd="0" x="1689"/>
        <item sd="0" x="2270"/>
        <item sd="0" x="1662"/>
        <item sd="0" x="1487"/>
        <item sd="0" x="200"/>
        <item sd="0" x="1567"/>
        <item sd="0" x="4530"/>
        <item sd="0" x="647"/>
        <item sd="0" x="60"/>
        <item sd="0" x="1025"/>
        <item sd="0" x="4722"/>
        <item sd="0" x="2188"/>
        <item sd="0" x="1269"/>
        <item sd="0" x="4135"/>
        <item sd="0" x="2414"/>
        <item sd="0" x="1153"/>
        <item sd="0" x="109"/>
        <item sd="0" x="2019"/>
        <item sd="0" x="653"/>
        <item sd="0" x="4577"/>
        <item sd="0" x="4969"/>
        <item sd="0" x="764"/>
        <item sd="0" x="847"/>
        <item sd="0" x="4401"/>
        <item sd="0" x="857"/>
        <item sd="0" x="4551"/>
        <item sd="0" x="3049"/>
        <item sd="0" x="412"/>
        <item sd="0" x="4321"/>
        <item sd="0" x="2767"/>
        <item sd="0" x="1642"/>
        <item sd="0" x="644"/>
        <item sd="0" x="1309"/>
        <item sd="0" x="3146"/>
        <item sd="0" x="2425"/>
        <item sd="0" x="4244"/>
        <item sd="0" x="3186"/>
        <item sd="0" x="4930"/>
        <item sd="0" x="1167"/>
        <item sd="0" x="4854"/>
        <item sd="0" x="3693"/>
        <item sd="0" x="3031"/>
        <item sd="0" x="1074"/>
        <item sd="0" x="2252"/>
        <item sd="0" x="2637"/>
        <item sd="0" x="4678"/>
        <item sd="0" x="2365"/>
        <item sd="0" x="1024"/>
        <item sd="0" x="594"/>
        <item sd="0" x="2655"/>
        <item sd="0" x="4352"/>
        <item sd="0" x="1841"/>
        <item sd="0" x="4891"/>
        <item sd="0" x="1520"/>
        <item sd="0" x="1700"/>
        <item sd="0" x="213"/>
        <item sd="0" x="85"/>
        <item sd="0" x="651"/>
        <item sd="0" x="2342"/>
        <item sd="0" x="1399"/>
        <item sd="0" x="558"/>
        <item sd="0" x="701"/>
        <item sd="0" x="2903"/>
        <item sd="0" x="4578"/>
        <item sd="0" x="852"/>
        <item sd="0" x="4427"/>
        <item sd="0" x="2"/>
        <item sd="0" x="3171"/>
        <item sd="0" x="1383"/>
        <item sd="0" x="3216"/>
        <item sd="0" x="1640"/>
        <item sd="0" x="1893"/>
        <item sd="0" x="1257"/>
        <item sd="0" x="2280"/>
        <item sd="0" x="3058"/>
        <item sd="0" x="2770"/>
        <item sd="0" x="1438"/>
        <item sd="0" x="4136"/>
        <item sd="0" x="4414"/>
        <item sd="0" x="4946"/>
        <item sd="0" x="2130"/>
        <item sd="0" x="4003"/>
        <item sd="0" x="3922"/>
        <item sd="0" x="3283"/>
        <item sd="0" x="6"/>
        <item sd="0" x="1931"/>
        <item sd="0" x="253"/>
        <item sd="0" x="2566"/>
        <item sd="0" x="1326"/>
        <item sd="0" x="156"/>
        <item sd="0" x="4847"/>
        <item sd="0" x="1363"/>
        <item sd="0" x="2176"/>
        <item sd="0" x="2330"/>
        <item sd="0" x="835"/>
        <item sd="0" x="3411"/>
        <item sd="0" x="1510"/>
        <item sd="0" x="2554"/>
        <item sd="0" x="510"/>
        <item sd="0" x="488"/>
        <item sd="0" x="2292"/>
        <item sd="0" x="3949"/>
        <item sd="0" x="2951"/>
        <item sd="0" x="1172"/>
        <item sd="0" x="1251"/>
        <item sd="0" x="4483"/>
        <item sd="0" x="4968"/>
        <item sd="0" x="3097"/>
        <item sd="0" x="3318"/>
        <item sd="0" x="3773"/>
        <item sd="0" x="4592"/>
        <item sd="0" x="568"/>
        <item sd="0" x="1823"/>
        <item sd="0" x="4309"/>
        <item sd="0" x="4550"/>
        <item sd="0" x="33"/>
        <item sd="0" x="2080"/>
        <item sd="0" x="3721"/>
        <item sd="0" x="4538"/>
        <item sd="0" x="3968"/>
        <item sd="0" x="58"/>
        <item sd="0" x="3551"/>
        <item sd="0" x="3707"/>
        <item sd="0" x="1599"/>
        <item sd="0" x="2515"/>
        <item sd="0" x="1108"/>
        <item sd="0" x="2838"/>
        <item sd="0" x="2322"/>
        <item sd="0" x="243"/>
        <item sd="0" x="2005"/>
        <item sd="0" x="1498"/>
        <item sd="0" x="3139"/>
        <item sd="0" x="1305"/>
        <item sd="0" x="451"/>
        <item sd="0" x="887"/>
        <item sd="0" x="1452"/>
        <item sd="0" x="2374"/>
        <item sd="0" x="1665"/>
        <item sd="0" x="3816"/>
        <item sd="0" x="4358"/>
        <item sd="0" x="3871"/>
        <item sd="0" x="4343"/>
        <item sd="0" x="108"/>
        <item sd="0" x="2208"/>
        <item sd="0" x="1720"/>
        <item sd="0" x="2147"/>
        <item sd="0" x="1144"/>
        <item sd="0" x="1936"/>
        <item sd="0" x="1979"/>
        <item sd="0" x="603"/>
        <item sd="0" x="514"/>
        <item sd="0" x="3826"/>
        <item sd="0" x="14"/>
        <item sd="0" x="3962"/>
        <item sd="0" x="5000"/>
        <item sd="0" x="2265"/>
        <item sd="0" x="4664"/>
        <item sd="0" x="3520"/>
        <item sd="0" x="506"/>
        <item sd="0" x="2570"/>
        <item sd="0" x="3007"/>
        <item sd="0" x="3301"/>
        <item sd="0" x="3574"/>
        <item sd="0" x="51"/>
        <item sd="0" x="363"/>
        <item sd="0" x="806"/>
        <item sd="0" x="4760"/>
        <item sd="0" x="4107"/>
        <item sd="0" x="3781"/>
        <item sd="0" x="2888"/>
        <item sd="0" x="117"/>
        <item sd="0" x="686"/>
        <item sd="0" x="3994"/>
        <item sd="0" x="2847"/>
        <item sd="0" x="3170"/>
        <item sd="0" x="699"/>
        <item sd="0" x="130"/>
        <item sd="0" x="2901"/>
        <item sd="0" x="4651"/>
        <item sd="0" x="1963"/>
        <item sd="0" x="1581"/>
        <item sd="0" x="4361"/>
        <item sd="0" x="28"/>
        <item sd="0" x="4609"/>
        <item sd="0" x="2011"/>
        <item sd="0" x="1018"/>
        <item sd="0" x="672"/>
        <item sd="0" x="3256"/>
        <item sd="0" x="1351"/>
        <item sd="0" x="3418"/>
        <item sd="0" x="3959"/>
        <item sd="0" x="1999"/>
        <item sd="0" x="2353"/>
        <item sd="0" x="4452"/>
        <item sd="0" x="1982"/>
        <item sd="0" x="2601"/>
        <item sd="0" x="173"/>
        <item sd="0" x="2274"/>
        <item sd="0" x="215"/>
        <item sd="0" x="3402"/>
        <item sd="0" x="656"/>
        <item sd="0" x="279"/>
        <item sd="0" x="906"/>
        <item sd="0" x="1863"/>
        <item sd="0" x="814"/>
        <item sd="0" x="2661"/>
        <item sd="0" x="4654"/>
        <item sd="0" x="4753"/>
        <item sd="0" x="3530"/>
        <item sd="0" x="597"/>
        <item sd="0" x="4999"/>
        <item sd="0" x="695"/>
        <item sd="0" x="3749"/>
        <item sd="0" x="4809"/>
        <item sd="0" x="231"/>
        <item sd="0" x="3834"/>
        <item sd="0" x="3065"/>
        <item sd="0" x="1375"/>
        <item sd="0" x="2125"/>
        <item sd="0" x="708"/>
        <item sd="0" x="706"/>
        <item sd="0" x="2702"/>
        <item sd="0" x="657"/>
        <item sd="0" x="1160"/>
        <item sd="0" x="1993"/>
        <item sd="0" x="3828"/>
        <item sd="0" x="533"/>
        <item sd="0" x="1178"/>
        <item sd="0" x="2204"/>
        <item sd="0" x="2873"/>
        <item sd="0" x="4660"/>
        <item sd="0" x="4409"/>
        <item sd="0" x="3002"/>
        <item sd="0" x="914"/>
        <item sd="0" x="784"/>
        <item sd="0" x="1743"/>
        <item sd="0" x="3043"/>
        <item sd="0" x="2948"/>
        <item sd="0" x="3690"/>
        <item sd="0" x="1249"/>
        <item sd="0" x="4295"/>
        <item sd="0" x="1508"/>
        <item sd="0" x="428"/>
        <item sd="0" x="540"/>
        <item sd="0" x="2364"/>
        <item sd="0" x="4961"/>
        <item sd="0" x="1273"/>
        <item sd="0" x="781"/>
        <item sd="0" x="3127"/>
        <item sd="0" x="4284"/>
        <item sd="0" x="1967"/>
        <item sd="0" x="3184"/>
        <item sd="0" x="875"/>
        <item sd="0" x="3865"/>
        <item sd="0" x="4281"/>
        <item sd="0" x="3538"/>
        <item sd="0" x="3957"/>
        <item sd="0" x="786"/>
        <item sd="0" x="3581"/>
        <item sd="0" x="4213"/>
        <item sd="0" x="3465"/>
        <item sd="0" x="1050"/>
        <item sd="0" x="228"/>
        <item sd="0" x="3410"/>
        <item sd="0" x="2006"/>
        <item sd="0" x="665"/>
        <item sd="0" x="294"/>
        <item sd="0" x="4757"/>
        <item sd="0" x="198"/>
        <item sd="0" x="2801"/>
        <item sd="0" x="4937"/>
        <item sd="0" x="63"/>
        <item sd="0" x="4440"/>
        <item sd="0" x="3406"/>
        <item sd="0" x="1256"/>
        <item sd="0" x="1100"/>
        <item sd="0" x="3302"/>
        <item sd="0" x="2714"/>
        <item sd="0" x="1607"/>
        <item sd="0" x="1313"/>
        <item sd="0" x="1409"/>
        <item sd="0" x="2234"/>
        <item sd="0" x="693"/>
        <item sd="0" x="3240"/>
        <item sd="0" x="1163"/>
        <item sd="0" x="4034"/>
        <item sd="0" x="2463"/>
        <item sd="0" x="840"/>
        <item sd="0" x="2117"/>
        <item sd="0" x="1792"/>
        <item sd="0" x="2415"/>
        <item sd="0" x="3109"/>
        <item sd="0" x="771"/>
        <item sd="0" x="3032"/>
        <item sd="0" x="779"/>
        <item sd="0" x="1876"/>
        <item sd="0" x="1572"/>
        <item sd="0" x="3475"/>
        <item sd="0" x="619"/>
        <item sd="0" x="168"/>
        <item sd="0" x="1732"/>
        <item sd="0" x="541"/>
        <item sd="0" x="4347"/>
        <item sd="0" x="291"/>
        <item sd="0" x="1211"/>
        <item sd="0" x="4261"/>
        <item sd="0" x="3876"/>
        <item sd="0" x="391"/>
        <item sd="0" x="2750"/>
        <item sd="0" x="3132"/>
        <item sd="0" x="4098"/>
        <item sd="0" x="2398"/>
        <item sd="0" x="240"/>
        <item sd="0" x="949"/>
        <item sd="0" x="3800"/>
        <item sd="0" x="4394"/>
        <item sd="0" x="1608"/>
        <item sd="0" x="4425"/>
        <item sd="0" x="150"/>
        <item sd="0" x="4503"/>
        <item sd="0" x="3056"/>
        <item sd="0" x="1947"/>
        <item sd="0" x="2690"/>
        <item sd="0" x="1944"/>
        <item sd="0" x="522"/>
        <item sd="0" x="4445"/>
        <item sd="0" x="1317"/>
        <item sd="0" x="3563"/>
        <item sd="0" x="590"/>
        <item sd="0" x="4878"/>
        <item sd="0" x="1923"/>
        <item sd="0" x="2805"/>
        <item sd="0" x="1019"/>
        <item sd="0" x="344"/>
        <item sd="0" x="1297"/>
        <item sd="0" x="3295"/>
        <item sd="0" x="2684"/>
        <item sd="0" x="3367"/>
        <item sd="0" x="1512"/>
        <item sd="0" x="1557"/>
        <item sd="0" x="2027"/>
        <item sd="0" x="542"/>
        <item sd="0" x="2377"/>
        <item sd="0" x="4730"/>
        <item sd="0" x="4121"/>
        <item sd="0" x="1723"/>
        <item sd="0" x="4385"/>
        <item sd="0" x="151"/>
        <item sd="0" x="3612"/>
        <item sd="0" x="935"/>
        <item sd="0" x="340"/>
        <item sd="0" x="4868"/>
        <item sd="0" x="2697"/>
        <item sd="0" x="1952"/>
        <item sd="0" x="1043"/>
        <item sd="0" x="3365"/>
        <item sd="0" x="4506"/>
        <item sd="0" x="1752"/>
        <item sd="0" x="675"/>
        <item sd="0" x="2459"/>
        <item sd="0" x="3486"/>
        <item sd="0" x="820"/>
        <item sd="0" x="3326"/>
        <item sd="0" x="4192"/>
        <item sd="0" x="3107"/>
        <item sd="0" x="3221"/>
        <item sd="0" x="4587"/>
        <item sd="0" x="4558"/>
        <item sd="0" x="306"/>
        <item sd="0" x="2996"/>
        <item sd="0" x="275"/>
        <item sd="0" x="1659"/>
        <item sd="0" x="3785"/>
        <item sd="0" x="5002"/>
        <item sd="0" x="3490"/>
        <item sd="0" x="210"/>
        <item sd="0" x="4561"/>
        <item sd="0" x="2617"/>
        <item sd="0" x="4901"/>
        <item sd="0" x="821"/>
        <item sd="0" x="3398"/>
        <item sd="0" x="1974"/>
        <item sd="0" x="1431"/>
        <item sd="0" x="4238"/>
        <item sd="0" x="1499"/>
        <item sd="0" x="662"/>
        <item sd="0" x="2081"/>
        <item sd="0" x="1618"/>
        <item sd="0" x="2744"/>
        <item sd="0" x="1619"/>
        <item sd="0" x="1566"/>
        <item sd="0" x="1404"/>
        <item sd="0" x="582"/>
        <item sd="0" x="2698"/>
        <item sd="0" x="3400"/>
        <item sd="0" x="3325"/>
        <item sd="0" x="1922"/>
        <item sd="0" x="1506"/>
        <item sd="0" x="4206"/>
        <item sd="0" x="2056"/>
        <item sd="0" x="1437"/>
        <item sd="0" x="3997"/>
        <item sd="0" x="2170"/>
        <item sd="0" x="4576"/>
        <item sd="0" x="3751"/>
        <item sd="0" x="1425"/>
        <item sd="0" x="2760"/>
        <item sd="0" x="3938"/>
        <item sd="0" x="2638"/>
        <item sd="0" x="588"/>
        <item sd="0" x="1460"/>
        <item sd="0" x="2604"/>
        <item sd="0" x="330"/>
        <item sd="0" x="465"/>
        <item sd="0" x="4390"/>
        <item sd="0" x="2161"/>
        <item sd="0" x="110"/>
        <item sd="0" x="3819"/>
        <item sd="0" x="951"/>
        <item sd="0" x="4056"/>
        <item sd="0" x="3348"/>
        <item sd="0" x="3488"/>
        <item sd="0" x="4632"/>
        <item sd="0" x="2024"/>
        <item sd="0" x="1424"/>
        <item sd="0" x="757"/>
        <item sd="0" x="4254"/>
        <item sd="0" x="2198"/>
        <item sd="0" x="464"/>
        <item sd="0" x="2659"/>
        <item sd="0" x="1418"/>
        <item sd="0" x="2622"/>
        <item sd="0" x="3586"/>
        <item sd="0" x="4771"/>
        <item sd="0" x="3188"/>
        <item sd="0" x="703"/>
        <item sd="0" x="2240"/>
        <item sd="0" x="1905"/>
        <item sd="0" x="3926"/>
        <item sd="0" x="3164"/>
        <item sd="0" x="4116"/>
        <item sd="0" x="3960"/>
        <item sd="0" x="2059"/>
        <item sd="0" x="3735"/>
        <item sd="0" x="4019"/>
        <item sd="0" x="3729"/>
        <item sd="0" x="312"/>
        <item sd="0" x="484"/>
        <item sd="0" x="2897"/>
        <item sd="0" x="62"/>
        <item sd="0" x="3249"/>
        <item sd="0" x="2251"/>
        <item sd="0" x="3253"/>
        <item sd="0" x="4839"/>
        <item sd="0" x="2784"/>
        <item sd="0" x="927"/>
        <item sd="0" x="1593"/>
        <item sd="0" x="4259"/>
        <item sd="0" x="4659"/>
        <item sd="0" x="2717"/>
        <item sd="0" x="1655"/>
        <item sd="0" x="3878"/>
        <item sd="0" x="45"/>
        <item sd="0" x="2588"/>
        <item sd="0" x="4739"/>
        <item sd="0" x="4704"/>
        <item sd="0" x="452"/>
        <item sd="0" x="1289"/>
        <item sd="0" x="4392"/>
        <item sd="0" x="2602"/>
        <item sd="0" x="1005"/>
        <item sd="0" x="1697"/>
        <item sd="0" x="987"/>
        <item sd="0" x="944"/>
        <item sd="0" x="446"/>
        <item sd="0" x="2233"/>
        <item sd="0" x="3741"/>
        <item sd="0" x="1196"/>
        <item sd="0" x="1124"/>
        <item sd="0" x="4018"/>
        <item sd="0" x="897"/>
        <item sd="0" x="3210"/>
        <item sd="0" x="2609"/>
        <item sd="0" x="4417"/>
        <item sd="0" x="2614"/>
        <item sd="0" x="4429"/>
        <item sd="0" x="3427"/>
        <item sd="0" x="2610"/>
        <item sd="0" x="3384"/>
        <item sd="0" x="4487"/>
        <item sd="0" x="4649"/>
        <item sd="0" x="3243"/>
        <item sd="0" x="907"/>
        <item sd="0" x="99"/>
        <item sd="0" x="3209"/>
        <item sd="0" x="659"/>
        <item sd="0" x="2256"/>
        <item sd="0" x="3631"/>
        <item sd="0" x="1170"/>
        <item sd="0" x="1243"/>
        <item sd="0" x="34"/>
        <item sd="0" x="573"/>
        <item sd="0" x="4608"/>
        <item sd="0" x="4216"/>
        <item sd="0" x="4197"/>
        <item sd="0" x="3724"/>
        <item sd="0" x="3854"/>
        <item sd="0" x="2068"/>
        <item sd="0" x="4293"/>
        <item sd="0" x="315"/>
        <item sd="0" x="39"/>
        <item sd="0" x="3214"/>
        <item sd="0" x="1526"/>
        <item sd="0" x="3727"/>
        <item sd="0" x="1457"/>
        <item sd="0" x="1137"/>
        <item sd="0" x="2500"/>
        <item sd="0" x="2700"/>
        <item sd="0" x="4605"/>
        <item sd="0" x="904"/>
        <item sd="0" x="248"/>
        <item sd="0" x="4819"/>
        <item sd="0" x="2470"/>
        <item sd="0" x="3388"/>
        <item sd="0" x="636"/>
        <item sd="0" x="415"/>
        <item sd="0" x="3895"/>
        <item sd="0" x="3670"/>
        <item sd="0" x="96"/>
        <item sd="0" x="3303"/>
        <item sd="0" x="2118"/>
        <item sd="0" x="746"/>
        <item sd="0" x="831"/>
        <item sd="0" x="4751"/>
        <item sd="0" x="2694"/>
        <item sd="0" x="2211"/>
        <item sd="0" x="4836"/>
        <item sd="0" x="3643"/>
        <item sd="0" x="2665"/>
        <item sd="0" x="1770"/>
        <item sd="0" x="615"/>
        <item sd="0" x="4692"/>
        <item sd="0" x="1919"/>
        <item sd="0" x="299"/>
        <item sd="0" x="4629"/>
        <item sd="0" x="3429"/>
        <item sd="0" x="3644"/>
        <item sd="0" x="2998"/>
        <item sd="0" x="3808"/>
        <item sd="0" x="4806"/>
        <item sd="0" x="4378"/>
        <item sd="0" x="245"/>
        <item sd="0" x="1814"/>
        <item sd="0" x="4862"/>
        <item sd="0" x="4662"/>
        <item sd="0" x="2488"/>
        <item sd="0" x="1683"/>
        <item sd="0" x="1904"/>
        <item sd="0" x="4355"/>
        <item sd="0" x="4207"/>
        <item sd="0" x="1574"/>
        <item sd="0" x="2248"/>
        <item sd="0" x="4181"/>
        <item sd="0" x="1533"/>
        <item sd="0" x="3037"/>
        <item sd="0" x="800"/>
        <item sd="0" x="4407"/>
        <item sd="0" x="4273"/>
        <item sd="0" x="3982"/>
        <item sd="0" x="2312"/>
        <item sd="0" x="2514"/>
        <item sd="0" x="3220"/>
        <item sd="0" x="1226"/>
        <item sd="0" x="169"/>
        <item sd="0" x="3737"/>
        <item sd="0" x="3420"/>
        <item sd="0" x="1401"/>
        <item sd="0" x="2336"/>
        <item sd="0" x="3425"/>
        <item sd="0" x="4863"/>
        <item sd="0" x="2145"/>
        <item sd="0" x="2572"/>
        <item sd="0" x="2389"/>
        <item sd="0" x="2672"/>
        <item sd="0" x="2627"/>
        <item sd="0" x="2070"/>
        <item sd="0" x="1060"/>
        <item sd="0" x="3823"/>
        <item sd="0" x="870"/>
        <item sd="0" x="4484"/>
        <item sd="0" x="2482"/>
        <item sd="0" x="513"/>
        <item sd="0" x="1046"/>
        <item sd="0" x="1543"/>
        <item sd="0" x="4852"/>
        <item sd="0" x="1611"/>
        <item sd="0" x="3797"/>
        <item sd="0" x="3544"/>
        <item sd="0" x="3561"/>
        <item sd="0" x="2965"/>
        <item sd="0" x="2282"/>
        <item sd="0" x="2573"/>
        <item sd="0" x="3105"/>
        <item sd="0" x="1935"/>
        <item sd="0" x="979"/>
        <item sd="0" x="3516"/>
        <item sd="0" x="4037"/>
        <item sd="0" x="2356"/>
        <item sd="0" x="125"/>
        <item sd="0" x="3672"/>
        <item sd="0" x="531"/>
        <item sd="0" x="3821"/>
        <item sd="0" x="1580"/>
        <item sd="0" x="4033"/>
        <item sd="0" x="2987"/>
        <item sd="0" x="4105"/>
        <item sd="0" x="975"/>
        <item sd="0" x="4565"/>
        <item sd="0" x="1191"/>
        <item sd="0" x="2863"/>
        <item sd="0" x="2372"/>
        <item sd="0" x="3178"/>
        <item sd="0" x="1518"/>
        <item sd="0" x="1684"/>
        <item sd="0" x="4305"/>
        <item sd="0" x="1867"/>
        <item sd="0" x="4548"/>
        <item sd="0" x="3232"/>
        <item sd="0" x="3422"/>
        <item sd="0" x="2262"/>
        <item sd="0" x="4022"/>
        <item sd="0" x="2762"/>
        <item sd="0" x="1690"/>
        <item sd="0" x="3598"/>
        <item sd="0" x="2016"/>
        <item sd="0" x="762"/>
        <item sd="0" x="84"/>
        <item sd="0" x="137"/>
        <item sd="0" x="3003"/>
        <item sd="0" x="2747"/>
        <item sd="0" x="4932"/>
        <item sd="0" x="4639"/>
        <item sd="0" x="2919"/>
        <item sd="0" x="2710"/>
        <item sd="0" x="2947"/>
        <item sd="0" x="2320"/>
        <item sd="0" x="3254"/>
        <item sd="0" x="119"/>
        <item sd="0" x="649"/>
        <item sd="0" x="4060"/>
        <item sd="0" x="2026"/>
        <item sd="0" x="390"/>
        <item sd="0" x="1603"/>
        <item sd="0" x="11"/>
        <item sd="0" x="3099"/>
        <item sd="0" x="1040"/>
        <item sd="0" x="902"/>
        <item sd="0" x="2121"/>
        <item sd="0" x="898"/>
        <item sd="0" x="3783"/>
        <item sd="0" x="996"/>
        <item sd="0" x="1536"/>
        <item sd="0" x="2582"/>
        <item sd="0" x="3738"/>
        <item sd="0" x="2483"/>
        <item sd="0" x="727"/>
        <item sd="0" x="3725"/>
        <item sd="0" x="879"/>
        <item sd="0" x="3731"/>
        <item sd="0" x="3035"/>
        <item sd="0" x="4975"/>
        <item sd="0" x="1677"/>
        <item sd="0" x="2643"/>
        <item sd="0" x="3403"/>
        <item sd="0" x="2167"/>
        <item sd="0" x="2983"/>
        <item sd="0" x="3698"/>
        <item sd="0" x="2275"/>
        <item sd="0" x="837"/>
        <item sd="0" x="64"/>
        <item sd="0" x="1287"/>
        <item sd="0" x="3496"/>
        <item sd="0" x="4645"/>
        <item sd="0" x="3322"/>
        <item sd="0" x="2284"/>
        <item sd="0" x="3366"/>
        <item sd="0" x="3908"/>
        <item sd="0" x="4952"/>
        <item sd="0" x="3339"/>
        <item sd="0" x="917"/>
        <item sd="0" x="4574"/>
        <item sd="0" x="4110"/>
        <item sd="0" x="3287"/>
        <item sd="0" x="4012"/>
        <item sd="0" x="3732"/>
        <item sd="0" x="317"/>
        <item sd="0" x="3559"/>
        <item sd="0" x="1030"/>
        <item sd="0" x="4104"/>
        <item sd="0" x="2171"/>
        <item sd="0" x="4781"/>
        <item sd="0" x="2278"/>
        <item sd="0"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007A796-DF67-4407-85DE-A026571507AA}"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items count="5010">
        <item sd="0" x="1333"/>
        <item sd="0" x="3138"/>
        <item sd="0" x="4768"/>
        <item sd="0" x="1534"/>
        <item sd="0" x="1895"/>
        <item sd="0" x="4723"/>
        <item sd="0" x="3265"/>
        <item sd="0" x="4501"/>
        <item sd="0" x="3153"/>
        <item sd="0" x="4844"/>
        <item sd="0" x="4738"/>
        <item sd="0" x="4201"/>
        <item sd="0" x="1921"/>
        <item sd="0" x="3754"/>
        <item sd="0" x="3906"/>
        <item sd="0" x="3115"/>
        <item sd="0" x="2261"/>
        <item sd="0" x="3074"/>
        <item sd="0" x="4883"/>
        <item sd="0" x="4004"/>
        <item sd="0" x="4331"/>
        <item sd="0" x="3401"/>
        <item sd="0" x="196"/>
        <item sd="0" x="2574"/>
        <item sd="0" x="765"/>
        <item sd="0" x="2732"/>
        <item sd="0" x="4737"/>
        <item sd="0" x="1898"/>
        <item sd="0" x="866"/>
        <item sd="0" x="2446"/>
        <item sd="0" x="1685"/>
        <item sd="0" x="1161"/>
        <item sd="0" x="3809"/>
        <item sd="0" x="4580"/>
        <item sd="0" x="2994"/>
        <item sd="0" x="2008"/>
        <item sd="0" x="1785"/>
        <item sd="0" x="1630"/>
        <item sd="0" x="3688"/>
        <item sd="0" x="4792"/>
        <item sd="0" x="2127"/>
        <item sd="0" x="2855"/>
        <item sd="0" x="4029"/>
        <item sd="0" x="4595"/>
        <item sd="0" x="2708"/>
        <item sd="0" x="2651"/>
        <item sd="0" x="940"/>
        <item sd="0" x="888"/>
        <item sd="0" x="2224"/>
        <item sd="0" x="3902"/>
        <item sd="0" x="3742"/>
        <item sd="0" x="4152"/>
        <item sd="0" x="2087"/>
        <item sd="0" x="3270"/>
        <item sd="0" x="1633"/>
        <item sd="0" x="3248"/>
        <item sd="0" x="3952"/>
        <item sd="0" x="4491"/>
        <item sd="0" x="254"/>
        <item sd="0" x="1939"/>
        <item sd="0" x="3071"/>
        <item sd="0" x="2962"/>
        <item sd="0" x="75"/>
        <item sd="0" x="1118"/>
        <item sd="0" x="3158"/>
        <item sd="0" x="334"/>
        <item sd="0" x="4838"/>
        <item sd="0" x="1643"/>
        <item sd="0" x="868"/>
        <item sd="0" x="1531"/>
        <item sd="0" x="4272"/>
        <item sd="0" x="2683"/>
        <item sd="0" x="421"/>
        <item sd="0" x="2612"/>
        <item sd="0" x="755"/>
        <item sd="0" x="2739"/>
        <item sd="0" x="2887"/>
        <item sd="0" x="1682"/>
        <item sd="0" x="3796"/>
        <item sd="0" x="4342"/>
        <item sd="0" x="3835"/>
        <item sd="0" x="7"/>
        <item sd="0" x="1894"/>
        <item sd="0" x="3564"/>
        <item sd="0" x="2335"/>
        <item sd="0" x="1637"/>
        <item sd="0" x="29"/>
        <item sd="0" x="1002"/>
        <item sd="0" x="1236"/>
        <item sd="0" x="1504"/>
        <item sd="0" x="3506"/>
        <item sd="0" x="351"/>
        <item sd="0" x="358"/>
        <item sd="0" x="4571"/>
        <item sd="0" x="1877"/>
        <item sd="0" x="626"/>
        <item sd="0" x="742"/>
        <item sd="0" x="4430"/>
        <item sd="0" x="2239"/>
        <item sd="0" x="3019"/>
        <item sd="0" x="2735"/>
        <item sd="0" x="1342"/>
        <item sd="0" x="2724"/>
        <item sd="0" x="396"/>
        <item sd="0" x="3669"/>
        <item sd="0" x="3182"/>
        <item sd="0" x="2402"/>
        <item sd="0" x="1552"/>
        <item sd="0" x="4679"/>
        <item sd="0" x="4480"/>
        <item sd="0" x="1600"/>
        <item sd="0" x="2328"/>
        <item sd="0" x="3299"/>
        <item sd="0" x="1241"/>
        <item sd="0" x="4188"/>
        <item sd="0" x="2788"/>
        <item sd="0" x="4486"/>
        <item sd="0" x="4741"/>
        <item sd="0" x="3317"/>
        <item sd="0" x="1559"/>
        <item sd="0" x="1478"/>
        <item sd="0" x="3360"/>
        <item sd="0" x="2237"/>
        <item sd="0" x="4403"/>
        <item sd="0" x="4080"/>
        <item sd="0" x="4214"/>
        <item sd="0" x="4081"/>
        <item sd="0" x="3989"/>
        <item sd="0" x="4143"/>
        <item sd="0" x="3700"/>
        <item sd="0" x="1335"/>
        <item sd="0" x="3219"/>
        <item sd="0" x="70"/>
        <item sd="0" x="1329"/>
        <item sd="0" x="574"/>
        <item sd="0" x="2258"/>
        <item sd="0" x="1012"/>
        <item sd="0" x="965"/>
        <item sd="0" x="5006"/>
        <item sd="0" x="843"/>
        <item sd="0" x="4139"/>
        <item sd="0" x="3172"/>
        <item sd="0" x="1149"/>
        <item sd="0" x="1995"/>
        <item sd="0" x="1754"/>
        <item sd="0" x="140"/>
        <item sd="0" x="729"/>
        <item sd="0" x="980"/>
        <item sd="0" x="4987"/>
        <item sd="0" x="2557"/>
        <item sd="0" x="4974"/>
        <item sd="0" x="135"/>
        <item sd="0" x="1242"/>
        <item sd="0" x="2860"/>
        <item sd="0" x="4646"/>
        <item sd="0" x="3066"/>
        <item sd="0" x="3628"/>
        <item sd="0" x="4280"/>
        <item sd="0" x="4887"/>
        <item sd="0" x="327"/>
        <item sd="0" x="4956"/>
        <item sd="0" x="343"/>
        <item sd="0" x="2327"/>
        <item sd="0" x="1278"/>
        <item sd="0" x="3151"/>
        <item sd="0" x="2359"/>
        <item sd="0" x="1850"/>
        <item sd="0" x="183"/>
        <item sd="0" x="4933"/>
        <item sd="0" x="4619"/>
        <item sd="0" x="2403"/>
        <item sd="0" x="226"/>
        <item sd="0" x="3953"/>
        <item sd="0" x="1220"/>
        <item sd="0" x="2662"/>
        <item sd="0" x="2620"/>
        <item sd="0" x="3255"/>
        <item sd="0" x="328"/>
        <item sd="0" x="1447"/>
        <item sd="0" x="3718"/>
        <item sd="0" x="4048"/>
        <item sd="0" x="3745"/>
        <item sd="0" x="4947"/>
        <item sd="0" x="4876"/>
        <item sd="0" x="2956"/>
        <item sd="0" x="4889"/>
        <item sd="0" x="4516"/>
        <item sd="0" x="1597"/>
        <item sd="0" x="2315"/>
        <item sd="0" x="1969"/>
        <item sd="0" x="901"/>
        <item sd="0" x="3485"/>
        <item sd="0" x="4962"/>
        <item sd="0" x="2906"/>
        <item sd="0" x="2592"/>
        <item sd="0" x="4827"/>
        <item sd="0" x="1668"/>
        <item sd="0" x="56"/>
        <item sd="0" x="2040"/>
        <item sd="0" x="1864"/>
        <item sd="0" x="463"/>
        <item sd="0" x="3"/>
        <item sd="0" x="3730"/>
        <item sd="0" x="175"/>
        <item sd="0" x="1625"/>
        <item sd="0" x="3653"/>
        <item sd="0" x="759"/>
        <item sd="0" x="4712"/>
        <item sd="0" x="982"/>
        <item sd="0" x="2527"/>
        <item sd="0" x="4386"/>
        <item sd="0" x="2778"/>
        <item sd="0" x="2226"/>
        <item sd="0" x="3573"/>
        <item sd="0" x="1980"/>
        <item sd="0" x="2023"/>
        <item sd="0" x="911"/>
        <item sd="0" x="2196"/>
        <item sd="0" x="773"/>
        <item sd="0" x="894"/>
        <item sd="0" x="337"/>
        <item sd="0" x="3558"/>
        <item sd="0" x="3526"/>
        <item sd="0" x="477"/>
        <item sd="0" x="553"/>
        <item sd="0" x="2979"/>
        <item sd="0" x="4831"/>
        <item sd="0" x="3577"/>
        <item sd="0" x="4091"/>
        <item sd="0" x="640"/>
        <item sd="0" x="82"/>
        <item sd="0" x="860"/>
        <item sd="0" x="709"/>
        <item sd="0" x="4341"/>
        <item sd="0" x="2339"/>
        <item sd="0" x="4808"/>
        <item sd="0" x="1527"/>
        <item sd="0" x="3481"/>
        <item sd="0" x="4478"/>
        <item sd="0" x="4413"/>
        <item sd="0" x="3344"/>
        <item sd="0" x="561"/>
        <item sd="0" x="2392"/>
        <item sd="0" x="4420"/>
        <item sd="0" x="2950"/>
        <item sd="0" x="867"/>
        <item sd="0" x="1832"/>
        <item sd="0" x="3614"/>
        <item sd="0" x="674"/>
        <item sd="0" x="4071"/>
        <item sd="0" x="1762"/>
        <item sd="0" x="3039"/>
        <item sd="0" x="143"/>
        <item sd="0" x="4943"/>
        <item sd="0" x="2560"/>
        <item sd="0" x="1951"/>
        <item sd="0" x="1336"/>
        <item sd="0" x="2357"/>
        <item sd="0" x="4264"/>
        <item sd="0" x="634"/>
        <item sd="0" x="1150"/>
        <item sd="0" x="4905"/>
        <item sd="0" x="3687"/>
        <item sd="0" x="3556"/>
        <item sd="0" x="3543"/>
        <item sd="0" x="155"/>
        <item sd="0" x="633"/>
        <item sd="0" x="1975"/>
        <item sd="0" x="4967"/>
        <item sd="0" x="4748"/>
        <item sd="0" x="969"/>
        <item sd="0" x="813"/>
        <item sd="0" x="2001"/>
        <item sd="0" x="1315"/>
        <item sd="0" x="2142"/>
        <item sd="0" x="2895"/>
        <item sd="0" x="2137"/>
        <item sd="0" x="90"/>
        <item sd="0" x="1022"/>
        <item sd="0" x="3156"/>
        <item sd="0" x="2340"/>
        <item sd="0" x="164"/>
        <item sd="0" x="4570"/>
        <item sd="0" x="2668"/>
        <item sd="0" x="1578"/>
        <item sd="0" x="4906"/>
        <item sd="0" x="715"/>
        <item sd="0" x="1729"/>
        <item sd="0" x="2986"/>
        <item sd="0" x="3432"/>
        <item sd="0" x="3409"/>
        <item sd="0" x="345"/>
        <item sd="0" x="3779"/>
        <item sd="0" x="2509"/>
        <item sd="0" x="4520"/>
        <item sd="0" x="3493"/>
        <item sd="0" x="1052"/>
        <item sd="0" x="1730"/>
        <item sd="0" x="4835"/>
        <item sd="0" x="1911"/>
        <item sd="0" x="4436"/>
        <item sd="0" x="2904"/>
        <item sd="0" x="3487"/>
        <item sd="0" x="3681"/>
        <item sd="0" x="2893"/>
        <item sd="0" x="839"/>
        <item sd="0" x="3884"/>
        <item sd="0" x="2467"/>
        <item sd="0" x="1379"/>
        <item sd="0" x="2675"/>
        <item sd="0" x="1080"/>
        <item sd="0" x="400"/>
        <item sd="0" x="3378"/>
        <item sd="0" x="3734"/>
        <item sd="0" x="4630"/>
        <item sd="0" x="2141"/>
        <item sd="0" x="4696"/>
        <item sd="0" x="1034"/>
        <item sd="0" x="4745"/>
        <item sd="0" x="4198"/>
        <item sd="0" x="3426"/>
        <item sd="0" x="3479"/>
        <item sd="0" x="655"/>
        <item sd="0" x="1306"/>
        <item sd="0" x="4466"/>
        <item sd="0" x="551"/>
        <item sd="0" x="2803"/>
        <item sd="0" x="1896"/>
        <item sd="0" x="2831"/>
        <item sd="0" x="2055"/>
        <item sd="0" x="3444"/>
        <item sd="0" x="580"/>
        <item sd="0" x="566"/>
        <item sd="0" x="801"/>
        <item sd="0" x="4919"/>
        <item sd="0" x="1331"/>
        <item sd="0" x="2038"/>
        <item sd="0" x="2257"/>
        <item sd="0" x="1280"/>
        <item sd="0" x="461"/>
        <item sd="0" x="2035"/>
        <item sd="0" x="2485"/>
        <item sd="0" x="1443"/>
        <item sd="0" x="2806"/>
        <item sd="0" x="222"/>
        <item sd="0" x="3967"/>
        <item sd="0" x="4025"/>
        <item sd="0" x="2185"/>
        <item sd="0" x="552"/>
        <item sd="0" x="1091"/>
        <item sd="0" x="4890"/>
        <item sd="0" x="564"/>
        <item sd="0" x="3250"/>
        <item sd="0" x="4653"/>
        <item sd="0" x="4824"/>
        <item sd="0" x="3095"/>
        <item sd="0" x="4461"/>
        <item sd="0" x="2042"/>
        <item sd="0" x="2066"/>
        <item sd="0" x="1237"/>
        <item sd="0" x="1564"/>
        <item sd="0" x="1268"/>
        <item sd="0" x="3237"/>
        <item sd="0" x="997"/>
        <item sd="0" x="3973"/>
        <item sd="0" x="1815"/>
        <item sd="0" x="1359"/>
        <item sd="0" x="4304"/>
        <item sd="0" x="153"/>
        <item sd="0" x="3719"/>
        <item sd="0" x="332"/>
        <item sd="0" x="4816"/>
        <item sd="0" x="748"/>
        <item sd="0" x="3656"/>
        <item sd="0" x="4795"/>
        <item sd="0" x="3288"/>
        <item sd="0" x="4765"/>
        <item sd="0" x="2189"/>
        <item sd="0" x="4271"/>
        <item sd="0" x="1494"/>
        <item sd="0" x="2647"/>
        <item sd="0" x="2997"/>
        <item sd="0" x="4457"/>
        <item sd="0" x="139"/>
        <item sd="0" x="1296"/>
        <item sd="0" x="3942"/>
        <item sd="0" x="1008"/>
        <item sd="0" x="3057"/>
        <item sd="0" x="1480"/>
        <item sd="0" x="4194"/>
        <item sd="0" x="277"/>
        <item sd="0" x="1588"/>
        <item sd="0" x="2836"/>
        <item sd="0" x="4090"/>
        <item sd="0" x="976"/>
        <item sd="0" x="113"/>
        <item sd="0" x="3767"/>
        <item sd="0" x="4555"/>
        <item sd="0" x="2472"/>
        <item sd="0" x="2726"/>
        <item sd="0" x="342"/>
        <item sd="0" x="2695"/>
        <item sd="0" x="878"/>
        <item sd="0" x="3673"/>
        <item sd="0" x="1891"/>
        <item sd="0" x="2413"/>
        <item sd="0" x="4463"/>
        <item sd="0" x="441"/>
        <item sd="0" x="4447"/>
        <item sd="0" x="3478"/>
        <item sd="0" x="1954"/>
        <item sd="0" x="845"/>
        <item sd="0" x="3161"/>
        <item sd="0" x="3772"/>
        <item sd="0" x="4490"/>
        <item sd="0" x="2625"/>
        <item sd="0" x="3061"/>
        <item sd="0" x="3804"/>
        <item sd="0" x="4326"/>
        <item sd="0" x="98"/>
        <item sd="0" x="2102"/>
        <item sd="0" x="225"/>
        <item sd="0" x="2427"/>
        <item sd="0" x="3753"/>
        <item sd="0" x="402"/>
        <item sd="0" x="4934"/>
        <item sd="0" x="417"/>
        <item sd="0" x="3189"/>
        <item sd="0" x="4581"/>
        <item sd="0" x="745"/>
        <item sd="0" x="377"/>
        <item sd="0" x="1651"/>
        <item sd="0" x="2512"/>
        <item sd="0" x="3111"/>
        <item sd="0" x="221"/>
        <item sd="0" x="3756"/>
        <item sd="0" x="1964"/>
        <item sd="0" x="276"/>
        <item sd="0" x="1835"/>
        <item sd="0" x="824"/>
        <item sd="0" x="799"/>
        <item sd="0" x="1908"/>
        <item sd="0" x="2830"/>
        <item sd="0" x="711"/>
        <item sd="0" x="4537"/>
        <item sd="0" x="1551"/>
        <item sd="0" x="548"/>
        <item sd="0" x="1223"/>
        <item sd="0" x="406"/>
        <item sd="0" x="2704"/>
        <item sd="0" x="3259"/>
        <item sd="0" x="3632"/>
        <item sd="0" x="1516"/>
        <item sd="0" x="4248"/>
        <item sd="0" x="1976"/>
        <item sd="0" x="3549"/>
        <item sd="0" x="1638"/>
        <item sd="0" x="3020"/>
        <item sd="0" x="3712"/>
        <item sd="0" x="4021"/>
        <item sd="0" x="4515"/>
        <item sd="0" x="4507"/>
        <item sd="0" x="4736"/>
        <item sd="0" x="438"/>
        <item sd="0" x="1488"/>
        <item sd="0" x="3944"/>
        <item sd="0" x="2104"/>
        <item sd="0" x="2530"/>
        <item sd="0" x="3291"/>
        <item sd="0" x="326"/>
        <item sd="0" x="2321"/>
        <item sd="0" x="3555"/>
        <item sd="0" x="3593"/>
        <item sd="0" x="2407"/>
        <item sd="0" x="853"/>
        <item sd="0" x="505"/>
        <item sd="0" x="4830"/>
        <item sd="0" x="4158"/>
        <item sd="0" x="37"/>
        <item sd="0" x="3815"/>
        <item sd="0" x="2384"/>
        <item sd="0" x="2194"/>
        <item sd="0" x="826"/>
        <item sd="0" x="81"/>
        <item sd="0" x="94"/>
        <item sd="0" x="4731"/>
        <item sd="0" x="1826"/>
        <item sd="0" x="922"/>
        <item sd="0" x="1791"/>
        <item sd="0" x="3744"/>
        <item sd="0" x="2244"/>
        <item sd="0" x="4253"/>
        <item sd="0" x="2586"/>
        <item sd="0" x="1621"/>
        <item sd="0" x="2970"/>
        <item sd="0" x="251"/>
        <item sd="0" x="1906"/>
        <item sd="0" x="383"/>
        <item sd="0" x="1147"/>
        <item sd="0" x="3373"/>
        <item sd="0" x="4282"/>
        <item sd="0" x="3142"/>
        <item sd="0" x="4410"/>
        <item sd="0" x="892"/>
        <item sd="0" x="3157"/>
        <item sd="0" x="3143"/>
        <item sd="0" x="3500"/>
        <item sd="0" x="1044"/>
        <item sd="0" x="3680"/>
        <item sd="0" x="2973"/>
        <item sd="0" x="2550"/>
        <item sd="0" x="854"/>
        <item sd="0" x="4522"/>
        <item sd="0" x="3509"/>
        <item sd="0" x="192"/>
        <item sd="0" x="1594"/>
        <item sd="0" x="3431"/>
        <item sd="0" x="923"/>
        <item sd="0" x="1434"/>
        <item sd="0" x="4311"/>
        <item sd="0" x="818"/>
        <item sd="0" x="3803"/>
        <item sd="0" x="2180"/>
        <item sd="0" x="4940"/>
        <item sd="0" x="3531"/>
        <item sd="0" x="1319"/>
        <item sd="0" x="3964"/>
        <item sd="0" x="9"/>
        <item sd="0" x="4985"/>
        <item sd="0" x="1727"/>
        <item sd="0" x="1322"/>
        <item sd="0" x="3874"/>
        <item sd="0" x="1624"/>
        <item sd="0" x="1530"/>
        <item sd="0" x="1229"/>
        <item sd="0" x="3347"/>
        <item sd="0" x="4604"/>
        <item sd="0" x="4869"/>
        <item sd="0" x="426"/>
        <item sd="0" x="3382"/>
        <item sd="0" x="1221"/>
        <item sd="0" x="217"/>
        <item sd="0" x="3988"/>
        <item sd="0" x="1214"/>
        <item sd="0" x="4711"/>
        <item sd="0" x="1321"/>
        <item sd="0" x="2083"/>
        <item sd="0" x="3290"/>
        <item sd="0" x="264"/>
        <item sd="0" x="2866"/>
        <item sd="0" x="1016"/>
        <item sd="0" x="2628"/>
        <item sd="0" x="4199"/>
        <item sd="0" x="1805"/>
        <item sd="0" x="2723"/>
        <item sd="0" x="668"/>
        <item sd="0" x="22"/>
        <item sd="0" x="3128"/>
        <item sd="0" x="4340"/>
        <item sd="0" x="4594"/>
        <item sd="0" x="3247"/>
        <item sd="0" x="2301"/>
        <item sd="0" x="544"/>
        <item sd="0" x="3468"/>
        <item sd="0" x="4957"/>
        <item sd="0" x="2217"/>
        <item sd="0" x="1282"/>
        <item sd="0" x="3397"/>
        <item sd="0" x="2812"/>
        <item sd="0" x="913"/>
        <item sd="0" x="1421"/>
        <item sd="0" x="4709"/>
        <item sd="0" x="3448"/>
        <item sd="0" x="4615"/>
        <item sd="0" x="3775"/>
        <item sd="0" x="409"/>
        <item sd="0" x="1195"/>
        <item sd="0" x="2861"/>
        <item sd="0" x="1492"/>
        <item sd="0" x="3102"/>
        <item sd="0" x="1395"/>
        <item sd="0" x="964"/>
        <item sd="0" x="404"/>
        <item sd="0" x="2380"/>
        <item sd="0" x="4763"/>
        <item sd="0" x="1347"/>
        <item sd="0" x="3228"/>
        <item sd="0" x="2537"/>
        <item sd="0" x="3233"/>
        <item sd="0" x="1869"/>
        <item sd="0" x="280"/>
        <item sd="0" x="3818"/>
        <item sd="0" x="743"/>
        <item sd="0" x="2370"/>
        <item sd="0" x="3314"/>
        <item sd="0" x="2664"/>
        <item sd="0" x="4840"/>
        <item sd="0" x="3498"/>
        <item sd="0" x="2221"/>
        <item sd="0" x="1916"/>
        <item sd="0" x="905"/>
        <item sd="0" x="2773"/>
        <item sd="0" x="1184"/>
        <item sd="0" x="4834"/>
        <item sd="0" x="2418"/>
        <item sd="0" x="1620"/>
        <item sd="0" x="696"/>
        <item sd="0" x="2489"/>
        <item sd="0" x="3226"/>
        <item sd="0" x="4286"/>
        <item sd="0" x="1084"/>
        <item sd="0" x="3799"/>
        <item sd="0" x="379"/>
        <item sd="0" x="4715"/>
        <item sd="0" x="3377"/>
        <item sd="0" x="4163"/>
        <item sd="0" x="4510"/>
        <item sd="0" x="1061"/>
        <item sd="0" x="2146"/>
        <item sd="0" x="2995"/>
        <item sd="0" x="2931"/>
        <item sd="0" x="2390"/>
        <item sd="0" x="4702"/>
        <item sd="0" x="1918"/>
        <item sd="0" x="4072"/>
        <item sd="0" x="4130"/>
        <item sd="0" x="331"/>
        <item sd="0" x="1338"/>
        <item sd="0" x="4613"/>
        <item sd="0" x="4408"/>
        <item sd="0" x="2484"/>
        <item sd="0" x="1861"/>
        <item sd="0" x="4955"/>
        <item sd="0" x="1568"/>
        <item sd="0" x="641"/>
        <item sd="0" x="2191"/>
        <item sd="0" x="3280"/>
        <item sd="0" x="4689"/>
        <item sd="0" x="4769"/>
        <item sd="0" x="1781"/>
        <item sd="0" x="4460"/>
        <item sd="0" x="1380"/>
        <item sd="0" x="224"/>
        <item sd="0" x="1601"/>
        <item sd="0" x="1354"/>
        <item sd="0" x="3838"/>
        <item sd="0" x="3310"/>
        <item sd="0" x="2811"/>
        <item sd="0" x="1988"/>
        <item sd="0" x="184"/>
        <item sd="0" x="4669"/>
        <item sd="0" x="691"/>
        <item sd="0" x="3850"/>
        <item sd="0" x="2845"/>
        <item sd="0" x="2967"/>
        <item sd="0" x="261"/>
        <item sd="0" x="1350"/>
        <item sd="0" x="2478"/>
        <item sd="0" x="4843"/>
        <item sd="0" x="4102"/>
        <item sd="0" x="311"/>
        <item sd="0" x="4963"/>
        <item sd="0" x="782"/>
        <item sd="0" x="369"/>
        <item sd="0" x="4740"/>
        <item sd="0" x="2455"/>
        <item sd="0" x="1804"/>
        <item sd="0" x="147"/>
        <item sd="0" x="4465"/>
        <item sd="0" x="1453"/>
        <item sd="0" x="2442"/>
        <item sd="0" x="3590"/>
        <item sd="0" x="1711"/>
        <item sd="0" x="924"/>
        <item sd="0" x="4389"/>
        <item sd="0" x="1454"/>
        <item sd="0" x="318"/>
        <item sd="0" x="1117"/>
        <item sd="0" x="2061"/>
        <item sd="0" x="1355"/>
        <item sd="0" x="557"/>
        <item sd="0" x="4077"/>
        <item sd="0" x="88"/>
        <item sd="0" x="3623"/>
        <item sd="0" x="1703"/>
        <item sd="0" x="1591"/>
        <item sd="0" x="2525"/>
        <item sd="0" x="3894"/>
        <item sd="0" x="486"/>
        <item sd="0" x="1756"/>
        <item sd="0" x="3203"/>
        <item sd="0" x="1798"/>
        <item sd="0" x="2371"/>
        <item sd="0" x="529"/>
        <item sd="0" x="1632"/>
        <item sd="0" x="1041"/>
        <item sd="0" x="3524"/>
        <item sd="0" x="2621"/>
        <item sd="0" x="2575"/>
        <item sd="0" x="2766"/>
        <item sd="0" x="4699"/>
        <item sd="0" x="1787"/>
        <item sd="0" x="4266"/>
        <item sd="0" x="2464"/>
        <item sd="0" x="4301"/>
        <item sd="0" x="2193"/>
        <item sd="0" x="2452"/>
        <item sd="0" x="4446"/>
        <item sd="0" x="2307"/>
        <item sd="0" x="2538"/>
        <item sd="0" x="622"/>
        <item sd="0" x="4642"/>
        <item sd="0" x="3694"/>
        <item sd="0" x="4117"/>
        <item sd="0" x="4132"/>
        <item sd="0" x="3782"/>
        <item sd="0" x="2139"/>
        <item sd="0" x="1131"/>
        <item sd="0" x="1182"/>
        <item sd="0" x="357"/>
        <item sd="0" x="1472"/>
        <item sd="0" x="4383"/>
        <item sd="0" x="1072"/>
        <item sd="0" x="2002"/>
        <item sd="0" x="3761"/>
        <item sd="0" x="600"/>
        <item sd="0" x="3651"/>
        <item sd="0" x="470"/>
        <item sd="0" x="3051"/>
        <item sd="0" x="3630"/>
        <item sd="0" x="495"/>
        <item sd="0" x="1790"/>
        <item sd="0" x="4647"/>
        <item sd="0" x="2870"/>
        <item sd="0" x="4938"/>
        <item sd="0" x="3441"/>
        <item sd="0" x="1199"/>
        <item sd="0" x="1590"/>
        <item sd="0" x="145"/>
        <item sd="0" x="2834"/>
        <item sd="0" x="1248"/>
        <item sd="0" x="2401"/>
        <item sd="0" x="970"/>
        <item sd="0" x="2783"/>
        <item sd="0" x="3274"/>
        <item sd="0" x="1285"/>
        <item sd="0" x="4226"/>
        <item sd="0" x="1960"/>
        <item sd="0" x="146"/>
        <item sd="0" x="1653"/>
        <item sd="0" x="1669"/>
        <item sd="0" x="4146"/>
        <item sd="0" x="1584"/>
        <item sd="0" x="4724"/>
        <item sd="0" x="1428"/>
        <item sd="0" x="3696"/>
        <item sd="0" x="3207"/>
        <item sd="0" x="3116"/>
        <item sd="0" x="361"/>
        <item sd="0" x="3950"/>
        <item sd="0" x="3263"/>
        <item sd="0" x="87"/>
        <item sd="0" x="2085"/>
        <item sd="0" x="1681"/>
        <item sd="0" x="4979"/>
        <item sd="0" x="4784"/>
        <item sd="0" x="2894"/>
        <item sd="0" x="4472"/>
        <item sd="0" x="2595"/>
        <item sd="0" x="1740"/>
        <item sd="0" x="741"/>
        <item sd="0" x="3211"/>
        <item sd="0" x="2173"/>
        <item sd="0" x="3860"/>
        <item sd="0" x="2126"/>
        <item sd="0" x="8"/>
        <item sd="0" x="3716"/>
        <item sd="0" x="1047"/>
        <item sd="0" x="4714"/>
        <item sd="0" x="3331"/>
        <item sd="0" x="144"/>
        <item sd="0" x="3160"/>
        <item sd="0" x="4035"/>
        <item sd="0" x="2107"/>
        <item sd="0" x="2781"/>
        <item sd="0" x="2942"/>
        <item sd="0" x="4115"/>
        <item sd="0" x="4625"/>
        <item sd="0" x="3654"/>
        <item sd="0" x="584"/>
        <item sd="0" x="1710"/>
        <item sd="0" x="2097"/>
        <item sd="0" x="793"/>
        <item sd="0" x="4913"/>
        <item sd="0" x="1436"/>
        <item sd="0" x="4224"/>
        <item sd="0" x="3279"/>
        <item sd="0" x="4773"/>
        <item sd="0" x="2264"/>
        <item sd="0" x="4431"/>
        <item sd="0" x="3899"/>
        <item sd="0" x="3251"/>
        <item sd="0" x="1800"/>
        <item sd="0" x="930"/>
        <item sd="0" x="2493"/>
        <item sd="0" x="3144"/>
        <item sd="0" x="3684"/>
        <item sd="0" x="2062"/>
        <item sd="0" x="5003"/>
        <item sd="0" x="392"/>
        <item sd="0" x="828"/>
        <item sd="0" x="1202"/>
        <item sd="0" x="2989"/>
        <item sd="0" x="2013"/>
        <item sd="0" x="3713"/>
        <item sd="0" x="697"/>
        <item sd="0" x="4744"/>
        <item sd="0" x="1722"/>
        <item sd="0" x="4204"/>
        <item sd="0" x="103"/>
        <item sd="0" x="2054"/>
        <item sd="0" x="3629"/>
        <item sd="0" x="2800"/>
        <item sd="0" x="608"/>
        <item sd="0" x="2911"/>
        <item sd="0" x="3789"/>
        <item sd="0" x="372"/>
        <item sd="0" x="2110"/>
        <item sd="0" x="2578"/>
        <item sd="0" x="1115"/>
        <item sd="0" x="3875"/>
        <item sd="0" x="92"/>
        <item sd="0" x="4225"/>
        <item sd="0" x="2022"/>
        <item sd="0" x="1888"/>
        <item sd="0" x="1233"/>
        <item sd="0" x="4643"/>
        <item sd="0" x="3434"/>
        <item sd="0" x="244"/>
        <item sd="0" x="4492"/>
        <item sd="0" x="2481"/>
        <item sd="0" x="3583"/>
        <item sd="0" x="3853"/>
        <item sd="0" x="3236"/>
        <item sd="0" x="2749"/>
        <item sd="0" x="1860"/>
        <item sd="0" x="3275"/>
        <item sd="0" x="1330"/>
        <item sd="0" x="4997"/>
        <item sd="0" x="735"/>
        <item sd="0" x="2881"/>
        <item sd="0" x="4349"/>
        <item sd="0" x="2856"/>
        <item sd="0" x="2492"/>
        <item sd="0" x="1886"/>
        <item sd="0" x="4543"/>
        <item sd="0" x="4726"/>
        <item sd="0" x="4095"/>
        <item sd="0" x="3430"/>
        <item sd="0" x="2247"/>
        <item sd="0" x="2818"/>
        <item sd="0" x="4954"/>
        <item sd="0" x="2373"/>
        <item sd="0" x="3167"/>
        <item sd="0" x="995"/>
        <item sd="0" x="1218"/>
        <item sd="0" x="1389"/>
        <item sd="0" x="3477"/>
        <item sd="0" x="1830"/>
        <item sd="0" x="4978"/>
        <item sd="0" x="1142"/>
        <item sd="0" x="2624"/>
        <item sd="0" x="797"/>
        <item sd="0" x="483"/>
        <item sd="0" x="861"/>
        <item sd="0" x="3364"/>
        <item sd="0" x="4972"/>
        <item sd="0" x="3014"/>
        <item sd="0" x="2028"/>
        <item sd="0" x="3055"/>
        <item sd="0" x="1978"/>
        <item sd="0" x="942"/>
        <item sd="0" x="2128"/>
        <item sd="0" x="2345"/>
        <item sd="0" x="3517"/>
        <item sd="0" x="538"/>
        <item sd="0" x="3996"/>
        <item sd="0" x="3550"/>
        <item sd="0" x="2603"/>
        <item sd="0" x="3890"/>
        <item sd="0" x="12"/>
        <item sd="0" x="4103"/>
        <item sd="0" x="381"/>
        <item sd="0" x="2439"/>
        <item sd="0" x="4002"/>
        <item sd="0" x="4367"/>
        <item sd="0" x="1983"/>
        <item sd="0" x="3285"/>
        <item sd="0" x="3792"/>
        <item sd="0" x="2562"/>
        <item sd="0" x="4866"/>
        <item sd="0" x="1866"/>
        <item sd="0" x="2920"/>
        <item sd="0" x="4307"/>
        <item sd="0" x="3225"/>
        <item sd="0" x="3822"/>
        <item sd="0" x="490"/>
        <item sd="0" x="3723"/>
        <item sd="0" x="2519"/>
        <item sd="0" x="3842"/>
        <item sd="0" x="4109"/>
        <item sd="0" x="4222"/>
        <item sd="0" x="928"/>
        <item sd="0" x="3313"/>
        <item sd="0" x="3472"/>
        <item sd="0" x="1141"/>
        <item sd="0" x="918"/>
        <item sd="0" x="1845"/>
        <item sd="0" x="4442"/>
        <item sd="0" x="211"/>
        <item sd="0" x="2457"/>
        <item sd="0" x="2333"/>
        <item sd="0" x="3252"/>
        <item sd="0" x="966"/>
        <item sd="0" x="521"/>
        <item sd="0" x="1793"/>
        <item sd="0" x="1352"/>
        <item sd="0" x="3159"/>
        <item sd="0" x="4675"/>
        <item sd="0" x="3668"/>
        <item sd="0" x="57"/>
        <item sd="0" x="2857"/>
        <item sd="0" x="1260"/>
        <item sd="0" x="507"/>
        <item sd="0" x="69"/>
        <item sd="0" x="3460"/>
        <item sd="0" x="4167"/>
        <item sd="0" x="3966"/>
        <item sd="0" x="3963"/>
        <item sd="0" x="2696"/>
        <item sd="0" x="3928"/>
        <item sd="0" x="2269"/>
        <item sd="0" x="4350"/>
        <item sd="0" x="4435"/>
        <item sd="0" x="2630"/>
        <item sd="0" x="863"/>
        <item sd="0" x="439"/>
        <item sd="0" x="482"/>
        <item sd="0" x="2909"/>
        <item sd="0" x="2088"/>
        <item sd="0" x="689"/>
        <item sd="0" x="1878"/>
        <item sd="0" x="4682"/>
        <item sd="0" x="744"/>
        <item sd="0" x="1255"/>
        <item sd="0" x="750"/>
        <item sd="0" x="1157"/>
        <item sd="0" x="4790"/>
        <item sd="0" x="2041"/>
        <item sd="0" x="3022"/>
        <item sd="0" x="796"/>
        <item sd="0" x="4717"/>
        <item sd="0" x="4656"/>
        <item sd="0" x="2263"/>
        <item sd="0" x="1657"/>
        <item sd="0" x="2656"/>
        <item sd="0" x="753"/>
        <item sd="0" x="2308"/>
        <item sd="0" x="3464"/>
        <item sd="0" x="2918"/>
        <item sd="0" x="3113"/>
        <item sd="0" x="354"/>
        <item sd="0" x="2152"/>
        <item sd="0" x="545"/>
        <item sd="0" x="3389"/>
        <item sd="0" x="1554"/>
        <item sd="0" x="457"/>
        <item sd="0" x="3870"/>
        <item sd="0" x="4053"/>
        <item sd="0" x="4187"/>
        <item sd="0" x="3951"/>
        <item sd="0" x="985"/>
        <item sd="0" x="4797"/>
        <item sd="0" x="1130"/>
        <item sd="0" x="3649"/>
        <item sd="0" x="256"/>
        <item sd="0" x="3012"/>
        <item sd="0" x="4357"/>
        <item sd="0" x="1246"/>
        <item sd="0" x="2740"/>
        <item sd="0" x="1884"/>
        <item sd="0" x="3774"/>
        <item sd="0" x="1957"/>
        <item sd="0" x="546"/>
        <item sd="0" x="3033"/>
        <item sd="0" x="825"/>
        <item sd="0" x="988"/>
        <item sd="0" x="394"/>
        <item sd="0" x="1538"/>
        <item sd="0" x="3222"/>
        <item sd="0" x="4065"/>
        <item sd="0" x="356"/>
        <item sd="0" x="442"/>
        <item sd="0" x="4402"/>
        <item sd="0" x="3129"/>
        <item sd="0" x="4400"/>
        <item sd="0" x="3455"/>
        <item sd="0" x="1670"/>
        <item sd="0" x="2571"/>
        <item sd="0" x="3174"/>
        <item sd="0" x="24"/>
        <item sd="0" x="1344"/>
        <item sd="0" x="614"/>
        <item sd="0" x="2963"/>
        <item sd="0" x="367"/>
        <item sd="0" x="2143"/>
        <item sd="0" x="1102"/>
        <item sd="0" x="3393"/>
        <item sd="0" x="3134"/>
        <item sd="0" x="4203"/>
        <item sd="0" x="4837"/>
        <item sd="0" x="2030"/>
        <item sd="0" x="1290"/>
        <item sd="0" x="4813"/>
        <item sd="0" x="3806"/>
        <item sd="0" x="4893"/>
        <item sd="0" x="17"/>
        <item sd="0" x="1107"/>
        <item sd="0" x="2876"/>
        <item sd="0" x="2287"/>
        <item sd="0" x="1139"/>
        <item sd="0" x="4256"/>
        <item sd="0" x="4884"/>
        <item sd="0" x="990"/>
        <item sd="0" x="2361"/>
        <item sd="0" x="774"/>
        <item sd="0" x="1446"/>
        <item sd="0" x="2673"/>
        <item sd="0" x="3369"/>
        <item sd="0" x="2259"/>
        <item sd="0" x="74"/>
        <item sd="0" x="1943"/>
        <item sd="0" x="2522"/>
        <item sd="0" x="993"/>
        <item sd="0" x="322"/>
        <item sd="0" x="3519"/>
        <item sd="0" x="2645"/>
        <item sd="0" x="2837"/>
        <item sd="0" x="968"/>
        <item sd="0" x="4718"/>
        <item sd="0" x="2871"/>
        <item sd="0" x="3977"/>
        <item sd="0" x="78"/>
        <item sd="0" x="4054"/>
        <item sd="0" x="692"/>
        <item sd="0" x="3023"/>
        <item sd="0" x="1010"/>
        <item sd="0" x="2648"/>
        <item sd="0" x="798"/>
        <item sd="0" x="654"/>
        <item sd="0" x="1230"/>
        <item sd="0" x="628"/>
        <item sd="0" x="3699"/>
        <item sd="0" x="2376"/>
        <item sd="0" x="2761"/>
        <item sd="0" x="3231"/>
        <item sd="0" x="3413"/>
        <item sd="0" x="3805"/>
        <item sd="0" x="1652"/>
        <item sd="0" x="4070"/>
        <item sd="0" x="450"/>
        <item sd="0" x="3027"/>
        <item sd="0" x="4043"/>
        <item sd="0" x="1270"/>
        <item sd="0" x="1929"/>
        <item sd="0" x="4252"/>
        <item sd="0" x="3991"/>
        <item sd="0" x="2039"/>
        <item sd="0" x="612"/>
        <item sd="0" x="3208"/>
        <item sd="0" x="3791"/>
        <item sd="0" x="903"/>
        <item sd="0" x="1776"/>
        <item sd="0" x="3635"/>
        <item sd="0" x="1548"/>
        <item sd="0" x="4027"/>
        <item sd="0" x="2916"/>
        <item sd="0" x="1325"/>
        <item sd="0" x="2206"/>
        <item sd="0" x="4233"/>
        <item sd="0" x="1038"/>
        <item sd="0" x="181"/>
        <item sd="0" x="4066"/>
        <item sd="0" x="994"/>
        <item sd="0" x="1224"/>
        <item sd="0" x="2458"/>
        <item sd="0" x="1386"/>
        <item sd="0" x="174"/>
        <item sd="0" x="772"/>
        <item sd="0" x="4923"/>
        <item sd="0" x="4482"/>
        <item sd="0" x="3758"/>
        <item sd="0" x="3332"/>
        <item sd="0" x="2362"/>
        <item sd="0" x="1094"/>
        <item sd="0" x="2540"/>
        <item sd="0" x="2123"/>
        <item sd="0" x="1048"/>
        <item sd="0" x="1500"/>
        <item sd="0" x="943"/>
        <item sd="0" x="4770"/>
        <item sd="0" x="2400"/>
        <item sd="0" x="2003"/>
        <item sd="0" x="2851"/>
        <item sd="0" x="605"/>
        <item sd="0" x="491"/>
        <item sd="0" x="4628"/>
        <item sd="0" x="1240"/>
        <item sd="0" x="371"/>
        <item sd="0" x="671"/>
        <item sd="0" x="480"/>
        <item sd="0" x="73"/>
        <item sd="0" x="3523"/>
        <item sd="0" x="1744"/>
        <item sd="0" x="2769"/>
        <item sd="0" x="945"/>
        <item sd="0" x="2607"/>
        <item sd="0" x="2154"/>
        <item sd="0" x="172"/>
        <item sd="0" x="554"/>
        <item sd="0" x="882"/>
        <item sd="0" x="3648"/>
        <item sd="0" x="3293"/>
        <item sd="0" x="3217"/>
        <item sd="0" x="4418"/>
        <item sd="0" x="3896"/>
        <item sd="0" x="1529"/>
        <item sd="0" x="4251"/>
        <item sd="0" x="4685"/>
        <item sd="0" x="481"/>
        <item sd="0" x="3450"/>
        <item sd="0" x="2250"/>
        <item sd="0" x="3921"/>
        <item sd="0" x="670"/>
        <item sd="0" x="2915"/>
        <item sd="0" x="3257"/>
        <item sd="0" x="4575"/>
        <item sd="0" x="1369"/>
        <item sd="0" x="909"/>
        <item sd="0" x="2536"/>
        <item sd="0" x="3885"/>
        <item sd="0" x="498"/>
        <item sd="0" x="836"/>
        <item sd="0" x="3869"/>
        <item sd="0" x="4005"/>
        <item sd="0" x="972"/>
        <item sd="0" x="4959"/>
        <item sd="0" x="1902"/>
        <item sd="0" x="2453"/>
        <item sd="0" x="4395"/>
        <item sd="0" x="4708"/>
        <item sd="0" x="3536"/>
        <item sd="0" x="1204"/>
        <item sd="0" x="1811"/>
        <item sd="0" x="3380"/>
        <item sd="0" x="274"/>
        <item sd="0" x="154"/>
        <item sd="0" x="4179"/>
        <item sd="0" x="4921"/>
        <item sd="0" x="1076"/>
        <item sd="0" x="3889"/>
        <item sd="0" x="4524"/>
        <item sd="0" x="2332"/>
        <item sd="0" x="414"/>
        <item sd="0" x="761"/>
        <item sd="0" x="4083"/>
        <item sd="0" x="3305"/>
        <item sd="0" x="2076"/>
        <item sd="0" x="53"/>
        <item sd="0" x="4502"/>
        <item sd="0" x="3755"/>
        <item sd="0" x="4733"/>
        <item sd="0" x="1686"/>
        <item sd="0" x="1343"/>
        <item sd="0" x="1079"/>
        <item sd="0" x="1917"/>
        <item sd="0" x="3454"/>
        <item sd="0" x="785"/>
        <item sd="0" x="4858"/>
        <item sd="0" x="4865"/>
        <item sd="0" x="842"/>
        <item sd="0" x="2255"/>
        <item sd="0" x="3006"/>
        <item sd="0" x="3451"/>
        <item sd="0" x="2294"/>
        <item sd="0" x="2930"/>
        <item sd="0" x="1489"/>
        <item sd="0" x="1678"/>
        <item sd="0" x="265"/>
        <item sd="0" x="855"/>
        <item sd="0" x="170"/>
        <item sd="0" x="4695"/>
        <item sd="0" x="4951"/>
        <item sd="0" x="2580"/>
        <item sd="0" x="132"/>
        <item sd="0" x="131"/>
        <item sd="0" x="3801"/>
        <item sd="0" x="1128"/>
        <item sd="0" x="2835"/>
        <item sd="0" x="408"/>
        <item sd="0" x="769"/>
        <item sd="0" x="4026"/>
        <item sd="0" x="890"/>
        <item sd="0" x="93"/>
        <item sd="0" x="321"/>
        <item sd="0" x="880"/>
        <item sd="0" x="639"/>
        <item sd="0" x="1706"/>
        <item sd="0" x="4315"/>
        <item sd="0" x="1086"/>
        <item sd="0" x="559"/>
        <item sd="0" x="760"/>
        <item sd="0" x="3862"/>
        <item sd="0" x="4371"/>
        <item sd="0" x="2605"/>
        <item sd="0" x="1965"/>
        <item sd="0" x="4970"/>
        <item sd="0" x="3974"/>
        <item sd="0" x="1913"/>
        <item sd="0" x="1063"/>
        <item sd="0" x="577"/>
        <item sd="0" x="1819"/>
        <item sd="0" x="3502"/>
        <item sd="0" x="3073"/>
        <item sd="0" x="272"/>
        <item sd="0" x="4554"/>
        <item sd="0" x="2913"/>
        <item sd="0" x="489"/>
        <item sd="0" x="3844"/>
        <item sd="0" x="4851"/>
        <item sd="0" x="3101"/>
        <item sd="0" x="1003"/>
        <item sd="0" x="4337"/>
        <item sd="0" x="3121"/>
        <item sd="0" x="4376"/>
        <item sd="0" x="434"/>
        <item sd="0" x="4166"/>
        <item sd="0" x="3119"/>
        <item sd="0" x="3108"/>
        <item sd="0" x="4170"/>
        <item sd="0" x="4456"/>
        <item sd="0" x="3021"/>
        <item sd="0" x="3437"/>
        <item sd="0" x="2569"/>
        <item sd="0" x="1448"/>
        <item sd="0" x="229"/>
        <item sd="0" x="1035"/>
        <item sd="0" x="250"/>
        <item sd="0" x="2499"/>
        <item sd="0" x="2808"/>
        <item sd="0" x="2914"/>
        <item sd="0" x="2281"/>
        <item sd="0" x="1514"/>
        <item sd="0" x="4783"/>
        <item sd="0" x="349"/>
        <item sd="0" x="1870"/>
        <item sd="0" x="1073"/>
        <item sd="0" x="896"/>
        <item sd="0" x="3292"/>
        <item sd="0" x="3312"/>
        <item sd="0" x="1300"/>
        <item sd="0" x="27"/>
        <item sd="0" x="2992"/>
        <item sd="0" x="851"/>
        <item sd="0" x="1388"/>
        <item sd="0" x="4782"/>
        <item sd="0" x="4229"/>
        <item sd="0" x="4535"/>
        <item sd="0" x="4296"/>
        <item sd="0" x="2050"/>
        <item sd="0" x="3674"/>
        <item sd="0" x="1997"/>
        <item sd="0" x="4528"/>
        <item sd="0" x="2495"/>
        <item sd="0" x="3578"/>
        <item sd="0" x="4062"/>
        <item sd="0" x="4057"/>
        <item sd="0" x="2144"/>
        <item sd="0" x="2505"/>
        <item sd="0" x="3780"/>
        <item sd="0" x="4023"/>
        <item sd="0" x="4496"/>
        <item sd="0" x="2757"/>
        <item sd="0" x="3412"/>
        <item sd="0" x="86"/>
        <item sd="0" x="3034"/>
        <item sd="0" x="3887"/>
        <item sd="0" x="1475"/>
        <item sd="0" x="2404"/>
        <item sd="0" x="4652"/>
        <item sd="0" x="2379"/>
        <item sd="0" x="1996"/>
        <item sd="0" x="1174"/>
        <item sd="0" x="3438"/>
        <item sd="0" x="152"/>
        <item sd="0" x="3706"/>
        <item sd="0" x="1075"/>
        <item sd="0" x="287"/>
        <item sd="0" x="3947"/>
        <item sd="0" x="3079"/>
        <item sd="0" x="4089"/>
        <item sd="0" x="3708"/>
        <item sd="0" x="4275"/>
        <item sd="0" x="1370"/>
        <item sd="0" x="4818"/>
        <item sd="0" x="2853"/>
        <item sd="0" x="609"/>
        <item sd="0" x="3080"/>
        <item sd="0" x="848"/>
        <item sd="0" x="3329"/>
        <item sd="0" x="3447"/>
        <item sd="0" x="1014"/>
        <item sd="0" x="3824"/>
        <item sd="0" x="1565"/>
        <item sd="0" x="677"/>
        <item sd="0" x="3763"/>
        <item sd="0" x="3662"/>
        <item sd="0" x="1479"/>
        <item sd="0" x="1666"/>
        <item sd="0" x="2386"/>
        <item sd="0" x="1348"/>
        <item sd="0" x="4085"/>
        <item sd="0" x="4059"/>
        <item sd="0" x="710"/>
        <item sd="0" x="3419"/>
        <item sd="0" x="4412"/>
        <item sd="0" x="2174"/>
        <item sd="0" x="378"/>
        <item sd="0" x="1890"/>
        <item sd="0" x="2827"/>
        <item sd="0" x="1219"/>
        <item sd="0" x="1751"/>
        <item sd="0" x="2501"/>
        <item sd="0" x="3289"/>
        <item sd="0" x="4061"/>
        <item sd="0" x="4067"/>
        <item sd="0" x="4989"/>
        <item sd="0" x="3480"/>
        <item sd="0" x="3345"/>
        <item sd="0" x="955"/>
        <item sd="0" x="4593"/>
        <item sd="0" x="2524"/>
        <item sd="0" x="325"/>
        <item sd="0" x="1183"/>
        <item sd="0" x="2756"/>
        <item sd="0" x="3046"/>
        <item sd="0" x="2461"/>
        <item sd="0" x="999"/>
        <item sd="0" x="1901"/>
        <item sd="0" x="1208"/>
        <item sd="0" x="3072"/>
        <item sd="0" x="2577"/>
        <item sd="0" x="2790"/>
        <item sd="0" x="2334"/>
        <item sd="0" x="2122"/>
        <item sd="0" x="3760"/>
        <item sd="0" x="536"/>
        <item sd="0" x="4397"/>
        <item sd="0" x="4120"/>
        <item sd="0" x="1116"/>
        <item sd="0" x="3904"/>
        <item sd="0" x="811"/>
        <item sd="0" x="2082"/>
        <item sd="0" x="790"/>
        <item sd="0" x="4799"/>
        <item sd="0" x="1244"/>
        <item sd="0" x="3905"/>
        <item sd="0" x="526"/>
        <item sd="0" x="1772"/>
        <item sd="0" x="418"/>
        <item sd="0" x="4451"/>
        <item sd="0" x="4994"/>
        <item sd="0" x="4097"/>
        <item sd="0" x="2975"/>
        <item sd="0" x="4202"/>
        <item sd="0" x="1702"/>
        <item sd="0" x="2449"/>
        <item sd="0" x="138"/>
        <item sd="0" x="362"/>
        <item sd="0" x="4396"/>
        <item sd="0" x="1259"/>
        <item sd="0" x="2518"/>
        <item sd="0" x="1644"/>
        <item sd="0" x="3613"/>
        <item sd="0" x="515"/>
        <item sd="0" x="2375"/>
        <item sd="0" x="732"/>
        <item sd="0" x="3900"/>
        <item sd="0" x="1171"/>
        <item sd="0" x="1524"/>
        <item sd="0" x="4405"/>
        <item sd="0" x="233"/>
        <item sd="0" x="3374"/>
        <item sd="0" x="830"/>
        <item sd="0" x="4986"/>
        <item sd="0" x="3697"/>
        <item sd="0" x="2510"/>
        <item sd="0" x="4211"/>
        <item sd="0" x="3943"/>
        <item sd="0" x="685"/>
        <item sd="0" x="2795"/>
        <item sd="0" x="3554"/>
        <item sd="0" x="1096"/>
        <item sd="0" x="1627"/>
        <item sd="0" x="1186"/>
        <item sd="0" x="3165"/>
        <item sd="0" x="104"/>
        <item sd="0" x="3277"/>
        <item sd="0" x="2945"/>
        <item sd="0" x="2654"/>
        <item sd="0" x="307"/>
        <item sd="0" x="3087"/>
        <item sd="0" x="2543"/>
        <item sd="0" x="472"/>
        <item sd="0" x="2279"/>
        <item sd="0" x="3038"/>
        <item sd="0" x="2528"/>
        <item sd="0" x="2299"/>
        <item sd="0" x="3190"/>
        <item sd="0" x="4787"/>
        <item sd="0" x="1258"/>
        <item sd="0" x="3839"/>
        <item sd="0" x="1562"/>
        <item sd="0" x="249"/>
        <item sd="0" x="2937"/>
        <item sd="0" x="3695"/>
        <item sd="0" x="447"/>
        <item sd="0" x="823"/>
        <item sd="0" x="734"/>
        <item sd="0" x="4798"/>
        <item sd="0" x="1168"/>
        <item sd="0" x="1387"/>
        <item sd="0" x="3912"/>
        <item sd="0" x="2712"/>
        <item sd="0" x="1994"/>
        <item sd="0" x="4511"/>
        <item sd="0" x="3627"/>
        <item sd="0" x="3891"/>
        <item sd="0" x="4526"/>
        <item sd="0" x="2872"/>
        <item sd="0" x="1127"/>
        <item sd="0" x="1587"/>
        <item sd="0" x="4812"/>
        <item sd="0" x="4250"/>
        <item sd="0" x="44"/>
        <item sd="0" x="4157"/>
        <item sd="0" x="3820"/>
        <item sd="0" x="3204"/>
        <item sd="0" x="1017"/>
        <item sd="0" x="270"/>
        <item sd="0" x="38"/>
        <item sd="0" x="4915"/>
        <item sd="0" x="2658"/>
        <item sd="0" x="4010"/>
        <item sd="0" x="3086"/>
        <item sd="0" x="1377"/>
        <item sd="0" x="2780"/>
        <item sd="0" x="2902"/>
        <item sd="0" x="4546"/>
        <item sd="0" x="4479"/>
        <item sd="0" x="3122"/>
        <item sd="0" x="2498"/>
        <item sd="0" x="810"/>
        <item sd="0" x="3998"/>
        <item sd="0" x="2869"/>
        <item sd="0" x="3584"/>
        <item sd="0" x="1694"/>
        <item sd="0" x="2077"/>
        <item sd="0" x="1930"/>
        <item sd="0" x="3141"/>
        <item sd="0" x="4186"/>
        <item sd="0" x="3024"/>
        <item sd="0" x="2381"/>
        <item sd="0" x="3117"/>
        <item sd="0" x="1825"/>
        <item sd="0" x="4368"/>
        <item sd="0" x="3213"/>
        <item sd="0" x="1693"/>
        <item sd="0" x="4631"/>
        <item sd="0" x="3930"/>
        <item sd="0" x="1688"/>
        <item sd="0" x="1717"/>
        <item sd="0" x="2646"/>
        <item sd="0" x="2175"/>
        <item sd="0" x="2471"/>
        <item sd="0" x="2531"/>
        <item sd="0" x="1121"/>
        <item sd="0" x="1314"/>
        <item sd="0" x="1712"/>
        <item sd="0" x="1696"/>
        <item sd="0" x="720"/>
        <item sd="0" x="2032"/>
        <item sd="0" x="4406"/>
        <item sd="0" x="3328"/>
        <item sd="0" x="474"/>
        <item sd="0" x="1986"/>
        <item sd="0" x="1713"/>
        <item sd="0" x="2029"/>
        <item sd="0" x="3978"/>
        <item sd="0" x="3269"/>
        <item sd="0" x="3311"/>
        <item sd="0" x="3016"/>
        <item sd="0" x="2451"/>
        <item sd="0" x="216"/>
        <item sd="0" x="2078"/>
        <item sd="0" x="4101"/>
        <item sd="0" x="3385"/>
        <item sd="0" x="865"/>
        <item sd="0" x="2065"/>
        <item sd="0" x="366"/>
        <item sd="0" x="1197"/>
        <item sd="0" x="2153"/>
        <item sd="0" x="3482"/>
        <item sd="0" x="2546"/>
        <item sd="0" x="2880"/>
        <item sd="0" x="364"/>
        <item sd="0" x="586"/>
        <item sd="0" x="2094"/>
        <item sd="0" x="122"/>
        <item sd="0" x="2344"/>
        <item sd="0" x="2108"/>
        <item sd="0" x="2440"/>
        <item sd="0" x="1626"/>
        <item sd="0" x="1356"/>
        <item sd="0" x="127"/>
        <item sd="0" x="1617"/>
        <item sd="0" x="2889"/>
        <item sd="0" x="2164"/>
        <item sd="0" x="4916"/>
        <item sd="0" x="983"/>
        <item sd="0" x="3992"/>
        <item sd="0" x="2010"/>
        <item sd="0" x="4297"/>
        <item sd="0" x="2556"/>
        <item sd="0" x="3843"/>
        <item sd="0" x="3195"/>
        <item sd="0" x="822"/>
        <item sd="0" x="1039"/>
        <item sd="0" x="1818"/>
        <item sd="0" x="2443"/>
        <item sd="0" x="3215"/>
        <item sd="0" x="1037"/>
        <item sd="0" x="4752"/>
        <item sd="0" x="2736"/>
        <item sd="0" x="3343"/>
        <item sd="0" x="2579"/>
        <item sd="0" x="4791"/>
        <item sd="0" x="3349"/>
        <item sd="0" x="4563"/>
        <item sd="0" x="468"/>
        <item sd="0" x="788"/>
        <item sd="0" x="1910"/>
        <item sd="0" x="4247"/>
        <item sd="0" x="1734"/>
        <item sd="0" x="4245"/>
        <item sd="0" x="2921"/>
        <item sd="0" x="1635"/>
        <item sd="0" x="4568"/>
        <item sd="0" x="238"/>
        <item sd="0" x="936"/>
        <item sd="0" x="4419"/>
        <item sd="0" x="3845"/>
        <item sd="0" x="4747"/>
        <item sd="0" x="3077"/>
        <item sd="0" x="1469"/>
        <item sd="0" x="3601"/>
        <item sd="0" x="758"/>
        <item sd="0" x="2479"/>
        <item sd="0" x="4149"/>
        <item sd="0" x="241"/>
        <item sd="0" x="4320"/>
        <item sd="0" x="2882"/>
        <item sd="0" x="1385"/>
        <item sd="0" x="4976"/>
        <item sd="0" x="3652"/>
        <item sd="0" x="2786"/>
        <item sd="0" x="1027"/>
        <item sd="0" x="2286"/>
        <item sd="0" x="459"/>
        <item sd="0" x="2707"/>
        <item sd="0" x="2060"/>
        <item sd="0" x="4525"/>
        <item sd="0" x="900"/>
        <item sd="0" x="2466"/>
        <item sd="0" x="4719"/>
        <item sd="0" x="1135"/>
        <item sd="0" x="4786"/>
        <item sd="0" x="2289"/>
        <item sd="0" x="4794"/>
        <item sd="0" x="511"/>
        <item sd="0" x="3370"/>
        <item sd="0" x="3786"/>
        <item sd="0" x="2559"/>
        <item sd="0" x="3096"/>
        <item sd="0" x="1673"/>
        <item sd="0" x="3453"/>
        <item sd="0" x="3846"/>
        <item sd="0" x="2429"/>
        <item sd="0" x="1977"/>
        <item sd="0" x="2875"/>
        <item sd="0" x="2502"/>
        <item sd="0" x="4929"/>
        <item sd="0" x="1291"/>
        <item sd="0" x="4359"/>
        <item sd="0" x="478"/>
        <item sd="0" x="3408"/>
        <item sd="0" x="3123"/>
        <item sd="0" x="2219"/>
        <item sd="0" x="3636"/>
        <item sd="0" x="3617"/>
        <item sd="0" x="2618"/>
        <item sd="0" x="4549"/>
        <item sd="0" x="4151"/>
        <item sd="0" x="107"/>
        <item sd="0" x="2195"/>
        <item sd="0" x="2245"/>
        <item sd="0" x="4553"/>
        <item sd="0" x="4438"/>
        <item sd="0" x="2896"/>
        <item sd="0" x="2058"/>
        <item sd="0" x="4693"/>
        <item sd="0" x="1879"/>
        <item sd="0" x="2212"/>
        <item sd="0" x="4788"/>
        <item sd="0" x="3541"/>
        <item sd="0" x="4584"/>
        <item sd="0" x="4298"/>
        <item sd="0" x="4944"/>
        <item sd="0" x="2186"/>
        <item sd="0" x="2271"/>
        <item sd="0" x="1502"/>
        <item sd="0" x="4663"/>
        <item sd="0" x="789"/>
        <item sd="0" x="3766"/>
        <item sd="0" x="4265"/>
        <item sd="0" x="4706"/>
        <item sd="0" x="881"/>
        <item sd="0" x="1026"/>
        <item sd="0" x="2462"/>
        <item sd="0" x="1650"/>
        <item sd="0" x="527"/>
        <item sd="0" x="3319"/>
        <item sd="0" x="2014"/>
        <item sd="0" x="4521"/>
        <item sd="0" x="1987"/>
        <item sd="0" x="4504"/>
        <item sd="0" x="4375"/>
        <item sd="0" x="681"/>
        <item sd="0" x="4716"/>
        <item sd="0" x="3395"/>
        <item sd="0" x="1439"/>
        <item sd="0" x="4512"/>
        <item sd="0" x="3546"/>
        <item sd="0" x="2815"/>
        <item sd="0" x="3473"/>
        <item sd="0" x="3260"/>
        <item sd="0" x="2119"/>
        <item sd="0" x="1932"/>
        <item sd="0" x="3457"/>
        <item sd="0" x="492"/>
        <item sd="0" x="2526"/>
        <item sd="0" x="4603"/>
        <item sd="0" x="4698"/>
        <item sd="0" x="1855"/>
        <item sd="0" x="293"/>
        <item sd="0" x="4993"/>
        <item sd="0" x="1288"/>
        <item sd="0" x="4044"/>
        <item sd="0" x="4727"/>
        <item sd="0" x="1806"/>
        <item sd="0" x="1507"/>
        <item sd="0" x="2746"/>
        <item sd="0" x="1459"/>
        <item sd="0" x="2793"/>
        <item sd="0" x="1245"/>
        <item sd="0" x="4517"/>
        <item sd="0" x="1745"/>
        <item sd="0" x="3375"/>
        <item sd="0" x="1104"/>
        <item sd="0" x="2652"/>
        <item sd="0" x="3855"/>
        <item sd="0" x="106"/>
        <item sd="0" x="4200"/>
        <item sd="0" x="4381"/>
        <item sd="0" x="3759"/>
        <item sd="0" x="4243"/>
        <item sd="0" x="4208"/>
        <item sd="0" x="1293"/>
        <item sd="0" x="2480"/>
        <item sd="0" x="2187"/>
        <item sd="0" x="926"/>
        <item sd="0" x="208"/>
        <item sd="0" x="1691"/>
        <item sd="0" x="4585"/>
        <item sd="0" x="4088"/>
        <item sd="0" x="719"/>
        <item sd="0" x="4633"/>
        <item sd="0" x="4949"/>
        <item sd="0" x="1674"/>
        <item sd="0" x="220"/>
        <item sd="0" x="3135"/>
        <item sd="0" x="871"/>
        <item sd="0" x="4031"/>
        <item sd="0" x="3212"/>
        <item sd="0" x="3004"/>
        <item sd="0" x="4772"/>
        <item sd="0" x="4761"/>
        <item sd="0" x="2291"/>
        <item sd="0" x="19"/>
        <item sd="0" x="1067"/>
        <item sd="0" x="2235"/>
        <item sd="0" x="2254"/>
        <item sd="0" x="4129"/>
        <item sd="0" x="2922"/>
        <item sd="0" x="2406"/>
        <item sd="0" x="4529"/>
        <item sd="0" x="2368"/>
        <item sd="0" x="3595"/>
        <item sd="0" x="3910"/>
        <item sd="0" x="3692"/>
        <item sd="0" x="2807"/>
        <item sd="0" x="3769"/>
        <item sd="0" x="1056"/>
        <item sd="0" x="616"/>
        <item sd="0" x="3521"/>
        <item sd="0" x="2319"/>
        <item sd="0" x="4255"/>
        <item sd="0" x="4505"/>
        <item sd="0" x="4454"/>
        <item sd="0" x="2297"/>
        <item sd="0" x="768"/>
        <item sd="0" x="4356"/>
        <item sd="0" x="4030"/>
        <item sd="0" x="4159"/>
        <item sd="0" x="1820"/>
        <item sd="0" x="4373"/>
        <item sd="0" x="1427"/>
        <item sd="0" x="501"/>
        <item sd="0" x="1544"/>
        <item sd="0" x="2958"/>
        <item sd="0" x="4697"/>
        <item sd="0" x="1773"/>
        <item sd="0" x="4230"/>
        <item sd="0" x="4039"/>
        <item sd="0" x="3709"/>
        <item sd="0" x="59"/>
        <item sd="0" x="218"/>
        <item sd="0" x="3179"/>
        <item sd="0" x="301"/>
        <item sd="0" x="2576"/>
        <item sd="0" x="3069"/>
        <item sd="0" x="1774"/>
        <item sd="0" x="3575"/>
        <item sd="0" x="3898"/>
        <item sd="0" x="4073"/>
        <item sd="0" x="4598"/>
        <item sd="0" x="1816"/>
        <item sd="0" x="4911"/>
        <item sd="0" x="89"/>
        <item sd="0" x="3294"/>
        <item sd="0" x="4756"/>
        <item sd="0" x="368"/>
        <item sd="0" x="4764"/>
        <item sd="0" x="2885"/>
        <item sd="0" x="509"/>
        <item sd="0" x="4872"/>
        <item sd="0" x="4622"/>
        <item sd="0" x="4700"/>
        <item sd="0" x="3433"/>
        <item sd="0" x="424"/>
        <item sd="0" x="476"/>
        <item sd="0" x="4362"/>
        <item sd="0" x="3675"/>
        <item sd="0" x="3748"/>
        <item sd="0" x="3999"/>
        <item sd="0" x="448"/>
        <item sd="0" x="4882"/>
        <item sd="0" x="25"/>
        <item sd="0" x="1838"/>
        <item sd="0" x="938"/>
        <item sd="0" x="31"/>
        <item sd="0" x="3449"/>
        <item sd="0" x="4533"/>
        <item sd="0" x="827"/>
        <item sd="0" x="235"/>
        <item sd="0" x="1088"/>
        <item sd="0" x="4384"/>
        <item sd="0" x="3740"/>
        <item sd="0" x="792"/>
        <item sd="0" x="1132"/>
        <item sd="0" x="4001"/>
        <item sd="0" x="2634"/>
        <item sd="0" x="838"/>
        <item sd="0" x="3827"/>
        <item sd="0" x="3513"/>
        <item sd="0" x="4841"/>
        <item sd="0" x="3736"/>
        <item sd="0" x="1188"/>
        <item sd="0" x="530"/>
        <item sd="0" x="1736"/>
        <item sd="0" x="4801"/>
        <item sd="0" x="808"/>
        <item sd="0" x="4299"/>
        <item sd="0" x="2669"/>
        <item sd="0" x="4665"/>
        <item sd="0" x="4540"/>
        <item sd="0" x="3858"/>
        <item sd="0" x="4879"/>
        <item sd="0" x="3616"/>
        <item sd="0" x="2517"/>
        <item sd="0" x="3867"/>
        <item sd="0" x="1782"/>
        <item sd="0" x="1821"/>
        <item sd="0" x="958"/>
        <item sd="0" x="1737"/>
        <item sd="0" x="4805"/>
        <item sd="0" x="2091"/>
        <item sd="0" x="1972"/>
        <item sd="0" x="2179"/>
        <item sd="0" x="2824"/>
        <item sd="0" x="1592"/>
        <item sd="0" x="4705"/>
        <item sd="0" x="182"/>
        <item sd="0" x="766"/>
        <item sd="0" x="752"/>
        <item sd="0" x="886"/>
        <item sd="0" x="2218"/>
        <item sd="0" x="4227"/>
        <item sd="0" x="2283"/>
        <item sd="0" x="3715"/>
        <item sd="0" x="3529"/>
        <item sd="0" x="2504"/>
        <item sd="0" x="1797"/>
        <item sd="0" x="43"/>
        <item sd="0" x="496"/>
        <item sd="0" x="3376"/>
        <item sd="0" x="212"/>
        <item sd="0" x="770"/>
        <item sd="0" x="2465"/>
        <item sd="0" x="3588"/>
        <item sd="0" x="3682"/>
        <item sd="0" x="475"/>
        <item sd="0" x="1937"/>
        <item sd="0" x="4823"/>
        <item sd="0" x="856"/>
        <item sd="0" x="66"/>
        <item sd="0" x="3571"/>
        <item sd="0" x="348"/>
        <item sd="0" x="2597"/>
        <item sd="0" x="134"/>
        <item sd="0" x="4481"/>
        <item sd="0" x="3679"/>
        <item sd="0" x="2752"/>
        <item sd="0" x="124"/>
        <item sd="0" x="1051"/>
        <item sd="0" x="2594"/>
        <item sd="0" x="2547"/>
        <item sd="0" x="1854"/>
        <item sd="0" x="4338"/>
        <item sd="0" x="2309"/>
        <item sd="0" x="1645"/>
        <item sd="0" x="2072"/>
        <item sd="0" x="4270"/>
        <item sd="0" x="26"/>
        <item sd="0" x="2383"/>
        <item sd="0" x="1304"/>
        <item sd="0" x="2018"/>
        <item sd="0" x="2649"/>
        <item sd="0" x="3201"/>
        <item sd="0" x="1062"/>
        <item sd="0" x="2886"/>
        <item sd="0" x="539"/>
        <item sd="0" x="956"/>
        <item sd="0" x="1537"/>
        <item sd="0" x="3511"/>
        <item sd="0" x="3330"/>
        <item sd="0" x="532"/>
        <item sd="0" x="3888"/>
        <item sd="0" x="739"/>
        <item sd="0" x="4366"/>
        <item sd="0" x="3923"/>
        <item sd="0" x="967"/>
        <item sd="0" x="1122"/>
        <item sd="0" x="133"/>
        <item sd="0" x="4324"/>
        <item sd="0" x="4964"/>
        <item sd="0" x="1486"/>
        <item sd="0" x="335"/>
        <item sd="0" x="497"/>
        <item sd="0" x="4391"/>
        <item sd="0" x="2703"/>
        <item sd="0" x="3916"/>
        <item sd="0" x="702"/>
        <item sd="0" x="4636"/>
        <item sd="0" x="262"/>
        <item sd="0" x="3227"/>
        <item sd="0" x="4308"/>
        <item sd="0" x="4900"/>
        <item sd="0" x="3180"/>
        <item sd="0" x="989"/>
        <item sd="0" x="3018"/>
        <item sd="0" x="3985"/>
        <item sd="0" x="4762"/>
        <item sd="0" x="562"/>
        <item sd="0" x="3626"/>
        <item sd="0" x="4147"/>
        <item sd="0" x="2864"/>
        <item sd="0" x="398"/>
        <item sd="0" x="2095"/>
        <item sd="0" x="80"/>
        <item sd="0" x="2635"/>
        <item sd="0" x="3234"/>
        <item sd="0" x="3825"/>
        <item sd="0" x="76"/>
        <item sd="0" x="3508"/>
        <item sd="0" x="4364"/>
        <item sd="0" x="4980"/>
        <item sd="0" x="1746"/>
        <item sd="0" x="71"/>
        <item sd="0" x="2184"/>
        <item sd="0" x="3813"/>
        <item sd="0" x="338"/>
        <item sd="0" x="570"/>
        <item sd="0" x="3663"/>
        <item sd="0" x="4672"/>
        <item sd="0" x="4853"/>
        <item sd="0" x="2980"/>
        <item sd="0" x="4049"/>
        <item sd="0" x="1955"/>
        <item sd="0" x="1212"/>
        <item sd="0" x="2782"/>
        <item sd="0" x="2558"/>
        <item sd="0" x="1847"/>
        <item sd="0" x="3307"/>
        <item sd="0" x="375"/>
        <item sd="0" x="1496"/>
        <item sd="0" x="1134"/>
        <item sd="0" x="1419"/>
        <item sd="0" x="204"/>
        <item sd="0" x="295"/>
        <item sd="0" x="2310"/>
        <item sd="0" x="4069"/>
        <item sd="0" x="1705"/>
        <item sd="0" x="4877"/>
        <item sd="0" x="3469"/>
        <item sd="0" x="1692"/>
        <item sd="0" x="2311"/>
        <item sd="0" x="2596"/>
        <item sd="0" x="4778"/>
        <item sd="0" x="3893"/>
        <item sd="0" x="4020"/>
        <item sd="0" x="411"/>
        <item sd="0" x="3602"/>
        <item sd="0" x="1853"/>
        <item sd="0" x="4377"/>
        <item sd="0" x="3570"/>
        <item sd="0" x="1376"/>
        <item sd="0" x="4514"/>
        <item sd="0" x="2045"/>
        <item sd="0" x="1049"/>
        <item sd="0" x="2883"/>
        <item sd="0" x="4928"/>
        <item sd="0" x="16"/>
        <item sd="0" x="4815"/>
        <item sd="0" x="4688"/>
        <item sd="0" x="2358"/>
        <item sd="0" x="2687"/>
        <item sd="0" x="1103"/>
        <item sd="0" x="3010"/>
        <item sd="0" x="2789"/>
        <item sd="0" x="1169"/>
        <item sd="0" x="4028"/>
        <item sd="0" x="4087"/>
        <item sd="0" x="4182"/>
        <item sd="0" x="4589"/>
        <item sd="0" x="21"/>
        <item sd="0" x="4333"/>
        <item sd="0" x="3088"/>
        <item sd="0" x="4317"/>
        <item sd="0" x="2868"/>
        <item sd="0" x="919"/>
        <item sd="0" x="1254"/>
        <item sd="0" x="3386"/>
        <item sd="0" x="4144"/>
        <item sd="0" x="2243"/>
        <item sd="0" x="3810"/>
        <item sd="0" x="1069"/>
        <item sd="0" x="4582"/>
        <item sd="0" x="2230"/>
        <item sd="0" x="3363"/>
        <item sd="0" x="1154"/>
        <item sd="0" x="4249"/>
        <item sd="0" x="4670"/>
        <item sd="0" x="1203"/>
        <item sd="0" x="598"/>
        <item sd="0" x="604"/>
        <item sd="0" x="3499"/>
        <item sd="0" x="4881"/>
        <item sd="0" x="1789"/>
        <item sd="0" x="30"/>
        <item sd="0" x="2589"/>
        <item sd="0" x="2229"/>
        <item sd="0" x="1950"/>
        <item sd="0" x="2348"/>
        <item sd="0" x="3937"/>
        <item sd="0" x="278"/>
        <item sd="0" x="2272"/>
        <item sd="0" x="1959"/>
        <item sd="0" x="2159"/>
        <item sd="0" x="3576"/>
        <item sd="0" x="2343"/>
        <item sd="0" x="1560"/>
        <item sd="0" x="2503"/>
        <item sd="0" x="4041"/>
        <item sd="0" x="4346"/>
        <item sd="0" x="460"/>
        <item sd="0" x="2232"/>
        <item sd="0" x="3137"/>
        <item sd="0" x="872"/>
        <item sd="0" x="283"/>
        <item sd="0" x="2731"/>
        <item sd="0" x="2382"/>
        <item sd="0" x="3637"/>
        <item sd="0" x="4497"/>
        <item sd="0" x="2138"/>
        <item sd="0" x="1546"/>
        <item sd="0" x="2802"/>
        <item sd="0" x="13"/>
        <item sd="0" x="704"/>
        <item sd="0" x="2273"/>
        <item sd="0" x="2667"/>
        <item sd="0" x="2908"/>
        <item sd="0" x="635"/>
        <item sd="0" x="1097"/>
        <item sd="0" x="733"/>
        <item sd="0" x="2725"/>
        <item sd="0" x="4870"/>
        <item sd="0" x="1622"/>
        <item sd="0" x="4953"/>
        <item sd="0" x="812"/>
        <item sd="0" x="2561"/>
        <item sd="0" x="2565"/>
        <item sd="0" x="4075"/>
        <item sd="0" x="2650"/>
        <item sd="0" x="3537"/>
        <item sd="0" x="399"/>
        <item sd="0" x="3611"/>
        <item sd="0" x="3346"/>
        <item sd="0" x="2640"/>
        <item sd="0" x="3286"/>
        <item sd="0" x="2349"/>
        <item sd="0" x="4910"/>
        <item sd="0" x="4258"/>
        <item sd="0" x="1408"/>
        <item sd="0" x="308"/>
        <item sd="0" x="690"/>
        <item sd="0" x="2120"/>
        <item sd="0" x="2660"/>
        <item sd="0" x="3396"/>
        <item sd="0" x="3017"/>
        <item sd="0" x="1294"/>
        <item sd="0" x="3048"/>
        <item sd="0" x="1394"/>
        <item sd="0" x="2079"/>
        <item sd="0" x="4569"/>
        <item sd="0" x="1239"/>
        <item sd="0" x="660"/>
        <item sd="0" x="1235"/>
        <item sd="0" x="3371"/>
        <item sd="0" x="1542"/>
        <item sd="0" x="3717"/>
        <item sd="0" x="3041"/>
        <item sd="0" x="862"/>
        <item sd="0" x="2341"/>
        <item sd="0" x="1495"/>
        <item sd="0" x="2111"/>
        <item sd="0" x="2225"/>
        <item sd="0" x="2900"/>
        <item sd="0" x="3136"/>
        <item sd="0" x="4195"/>
        <item sd="0" x="3445"/>
        <item sd="0" x="2408"/>
        <item sd="0" x="1528"/>
        <item sd="0" x="4767"/>
        <item sd="0" x="121"/>
        <item sd="0" x="2843"/>
        <item sd="0" x="4789"/>
        <item sd="0" x="1064"/>
        <item sd="0" x="5004"/>
        <item sd="0" x="2448"/>
        <item sd="0" x="3934"/>
        <item sd="0" x="2867"/>
        <item sd="0" x="4920"/>
        <item sd="0" x="575"/>
        <item sd="0" x="4544"/>
        <item sd="0" x="230"/>
        <item sd="0" x="2839"/>
        <item sd="0" x="4849"/>
        <item sd="0" x="4217"/>
        <item sd="0" x="494"/>
        <item sd="0" x="1829"/>
        <item sd="0" x="247"/>
        <item sd="0" x="4936"/>
        <item sd="0" x="4616"/>
        <item sd="0" x="3276"/>
        <item sd="0" x="754"/>
        <item sd="0" x="4742"/>
        <item sd="0" x="1225"/>
        <item sd="0" x="2968"/>
        <item sd="0" x="4058"/>
        <item sd="0" x="36"/>
        <item sd="0" x="3187"/>
        <item sd="0" x="3666"/>
        <item sd="0" x="269"/>
        <item sd="0" x="199"/>
        <item sd="0" x="2166"/>
        <item sd="0" x="2350"/>
        <item sd="0" x="500"/>
        <item sd="0" x="2317"/>
        <item sd="0" x="4621"/>
        <item sd="0" x="1357"/>
        <item sd="0" x="2814"/>
        <item sd="0" x="1173"/>
        <item sd="0" x="2926"/>
        <item sd="0" x="629"/>
        <item sd="0" x="2713"/>
        <item sd="0" x="1070"/>
        <item sd="0" x="1519"/>
        <item sd="0" x="805"/>
        <item sd="0" x="1414"/>
        <item sd="0" x="4113"/>
        <item sd="0" x="3897"/>
        <item sd="0" x="581"/>
        <item sd="0" x="3340"/>
        <item sd="0" x="1065"/>
        <item sd="0" x="55"/>
        <item sd="0" x="4562"/>
        <item sd="0" x="991"/>
        <item sd="0" x="2544"/>
        <item sd="0" x="3191"/>
        <item sd="0" x="2004"/>
        <item sd="0" x="2474"/>
        <item sd="0" x="4793"/>
        <item sd="0" x="3245"/>
        <item sd="0" x="4977"/>
        <item sd="0" x="859"/>
        <item sd="0" x="1006"/>
        <item sd="0" x="159"/>
        <item sd="0" x="3686"/>
        <item sd="0" x="3443"/>
        <item sd="0" x="4817"/>
        <item sd="0" x="2276"/>
        <item sd="0" x="50"/>
        <item sd="0" x="161"/>
        <item sd="0" x="1766"/>
        <item sd="0" x="1667"/>
        <item sd="0" x="2608"/>
        <item sd="0" x="105"/>
        <item sd="0" x="4998"/>
        <item sd="0" x="1028"/>
        <item sd="0" x="2952"/>
        <item sd="0" x="4014"/>
        <item sd="0" x="4228"/>
        <item sd="0" x="664"/>
        <item sd="0" x="3337"/>
        <item sd="0" x="431"/>
        <item sd="0" x="2422"/>
        <item sd="0" x="4821"/>
        <item sd="0" x="1750"/>
        <item sd="0" x="4122"/>
        <item sd="0" x="1429"/>
        <item sd="0" x="4171"/>
        <item sd="0" x="4566"/>
        <item sd="0" x="569"/>
        <item sd="0" x="1110"/>
        <item sd="0" x="4547"/>
        <item sd="0" x="3008"/>
        <item sd="0" x="1728"/>
        <item sd="0" x="4038"/>
        <item sd="0" x="3553"/>
        <item sd="0" x="1491"/>
        <item sd="0" x="1366"/>
        <item sd="0" x="4499"/>
        <item sd="0" x="2183"/>
        <item sd="0" x="4785"/>
        <item sd="0" x="998"/>
        <item sd="0" x="2338"/>
        <item sd="0" x="4707"/>
        <item sd="0" x="3639"/>
        <item sd="0" x="1941"/>
        <item sd="0" x="1120"/>
        <item sd="0" x="4527"/>
        <item sd="0" x="1595"/>
        <item sd="0" x="3125"/>
        <item sd="0" x="4134"/>
        <item sd="0" x="303"/>
        <item sd="0" x="1748"/>
        <item sd="0" x="4257"/>
        <item sd="0" x="4234"/>
        <item sd="0" x="4579"/>
        <item sd="0" x="3993"/>
        <item sd="0" x="1312"/>
        <item sd="0" x="1948"/>
        <item sd="0" x="2932"/>
        <item sd="0" x="1848"/>
        <item sd="0" x="3610"/>
        <item sd="0" x="2313"/>
        <item sd="0" x="3841"/>
        <item sd="0" x="3089"/>
        <item sd="0" x="3091"/>
        <item sd="0" x="687"/>
        <item sd="0" x="682"/>
        <item sd="0" x="2487"/>
        <item sd="0" x="3042"/>
        <item sd="0" x="4084"/>
        <item sd="0" x="3958"/>
        <item sd="0" x="2933"/>
        <item sd="0" x="4260"/>
        <item sd="0" x="4042"/>
        <item sd="0" x="4471"/>
        <item sd="0" x="722"/>
        <item sd="0" x="2387"/>
        <item sd="0" x="3877"/>
        <item sd="0" x="518"/>
        <item sd="0" x="405"/>
        <item sd="0" x="1484"/>
        <item sd="0" x="611"/>
        <item sd="0" x="403"/>
        <item sd="0" x="2791"/>
        <item sd="0" x="4153"/>
        <item sd="0" x="2242"/>
        <item sd="0" x="171"/>
        <item sd="0" x="3336"/>
        <item sd="0" x="1695"/>
        <item sd="0" x="1671"/>
        <item sd="0" x="2763"/>
        <item sd="0" x="1971"/>
        <item sd="0" x="4556"/>
        <item sd="0" x="4428"/>
        <item sd="0" x="2976"/>
        <item sd="0" x="2420"/>
        <item sd="0" x="4050"/>
        <item sd="0" x="2676"/>
        <item sd="0" x="2396"/>
        <item sd="0" x="2476"/>
        <item sd="0" x="374"/>
        <item sd="0" x="1914"/>
        <item sd="0" x="2047"/>
        <item sd="0" x="2934"/>
        <item sd="0" x="4924"/>
        <item sd="0" x="667"/>
        <item sd="0" x="1411"/>
        <item sd="0" x="257"/>
        <item sd="0" x="1000"/>
        <item sd="0" x="1071"/>
        <item sd="0" x="3743"/>
        <item sd="0" x="2774"/>
        <item sd="0" x="4332"/>
        <item sd="0" x="1232"/>
        <item sd="0" x="252"/>
        <item sd="0" x="3907"/>
        <item sd="0" x="613"/>
        <item sd="0" x="572"/>
        <item sd="0" x="4895"/>
        <item sd="0" x="1768"/>
        <item sd="0" x="1281"/>
        <item sd="0" x="305"/>
        <item sd="0" x="10"/>
        <item sd="0" x="3592"/>
        <item sd="0" x="4855"/>
        <item sd="0" x="4178"/>
        <item sd="0" x="1747"/>
        <item sd="0" x="1272"/>
        <item sd="0" x="1151"/>
        <item sd="0" x="3705"/>
        <item sd="0" x="1849"/>
        <item sd="0" x="3956"/>
        <item sd="0" x="2663"/>
        <item sd="0" x="1318"/>
        <item sd="0" x="4289"/>
        <item sd="0" x="3710"/>
        <item sd="0" x="3879"/>
        <item sd="0" x="160"/>
        <item sd="0" x="4215"/>
        <item sd="0" x="3757"/>
        <item sd="0" x="3565"/>
        <item sd="0" x="1"/>
        <item sd="0" x="1570"/>
        <item sd="0" x="1604"/>
        <item sd="0" x="3788"/>
        <item sd="0" x="1483"/>
        <item sd="0" x="1090"/>
        <item sd="0" x="1664"/>
        <item sd="0" x="1482"/>
        <item sd="0" x="3861"/>
        <item sd="0" x="2267"/>
        <item sd="0" x="4573"/>
        <item sd="0" x="4094"/>
        <item sd="0" x="2302"/>
        <item sd="0" x="2053"/>
        <item sd="0" x="3965"/>
        <item sd="0" x="1374"/>
        <item sd="0" x="737"/>
        <item sd="0" x="4441"/>
        <item sd="0" x="3545"/>
        <item sd="0" x="3714"/>
        <item sd="0" x="2388"/>
        <item sd="0" x="3439"/>
        <item sd="0" x="445"/>
        <item sd="0" x="3202"/>
        <item sd="0" x="1205"/>
        <item sd="0" x="3424"/>
        <item sd="0" x="4825"/>
        <item sd="0" x="3440"/>
        <item sd="0" x="2015"/>
        <item sd="0" x="3387"/>
        <item sd="0" x="1013"/>
        <item sd="0" x="931"/>
        <item sd="0" x="2277"/>
        <item sd="0" x="4586"/>
        <item sd="0" x="2716"/>
        <item sd="0" x="425"/>
        <item sd="0" x="1915"/>
        <item sd="0" x="1605"/>
        <item sd="0" x="869"/>
        <item sd="0" x="350"/>
        <item sd="0" x="4388"/>
        <item sd="0" x="4734"/>
        <item sd="0" x="1055"/>
        <item sd="0" x="618"/>
        <item sd="0" x="2456"/>
        <item sd="0" x="617"/>
        <item sd="0" x="3075"/>
        <item sd="0" x="2833"/>
        <item sd="0" x="717"/>
        <item sd="0" x="4237"/>
        <item sd="0" x="2825"/>
        <item sd="0" x="1824"/>
        <item sd="0" x="336"/>
        <item sd="0" x="1837"/>
        <item sd="0" x="2884"/>
        <item sd="0" x="2826"/>
        <item sd="0" x="4536"/>
        <item sd="0" x="136"/>
        <item sd="0" x="4162"/>
        <item sd="0" x="3391"/>
        <item sd="0" x="631"/>
        <item sd="0" x="2910"/>
        <item sd="0" x="142"/>
        <item sd="0" x="449"/>
        <item sd="0" x="4223"/>
        <item sd="0" x="309"/>
        <item sd="0" x="4545"/>
        <item sd="0" x="2841"/>
        <item sd="0" x="3580"/>
        <item sd="0" x="3078"/>
        <item sd="0" x="3206"/>
        <item sd="0" x="2071"/>
        <item sd="0" x="4325"/>
        <item sd="0" x="2300"/>
        <item sd="0" x="2832"/>
        <item sd="0" x="4330"/>
        <item sd="0" x="3633"/>
        <item sd="0" x="4045"/>
        <item sd="0" x="1874"/>
        <item sd="0" x="3776"/>
        <item sd="0" x="3525"/>
        <item sd="0" x="579"/>
        <item sd="0" x="3106"/>
        <item sd="0" x="2285"/>
        <item sd="0" x="1522"/>
        <item sd="0" x="4231"/>
        <item sd="0" x="1368"/>
        <item sd="0" x="3358"/>
        <item sd="0" x="4857"/>
        <item sd="0" x="1247"/>
        <item sd="0" x="535"/>
        <item sd="0" x="1726"/>
        <item sd="0" x="469"/>
        <item sd="0" x="3407"/>
        <item sd="0" x="4155"/>
        <item sd="0" x="1803"/>
        <item sd="0" x="2231"/>
        <item sd="0" x="645"/>
        <item sd="0" x="2823"/>
        <item sd="0" x="2009"/>
        <item sd="0" x="2685"/>
        <item sd="0" x="467"/>
        <item sd="0" x="3491"/>
        <item sd="0" x="65"/>
        <item sd="0" x="3984"/>
        <item sd="0" x="115"/>
        <item sd="0" x="4448"/>
        <item sd="0" x="1981"/>
        <item sd="0" x="1755"/>
        <item sd="0" x="2581"/>
        <item sd="0" x="984"/>
        <item sd="0" x="620"/>
        <item sd="0" x="1656"/>
        <item sd="0" x="1962"/>
        <item sd="0" x="1721"/>
        <item sd="0" x="4047"/>
        <item sd="0" x="2939"/>
        <item sd="0" x="1358"/>
        <item sd="0" x="1222"/>
        <item sd="0" x="2829"/>
        <item sd="0" x="3940"/>
        <item sd="0" x="4995"/>
        <item sd="0" x="4599"/>
        <item sd="0" x="4288"/>
        <item sd="0" x="1004"/>
        <item sd="0" x="1099"/>
        <item sd="0" x="1569"/>
        <item sd="0" x="3054"/>
        <item sd="0" x="1606"/>
        <item sd="0" x="4903"/>
        <item sd="0" x="1201"/>
        <item sd="0" x="116"/>
        <item sd="0" x="296"/>
        <item sd="0" x="4174"/>
        <item sd="0" x="2753"/>
        <item sd="0" x="2207"/>
        <item sd="0" x="4433"/>
        <item sd="0" x="1398"/>
        <item sd="0" x="201"/>
        <item sd="0" x="971"/>
        <item sd="0" x="2797"/>
        <item sd="0" x="3507"/>
        <item sd="0" x="1660"/>
        <item sd="0" x="921"/>
        <item sd="0" x="815"/>
        <item sd="0" x="3572"/>
        <item sd="0" x="2532"/>
        <item sd="0" x="3053"/>
        <item sd="0" x="910"/>
        <item sd="0" x="3103"/>
        <item sd="0" x="3272"/>
        <item sd="0" x="2067"/>
        <item sd="0" x="3917"/>
        <item sd="0" x="599"/>
        <item sd="0" x="2181"/>
        <item sd="0" x="4780"/>
        <item sd="0" x="189"/>
        <item sd="0" x="3282"/>
        <item sd="0" x="2564"/>
        <item sd="0" x="1295"/>
        <item sd="0" x="2677"/>
        <item sd="0" x="48"/>
        <item sd="0" x="4759"/>
        <item sd="0" x="4973"/>
        <item sd="0" x="2468"/>
        <item sd="0" x="549"/>
        <item sd="0" x="4114"/>
        <item sd="0" x="3646"/>
        <item sd="0" x="382"/>
        <item sd="0" x="2599"/>
        <item sd="0" x="873"/>
        <item sd="0" x="1228"/>
        <item sd="0" x="3333"/>
        <item sd="0" x="4684"/>
        <item sd="0" x="2878"/>
        <item sd="0" x="3924"/>
        <item sd="0" x="2899"/>
        <item sd="0" x="440"/>
        <item sd="0" x="1961"/>
        <item sd="0" x="4319"/>
        <item sd="0" x="3622"/>
        <item sd="0" x="1851"/>
        <item sd="0" x="2745"/>
        <item sd="0" x="3040"/>
        <item sd="0" x="4532"/>
        <item sd="0" x="1299"/>
        <item sd="0" x="1547"/>
        <item sd="0" x="4439"/>
        <item sd="0" x="2533"/>
        <item sd="0" x="346"/>
        <item sd="0" x="1739"/>
        <item sd="0" x="2961"/>
        <item sd="0" x="932"/>
        <item sd="0" x="4369"/>
        <item sd="0" x="1839"/>
        <item sd="0" x="1731"/>
        <item sd="0" x="2542"/>
        <item sd="0" x="2445"/>
        <item sd="0" x="3955"/>
        <item sd="0" x="1843"/>
        <item sd="0" x="3029"/>
        <item sd="0" x="3660"/>
        <item sd="0" x="1426"/>
        <item sd="0" x="952"/>
        <item sd="0" x="0"/>
        <item sd="0" x="2064"/>
        <item sd="0" x="543"/>
        <item sd="0" x="2925"/>
        <item sd="0" x="694"/>
        <item sd="0" x="3239"/>
        <item sd="0" x="2391"/>
        <item sd="0" x="3603"/>
        <item sd="0" x="1887"/>
        <item sd="0" x="3768"/>
        <item sd="0" x="397"/>
        <item sd="0" x="1760"/>
        <item sd="0" x="219"/>
        <item sd="0" x="4606"/>
        <item sd="0" x="4596"/>
        <item sd="0" x="3604"/>
        <item sd="0" x="3015"/>
        <item sd="0" x="3859"/>
        <item sd="0" x="516"/>
        <item sd="0" x="4148"/>
        <item sd="0" x="3390"/>
        <item sd="0" x="2693"/>
        <item sd="0" x="4914"/>
        <item sd="0" x="4313"/>
        <item sd="0" x="4127"/>
        <item sd="0" x="1382"/>
        <item sd="0" x="2148"/>
        <item sd="0" x="1466"/>
        <item sd="0" x="1442"/>
        <item sd="0" x="2701"/>
        <item sd="0" x="3624"/>
        <item sd="0" x="578"/>
        <item sd="0" x="4597"/>
        <item sd="0" x="1058"/>
        <item sd="0" x="1279"/>
        <item sd="0" x="2642"/>
        <item sd="0" x="4168"/>
        <item sd="0" x="4196"/>
        <item sd="0" x="2927"/>
        <item sd="0" x="767"/>
        <item sd="0" x="79"/>
        <item sd="0" x="1795"/>
        <item sd="0" x="3013"/>
        <item sd="0" x="1415"/>
        <item sd="0" x="606"/>
        <item sd="0" x="114"/>
        <item sd="0" x="3353"/>
        <item sd="0" x="833"/>
        <item sd="0" x="4680"/>
        <item sd="0" x="1813"/>
        <item sd="0" x="2477"/>
        <item sd="0" x="2516"/>
        <item sd="0" x="2491"/>
        <item sd="0" x="1145"/>
        <item sd="0" x="2949"/>
        <item sd="0" x="1253"/>
        <item sd="0" x="4328"/>
        <item sd="0" x="1616"/>
        <item sd="0" x="1042"/>
        <item sd="0" x="479"/>
        <item sd="0" x="165"/>
        <item sd="0" x="1862"/>
        <item sd="0" x="1190"/>
        <item sd="0" x="1753"/>
        <item sd="0" x="846"/>
        <item sd="0" x="3914"/>
        <item sd="0" x="1266"/>
        <item sd="0" x="3857"/>
        <item sd="0" x="592"/>
        <item sd="0" x="1857"/>
        <item sd="0" x="2600"/>
        <item sd="0" x="1185"/>
        <item sd="0" x="1883"/>
        <item sd="0" x="1956"/>
        <item sd="0" x="946"/>
        <item sd="0" x="4242"/>
        <item sd="0" x="2177"/>
        <item sd="0" x="91"/>
        <item sd="0" x="3459"/>
        <item sd="0" x="3615"/>
        <item sd="0" x="359"/>
        <item sd="0" x="3082"/>
        <item sd="0" x="794"/>
        <item sd="0" x="4469"/>
        <item sd="0" x="2106"/>
        <item sd="0" x="3001"/>
        <item sd="0" x="1757"/>
        <item sd="0" x="3456"/>
        <item sd="0" x="512"/>
        <item sd="0" x="3948"/>
        <item sd="0" x="2074"/>
        <item sd="0" x="3503"/>
        <item sd="0" x="112"/>
        <item sd="0" x="895"/>
        <item sd="0" x="3246"/>
        <item sd="0" x="1613"/>
        <item sd="0" x="2798"/>
        <item sd="0" x="3728"/>
        <item sd="0" x="407"/>
        <item sd="0" x="4941"/>
        <item sd="0" x="2924"/>
        <item sd="0" x="4421"/>
        <item sd="0" x="4190"/>
        <item sd="0" x="4899"/>
        <item sd="0" x="2325"/>
        <item sd="0" x="2727"/>
        <item sd="0" x="49"/>
        <item sd="0" x="2172"/>
        <item sd="0" x="3557"/>
        <item sd="0" x="4728"/>
        <item sd="0" x="2496"/>
        <item sd="0" x="3764"/>
        <item sd="0" x="3976"/>
        <item sd="0" x="72"/>
        <item sd="0" x="4220"/>
        <item sd="0" x="1707"/>
        <item sd="0" x="3849"/>
        <item sd="0" x="4673"/>
        <item sd="0" x="2993"/>
        <item sd="0" x="4458"/>
        <item sd="0" x="2103"/>
        <item sd="0" x="661"/>
        <item sd="0" x="747"/>
        <item sd="0" x="1155"/>
        <item sd="0" x="2946"/>
        <item sd="0" x="2337"/>
        <item sd="0" x="42"/>
        <item sd="0" x="1612"/>
        <item sd="0" x="1054"/>
        <item sd="0" x="4172"/>
        <item sd="0" x="4365"/>
        <item sd="0" x="2318"/>
        <item sd="0" x="1165"/>
        <item sd="0" x="2351"/>
        <item sd="0" x="4583"/>
        <item sd="0" x="1450"/>
        <item sd="0" x="3497"/>
        <item sd="0" x="3098"/>
        <item sd="0" x="4912"/>
        <item sd="0" x="3913"/>
        <item sd="0" x="2431"/>
        <item sd="0" x="4713"/>
        <item sd="0" x="4640"/>
        <item sd="0" x="1390"/>
        <item sd="0" x="3267"/>
        <item sd="0" x="4804"/>
        <item sd="0" x="4845"/>
        <item sd="0" x="302"/>
        <item sd="0" x="601"/>
        <item sd="0" x="3261"/>
        <item sd="0" x="3070"/>
        <item sd="0" x="2140"/>
        <item sd="0" x="2777"/>
        <item sd="0" x="560"/>
        <item sd="0" x="4500"/>
        <item sd="0" x="5"/>
        <item sd="0" x="2020"/>
        <item sd="0" x="3266"/>
        <item sd="0" x="1320"/>
        <item sd="0" x="393"/>
        <item sd="0" x="1812"/>
        <item sd="0" x="4875"/>
        <item sd="0" x="519"/>
        <item sd="0" x="282"/>
        <item sd="0" x="4657"/>
        <item sd="0" x="3063"/>
        <item sd="0" x="1940"/>
        <item sd="0" x="3399"/>
        <item sd="0" x="148"/>
        <item sd="0" x="4434"/>
        <item sd="0" x="2984"/>
        <item sd="0" x="4263"/>
        <item sd="0" x="3863"/>
        <item sd="0" x="1081"/>
        <item sd="0" x="3372"/>
        <item sd="0" x="4076"/>
        <item sd="0" x="3733"/>
        <item sd="0" x="4262"/>
        <item sd="0" x="2098"/>
        <item sd="0" x="1709"/>
        <item sd="0" x="2203"/>
        <item sd="0" x="77"/>
        <item sd="0" x="1646"/>
        <item sd="0" x="642"/>
        <item sd="0" x="3357"/>
        <item sd="0" x="4154"/>
        <item sd="0" x="1859"/>
        <item sd="0" x="2419"/>
        <item sd="0" x="4138"/>
        <item sd="0" x="2686"/>
        <item sd="0" x="3183"/>
        <item sd="0" x="3150"/>
        <item sd="0" x="607"/>
        <item sd="0" x="2202"/>
        <item sd="0" x="2031"/>
        <item sd="0" x="3665"/>
        <item sd="0" x="4372"/>
        <item sd="0" x="324"/>
        <item sd="0" x="2982"/>
        <item sd="0" x="3224"/>
        <item sd="0" x="3461"/>
        <item sd="0" x="4318"/>
        <item sd="0" x="4145"/>
        <item sd="0" x="1364"/>
        <item sd="0" x="1441"/>
        <item sd="0" x="1105"/>
        <item sd="0" x="1783"/>
        <item sd="0" x="1077"/>
        <item sd="0" x="3569"/>
        <item sd="0" x="1430"/>
        <item sd="0" x="3510"/>
        <item sd="0" x="316"/>
        <item sd="0" x="4310"/>
        <item sd="0" x="2086"/>
        <item sd="0" x="778"/>
        <item sd="0" x="1337"/>
        <item sd="0" x="4749"/>
        <item sd="0" x="1303"/>
        <item sd="0" x="4982"/>
        <item sd="0" x="2460"/>
        <item sd="0" x="3594"/>
        <item sd="0" x="876"/>
        <item sd="0" x="1346"/>
        <item sd="0" x="416"/>
        <item sd="0" x="1844"/>
        <item sd="0" x="437"/>
        <item sd="0" x="388"/>
        <item sd="0" x="3501"/>
        <item sd="0" x="1718"/>
        <item sd="0" x="877"/>
        <item sd="0" x="3112"/>
        <item sd="0" x="3832"/>
        <item sd="0" x="2854"/>
        <item sd="0" x="3342"/>
        <item sd="0" x="1277"/>
        <item sd="0" x="4290"/>
        <item sd="0" x="3162"/>
        <item sd="0" x="524"/>
        <item sd="0" x="2454"/>
        <item sd="0" x="2324"/>
        <item sd="0" x="3296"/>
        <item sd="0" x="3539"/>
        <item sd="0" x="3975"/>
        <item sd="0" x="4106"/>
        <item sd="0" x="4052"/>
        <item sd="0" x="1463"/>
        <item sd="0" x="1714"/>
        <item sd="0" x="4590"/>
        <item sd="0" x="2938"/>
        <item sd="0" x="4950"/>
        <item sd="0" x="206"/>
        <item sd="0" x="4638"/>
        <item sd="0" x="2972"/>
        <item sd="0" x="2709"/>
        <item sd="0" x="4437"/>
        <item sd="0" x="1636"/>
        <item sd="0" x="3512"/>
        <item sd="0" x="885"/>
        <item sd="0" x="1966"/>
        <item sd="0" x="523"/>
        <item sd="0" x="3925"/>
        <item sd="0" x="2943"/>
        <item sd="0" x="1920"/>
        <item sd="0" x="4404"/>
        <item sd="0" x="4450"/>
        <item sd="0" x="4676"/>
        <item sd="0" x="563"/>
        <item sd="0" x="986"/>
        <item sd="0" x="4312"/>
        <item sd="0" x="1742"/>
        <item sd="0" x="3987"/>
        <item sd="0" x="4205"/>
        <item sd="0" x="246"/>
        <item sd="0" x="4353"/>
        <item sd="0" x="4518"/>
        <item sd="0" x="4832"/>
        <item sd="0" x="2201"/>
        <item sd="0" x="3284"/>
        <item sd="0" x="884"/>
        <item sd="0" x="1585"/>
        <item sd="0" x="504"/>
        <item sd="0" x="227"/>
        <item sd="0" x="23"/>
        <item sd="0" x="2316"/>
        <item sd="0" x="3882"/>
        <item sd="0" x="4009"/>
        <item sd="0" x="4093"/>
        <item sd="0" x="4983"/>
        <item sd="0" x="3807"/>
        <item sd="0" x="3271"/>
        <item sd="0" x="1192"/>
        <item sd="0" x="834"/>
        <item sd="0" x="1992"/>
        <item sd="0" x="1875"/>
        <item sd="0" x="576"/>
        <item sd="0" x="4567"/>
        <item sd="0" x="3641"/>
        <item sd="0" x="3036"/>
        <item sd="0" x="2052"/>
        <item sd="0" x="1391"/>
        <item sd="0" x="2096"/>
        <item sd="0" x="3352"/>
        <item sd="0" x="3814"/>
        <item sd="0" x="471"/>
        <item sd="0" x="1663"/>
        <item sd="0" x="1998"/>
        <item sd="0" x="725"/>
        <item sd="0" x="3547"/>
        <item sd="0" x="596"/>
        <item sd="0" x="4690"/>
        <item sd="0" x="637"/>
        <item sd="0" x="3671"/>
        <item sd="0" x="2063"/>
        <item sd="0" x="3359"/>
        <item sd="0" x="4398"/>
        <item sd="0" x="3356"/>
        <item sd="0" x="260"/>
        <item sd="0" x="1193"/>
        <item sd="0" x="3929"/>
        <item sd="0" x="1985"/>
        <item sd="0" x="2941"/>
        <item sd="0" x="3847"/>
        <item sd="0" x="2666"/>
        <item sd="0" x="4016"/>
        <item sd="0" x="1252"/>
        <item sd="0" x="791"/>
        <item sd="0" x="1680"/>
        <item sd="0" x="1532"/>
        <item sd="0" x="707"/>
        <item sd="0" x="954"/>
        <item sd="0" x="4267"/>
        <item sd="0" x="1968"/>
        <item sd="0" x="3064"/>
        <item sd="0" x="384"/>
        <item sd="0" x="841"/>
        <item sd="0" x="2722"/>
        <item sd="0" x="2133"/>
        <item sd="0" x="4775"/>
        <item sd="0" x="4327"/>
        <item sd="0" x="4278"/>
        <item sd="0" x="2432"/>
        <item sd="0" x="1511"/>
        <item sd="0" x="176"/>
        <item sd="0" x="4422"/>
        <item sd="0" x="259"/>
        <item sd="0" x="4907"/>
        <item sd="0" x="1432"/>
        <item sd="0" x="2977"/>
        <item sd="0" x="3241"/>
        <item sd="0" x="4078"/>
        <item sd="0" x="4641"/>
        <item sd="0" x="1927"/>
        <item sd="0" x="4624"/>
        <item sd="0" x="683"/>
        <item sd="0" x="3130"/>
        <item sd="0" x="2131"/>
        <item sd="0" x="456"/>
        <item sd="0" x="435"/>
        <item sd="0" x="1708"/>
        <item sd="0" x="4444"/>
        <item sd="0" x="4908"/>
        <item sd="0" x="4777"/>
        <item sd="0" x="4063"/>
        <item sd="0" x="1213"/>
        <item sd="0" x="1045"/>
        <item sd="0" x="4683"/>
        <item sd="0" x="948"/>
        <item sd="0" x="4743"/>
        <item sd="0" x="179"/>
        <item sd="0" x="2764"/>
        <item sd="0" x="3338"/>
        <item sd="0" x="2699"/>
        <item sd="0" x="4079"/>
        <item sd="0" x="1676"/>
        <item sd="0" x="4610"/>
        <item sd="0" x="3298"/>
        <item sd="0" x="1101"/>
        <item sd="0" x="3739"/>
        <item sd="0" x="3495"/>
        <item sd="0" x="4124"/>
        <item sd="0" x="2352"/>
        <item sd="0" x="3124"/>
        <item sd="0" x="4829"/>
        <item sd="0" x="724"/>
        <item sd="0" x="4607"/>
        <item sd="0" x="1767"/>
        <item sd="0" x="4432"/>
        <item sd="0" x="832"/>
        <item sd="0" x="3005"/>
        <item sd="0" x="2099"/>
        <item sd="0" x="1095"/>
        <item sd="0" x="2417"/>
        <item sd="0" x="3321"/>
        <item sd="0" x="4074"/>
        <item sd="0" x="360"/>
        <item sd="0" x="4294"/>
        <item sd="0" x="1490"/>
        <item sd="0" x="4796"/>
        <item sd="0" x="1856"/>
        <item sd="0" x="4811"/>
        <item sd="0" x="1598"/>
        <item sd="0" x="1011"/>
        <item sd="0" x="3273"/>
        <item sd="0" x="166"/>
        <item sd="0" x="1341"/>
        <item sd="0" x="3166"/>
        <item sd="0" x="3829"/>
        <item sd="0" x="3946"/>
        <item sd="0" x="3784"/>
        <item sd="0" x="3532"/>
        <item sd="0" x="2865"/>
        <item sd="0" x="3084"/>
        <item sd="0" x="591"/>
        <item sd="0" x="97"/>
        <item sd="0" x="3062"/>
        <item sd="0" x="666"/>
        <item sd="0" x="2792"/>
        <item sd="0" x="1106"/>
        <item sd="0" x="1576"/>
        <item sd="0" x="3840"/>
        <item sd="0" x="2779"/>
        <item sd="0" x="2158"/>
        <item sd="0" x="2238"/>
        <item sd="0" x="1113"/>
        <item sd="0" x="2733"/>
        <item sd="0" x="4017"/>
        <item sd="0" x="4467"/>
        <item sd="0" x="3703"/>
        <item sd="0" x="373"/>
        <item sd="0" x="4509"/>
        <item sd="0" x="2210"/>
        <item sd="0" x="937"/>
        <item sd="0" x="2043"/>
        <item sd="0" x="2220"/>
        <item sd="0" x="2626"/>
        <item sd="0" x="630"/>
        <item sd="0" x="4494"/>
        <item sd="0" x="2051"/>
        <item sd="0" x="298"/>
        <item sd="0" x="67"/>
        <item sd="0" x="2813"/>
        <item sd="0" x="2563"/>
        <item sd="0" x="1417"/>
        <item sd="0" x="4470"/>
        <item sd="0" x="4268"/>
        <item sd="0" x="2444"/>
        <item sd="0" x="4221"/>
        <item sd="0" x="2394"/>
        <item sd="0" x="676"/>
        <item sd="0" x="1525"/>
        <item sd="0" x="517"/>
        <item sd="0" x="493"/>
        <item sd="0" x="2447"/>
        <item sd="0" x="3446"/>
        <item sd="0" x="2236"/>
        <item sd="0" x="4046"/>
        <item sd="0" x="4925"/>
        <item sd="0" x="2988"/>
        <item sd="0" x="4175"/>
        <item sd="0" x="756"/>
        <item sd="0" x="3145"/>
        <item sd="0" x="2469"/>
        <item sd="0" x="1410"/>
        <item sd="0" x="1571"/>
        <item sd="0" x="395"/>
        <item sd="0" x="3394"/>
        <item sd="0" x="3149"/>
        <item sd="0" x="3335"/>
        <item sd="0" x="3932"/>
        <item sd="0" x="95"/>
        <item sd="0" x="15"/>
        <item sd="0" x="2162"/>
        <item sd="0" x="4814"/>
        <item sd="0" x="4493"/>
        <item sd="0" x="1761"/>
        <item sd="0" x="4720"/>
        <item sd="0" x="1082"/>
        <item sd="0" x="2151"/>
        <item sd="0" x="3811"/>
        <item sd="0" x="3083"/>
        <item sd="0" x="2944"/>
        <item sd="0" x="3676"/>
        <item sd="0" x="1250"/>
        <item sd="0" x="2367"/>
        <item sd="0" x="2012"/>
        <item sd="0" x="3836"/>
        <item sd="0" x="723"/>
        <item sd="0" x="1371"/>
        <item sd="0" x="101"/>
        <item sd="0" x="1292"/>
        <item sd="0" x="2657"/>
        <item sd="0" x="1276"/>
        <item sd="0" x="787"/>
        <item sd="0" x="1179"/>
        <item sd="0" x="2567"/>
        <item sd="0" x="4686"/>
        <item sd="0" x="2633"/>
        <item sd="0" x="2691"/>
        <item sd="0" x="333"/>
        <item sd="0" x="4810"/>
        <item sd="0" x="4671"/>
        <item sd="0" x="2821"/>
        <item sd="0" x="3625"/>
        <item sd="0" x="3436"/>
        <item sd="0" x="3980"/>
        <item sd="0" x="1261"/>
        <item sd="0" x="1156"/>
        <item sd="0" x="2084"/>
        <item sd="0" x="1586"/>
        <item sd="0" x="1765"/>
        <item sd="0" x="1265"/>
        <item sd="0" x="731"/>
        <item sd="0" x="1807"/>
        <item sd="0" x="4667"/>
        <item sd="0" x="1925"/>
        <item sd="0" x="4618"/>
        <item sd="0" x="1615"/>
        <item sd="0" x="593"/>
        <item sd="0" x="2116"/>
        <item sd="0" x="3176"/>
        <item sd="0" x="191"/>
        <item sd="0" x="4161"/>
        <item sd="0" x="3790"/>
        <item sd="0" x="1397"/>
        <item sd="0" x="2424"/>
        <item sd="0" x="960"/>
        <item sd="0" x="2044"/>
        <item sd="0" x="4807"/>
        <item sd="0" x="313"/>
        <item sd="0" x="3421"/>
        <item sd="0" x="3235"/>
        <item sd="0" x="3350"/>
        <item sd="0" x="2168"/>
        <item sd="0" x="973"/>
        <item sd="0" x="4627"/>
        <item sd="0" x="2178"/>
        <item sd="0" x="2653"/>
        <item sd="0" x="4677"/>
        <item sd="0" x="809"/>
        <item sd="0" x="413"/>
        <item sd="0" x="4459"/>
        <item sd="0" x="4754"/>
        <item sd="0" x="4776"/>
        <item sd="0" x="1474"/>
        <item sd="0" x="1725"/>
        <item sd="0" x="3515"/>
        <item sd="0" x="915"/>
        <item sd="0" x="3634"/>
        <item sd="0" x="1973"/>
        <item sd="0" x="2960"/>
        <item sd="0" x="4564"/>
        <item sd="0" x="1873"/>
        <item sd="0" x="1298"/>
        <item sd="0" x="1794"/>
        <item sd="0" x="2073"/>
        <item sd="0" x="2049"/>
        <item sd="0" x="2222"/>
        <item sd="0" x="258"/>
        <item sd="0" x="726"/>
        <item sd="0" x="3848"/>
        <item sd="0" x="1403"/>
        <item sd="0" x="2192"/>
        <item sd="0" x="1788"/>
        <item sd="0" x="2981"/>
        <item sd="0" x="3587"/>
        <item sd="0" x="2810"/>
        <item sd="0" x="4945"/>
        <item sd="0" x="1610"/>
        <item sd="0" x="1639"/>
        <item sd="0" x="3085"/>
        <item sd="0" x="4681"/>
        <item sd="0" x="2249"/>
        <item sd="0" x="638"/>
        <item sd="0" x="1799"/>
        <item sd="0" x="242"/>
        <item sd="0" x="4126"/>
        <item sd="0" x="1833"/>
        <item sd="0" x="4902"/>
        <item sd="0" x="2898"/>
        <item sd="0" x="3230"/>
        <item sd="0" x="2433"/>
        <item sd="0" x="444"/>
        <item sd="0" x="1716"/>
        <item sd="0" x="4189"/>
        <item sd="0" x="4"/>
        <item sd="0" x="32"/>
        <item sd="0" x="1609"/>
        <item sd="0" x="323"/>
        <item sd="0" x="410"/>
        <item sd="0" x="3971"/>
        <item sd="0" x="2891"/>
        <item sd="0" x="2974"/>
        <item sd="0" x="3647"/>
        <item sd="0" x="1126"/>
        <item sd="0" x="2209"/>
        <item sd="0" x="3638"/>
        <item sd="0" x="419"/>
        <item sd="0" x="610"/>
        <item sd="0" x="3702"/>
        <item sd="0" x="2057"/>
        <item sd="0" x="585"/>
        <item sd="0" x="502"/>
        <item sd="0" x="3205"/>
        <item sd="0" x="2848"/>
        <item sd="0" x="4370"/>
        <item sd="0" x="1284"/>
        <item sd="0" x="669"/>
        <item sd="0" x="2768"/>
        <item sd="0" x="4802"/>
        <item sd="0" x="730"/>
        <item sd="0" x="1136"/>
        <item sd="0" x="2295"/>
        <item sd="0" x="1629"/>
        <item sd="0" x="4861"/>
        <item sd="0" x="1493"/>
        <item sd="0" x="780"/>
        <item sd="0" x="2720"/>
        <item sd="0" x="850"/>
        <item sd="0" x="1505"/>
        <item sd="0" x="2850"/>
        <item sd="0" x="2728"/>
        <item sd="0" x="2978"/>
        <item sd="0" x="4351"/>
        <item sd="0" x="4523"/>
        <item sd="0" x="1771"/>
        <item sd="0" x="2169"/>
        <item sd="0" x="589"/>
        <item sd="0" x="3886"/>
        <item sd="0" x="4820"/>
        <item sd="0" x="4399"/>
        <item sd="0" x="2794"/>
        <item sd="0" x="567"/>
        <item sd="0" x="352"/>
        <item sd="0" x="2135"/>
        <item sd="0" x="2858"/>
        <item sd="0" x="2033"/>
        <item sd="0" x="2587"/>
        <item sd="0" x="2705"/>
        <item sd="0" x="2385"/>
        <item sd="0" x="3474"/>
        <item sd="0" x="186"/>
        <item sd="0" x="962"/>
        <item sd="0" x="4291"/>
        <item sd="0" x="2905"/>
        <item sd="0" x="4966"/>
        <item sd="0" x="2435"/>
        <item sd="0" x="2751"/>
        <item sd="0" x="680"/>
        <item sd="0" x="2105"/>
        <item sd="0" x="1775"/>
        <item sd="0" x="2741"/>
        <item sd="0" x="1945"/>
        <item sd="0" x="1059"/>
        <item sd="0" x="2450"/>
        <item sd="0" x="185"/>
        <item sd="0" x="285"/>
        <item sd="0" x="4236"/>
        <item sd="0" x="3915"/>
        <item sd="0" x="3533"/>
        <item sd="0" x="128"/>
        <item sd="0" x="4176"/>
        <item sd="0" x="4758"/>
        <item sd="0" x="4303"/>
        <item sd="0" x="2149"/>
        <item sd="0" x="2112"/>
        <item sd="0" x="2397"/>
        <item sd="0" x="487"/>
        <item sd="0" x="1868"/>
        <item sd="0" x="1763"/>
        <item sd="0" x="4125"/>
        <item sd="0" x="271"/>
        <item sd="0" x="4860"/>
        <item sd="0" x="3514"/>
        <item sd="0" x="263"/>
        <item sd="0" x="1535"/>
        <item sd="0" x="908"/>
        <item sd="0" x="3518"/>
        <item sd="0" x="916"/>
        <item sd="0" x="3597"/>
        <item sd="0" x="52"/>
        <item sd="0" x="2971"/>
        <item sd="0" x="1340"/>
        <item sd="0" x="4336"/>
        <item sd="0" x="455"/>
        <item sd="0" x="1614"/>
        <item sd="0" x="4588"/>
        <item sd="0" x="2199"/>
        <item sd="0" x="3492"/>
        <item sd="0" x="1970"/>
        <item sd="0" x="1541"/>
        <item sd="0" x="3765"/>
        <item sd="0" x="1166"/>
        <item sd="0" x="2366"/>
        <item sd="0" x="3093"/>
        <item sd="0" x="5008"/>
        <item sd="0" x="3152"/>
        <item sd="0" x="4165"/>
        <item sd="0" x="3969"/>
        <item sd="0" x="3415"/>
        <item sd="0" x="2093"/>
        <item sd="0" x="1001"/>
        <item sd="0" x="3935"/>
        <item sd="0" x="4393"/>
        <item sd="0" x="1733"/>
        <item sd="0" x="2816"/>
        <item sd="0" x="751"/>
        <item sd="0" x="4000"/>
        <item sd="0" x="2423"/>
        <item sd="0" x="18"/>
        <item sd="0" x="2796"/>
        <item sd="0" x="3726"/>
        <item sd="0" x="3059"/>
        <item sd="0" x="3689"/>
        <item sd="0" x="4611"/>
        <item sd="0" x="3770"/>
        <item sd="0" x="1758"/>
        <item sd="0" x="5007"/>
        <item sd="0" x="3368"/>
        <item sd="0" x="2215"/>
        <item sd="0" x="1881"/>
        <item sd="0" x="3028"/>
        <item sd="0" x="595"/>
        <item sd="0" x="1517"/>
        <item sd="0" x="705"/>
        <item sd="0" x="3981"/>
        <item sd="0" x="939"/>
        <item sd="0" x="950"/>
        <item sd="0" x="4988"/>
        <item sd="0" x="3114"/>
        <item sd="0" x="1444"/>
        <item sd="0" x="2329"/>
        <item sd="0" x="4345"/>
        <item sd="0" x="3435"/>
        <item sd="0" x="2729"/>
        <item sd="0" x="4092"/>
        <item sd="0" x="624"/>
        <item sd="0" x="499"/>
        <item sd="0" x="1778"/>
        <item sd="0" x="4661"/>
        <item sd="0" x="740"/>
        <item sd="0" x="1087"/>
        <item sd="0" x="4559"/>
        <item sd="0" x="3417"/>
        <item sd="0" x="1138"/>
        <item sd="0" x="3607"/>
        <item sd="0" x="2959"/>
        <item sd="0" x="188"/>
        <item sd="0" x="3909"/>
        <item sd="0" x="602"/>
        <item sd="0" x="3308"/>
        <item sd="0" x="2506"/>
        <item sd="0" x="1575"/>
        <item sd="0" x="4474"/>
        <item sd="0" x="3009"/>
        <item sd="0" x="2410"/>
        <item sd="0" x="1007"/>
        <item sd="0" x="4637"/>
        <item sd="0" x="1654"/>
        <item sd="0" x="1724"/>
        <item sd="0" x="893"/>
        <item sd="0" x="673"/>
        <item sd="0" x="1345"/>
        <item sd="0" x="678"/>
        <item sd="0" x="4488"/>
        <item sd="0" x="4859"/>
        <item sd="0" x="4008"/>
        <item sd="0" x="3762"/>
        <item sd="0" x="3609"/>
        <item sd="0" x="1109"/>
        <item sd="0" x="1942"/>
        <item sd="0" x="2809"/>
        <item sd="0" x="4572"/>
        <item sd="0" x="3414"/>
        <item sd="0" x="2689"/>
        <item sd="0" x="3851"/>
        <item sd="0" x="3268"/>
        <item sd="0" x="1238"/>
        <item sd="0" x="2036"/>
        <item sd="0" x="1909"/>
        <item sd="0" x="2115"/>
        <item sd="0" x="1301"/>
        <item sd="0" x="829"/>
        <item sd="0" x="4287"/>
        <item sd="0" x="1467"/>
        <item sd="0" x="1162"/>
        <item sd="0" x="3476"/>
        <item sd="0" x="2360"/>
        <item sd="0" x="1672"/>
        <item sd="0" x="1262"/>
        <item sd="0" x="1582"/>
        <item sd="0" x="738"/>
        <item sd="0" x="4648"/>
        <item sd="0" x="4779"/>
        <item sd="0" x="3354"/>
        <item sd="0" x="4888"/>
        <item sd="0" x="1991"/>
        <item sd="0" x="1020"/>
        <item sd="0" x="2591"/>
        <item sd="0" x="1066"/>
        <item sd="0" x="941"/>
        <item sd="0" x="1501"/>
        <item sd="0" x="4219"/>
        <item sd="0" x="3919"/>
        <item sd="0" x="4314"/>
        <item sd="0" x="658"/>
        <item sd="0" x="1440"/>
        <item sd="0" x="4658"/>
        <item sd="0" x="2551"/>
        <item sd="0" x="1738"/>
        <item sd="0" x="648"/>
        <item sd="0" x="4064"/>
        <item sd="0" x="1515"/>
        <item sd="0" x="3918"/>
        <item sd="0" x="3560"/>
        <item sd="0" x="193"/>
        <item sd="0" x="4193"/>
        <item sd="0" x="3194"/>
        <item sd="0" x="2534"/>
        <item sd="0" x="2799"/>
        <item sd="0" x="1872"/>
        <item sd="0" x="1858"/>
        <item sd="0" x="2616"/>
        <item sd="0" x="4874"/>
        <item sd="0" x="355"/>
        <item sd="0" x="1217"/>
        <item sd="0" x="347"/>
        <item sd="0" x="2840"/>
        <item sd="0" x="4721"/>
        <item sd="0" x="300"/>
        <item sd="0" x="1462"/>
        <item sd="0" x="2354"/>
        <item sd="0" x="100"/>
        <item sd="0" x="2879"/>
        <item sd="0" x="2434"/>
        <item sd="0" x="1360"/>
        <item sd="0" x="2852"/>
        <item sd="0" x="4316"/>
        <item sd="0" x="2266"/>
        <item sd="0" x="4277"/>
        <item sd="0" x="3552"/>
        <item sd="0" x="141"/>
        <item sd="0" x="1933"/>
        <item sd="0" x="947"/>
        <item sd="0" x="4380"/>
        <item sd="0" x="4426"/>
        <item sd="0" x="386"/>
        <item sd="0" x="1310"/>
        <item sd="0" x="4335"/>
        <item sd="0" x="2817"/>
        <item sd="0" x="1286"/>
        <item sd="0" x="1842"/>
        <item sd="0" x="803"/>
        <item sd="0" x="2428"/>
        <item sd="0" x="2046"/>
        <item sd="0" x="3589"/>
        <item sd="0" x="237"/>
        <item sd="0" x="1545"/>
        <item sd="0" x="3701"/>
        <item sd="0" x="2129"/>
        <item sd="0" x="1523"/>
        <item sd="0" x="3104"/>
        <item sd="0" x="632"/>
        <item sd="0" x="3504"/>
        <item sd="0" x="4666"/>
        <item sd="0" x="2743"/>
        <item sd="0" x="4495"/>
        <item sd="0" x="2828"/>
        <item sd="0" x="1129"/>
        <item sd="0" x="4508"/>
        <item sd="0" x="4360"/>
        <item sd="0" x="679"/>
        <item sd="0" x="3238"/>
        <item sd="0" x="1274"/>
        <item sd="0" x="3300"/>
        <item sd="0" x="2545"/>
        <item sd="0" x="3920"/>
        <item sd="0" x="899"/>
        <item sd="0" x="2069"/>
        <item sd="0" x="1332"/>
        <item sd="0" x="1455"/>
        <item sd="0" x="1719"/>
        <item sd="0" x="2549"/>
        <item sd="0" x="1210"/>
        <item sd="0" x="4068"/>
        <item sd="0" x="3542"/>
        <item sd="0" x="3567"/>
        <item sd="0" x="3528"/>
        <item sd="0" x="3404"/>
        <item sd="0" x="1899"/>
        <item sd="0" x="2136"/>
        <item sd="0" x="2991"/>
        <item sd="0" x="4892"/>
        <item sd="0" x="2303"/>
        <item sd="0" x="1083"/>
        <item sd="0" x="387"/>
        <item sd="0" x="2260"/>
        <item sd="0" x="365"/>
        <item sd="0" x="2990"/>
        <item sd="0" x="2706"/>
        <item sd="0" x="1194"/>
        <item sd="0" x="819"/>
        <item sd="0" x="2928"/>
        <item sd="0" x="4455"/>
        <item sd="0" x="202"/>
        <item sd="0" x="4620"/>
        <item sd="0" x="2298"/>
        <item sd="0" x="4867"/>
        <item sd="0" x="2216"/>
        <item sd="0" x="4935"/>
        <item sd="0" x="2157"/>
        <item sd="0" x="314"/>
        <item sd="0" x="718"/>
        <item sd="0" x="4750"/>
        <item sd="0" x="1903"/>
        <item sd="0" x="2719"/>
        <item sd="0" x="4668"/>
        <item sd="0" x="1989"/>
        <item sd="0" x="1089"/>
        <item sd="0" x="3986"/>
        <item sd="0" x="1085"/>
        <item sd="0" x="4118"/>
        <item sd="0" x="2132"/>
        <item sd="0" x="1392"/>
        <item sd="0" x="2593"/>
        <item sd="0" x="453"/>
        <item sd="0" x="1699"/>
        <item sd="0" x="1540"/>
        <item sd="0" x="2639"/>
        <item sd="0" x="3264"/>
        <item sd="0" x="4894"/>
        <item sd="0" x="2411"/>
        <item sd="0" x="1521"/>
        <item sd="0" x="1227"/>
        <item sd="0" x="1602"/>
        <item sd="0" x="3192"/>
        <item sd="0" x="3489"/>
        <item sd="0" x="1271"/>
        <item sd="0" x="3945"/>
        <item sd="0" x="1558"/>
        <item sd="0" x="341"/>
        <item sd="0" x="1093"/>
        <item sd="0" x="1802"/>
        <item sd="0" x="1308"/>
        <item sd="0" x="4137"/>
        <item sd="0" x="2529"/>
        <item sd="0" x="776"/>
        <item sd="0" x="2688"/>
        <item sd="0" x="4173"/>
        <item sd="0" x="2190"/>
        <item sd="0" x="2369"/>
        <item sd="0" x="430"/>
        <item sd="0" x="1327"/>
        <item sd="0" x="4292"/>
        <item sd="0" x="520"/>
        <item sd="0" x="4803"/>
        <item sd="0" x="4846"/>
        <item sd="0" x="2305"/>
        <item sd="0" x="310"/>
        <item sd="0" x="2520"/>
        <item sd="0" x="422"/>
        <item sd="0" x="4981"/>
        <item sd="0" x="129"/>
        <item sd="0" x="1808"/>
        <item sd="0" x="4007"/>
        <item sd="0" x="3562"/>
        <item sd="0" x="4239"/>
        <item sd="0" x="2929"/>
        <item sd="0" x="3568"/>
        <item sd="0" x="2912"/>
        <item sd="0" x="571"/>
        <item sd="0" x="650"/>
        <item sd="0" x="423"/>
        <item sd="0" x="2771"/>
        <item sd="0" x="353"/>
        <item sd="0" x="290"/>
        <item sd="0" x="3802"/>
        <item sd="0" x="2155"/>
        <item sd="0" x="4119"/>
        <item sd="0" x="583"/>
        <item sd="0" x="974"/>
        <item sd="0" x="4614"/>
        <item sd="0" x="2034"/>
        <item sd="0" x="1628"/>
        <item sd="0" x="4449"/>
        <item sd="0" x="3933"/>
        <item sd="0" x="2674"/>
        <item sd="0" x="1509"/>
        <item sd="0" x="3941"/>
        <item sd="0" x="1926"/>
        <item sd="0" x="158"/>
        <item sd="0" x="1264"/>
        <item sd="0" x="3833"/>
        <item sd="0" x="2644"/>
        <item sd="0" x="2737"/>
        <item sd="0" x="2090"/>
        <item sd="0" x="1477"/>
        <item sd="0" x="2583"/>
        <item sd="0" x="1396"/>
        <item sd="0" x="3704"/>
        <item sd="0" x="4100"/>
        <item sd="0" x="1958"/>
        <item sd="0" x="1497"/>
        <item sd="0" x="4210"/>
        <item sd="0" x="1465"/>
        <item sd="0" x="232"/>
        <item sd="0" x="485"/>
        <item sd="0" x="3691"/>
        <item sd="0" x="4131"/>
        <item sd="0" x="3720"/>
        <item sd="0" x="1422"/>
        <item sd="0" x="462"/>
        <item sd="0" x="234"/>
        <item sd="0" x="4374"/>
        <item sd="0" x="4112"/>
        <item sd="0" x="3901"/>
        <item sd="0" x="1402"/>
        <item sd="0" x="1539"/>
        <item sd="0" x="376"/>
        <item sd="0" x="102"/>
        <item sd="0" x="4416"/>
        <item sd="0" x="3304"/>
        <item sd="0" x="2846"/>
        <item sd="0" x="3000"/>
        <item sd="0" x="2405"/>
        <item sd="0" x="4040"/>
        <item sd="0" x="1641"/>
        <item sd="0" x="2000"/>
        <item sd="0" x="2378"/>
        <item sd="0" x="1715"/>
        <item sd="0" x="1159"/>
        <item sd="0" x="2486"/>
        <item sd="0" x="454"/>
        <item sd="0" x="2758"/>
        <item sd="0" x="4344"/>
        <item sd="0" x="3596"/>
        <item sd="0" x="652"/>
        <item sd="0" x="123"/>
        <item sd="0" x="1307"/>
        <item sd="0" x="4729"/>
        <item sd="0" x="3605"/>
        <item sd="0" x="1423"/>
        <item sd="0" x="1311"/>
        <item sd="0" x="266"/>
        <item sd="0" x="4329"/>
        <item sd="0" x="1412"/>
        <item sd="0" x="3442"/>
        <item sd="0" x="3579"/>
        <item sd="0" x="4991"/>
        <item sd="0" x="1471"/>
        <item sd="0" x="4828"/>
        <item sd="0" x="2025"/>
        <item sd="0" x="4519"/>
        <item sd="0" x="1112"/>
        <item sd="0" x="2775"/>
        <item sd="0" x="4897"/>
        <item sd="0" x="4156"/>
        <item sd="0" x="433"/>
        <item sd="0" x="4241"/>
        <item sd="0" x="4141"/>
        <item sd="0" x="4489"/>
        <item sd="0" x="2641"/>
        <item sd="0" x="4922"/>
        <item sd="0" x="2326"/>
        <item sd="0" x="4617"/>
        <item sd="0" x="1405"/>
        <item sd="0" x="3244"/>
        <item sd="0" x="1786"/>
        <item sd="0" x="783"/>
        <item sd="0" x="1143"/>
        <item sd="0" x="2246"/>
        <item sd="0" x="1207"/>
        <item sd="0" x="284"/>
        <item sd="0" x="3405"/>
        <item sd="0" x="565"/>
        <item sd="0" x="4942"/>
        <item sd="0" x="1416"/>
        <item sd="0" x="3173"/>
        <item sd="0" x="698"/>
        <item sd="0" x="2490"/>
        <item sd="0" x="1990"/>
        <item sd="0" x="3817"/>
        <item sd="0" x="3362"/>
        <item sd="0" x="2314"/>
        <item sd="0" x="3067"/>
        <item sd="0" x="3118"/>
        <item sd="0" x="3798"/>
        <item sd="0" x="20"/>
        <item sd="0" x="714"/>
        <item sd="0" x="2999"/>
        <item sd="0" x="1476"/>
        <item sd="0" x="3361"/>
        <item sd="0" x="3931"/>
        <item sd="0" x="1435"/>
        <item sd="0" x="1200"/>
        <item sd="0" x="1198"/>
        <item sd="0" x="40"/>
        <item sd="0" x="4036"/>
        <item sd="0" x="2892"/>
        <item sd="0" x="963"/>
        <item sd="0" x="2323"/>
        <item sd="0" x="1741"/>
        <item sd="0" x="4169"/>
        <item sd="0" x="3320"/>
        <item sd="0" x="3830"/>
        <item sd="0" x="4612"/>
        <item sd="0" x="4864"/>
        <item sd="0" x="534"/>
        <item sd="0" x="3100"/>
        <item sd="0" x="1009"/>
        <item sd="0" x="1822"/>
        <item sd="0" x="4600"/>
        <item sd="0" x="3752"/>
        <item sd="0" x="304"/>
        <item sd="0" x="3229"/>
        <item sd="0" x="1206"/>
        <item sd="0" x="223"/>
        <item sd="0" x="3837"/>
        <item sd="0" x="2890"/>
        <item sd="0" x="3658"/>
        <item sd="0" x="3484"/>
        <item sd="0" x="3120"/>
        <item sd="0" x="3540"/>
        <item sd="0" x="4992"/>
        <item sd="0" x="4133"/>
        <item sd="0" x="3110"/>
        <item sd="0" x="4232"/>
        <item sd="0" x="4701"/>
        <item sd="0" x="4323"/>
        <item sd="0" x="2494"/>
        <item sd="0" x="1892"/>
        <item sd="0" x="4601"/>
        <item sd="0" x="4896"/>
        <item sd="0" x="929"/>
        <item sd="0" x="1889"/>
        <item sd="0" x="1796"/>
        <item sd="0" x="1215"/>
        <item sd="0" x="1735"/>
        <item sd="0" x="2507"/>
        <item sd="0" x="3657"/>
        <item sd="0" x="2632"/>
        <item sd="0" x="4885"/>
        <item sd="0" x="4909"/>
        <item sd="0" x="2820"/>
        <item sd="0" x="4218"/>
        <item sd="0" x="4766"/>
        <item sd="0" x="4424"/>
        <item sd="0" x="1119"/>
        <item sd="0" x="187"/>
        <item sd="0" x="3392"/>
        <item sd="0" x="3199"/>
        <item sd="0" x="4602"/>
        <item sd="0" x="1675"/>
        <item sd="0" x="912"/>
        <item sd="0" x="3548"/>
        <item sd="0" x="3452"/>
        <item sd="0" x="3181"/>
        <item sd="0" x="1068"/>
        <item sd="0" x="4498"/>
        <item sd="0" x="3163"/>
        <item sd="0" x="2331"/>
        <item sd="0" x="2513"/>
        <item sd="0" x="2436"/>
        <item sd="0" x="4453"/>
        <item sd="0" x="432"/>
        <item sd="0" x="3831"/>
        <item sd="0" x="1384"/>
        <item sd="0" x="1125"/>
        <item sd="0" x="3044"/>
        <item sd="0" x="1458"/>
        <item sd="0" x="1367"/>
        <item sd="0" x="2416"/>
        <item sd="0" x="2859"/>
        <item sd="0" x="2438"/>
        <item sd="0" x="4006"/>
        <item sd="0" x="1470"/>
        <item sd="0" x="380"/>
        <item sd="0" x="3140"/>
        <item sd="0" x="817"/>
        <item sd="0" x="1420"/>
        <item sd="0" x="1840"/>
        <item sd="0" x="957"/>
        <item sd="0" x="339"/>
        <item sd="0" x="3324"/>
        <item sd="0" x="4822"/>
        <item sd="0" x="4123"/>
        <item sd="0" x="1984"/>
        <item sd="0" x="2615"/>
        <item sd="0" x="4918"/>
        <item sd="0" x="3297"/>
        <item sd="0" x="804"/>
        <item sd="0" x="1836"/>
        <item sd="0" x="1180"/>
        <item sd="0" x="3522"/>
        <item sd="0" x="587"/>
        <item sd="0" x="3262"/>
        <item sd="0" x="292"/>
        <item sd="0" x="3200"/>
        <item sd="0" x="4015"/>
        <item sd="0" x="1334"/>
        <item sd="0" x="3177"/>
        <item sd="0" x="1033"/>
        <item sd="0" x="2631"/>
        <item sd="0" x="163"/>
        <item sd="0" x="443"/>
        <item sd="0" x="3315"/>
        <item sd="0" x="4926"/>
        <item sd="0" x="1267"/>
        <item sd="0" x="239"/>
        <item sd="0" x="2288"/>
        <item sd="0" x="555"/>
        <item sd="0" x="273"/>
        <item sd="0" x="4850"/>
        <item sd="0" x="925"/>
        <item sd="0" x="4276"/>
        <item sd="0" x="3327"/>
        <item sd="0" x="3341"/>
        <item sd="0" x="4732"/>
        <item sd="0" x="2585"/>
        <item sd="0" x="3090"/>
        <item sd="0" x="3011"/>
        <item sd="0" x="3052"/>
        <item sd="0" x="4379"/>
        <item sd="0" x="3047"/>
        <item sd="0" x="4191"/>
        <item sd="0" x="3599"/>
        <item sd="0" x="1177"/>
        <item sd="0" x="889"/>
        <item sd="0" x="858"/>
        <item sd="0" x="1328"/>
        <item sd="0" x="329"/>
        <item sd="0" x="4269"/>
        <item sd="0" x="3463"/>
        <item sd="0" x="4099"/>
        <item sd="0" x="4948"/>
        <item sd="0" x="3281"/>
        <item sd="0" x="1912"/>
        <item sd="0" x="2598"/>
        <item sd="0" x="2953"/>
        <item sd="0" x="3795"/>
        <item sd="0" x="1780"/>
        <item sd="0" x="2539"/>
        <item sd="0" x="1373"/>
        <item sd="0" x="54"/>
        <item sd="0" x="1938"/>
        <item sd="0" x="4634"/>
        <item sd="0" x="4873"/>
        <item sd="0" x="550"/>
        <item sd="0" x="2100"/>
        <item sd="0" x="4140"/>
        <item sd="0" x="2290"/>
        <item sd="0" x="207"/>
        <item sd="0" x="1485"/>
        <item sd="0" x="2619"/>
        <item sd="0" x="4246"/>
        <item sd="0" x="1176"/>
        <item sd="0" x="2671"/>
        <item sd="0" x="3527"/>
        <item sd="0" x="2613"/>
        <item sd="0" x="4534"/>
        <item sd="0" x="1550"/>
        <item sd="0" x="2200"/>
        <item sd="0" x="1885"/>
        <item sd="0" x="1882"/>
        <item sd="0" x="4306"/>
        <item sd="0" x="3678"/>
        <item sd="0" x="1283"/>
        <item sd="0" x="1216"/>
        <item sd="0" x="1784"/>
        <item sd="0" x="1934"/>
        <item sd="0" x="3092"/>
        <item sd="0" x="4348"/>
        <item sd="0" x="1053"/>
        <item sd="0" x="1698"/>
        <item sd="0" x="2842"/>
        <item sd="0" x="4462"/>
        <item sd="0" x="1679"/>
        <item sd="0" x="4674"/>
        <item sd="0" x="728"/>
        <item sd="0" x="688"/>
        <item sd="0" x="4655"/>
        <item sd="0" x="1209"/>
        <item sd="0" x="2804"/>
        <item sd="0" x="1749"/>
        <item sd="0" x="1263"/>
        <item sd="0" x="3711"/>
        <item sd="0" x="4387"/>
        <item sd="0" x="2734"/>
        <item sd="0" x="1275"/>
        <item sd="0" x="3467"/>
        <item sd="0" x="1111"/>
        <item sd="0" x="195"/>
        <item sd="0" x="775"/>
        <item sd="0" x="3423"/>
        <item sd="0" x="816"/>
        <item sd="0" x="1513"/>
        <item sd="0" x="4051"/>
        <item sd="0" x="3131"/>
        <item sd="0" x="4235"/>
        <item sd="0" x="2150"/>
        <item sd="0" x="2089"/>
        <item sd="0" x="1339"/>
        <item sd="0" x="1549"/>
        <item sd="0" x="3094"/>
        <item sd="0" x="4177"/>
        <item sd="0" x="1596"/>
        <item sd="0" x="4468"/>
        <item sd="0" x="2954"/>
        <item sd="0" x="3880"/>
        <item sd="0" x="1563"/>
        <item sd="0" x="4746"/>
        <item sd="0" x="1634"/>
        <item sd="0" x="2969"/>
        <item sd="0" x="3566"/>
        <item sd="0" x="3185"/>
        <item sd="0" x="420"/>
        <item sd="0" x="4464"/>
        <item sd="0" x="2441"/>
        <item sd="0" x="429"/>
        <item sd="0" x="2304"/>
        <item sd="0" x="2765"/>
        <item sd="0" x="2511"/>
        <item sd="0" x="2787"/>
        <item sd="0" x="3621"/>
        <item sd="0" x="3060"/>
        <item sd="0" x="3198"/>
        <item sd="0" x="2629"/>
        <item sd="0" x="3777"/>
        <item sd="0" x="4302"/>
        <item sd="0" x="2124"/>
        <item sd="0" x="370"/>
        <item sd="0" x="3068"/>
        <item sd="0" x="2936"/>
        <item sd="0" x="3995"/>
        <item sd="0" x="3812"/>
        <item sd="0" x="4735"/>
        <item sd="0" x="712"/>
        <item sd="0" x="3193"/>
        <item sd="0" x="3685"/>
        <item sd="0" x="1406"/>
        <item sd="0" x="3659"/>
        <item sd="0" x="458"/>
        <item sd="0" x="4363"/>
        <item sd="0" x="3990"/>
        <item sd="0" x="3133"/>
        <item sd="0" x="3903"/>
        <item sd="0" x="197"/>
        <item sd="0" x="4086"/>
        <item sd="0" x="3881"/>
        <item sd="0" x="716"/>
        <item sd="0" x="3954"/>
        <item sd="0" x="1701"/>
        <item sd="0" x="3045"/>
        <item sd="0" x="1148"/>
        <item sd="0" x="503"/>
        <item sd="0" x="2623"/>
        <item sd="0" x="1764"/>
        <item sd="0" x="2679"/>
        <item sd="0" x="844"/>
        <item sd="0" x="2241"/>
        <item sd="0" x="1577"/>
        <item sd="0" x="4710"/>
        <item sd="0" x="4552"/>
        <item sd="0" x="1953"/>
        <item sd="0" x="4531"/>
        <item sd="0" x="4800"/>
        <item sd="0" x="4557"/>
        <item sd="0" x="3223"/>
        <item sd="0" x="4160"/>
        <item sd="0" x="149"/>
        <item sd="0" x="2163"/>
        <item sd="0" x="289"/>
        <item sd="0" x="3462"/>
        <item sd="0" x="3591"/>
        <item sd="0" x="4996"/>
        <item sd="0" x="4644"/>
        <item sd="0" x="1907"/>
        <item sd="0" x="3196"/>
        <item sd="0" x="3856"/>
        <item sd="0" x="3661"/>
        <item sd="0" x="1817"/>
        <item sd="0" x="4871"/>
        <item sd="0" x="2395"/>
        <item sd="0" x="2535"/>
        <item sd="0" x="205"/>
        <item sd="0" x="934"/>
        <item sd="0" x="3316"/>
        <item sd="0" x="2754"/>
        <item sd="0" x="3030"/>
        <item sd="0" x="920"/>
        <item sd="0" x="1658"/>
        <item sd="0" x="3585"/>
        <item sd="0" x="4833"/>
        <item sd="0" x="190"/>
        <item sd="0" x="214"/>
        <item sd="0" x="721"/>
        <item sd="0" x="3582"/>
        <item sd="0" x="1449"/>
        <item sd="0" x="2223"/>
        <item sd="0" x="1234"/>
        <item sd="0" x="1164"/>
        <item sd="0" x="3466"/>
        <item sd="0" x="1759"/>
        <item sd="0" x="4687"/>
        <item sd="0" x="68"/>
        <item sd="0" x="1029"/>
        <item sd="0" x="41"/>
        <item sd="0" x="2541"/>
        <item sd="0" x="4184"/>
        <item sd="0" x="4055"/>
        <item sd="0" x="162"/>
        <item sd="0" x="194"/>
        <item sd="0" x="4623"/>
        <item sd="0" x="3794"/>
        <item sd="0" x="2473"/>
        <item sd="0" x="1324"/>
        <item sd="0" x="1461"/>
        <item sd="0" x="2711"/>
        <item sd="0" x="3619"/>
        <item sd="0" x="1801"/>
        <item sd="0" x="1181"/>
        <item sd="0" x="2862"/>
        <item sd="0" x="3381"/>
        <item sd="0" x="4150"/>
        <item sd="0" x="3606"/>
        <item sd="0" x="3852"/>
        <item sd="0" x="1316"/>
        <item sd="0" x="4477"/>
        <item sd="0" x="4411"/>
        <item sd="0" x="2521"/>
        <item sd="0" x="2037"/>
        <item sd="0" x="4591"/>
        <item sd="0" x="1323"/>
        <item sd="0" x="2214"/>
        <item sd="0" x="267"/>
        <item sd="0" x="4774"/>
        <item sd="0" x="1092"/>
        <item sd="0" x="3278"/>
        <item sd="0" x="3722"/>
        <item sd="0" x="203"/>
        <item sd="0" x="4142"/>
        <item sd="0" x="4024"/>
        <item sd="0" x="3873"/>
        <item sd="0" x="4513"/>
        <item sd="0" x="4848"/>
        <item sd="0" x="4473"/>
        <item sd="0" x="1573"/>
        <item sd="0" x="621"/>
        <item sd="0" x="3750"/>
        <item sd="0" x="47"/>
        <item sd="0" x="1407"/>
        <item sd="0" x="3081"/>
        <item sd="0" x="1133"/>
        <item sd="0" x="2772"/>
        <item sd="0" x="1928"/>
        <item sd="0" x="959"/>
        <item sd="0" x="1810"/>
        <item sd="0" x="2670"/>
        <item sd="0" x="1456"/>
        <item sd="0" x="3640"/>
        <item sd="0" x="2874"/>
        <item sd="0" x="1031"/>
        <item sd="0" x="2114"/>
        <item sd="0" x="874"/>
        <item sd="0" x="749"/>
        <item sd="0" x="525"/>
        <item sd="0" x="3470"/>
        <item sd="0" x="2101"/>
        <item sd="0" x="2611"/>
        <item sd="0" x="1779"/>
        <item sd="0" x="4212"/>
        <item sd="0" x="1381"/>
        <item sd="0" x="777"/>
        <item sd="0" x="2363"/>
        <item sd="0" x="1583"/>
        <item sd="0" x="1365"/>
        <item sd="0" x="4485"/>
        <item sd="0" x="2306"/>
        <item sd="0" x="4904"/>
        <item sd="0" x="4011"/>
        <item sd="0" x="3351"/>
        <item sd="0" x="4476"/>
        <item sd="0" x="3618"/>
        <item sd="0" x="1579"/>
        <item sd="0" x="466"/>
        <item sd="0" x="807"/>
        <item sd="0" x="2197"/>
        <item sd="0" x="3746"/>
        <item sd="0" x="1189"/>
        <item sd="0" x="1302"/>
        <item sd="0" x="4279"/>
        <item sd="0" x="2475"/>
        <item sd="0" x="4300"/>
        <item sd="0" x="736"/>
        <item sd="0" x="2940"/>
        <item sd="0" x="3155"/>
        <item sd="0" x="3677"/>
        <item sd="0" x="646"/>
        <item sd="0" x="1831"/>
        <item sd="0" x="4013"/>
        <item sd="0" x="2785"/>
        <item sd="0" x="547"/>
        <item sd="0" x="1827"/>
        <item sd="0" x="528"/>
        <item sd="0" x="1946"/>
        <item sd="0" x="111"/>
        <item sd="0" x="4826"/>
        <item sd="0" x="4443"/>
        <item sd="0" x="3126"/>
        <item sd="0" x="3866"/>
        <item sd="0" x="2759"/>
        <item sd="0" x="3323"/>
        <item sd="0" x="4971"/>
        <item sd="0" x="2508"/>
        <item sd="0" x="2718"/>
        <item sd="0" x="427"/>
        <item sd="0" x="46"/>
        <item sd="0" x="2964"/>
        <item sd="0" x="1900"/>
        <item sd="0" x="2907"/>
        <item sd="0" x="3309"/>
        <item sd="0" x="3218"/>
        <item sd="0" x="3169"/>
        <item sd="0" x="4240"/>
        <item sd="0" x="953"/>
        <item sd="0" x="2548"/>
        <item sd="0" x="4650"/>
        <item sd="0" x="2678"/>
        <item sd="0" x="3154"/>
        <item sd="0" x="319"/>
        <item sd="0" x="3168"/>
        <item sd="0" x="3258"/>
        <item sd="0" x="4354"/>
        <item sd="0" x="4128"/>
        <item sd="0" x="1649"/>
        <item sd="0" x="3197"/>
        <item sd="0" x="802"/>
        <item sd="0" x="1777"/>
        <item sd="0" x="3667"/>
        <item sd="0" x="4842"/>
        <item sd="0" x="1852"/>
        <item sd="0" x="3494"/>
        <item sd="0" x="401"/>
        <item sd="0" x="4274"/>
        <item sd="0" x="3050"/>
        <item sd="0" x="4382"/>
        <item sd="0" x="3458"/>
        <item sd="0" x="3306"/>
        <item sd="0" x="4560"/>
        <item sd="0" x="4694"/>
        <item sd="0" x="992"/>
        <item sd="0" x="2165"/>
        <item sd="0" x="1556"/>
        <item sd="0" x="625"/>
        <item sd="0" x="891"/>
        <item sd="0" x="3148"/>
        <item sd="0" x="4703"/>
        <item sd="0" x="3379"/>
        <item sd="0" x="255"/>
        <item sd="0" x="4285"/>
        <item sd="0" x="643"/>
        <item sd="0" x="2555"/>
        <item sd="0" x="288"/>
        <item sd="0" x="3334"/>
        <item sd="0" x="4691"/>
        <item sd="0" x="2430"/>
        <item sd="0" x="118"/>
        <item sd="0" x="2109"/>
        <item sd="0" x="4755"/>
        <item sd="0" x="3771"/>
        <item sd="0" x="4322"/>
        <item sd="0" x="1349"/>
        <item sd="0" x="2568"/>
        <item sd="0" x="236"/>
        <item sd="0" x="978"/>
        <item sd="0" x="2409"/>
        <item sd="0" x="5001"/>
        <item sd="0" x="5005"/>
        <item sd="0" x="4415"/>
        <item sd="0" x="2017"/>
        <item sd="0" x="2776"/>
        <item sd="0" x="3383"/>
        <item sd="0" x="2681"/>
        <item sd="0" x="1231"/>
        <item sd="0" x="126"/>
        <item sd="0" x="1589"/>
        <item sd="0" x="4984"/>
        <item sd="0" x="2412"/>
        <item sd="0" x="1433"/>
        <item sd="0" x="2738"/>
        <item sd="0" x="4096"/>
        <item sd="0" x="1553"/>
        <item sd="0" x="1451"/>
        <item sd="0" x="2346"/>
        <item sd="0" x="2742"/>
        <item sd="0" x="2680"/>
        <item sd="0" x="3416"/>
        <item sd="0" x="2113"/>
        <item sd="0" x="268"/>
        <item sd="0" x="1114"/>
        <item sd="0" x="700"/>
        <item sd="0" x="3983"/>
        <item sd="0" x="763"/>
        <item sd="0" x="3471"/>
        <item sd="0" x="3650"/>
        <item sd="0" x="1871"/>
        <item sd="0" x="3927"/>
        <item sd="0" x="981"/>
        <item sd="0" x="1140"/>
        <item sd="0" x="180"/>
        <item sd="0" x="1123"/>
        <item sd="0" x="3355"/>
        <item sd="0" x="1361"/>
        <item sd="0" x="961"/>
        <item sd="0" x="4725"/>
        <item sd="0" x="3939"/>
        <item sd="0" x="977"/>
        <item sd="0" x="1015"/>
        <item sd="0" x="3872"/>
        <item sd="0" x="1834"/>
        <item sd="0" x="1057"/>
        <item sd="0" x="864"/>
        <item sd="0" x="1445"/>
        <item sd="0" x="713"/>
        <item sd="0" x="4960"/>
        <item sd="0" x="2021"/>
        <item sd="0" x="3025"/>
        <item sd="0" x="2075"/>
        <item sd="0" x="4880"/>
        <item sd="0" x="1098"/>
        <item sd="0" x="2692"/>
        <item sd="0" x="4541"/>
        <item sd="0" x="3147"/>
        <item sd="0" x="3535"/>
        <item sd="0" x="2755"/>
        <item sd="0" x="2228"/>
        <item sd="0" x="4180"/>
        <item sd="0" x="2584"/>
        <item sd="0" x="933"/>
        <item sd="0" x="1023"/>
        <item sd="0" x="508"/>
        <item sd="0" x="3972"/>
        <item sd="0" x="1032"/>
        <item sd="0" x="4886"/>
        <item sd="0" x="3026"/>
        <item sd="0" x="3936"/>
        <item sd="0" x="3642"/>
        <item sd="0" x="3242"/>
        <item sd="0" x="2393"/>
        <item sd="0" x="1372"/>
        <item sd="0" x="623"/>
        <item sd="0" x="1362"/>
        <item sd="0" x="1949"/>
        <item sd="0" x="473"/>
        <item sd="0" x="297"/>
        <item sd="0" x="1473"/>
        <item sd="0" x="4626"/>
        <item sd="0" x="1809"/>
        <item sd="0" x="1769"/>
        <item sd="0" x="2347"/>
        <item sd="0" x="3683"/>
        <item sd="0" x="2819"/>
        <item sd="0" x="1846"/>
        <item sd="0" x="2296"/>
        <item sd="0" x="3655"/>
        <item sd="0" x="2293"/>
        <item sd="0" x="3911"/>
        <item sd="0" x="2213"/>
        <item sd="0" x="1187"/>
        <item sd="0" x="1687"/>
        <item sd="0" x="849"/>
        <item sd="0" x="1704"/>
        <item sd="0" x="1468"/>
        <item sd="0" x="3428"/>
        <item sd="0" x="4542"/>
        <item sd="0" x="3979"/>
        <item sd="0" x="1503"/>
        <item sd="0" x="2134"/>
        <item sd="0" x="1175"/>
        <item sd="0" x="1146"/>
        <item sd="0" x="4939"/>
        <item sd="0" x="3868"/>
        <item sd="0" x="4209"/>
        <item sd="0" x="1828"/>
        <item sd="0" x="3620"/>
        <item sd="0" x="3505"/>
        <item sd="0" x="4958"/>
        <item sd="0" x="2730"/>
        <item sd="0" x="1413"/>
        <item sd="0" x="2355"/>
        <item sd="0" x="1464"/>
        <item sd="0" x="2160"/>
        <item sd="0" x="157"/>
        <item sd="0" x="2552"/>
        <item sd="0" x="1648"/>
        <item sd="0" x="4931"/>
        <item sd="0" x="556"/>
        <item sd="0" x="83"/>
        <item sd="0" x="385"/>
        <item sd="0" x="2092"/>
        <item sd="0" x="1865"/>
        <item sd="0" x="4108"/>
        <item sd="0" x="1078"/>
        <item sd="0" x="2497"/>
        <item sd="0" x="4423"/>
        <item sd="0" x="2966"/>
        <item sd="0" x="281"/>
        <item sd="0" x="3076"/>
        <item sd="0" x="2253"/>
        <item sd="0" x="120"/>
        <item sd="0" x="2721"/>
        <item sd="0" x="2048"/>
        <item sd="0" x="3175"/>
        <item sd="0" x="1561"/>
        <item sd="0" x="1897"/>
        <item sd="0" x="2935"/>
        <item sd="0" x="209"/>
        <item sd="0" x="286"/>
        <item sd="0" x="3864"/>
        <item sd="0" x="1924"/>
        <item sd="0" x="684"/>
        <item sd="0" x="4334"/>
        <item sd="0" x="1481"/>
        <item sd="0" x="1393"/>
        <item sd="0" x="4032"/>
        <item sd="0" x="2985"/>
        <item sd="0" x="4183"/>
        <item sd="0" x="1036"/>
        <item sd="0" x="4917"/>
        <item sd="0" x="3664"/>
        <item sd="0" x="3787"/>
        <item sd="0" x="3883"/>
        <item sd="0" x="389"/>
        <item sd="0" x="627"/>
        <item sd="0" x="320"/>
        <item sd="0" x="1880"/>
        <item sd="0" x="1631"/>
        <item sd="0" x="4965"/>
        <item sd="0" x="1378"/>
        <item sd="0" x="2923"/>
        <item sd="0" x="663"/>
        <item sd="0" x="2955"/>
        <item sd="0" x="2715"/>
        <item sd="0" x="167"/>
        <item sd="0" x="4856"/>
        <item sd="0" x="4164"/>
        <item sd="0" x="4111"/>
        <item sd="0" x="3793"/>
        <item sd="0" x="2553"/>
        <item sd="0" x="2268"/>
        <item sd="0" x="2421"/>
        <item sd="0" x="1555"/>
        <item sd="0" x="2682"/>
        <item sd="0" x="2844"/>
        <item sd="0" x="4539"/>
        <item sd="0" x="1400"/>
        <item sd="0" x="2877"/>
        <item sd="0" x="1623"/>
        <item sd="0" x="4185"/>
        <item sd="0" x="3600"/>
        <item sd="0" x="2399"/>
        <item sd="0" x="2156"/>
        <item sd="0" x="2007"/>
        <item sd="0" x="883"/>
        <item sd="0" x="3645"/>
        <item sd="0" x="3970"/>
        <item sd="0" x="2606"/>
        <item sd="0" x="4339"/>
        <item sd="0" x="1647"/>
        <item sd="0" x="4283"/>
        <item sd="0" x="4635"/>
        <item sd="0" x="2822"/>
        <item sd="0" x="61"/>
        <item sd="0" x="795"/>
        <item sd="0" x="1661"/>
        <item sd="0" x="178"/>
        <item sd="0" x="3483"/>
        <item sd="0" x="177"/>
        <item sd="0" x="3747"/>
        <item sd="0" x="2748"/>
        <item sd="0" x="3892"/>
        <item sd="0" x="2227"/>
        <item sd="0" x="2182"/>
        <item sd="0" x="2437"/>
        <item sd="0" x="2917"/>
        <item sd="0" x="2636"/>
        <item sd="0" x="4927"/>
        <item sd="0" x="1021"/>
        <item sd="0" x="2523"/>
        <item sd="0" x="4898"/>
        <item sd="0" x="436"/>
        <item sd="0" x="1353"/>
        <item sd="0" x="1152"/>
        <item sd="0" x="4990"/>
        <item sd="0" x="4082"/>
        <item sd="0" x="2849"/>
        <item sd="0" x="3608"/>
        <item sd="0" x="3778"/>
        <item sd="0" x="2426"/>
        <item sd="0" x="35"/>
        <item sd="0" x="537"/>
        <item sd="0" x="2590"/>
        <item sd="0" x="2205"/>
        <item sd="0" x="3534"/>
        <item sd="0" x="3961"/>
        <item sd="0" x="1158"/>
        <item sd="0" x="4475"/>
        <item sd="0" x="1689"/>
        <item sd="0" x="2270"/>
        <item sd="0" x="1662"/>
        <item sd="0" x="1487"/>
        <item sd="0" x="200"/>
        <item sd="0" x="1567"/>
        <item sd="0" x="4530"/>
        <item sd="0" x="647"/>
        <item sd="0" x="60"/>
        <item sd="0" x="1025"/>
        <item sd="0" x="4722"/>
        <item sd="0" x="2188"/>
        <item sd="0" x="1269"/>
        <item sd="0" x="4135"/>
        <item sd="0" x="2414"/>
        <item sd="0" x="1153"/>
        <item sd="0" x="109"/>
        <item sd="0" x="2019"/>
        <item sd="0" x="653"/>
        <item sd="0" x="4577"/>
        <item sd="0" x="4969"/>
        <item sd="0" x="764"/>
        <item sd="0" x="847"/>
        <item sd="0" x="4401"/>
        <item sd="0" x="857"/>
        <item sd="0" x="4551"/>
        <item sd="0" x="3049"/>
        <item sd="0" x="412"/>
        <item sd="0" x="4321"/>
        <item sd="0" x="2767"/>
        <item sd="0" x="1642"/>
        <item sd="0" x="644"/>
        <item sd="0" x="1309"/>
        <item sd="0" x="3146"/>
        <item sd="0" x="2425"/>
        <item sd="0" x="4244"/>
        <item sd="0" x="3186"/>
        <item sd="0" x="4930"/>
        <item sd="0" x="1167"/>
        <item sd="0" x="4854"/>
        <item sd="0" x="3693"/>
        <item sd="0" x="3031"/>
        <item sd="0" x="1074"/>
        <item sd="0" x="2252"/>
        <item sd="0" x="2637"/>
        <item sd="0" x="4678"/>
        <item sd="0" x="2365"/>
        <item sd="0" x="1024"/>
        <item sd="0" x="594"/>
        <item sd="0" x="2655"/>
        <item sd="0" x="4352"/>
        <item sd="0" x="1841"/>
        <item sd="0" x="4891"/>
        <item sd="0" x="1520"/>
        <item sd="0" x="1700"/>
        <item sd="0" x="213"/>
        <item sd="0" x="85"/>
        <item sd="0" x="651"/>
        <item sd="0" x="2342"/>
        <item sd="0" x="1399"/>
        <item sd="0" x="558"/>
        <item sd="0" x="701"/>
        <item sd="0" x="2903"/>
        <item sd="0" x="4578"/>
        <item sd="0" x="852"/>
        <item sd="0" x="4427"/>
        <item sd="0" x="2"/>
        <item sd="0" x="3171"/>
        <item sd="0" x="1383"/>
        <item sd="0" x="3216"/>
        <item sd="0" x="1640"/>
        <item sd="0" x="1893"/>
        <item sd="0" x="1257"/>
        <item sd="0" x="2280"/>
        <item sd="0" x="3058"/>
        <item sd="0" x="2770"/>
        <item sd="0" x="1438"/>
        <item sd="0" x="4136"/>
        <item sd="0" x="4414"/>
        <item sd="0" x="4946"/>
        <item sd="0" x="2130"/>
        <item sd="0" x="4003"/>
        <item sd="0" x="3922"/>
        <item sd="0" x="3283"/>
        <item sd="0" x="6"/>
        <item sd="0" x="1931"/>
        <item sd="0" x="253"/>
        <item sd="0" x="2566"/>
        <item sd="0" x="1326"/>
        <item sd="0" x="156"/>
        <item sd="0" x="4847"/>
        <item sd="0" x="1363"/>
        <item sd="0" x="2176"/>
        <item sd="0" x="2330"/>
        <item sd="0" x="835"/>
        <item sd="0" x="3411"/>
        <item sd="0" x="1510"/>
        <item sd="0" x="2554"/>
        <item sd="0" x="510"/>
        <item sd="0" x="488"/>
        <item sd="0" x="2292"/>
        <item sd="0" x="3949"/>
        <item sd="0" x="2951"/>
        <item sd="0" x="1172"/>
        <item sd="0" x="1251"/>
        <item sd="0" x="4483"/>
        <item sd="0" x="4968"/>
        <item sd="0" x="3097"/>
        <item sd="0" x="3318"/>
        <item sd="0" x="3773"/>
        <item sd="0" x="4592"/>
        <item sd="0" x="568"/>
        <item sd="0" x="1823"/>
        <item sd="0" x="4309"/>
        <item sd="0" x="4550"/>
        <item sd="0" x="33"/>
        <item sd="0" x="2080"/>
        <item sd="0" x="3721"/>
        <item sd="0" x="4538"/>
        <item sd="0" x="3968"/>
        <item sd="0" x="58"/>
        <item sd="0" x="3551"/>
        <item sd="0" x="3707"/>
        <item sd="0" x="1599"/>
        <item sd="0" x="2515"/>
        <item sd="0" x="1108"/>
        <item sd="0" x="2838"/>
        <item sd="0" x="2322"/>
        <item sd="0" x="243"/>
        <item sd="0" x="2005"/>
        <item sd="0" x="1498"/>
        <item sd="0" x="3139"/>
        <item sd="0" x="1305"/>
        <item sd="0" x="451"/>
        <item sd="0" x="887"/>
        <item sd="0" x="1452"/>
        <item sd="0" x="2374"/>
        <item sd="0" x="1665"/>
        <item sd="0" x="3816"/>
        <item sd="0" x="4358"/>
        <item sd="0" x="3871"/>
        <item sd="0" x="4343"/>
        <item sd="0" x="108"/>
        <item sd="0" x="2208"/>
        <item sd="0" x="1720"/>
        <item sd="0" x="2147"/>
        <item sd="0" x="1144"/>
        <item sd="0" x="1936"/>
        <item sd="0" x="1979"/>
        <item sd="0" x="603"/>
        <item sd="0" x="514"/>
        <item sd="0" x="3826"/>
        <item sd="0" x="14"/>
        <item sd="0" x="3962"/>
        <item sd="0" x="5000"/>
        <item sd="0" x="2265"/>
        <item sd="0" x="4664"/>
        <item sd="0" x="3520"/>
        <item sd="0" x="506"/>
        <item sd="0" x="2570"/>
        <item sd="0" x="3007"/>
        <item sd="0" x="3301"/>
        <item sd="0" x="3574"/>
        <item sd="0" x="51"/>
        <item sd="0" x="363"/>
        <item sd="0" x="806"/>
        <item sd="0" x="4760"/>
        <item sd="0" x="4107"/>
        <item sd="0" x="3781"/>
        <item sd="0" x="2888"/>
        <item sd="0" x="117"/>
        <item sd="0" x="686"/>
        <item sd="0" x="3994"/>
        <item sd="0" x="2847"/>
        <item sd="0" x="3170"/>
        <item sd="0" x="699"/>
        <item sd="0" x="130"/>
        <item sd="0" x="2901"/>
        <item sd="0" x="4651"/>
        <item sd="0" x="1963"/>
        <item sd="0" x="1581"/>
        <item sd="0" x="4361"/>
        <item sd="0" x="28"/>
        <item sd="0" x="4609"/>
        <item sd="0" x="2011"/>
        <item sd="0" x="1018"/>
        <item sd="0" x="672"/>
        <item sd="0" x="3256"/>
        <item sd="0" x="1351"/>
        <item sd="0" x="3418"/>
        <item sd="0" x="3959"/>
        <item sd="0" x="1999"/>
        <item sd="0" x="2353"/>
        <item sd="0" x="4452"/>
        <item sd="0" x="1982"/>
        <item sd="0" x="2601"/>
        <item sd="0" x="173"/>
        <item sd="0" x="2274"/>
        <item sd="0" x="215"/>
        <item sd="0" x="3402"/>
        <item sd="0" x="656"/>
        <item sd="0" x="279"/>
        <item sd="0" x="906"/>
        <item sd="0" x="1863"/>
        <item sd="0" x="814"/>
        <item sd="0" x="2661"/>
        <item sd="0" x="4654"/>
        <item sd="0" x="4753"/>
        <item sd="0" x="3530"/>
        <item sd="0" x="597"/>
        <item sd="0" x="4999"/>
        <item sd="0" x="695"/>
        <item sd="0" x="3749"/>
        <item sd="0" x="4809"/>
        <item sd="0" x="231"/>
        <item sd="0" x="3834"/>
        <item sd="0" x="3065"/>
        <item sd="0" x="1375"/>
        <item sd="0" x="2125"/>
        <item sd="0" x="708"/>
        <item sd="0" x="706"/>
        <item sd="0" x="2702"/>
        <item sd="0" x="657"/>
        <item sd="0" x="1160"/>
        <item sd="0" x="1993"/>
        <item sd="0" x="3828"/>
        <item sd="0" x="533"/>
        <item sd="0" x="1178"/>
        <item sd="0" x="2204"/>
        <item sd="0" x="2873"/>
        <item sd="0" x="4660"/>
        <item sd="0" x="4409"/>
        <item sd="0" x="3002"/>
        <item sd="0" x="914"/>
        <item sd="0" x="784"/>
        <item sd="0" x="1743"/>
        <item sd="0" x="3043"/>
        <item sd="0" x="2948"/>
        <item sd="0" x="3690"/>
        <item sd="0" x="1249"/>
        <item sd="0" x="4295"/>
        <item sd="0" x="1508"/>
        <item sd="0" x="428"/>
        <item sd="0" x="540"/>
        <item sd="0" x="2364"/>
        <item sd="0" x="4961"/>
        <item sd="0" x="1273"/>
        <item sd="0" x="781"/>
        <item sd="0" x="3127"/>
        <item sd="0" x="4284"/>
        <item sd="0" x="1967"/>
        <item sd="0" x="3184"/>
        <item sd="0" x="875"/>
        <item sd="0" x="3865"/>
        <item sd="0" x="4281"/>
        <item sd="0" x="3538"/>
        <item sd="0" x="3957"/>
        <item sd="0" x="786"/>
        <item sd="0" x="3581"/>
        <item sd="0" x="4213"/>
        <item sd="0" x="3465"/>
        <item sd="0" x="1050"/>
        <item sd="0" x="228"/>
        <item sd="0" x="3410"/>
        <item sd="0" x="2006"/>
        <item sd="0" x="665"/>
        <item sd="0" x="294"/>
        <item sd="0" x="4757"/>
        <item sd="0" x="198"/>
        <item sd="0" x="2801"/>
        <item sd="0" x="4937"/>
        <item sd="0" x="63"/>
        <item sd="0" x="4440"/>
        <item sd="0" x="3406"/>
        <item sd="0" x="1256"/>
        <item sd="0" x="1100"/>
        <item sd="0" x="3302"/>
        <item sd="0" x="2714"/>
        <item sd="0" x="1607"/>
        <item sd="0" x="1313"/>
        <item sd="0" x="1409"/>
        <item sd="0" x="2234"/>
        <item sd="0" x="693"/>
        <item sd="0" x="3240"/>
        <item sd="0" x="1163"/>
        <item sd="0" x="4034"/>
        <item sd="0" x="2463"/>
        <item sd="0" x="840"/>
        <item sd="0" x="2117"/>
        <item sd="0" x="1792"/>
        <item sd="0" x="2415"/>
        <item sd="0" x="3109"/>
        <item sd="0" x="771"/>
        <item sd="0" x="3032"/>
        <item sd="0" x="779"/>
        <item sd="0" x="1876"/>
        <item sd="0" x="1572"/>
        <item sd="0" x="3475"/>
        <item sd="0" x="619"/>
        <item sd="0" x="168"/>
        <item sd="0" x="1732"/>
        <item sd="0" x="541"/>
        <item sd="0" x="4347"/>
        <item sd="0" x="291"/>
        <item sd="0" x="1211"/>
        <item sd="0" x="4261"/>
        <item sd="0" x="3876"/>
        <item sd="0" x="391"/>
        <item sd="0" x="2750"/>
        <item sd="0" x="3132"/>
        <item sd="0" x="4098"/>
        <item sd="0" x="2398"/>
        <item sd="0" x="240"/>
        <item sd="0" x="949"/>
        <item sd="0" x="3800"/>
        <item sd="0" x="4394"/>
        <item sd="0" x="1608"/>
        <item sd="0" x="4425"/>
        <item sd="0" x="150"/>
        <item sd="0" x="4503"/>
        <item sd="0" x="3056"/>
        <item sd="0" x="1947"/>
        <item sd="0" x="2690"/>
        <item sd="0" x="1944"/>
        <item sd="0" x="522"/>
        <item sd="0" x="4445"/>
        <item sd="0" x="1317"/>
        <item sd="0" x="3563"/>
        <item sd="0" x="590"/>
        <item sd="0" x="4878"/>
        <item sd="0" x="1923"/>
        <item sd="0" x="2805"/>
        <item sd="0" x="1019"/>
        <item sd="0" x="344"/>
        <item sd="0" x="1297"/>
        <item sd="0" x="3295"/>
        <item sd="0" x="2684"/>
        <item sd="0" x="3367"/>
        <item sd="0" x="1512"/>
        <item sd="0" x="1557"/>
        <item sd="0" x="2027"/>
        <item sd="0" x="542"/>
        <item sd="0" x="2377"/>
        <item sd="0" x="4730"/>
        <item sd="0" x="4121"/>
        <item sd="0" x="1723"/>
        <item sd="0" x="4385"/>
        <item sd="0" x="151"/>
        <item sd="0" x="3612"/>
        <item sd="0" x="935"/>
        <item sd="0" x="340"/>
        <item sd="0" x="4868"/>
        <item sd="0" x="2697"/>
        <item sd="0" x="1952"/>
        <item sd="0" x="1043"/>
        <item sd="0" x="3365"/>
        <item sd="0" x="4506"/>
        <item sd="0" x="1752"/>
        <item sd="0" x="675"/>
        <item sd="0" x="2459"/>
        <item sd="0" x="3486"/>
        <item sd="0" x="820"/>
        <item sd="0" x="3326"/>
        <item sd="0" x="4192"/>
        <item sd="0" x="3107"/>
        <item sd="0" x="3221"/>
        <item sd="0" x="4587"/>
        <item sd="0" x="4558"/>
        <item sd="0" x="306"/>
        <item sd="0" x="2996"/>
        <item sd="0" x="275"/>
        <item sd="0" x="1659"/>
        <item sd="0" x="3785"/>
        <item sd="0" x="5002"/>
        <item sd="0" x="3490"/>
        <item sd="0" x="210"/>
        <item sd="0" x="4561"/>
        <item sd="0" x="2617"/>
        <item sd="0" x="4901"/>
        <item sd="0" x="821"/>
        <item sd="0" x="3398"/>
        <item sd="0" x="1974"/>
        <item sd="0" x="1431"/>
        <item sd="0" x="4238"/>
        <item sd="0" x="1499"/>
        <item sd="0" x="662"/>
        <item sd="0" x="2081"/>
        <item sd="0" x="1618"/>
        <item sd="0" x="2744"/>
        <item sd="0" x="1619"/>
        <item sd="0" x="1566"/>
        <item sd="0" x="1404"/>
        <item sd="0" x="582"/>
        <item sd="0" x="2698"/>
        <item sd="0" x="3400"/>
        <item sd="0" x="3325"/>
        <item sd="0" x="1922"/>
        <item sd="0" x="1506"/>
        <item sd="0" x="4206"/>
        <item sd="0" x="2056"/>
        <item sd="0" x="1437"/>
        <item sd="0" x="3997"/>
        <item sd="0" x="2170"/>
        <item sd="0" x="4576"/>
        <item sd="0" x="3751"/>
        <item sd="0" x="1425"/>
        <item sd="0" x="2760"/>
        <item sd="0" x="3938"/>
        <item sd="0" x="2638"/>
        <item sd="0" x="588"/>
        <item sd="0" x="1460"/>
        <item sd="0" x="2604"/>
        <item sd="0" x="330"/>
        <item sd="0" x="465"/>
        <item sd="0" x="4390"/>
        <item sd="0" x="2161"/>
        <item sd="0" x="110"/>
        <item sd="0" x="3819"/>
        <item sd="0" x="951"/>
        <item sd="0" x="4056"/>
        <item sd="0" x="3348"/>
        <item sd="0" x="3488"/>
        <item sd="0" x="4632"/>
        <item sd="0" x="2024"/>
        <item sd="0" x="1424"/>
        <item sd="0" x="757"/>
        <item sd="0" x="4254"/>
        <item sd="0" x="2198"/>
        <item sd="0" x="464"/>
        <item sd="0" x="2659"/>
        <item sd="0" x="1418"/>
        <item sd="0" x="2622"/>
        <item sd="0" x="3586"/>
        <item sd="0" x="4771"/>
        <item sd="0" x="3188"/>
        <item sd="0" x="703"/>
        <item sd="0" x="2240"/>
        <item sd="0" x="1905"/>
        <item sd="0" x="3926"/>
        <item sd="0" x="3164"/>
        <item sd="0" x="4116"/>
        <item sd="0" x="3960"/>
        <item sd="0" x="2059"/>
        <item sd="0" x="3735"/>
        <item sd="0" x="4019"/>
        <item sd="0" x="3729"/>
        <item sd="0" x="312"/>
        <item sd="0" x="484"/>
        <item sd="0" x="2897"/>
        <item sd="0" x="62"/>
        <item sd="0" x="3249"/>
        <item sd="0" x="2251"/>
        <item sd="0" x="3253"/>
        <item sd="0" x="4839"/>
        <item sd="0" x="2784"/>
        <item sd="0" x="927"/>
        <item sd="0" x="1593"/>
        <item sd="0" x="4259"/>
        <item sd="0" x="4659"/>
        <item sd="0" x="2717"/>
        <item sd="0" x="1655"/>
        <item sd="0" x="3878"/>
        <item sd="0" x="45"/>
        <item sd="0" x="2588"/>
        <item sd="0" x="4739"/>
        <item sd="0" x="4704"/>
        <item sd="0" x="452"/>
        <item sd="0" x="1289"/>
        <item sd="0" x="4392"/>
        <item sd="0" x="2602"/>
        <item sd="0" x="1005"/>
        <item sd="0" x="1697"/>
        <item sd="0" x="987"/>
        <item sd="0" x="944"/>
        <item sd="0" x="446"/>
        <item sd="0" x="2233"/>
        <item sd="0" x="3741"/>
        <item sd="0" x="1196"/>
        <item sd="0" x="1124"/>
        <item sd="0" x="4018"/>
        <item sd="0" x="897"/>
        <item sd="0" x="3210"/>
        <item sd="0" x="2609"/>
        <item sd="0" x="4417"/>
        <item sd="0" x="2614"/>
        <item sd="0" x="4429"/>
        <item sd="0" x="3427"/>
        <item sd="0" x="2610"/>
        <item sd="0" x="3384"/>
        <item sd="0" x="4487"/>
        <item sd="0" x="4649"/>
        <item sd="0" x="3243"/>
        <item sd="0" x="907"/>
        <item sd="0" x="99"/>
        <item sd="0" x="3209"/>
        <item sd="0" x="659"/>
        <item sd="0" x="2256"/>
        <item sd="0" x="3631"/>
        <item sd="0" x="1170"/>
        <item sd="0" x="1243"/>
        <item sd="0" x="34"/>
        <item sd="0" x="573"/>
        <item sd="0" x="4608"/>
        <item sd="0" x="4216"/>
        <item sd="0" x="4197"/>
        <item sd="0" x="3724"/>
        <item sd="0" x="3854"/>
        <item sd="0" x="2068"/>
        <item sd="0" x="4293"/>
        <item sd="0" x="315"/>
        <item sd="0" x="39"/>
        <item sd="0" x="3214"/>
        <item sd="0" x="1526"/>
        <item sd="0" x="3727"/>
        <item sd="0" x="1457"/>
        <item sd="0" x="1137"/>
        <item sd="0" x="2500"/>
        <item sd="0" x="2700"/>
        <item sd="0" x="4605"/>
        <item sd="0" x="904"/>
        <item sd="0" x="248"/>
        <item sd="0" x="4819"/>
        <item sd="0" x="2470"/>
        <item sd="0" x="3388"/>
        <item sd="0" x="636"/>
        <item sd="0" x="415"/>
        <item sd="0" x="3895"/>
        <item sd="0" x="3670"/>
        <item sd="0" x="96"/>
        <item sd="0" x="3303"/>
        <item sd="0" x="2118"/>
        <item sd="0" x="746"/>
        <item sd="0" x="831"/>
        <item sd="0" x="4751"/>
        <item sd="0" x="2694"/>
        <item sd="0" x="2211"/>
        <item sd="0" x="4836"/>
        <item sd="0" x="3643"/>
        <item sd="0" x="2665"/>
        <item sd="0" x="1770"/>
        <item sd="0" x="615"/>
        <item sd="0" x="4692"/>
        <item sd="0" x="1919"/>
        <item sd="0" x="299"/>
        <item sd="0" x="4629"/>
        <item sd="0" x="3429"/>
        <item sd="0" x="3644"/>
        <item sd="0" x="2998"/>
        <item sd="0" x="3808"/>
        <item sd="0" x="4806"/>
        <item sd="0" x="4378"/>
        <item sd="0" x="245"/>
        <item sd="0" x="1814"/>
        <item sd="0" x="4862"/>
        <item sd="0" x="4662"/>
        <item sd="0" x="2488"/>
        <item sd="0" x="1683"/>
        <item sd="0" x="1904"/>
        <item sd="0" x="4355"/>
        <item sd="0" x="4207"/>
        <item sd="0" x="1574"/>
        <item sd="0" x="2248"/>
        <item sd="0" x="4181"/>
        <item sd="0" x="1533"/>
        <item sd="0" x="3037"/>
        <item sd="0" x="800"/>
        <item sd="0" x="4407"/>
        <item sd="0" x="4273"/>
        <item sd="0" x="3982"/>
        <item sd="0" x="2312"/>
        <item sd="0" x="2514"/>
        <item sd="0" x="3220"/>
        <item sd="0" x="1226"/>
        <item sd="0" x="169"/>
        <item sd="0" x="3737"/>
        <item sd="0" x="3420"/>
        <item sd="0" x="1401"/>
        <item sd="0" x="2336"/>
        <item sd="0" x="3425"/>
        <item sd="0" x="4863"/>
        <item sd="0" x="2145"/>
        <item sd="0" x="2572"/>
        <item sd="0" x="2389"/>
        <item sd="0" x="2672"/>
        <item sd="0" x="2627"/>
        <item sd="0" x="2070"/>
        <item sd="0" x="1060"/>
        <item sd="0" x="3823"/>
        <item sd="0" x="870"/>
        <item sd="0" x="4484"/>
        <item sd="0" x="2482"/>
        <item sd="0" x="513"/>
        <item sd="0" x="1046"/>
        <item sd="0" x="1543"/>
        <item sd="0" x="4852"/>
        <item sd="0" x="1611"/>
        <item sd="0" x="3797"/>
        <item sd="0" x="3544"/>
        <item sd="0" x="3561"/>
        <item sd="0" x="2965"/>
        <item sd="0" x="2282"/>
        <item sd="0" x="2573"/>
        <item sd="0" x="3105"/>
        <item sd="0" x="1935"/>
        <item sd="0" x="979"/>
        <item sd="0" x="3516"/>
        <item sd="0" x="4037"/>
        <item sd="0" x="2356"/>
        <item sd="0" x="125"/>
        <item sd="0" x="3672"/>
        <item sd="0" x="531"/>
        <item sd="0" x="3821"/>
        <item sd="0" x="1580"/>
        <item sd="0" x="4033"/>
        <item sd="0" x="2987"/>
        <item sd="0" x="4105"/>
        <item sd="0" x="975"/>
        <item sd="0" x="4565"/>
        <item sd="0" x="1191"/>
        <item sd="0" x="2863"/>
        <item sd="0" x="2372"/>
        <item sd="0" x="3178"/>
        <item sd="0" x="1518"/>
        <item sd="0" x="1684"/>
        <item sd="0" x="4305"/>
        <item sd="0" x="1867"/>
        <item sd="0" x="4548"/>
        <item sd="0" x="3232"/>
        <item sd="0" x="3422"/>
        <item sd="0" x="2262"/>
        <item sd="0" x="4022"/>
        <item sd="0" x="2762"/>
        <item sd="0" x="1690"/>
        <item sd="0" x="3598"/>
        <item sd="0" x="2016"/>
        <item sd="0" x="762"/>
        <item sd="0" x="84"/>
        <item sd="0" x="137"/>
        <item sd="0" x="3003"/>
        <item sd="0" x="2747"/>
        <item sd="0" x="4932"/>
        <item sd="0" x="4639"/>
        <item sd="0" x="2919"/>
        <item sd="0" x="2710"/>
        <item sd="0" x="2947"/>
        <item sd="0" x="2320"/>
        <item sd="0" x="3254"/>
        <item sd="0" x="119"/>
        <item sd="0" x="649"/>
        <item sd="0" x="4060"/>
        <item sd="0" x="2026"/>
        <item sd="0" x="390"/>
        <item sd="0" x="1603"/>
        <item sd="0" x="11"/>
        <item sd="0" x="3099"/>
        <item sd="0" x="1040"/>
        <item sd="0" x="902"/>
        <item sd="0" x="2121"/>
        <item sd="0" x="898"/>
        <item sd="0" x="3783"/>
        <item sd="0" x="996"/>
        <item sd="0" x="1536"/>
        <item sd="0" x="2582"/>
        <item sd="0" x="3738"/>
        <item sd="0" x="2483"/>
        <item sd="0" x="727"/>
        <item sd="0" x="3725"/>
        <item sd="0" x="879"/>
        <item sd="0" x="3731"/>
        <item sd="0" x="3035"/>
        <item sd="0" x="4975"/>
        <item sd="0" x="1677"/>
        <item sd="0" x="2643"/>
        <item sd="0" x="3403"/>
        <item sd="0" x="2167"/>
        <item sd="0" x="2983"/>
        <item sd="0" x="3698"/>
        <item sd="0" x="2275"/>
        <item sd="0" x="837"/>
        <item sd="0" x="64"/>
        <item sd="0" x="1287"/>
        <item sd="0" x="3496"/>
        <item sd="0" x="4645"/>
        <item sd="0" x="3322"/>
        <item sd="0" x="2284"/>
        <item sd="0" x="3366"/>
        <item sd="0" x="3908"/>
        <item sd="0" x="4952"/>
        <item sd="0" x="3339"/>
        <item sd="0" x="917"/>
        <item sd="0" x="4574"/>
        <item sd="0" x="4110"/>
        <item sd="0" x="3287"/>
        <item sd="0" x="4012"/>
        <item sd="0" x="3732"/>
        <item sd="0" x="317"/>
        <item sd="0" x="3559"/>
        <item sd="0" x="1030"/>
        <item sd="0" x="4104"/>
        <item sd="0" x="2171"/>
        <item sd="0" x="4781"/>
        <item sd="0" x="2278"/>
        <item sd="0"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C3A873-55DB-4B09-BA2F-DC85A1AB17F3}"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items count="5010">
        <item sd="0" x="1333"/>
        <item sd="0" x="3138"/>
        <item sd="0" x="4768"/>
        <item sd="0" x="1534"/>
        <item sd="0" x="1895"/>
        <item sd="0" x="4723"/>
        <item sd="0" x="3265"/>
        <item sd="0" x="4501"/>
        <item sd="0" x="3153"/>
        <item sd="0" x="4844"/>
        <item sd="0" x="4738"/>
        <item sd="0" x="4201"/>
        <item sd="0" x="1921"/>
        <item sd="0" x="3754"/>
        <item sd="0" x="3906"/>
        <item sd="0" x="3115"/>
        <item sd="0" x="2261"/>
        <item sd="0" x="3074"/>
        <item sd="0" x="4883"/>
        <item sd="0" x="4004"/>
        <item sd="0" x="4331"/>
        <item sd="0" x="3401"/>
        <item sd="0" x="196"/>
        <item sd="0" x="2574"/>
        <item sd="0" x="765"/>
        <item sd="0" x="2732"/>
        <item sd="0" x="4737"/>
        <item sd="0" x="1898"/>
        <item sd="0" x="866"/>
        <item sd="0" x="2446"/>
        <item sd="0" x="1685"/>
        <item sd="0" x="1161"/>
        <item sd="0" x="3809"/>
        <item sd="0" x="4580"/>
        <item sd="0" x="2994"/>
        <item sd="0" x="2008"/>
        <item sd="0" x="1785"/>
        <item sd="0" x="1630"/>
        <item sd="0" x="3688"/>
        <item sd="0" x="4792"/>
        <item sd="0" x="2127"/>
        <item sd="0" x="2855"/>
        <item sd="0" x="4029"/>
        <item sd="0" x="4595"/>
        <item sd="0" x="2708"/>
        <item sd="0" x="2651"/>
        <item sd="0" x="940"/>
        <item sd="0" x="888"/>
        <item sd="0" x="2224"/>
        <item sd="0" x="3902"/>
        <item sd="0" x="3742"/>
        <item sd="0" x="4152"/>
        <item sd="0" x="2087"/>
        <item sd="0" x="3270"/>
        <item sd="0" x="1633"/>
        <item sd="0" x="3248"/>
        <item sd="0" x="3952"/>
        <item sd="0" x="4491"/>
        <item sd="0" x="254"/>
        <item sd="0" x="1939"/>
        <item sd="0" x="3071"/>
        <item sd="0" x="2962"/>
        <item sd="0" x="75"/>
        <item sd="0" x="1118"/>
        <item sd="0" x="3158"/>
        <item sd="0" x="334"/>
        <item sd="0" x="4838"/>
        <item sd="0" x="1643"/>
        <item sd="0" x="868"/>
        <item sd="0" x="1531"/>
        <item sd="0" x="4272"/>
        <item sd="0" x="2683"/>
        <item sd="0" x="421"/>
        <item sd="0" x="2612"/>
        <item sd="0" x="755"/>
        <item sd="0" x="2739"/>
        <item sd="0" x="2887"/>
        <item sd="0" x="1682"/>
        <item sd="0" x="3796"/>
        <item sd="0" x="4342"/>
        <item sd="0" x="3835"/>
        <item sd="0" x="7"/>
        <item sd="0" x="1894"/>
        <item sd="0" x="3564"/>
        <item sd="0" x="2335"/>
        <item sd="0" x="1637"/>
        <item sd="0" x="29"/>
        <item sd="0" x="1002"/>
        <item sd="0" x="1236"/>
        <item sd="0" x="1504"/>
        <item sd="0" x="3506"/>
        <item sd="0" x="351"/>
        <item sd="0" x="358"/>
        <item sd="0" x="4571"/>
        <item sd="0" x="1877"/>
        <item sd="0" x="626"/>
        <item sd="0" x="742"/>
        <item sd="0" x="4430"/>
        <item sd="0" x="2239"/>
        <item sd="0" x="3019"/>
        <item sd="0" x="2735"/>
        <item sd="0" x="1342"/>
        <item sd="0" x="2724"/>
        <item sd="0" x="396"/>
        <item sd="0" x="3669"/>
        <item sd="0" x="3182"/>
        <item sd="0" x="2402"/>
        <item sd="0" x="1552"/>
        <item sd="0" x="4679"/>
        <item sd="0" x="4480"/>
        <item sd="0" x="1600"/>
        <item sd="0" x="2328"/>
        <item sd="0" x="3299"/>
        <item sd="0" x="1241"/>
        <item sd="0" x="4188"/>
        <item sd="0" x="2788"/>
        <item sd="0" x="4486"/>
        <item sd="0" x="4741"/>
        <item sd="0" x="3317"/>
        <item sd="0" x="1559"/>
        <item sd="0" x="1478"/>
        <item sd="0" x="3360"/>
        <item sd="0" x="2237"/>
        <item sd="0" x="4403"/>
        <item sd="0" x="4080"/>
        <item sd="0" x="4214"/>
        <item sd="0" x="4081"/>
        <item sd="0" x="3989"/>
        <item sd="0" x="4143"/>
        <item sd="0" x="3700"/>
        <item sd="0" x="1335"/>
        <item sd="0" x="3219"/>
        <item sd="0" x="70"/>
        <item sd="0" x="1329"/>
        <item sd="0" x="574"/>
        <item sd="0" x="2258"/>
        <item sd="0" x="1012"/>
        <item sd="0" x="965"/>
        <item sd="0" x="5006"/>
        <item sd="0" x="843"/>
        <item sd="0" x="4139"/>
        <item sd="0" x="3172"/>
        <item sd="0" x="1149"/>
        <item sd="0" x="1995"/>
        <item sd="0" x="1754"/>
        <item sd="0" x="140"/>
        <item sd="0" x="729"/>
        <item sd="0" x="980"/>
        <item sd="0" x="4987"/>
        <item sd="0" x="2557"/>
        <item sd="0" x="4974"/>
        <item sd="0" x="135"/>
        <item sd="0" x="1242"/>
        <item sd="0" x="2860"/>
        <item sd="0" x="4646"/>
        <item sd="0" x="3066"/>
        <item sd="0" x="3628"/>
        <item sd="0" x="4280"/>
        <item sd="0" x="4887"/>
        <item sd="0" x="327"/>
        <item sd="0" x="4956"/>
        <item sd="0" x="343"/>
        <item sd="0" x="2327"/>
        <item sd="0" x="1278"/>
        <item sd="0" x="3151"/>
        <item sd="0" x="2359"/>
        <item sd="0" x="1850"/>
        <item sd="0" x="183"/>
        <item sd="0" x="4933"/>
        <item sd="0" x="4619"/>
        <item sd="0" x="2403"/>
        <item sd="0" x="226"/>
        <item sd="0" x="3953"/>
        <item sd="0" x="1220"/>
        <item sd="0" x="2662"/>
        <item sd="0" x="2620"/>
        <item sd="0" x="3255"/>
        <item sd="0" x="328"/>
        <item sd="0" x="1447"/>
        <item sd="0" x="3718"/>
        <item sd="0" x="4048"/>
        <item sd="0" x="3745"/>
        <item sd="0" x="4947"/>
        <item sd="0" x="4876"/>
        <item sd="0" x="2956"/>
        <item sd="0" x="4889"/>
        <item sd="0" x="4516"/>
        <item sd="0" x="1597"/>
        <item sd="0" x="2315"/>
        <item sd="0" x="1969"/>
        <item sd="0" x="901"/>
        <item sd="0" x="3485"/>
        <item sd="0" x="4962"/>
        <item sd="0" x="2906"/>
        <item sd="0" x="2592"/>
        <item sd="0" x="4827"/>
        <item sd="0" x="1668"/>
        <item sd="0" x="56"/>
        <item sd="0" x="2040"/>
        <item sd="0" x="1864"/>
        <item sd="0" x="463"/>
        <item sd="0" x="3"/>
        <item sd="0" x="3730"/>
        <item sd="0" x="175"/>
        <item sd="0" x="1625"/>
        <item sd="0" x="3653"/>
        <item sd="0" x="759"/>
        <item sd="0" x="4712"/>
        <item sd="0" x="982"/>
        <item sd="0" x="2527"/>
        <item sd="0" x="4386"/>
        <item sd="0" x="2778"/>
        <item sd="0" x="2226"/>
        <item sd="0" x="3573"/>
        <item sd="0" x="1980"/>
        <item sd="0" x="2023"/>
        <item sd="0" x="911"/>
        <item sd="0" x="2196"/>
        <item sd="0" x="773"/>
        <item sd="0" x="894"/>
        <item sd="0" x="337"/>
        <item sd="0" x="3558"/>
        <item sd="0" x="3526"/>
        <item sd="0" x="477"/>
        <item sd="0" x="553"/>
        <item sd="0" x="2979"/>
        <item sd="0" x="4831"/>
        <item sd="0" x="3577"/>
        <item sd="0" x="4091"/>
        <item sd="0" x="640"/>
        <item sd="0" x="82"/>
        <item sd="0" x="860"/>
        <item sd="0" x="709"/>
        <item sd="0" x="4341"/>
        <item sd="0" x="2339"/>
        <item sd="0" x="4808"/>
        <item sd="0" x="1527"/>
        <item sd="0" x="3481"/>
        <item sd="0" x="4478"/>
        <item sd="0" x="4413"/>
        <item sd="0" x="3344"/>
        <item sd="0" x="561"/>
        <item sd="0" x="2392"/>
        <item sd="0" x="4420"/>
        <item sd="0" x="2950"/>
        <item sd="0" x="867"/>
        <item sd="0" x="1832"/>
        <item sd="0" x="3614"/>
        <item sd="0" x="674"/>
        <item sd="0" x="4071"/>
        <item sd="0" x="1762"/>
        <item sd="0" x="3039"/>
        <item sd="0" x="143"/>
        <item sd="0" x="4943"/>
        <item sd="0" x="2560"/>
        <item sd="0" x="1951"/>
        <item sd="0" x="1336"/>
        <item sd="0" x="2357"/>
        <item sd="0" x="4264"/>
        <item sd="0" x="634"/>
        <item sd="0" x="1150"/>
        <item sd="0" x="4905"/>
        <item sd="0" x="3687"/>
        <item sd="0" x="3556"/>
        <item sd="0" x="3543"/>
        <item sd="0" x="155"/>
        <item sd="0" x="633"/>
        <item sd="0" x="1975"/>
        <item sd="0" x="4967"/>
        <item sd="0" x="4748"/>
        <item sd="0" x="969"/>
        <item sd="0" x="813"/>
        <item sd="0" x="2001"/>
        <item sd="0" x="1315"/>
        <item sd="0" x="2142"/>
        <item sd="0" x="2895"/>
        <item sd="0" x="2137"/>
        <item sd="0" x="90"/>
        <item sd="0" x="1022"/>
        <item sd="0" x="3156"/>
        <item sd="0" x="2340"/>
        <item sd="0" x="164"/>
        <item sd="0" x="4570"/>
        <item sd="0" x="2668"/>
        <item sd="0" x="1578"/>
        <item sd="0" x="4906"/>
        <item sd="0" x="715"/>
        <item sd="0" x="1729"/>
        <item sd="0" x="2986"/>
        <item sd="0" x="3432"/>
        <item sd="0" x="3409"/>
        <item sd="0" x="345"/>
        <item sd="0" x="3779"/>
        <item sd="0" x="2509"/>
        <item sd="0" x="4520"/>
        <item sd="0" x="3493"/>
        <item sd="0" x="1052"/>
        <item sd="0" x="1730"/>
        <item sd="0" x="4835"/>
        <item sd="0" x="1911"/>
        <item sd="0" x="4436"/>
        <item sd="0" x="2904"/>
        <item sd="0" x="3487"/>
        <item sd="0" x="3681"/>
        <item sd="0" x="2893"/>
        <item sd="0" x="839"/>
        <item sd="0" x="3884"/>
        <item sd="0" x="2467"/>
        <item sd="0" x="1379"/>
        <item sd="0" x="2675"/>
        <item sd="0" x="1080"/>
        <item sd="0" x="400"/>
        <item sd="0" x="3378"/>
        <item sd="0" x="3734"/>
        <item sd="0" x="4630"/>
        <item sd="0" x="2141"/>
        <item sd="0" x="4696"/>
        <item sd="0" x="1034"/>
        <item sd="0" x="4745"/>
        <item sd="0" x="4198"/>
        <item sd="0" x="3426"/>
        <item sd="0" x="3479"/>
        <item sd="0" x="655"/>
        <item sd="0" x="1306"/>
        <item sd="0" x="4466"/>
        <item sd="0" x="551"/>
        <item sd="0" x="2803"/>
        <item sd="0" x="1896"/>
        <item sd="0" x="2831"/>
        <item sd="0" x="2055"/>
        <item sd="0" x="3444"/>
        <item sd="0" x="580"/>
        <item sd="0" x="566"/>
        <item sd="0" x="801"/>
        <item sd="0" x="4919"/>
        <item sd="0" x="1331"/>
        <item sd="0" x="2038"/>
        <item sd="0" x="2257"/>
        <item sd="0" x="1280"/>
        <item sd="0" x="461"/>
        <item sd="0" x="2035"/>
        <item sd="0" x="2485"/>
        <item sd="0" x="1443"/>
        <item sd="0" x="2806"/>
        <item sd="0" x="222"/>
        <item sd="0" x="3967"/>
        <item sd="0" x="4025"/>
        <item sd="0" x="2185"/>
        <item sd="0" x="552"/>
        <item sd="0" x="1091"/>
        <item sd="0" x="4890"/>
        <item sd="0" x="564"/>
        <item sd="0" x="3250"/>
        <item sd="0" x="4653"/>
        <item sd="0" x="4824"/>
        <item sd="0" x="3095"/>
        <item sd="0" x="4461"/>
        <item sd="0" x="2042"/>
        <item sd="0" x="2066"/>
        <item sd="0" x="1237"/>
        <item sd="0" x="1564"/>
        <item sd="0" x="1268"/>
        <item sd="0" x="3237"/>
        <item sd="0" x="997"/>
        <item sd="0" x="3973"/>
        <item sd="0" x="1815"/>
        <item sd="0" x="1359"/>
        <item sd="0" x="4304"/>
        <item sd="0" x="153"/>
        <item sd="0" x="3719"/>
        <item sd="0" x="332"/>
        <item sd="0" x="4816"/>
        <item sd="0" x="748"/>
        <item sd="0" x="3656"/>
        <item sd="0" x="4795"/>
        <item sd="0" x="3288"/>
        <item sd="0" x="4765"/>
        <item sd="0" x="2189"/>
        <item sd="0" x="4271"/>
        <item sd="0" x="1494"/>
        <item sd="0" x="2647"/>
        <item sd="0" x="2997"/>
        <item sd="0" x="4457"/>
        <item sd="0" x="139"/>
        <item sd="0" x="1296"/>
        <item sd="0" x="3942"/>
        <item sd="0" x="1008"/>
        <item sd="0" x="3057"/>
        <item sd="0" x="1480"/>
        <item sd="0" x="4194"/>
        <item sd="0" x="277"/>
        <item sd="0" x="1588"/>
        <item sd="0" x="2836"/>
        <item sd="0" x="4090"/>
        <item sd="0" x="976"/>
        <item sd="0" x="113"/>
        <item sd="0" x="3767"/>
        <item sd="0" x="4555"/>
        <item sd="0" x="2472"/>
        <item sd="0" x="2726"/>
        <item sd="0" x="342"/>
        <item sd="0" x="2695"/>
        <item sd="0" x="878"/>
        <item sd="0" x="3673"/>
        <item sd="0" x="1891"/>
        <item sd="0" x="2413"/>
        <item sd="0" x="4463"/>
        <item sd="0" x="441"/>
        <item sd="0" x="4447"/>
        <item sd="0" x="3478"/>
        <item sd="0" x="1954"/>
        <item sd="0" x="845"/>
        <item sd="0" x="3161"/>
        <item sd="0" x="3772"/>
        <item sd="0" x="4490"/>
        <item sd="0" x="2625"/>
        <item sd="0" x="3061"/>
        <item sd="0" x="3804"/>
        <item sd="0" x="4326"/>
        <item sd="0" x="98"/>
        <item sd="0" x="2102"/>
        <item sd="0" x="225"/>
        <item sd="0" x="2427"/>
        <item sd="0" x="3753"/>
        <item sd="0" x="402"/>
        <item sd="0" x="4934"/>
        <item sd="0" x="417"/>
        <item sd="0" x="3189"/>
        <item sd="0" x="4581"/>
        <item sd="0" x="745"/>
        <item sd="0" x="377"/>
        <item sd="0" x="1651"/>
        <item sd="0" x="2512"/>
        <item sd="0" x="3111"/>
        <item sd="0" x="221"/>
        <item sd="0" x="3756"/>
        <item sd="0" x="1964"/>
        <item sd="0" x="276"/>
        <item sd="0" x="1835"/>
        <item sd="0" x="824"/>
        <item sd="0" x="799"/>
        <item sd="0" x="1908"/>
        <item sd="0" x="2830"/>
        <item sd="0" x="711"/>
        <item sd="0" x="4537"/>
        <item sd="0" x="1551"/>
        <item sd="0" x="548"/>
        <item sd="0" x="1223"/>
        <item sd="0" x="406"/>
        <item sd="0" x="2704"/>
        <item sd="0" x="3259"/>
        <item sd="0" x="3632"/>
        <item sd="0" x="1516"/>
        <item sd="0" x="4248"/>
        <item sd="0" x="1976"/>
        <item sd="0" x="3549"/>
        <item sd="0" x="1638"/>
        <item sd="0" x="3020"/>
        <item sd="0" x="3712"/>
        <item sd="0" x="4021"/>
        <item sd="0" x="4515"/>
        <item sd="0" x="4507"/>
        <item sd="0" x="4736"/>
        <item sd="0" x="438"/>
        <item sd="0" x="1488"/>
        <item sd="0" x="3944"/>
        <item sd="0" x="2104"/>
        <item sd="0" x="2530"/>
        <item sd="0" x="3291"/>
        <item sd="0" x="326"/>
        <item sd="0" x="2321"/>
        <item sd="0" x="3555"/>
        <item sd="0" x="3593"/>
        <item sd="0" x="2407"/>
        <item sd="0" x="853"/>
        <item sd="0" x="505"/>
        <item sd="0" x="4830"/>
        <item sd="0" x="4158"/>
        <item sd="0" x="37"/>
        <item sd="0" x="3815"/>
        <item sd="0" x="2384"/>
        <item sd="0" x="2194"/>
        <item sd="0" x="826"/>
        <item sd="0" x="81"/>
        <item sd="0" x="94"/>
        <item sd="0" x="4731"/>
        <item sd="0" x="1826"/>
        <item sd="0" x="922"/>
        <item sd="0" x="1791"/>
        <item sd="0" x="3744"/>
        <item sd="0" x="2244"/>
        <item sd="0" x="4253"/>
        <item sd="0" x="2586"/>
        <item sd="0" x="1621"/>
        <item sd="0" x="2970"/>
        <item sd="0" x="251"/>
        <item sd="0" x="1906"/>
        <item sd="0" x="383"/>
        <item sd="0" x="1147"/>
        <item sd="0" x="3373"/>
        <item sd="0" x="4282"/>
        <item sd="0" x="3142"/>
        <item sd="0" x="4410"/>
        <item sd="0" x="892"/>
        <item sd="0" x="3157"/>
        <item sd="0" x="3143"/>
        <item sd="0" x="3500"/>
        <item sd="0" x="1044"/>
        <item sd="0" x="3680"/>
        <item sd="0" x="2973"/>
        <item sd="0" x="2550"/>
        <item sd="0" x="854"/>
        <item sd="0" x="4522"/>
        <item sd="0" x="3509"/>
        <item sd="0" x="192"/>
        <item sd="0" x="1594"/>
        <item sd="0" x="3431"/>
        <item sd="0" x="923"/>
        <item sd="0" x="1434"/>
        <item sd="0" x="4311"/>
        <item sd="0" x="818"/>
        <item sd="0" x="3803"/>
        <item sd="0" x="2180"/>
        <item sd="0" x="4940"/>
        <item sd="0" x="3531"/>
        <item sd="0" x="1319"/>
        <item sd="0" x="3964"/>
        <item sd="0" x="9"/>
        <item sd="0" x="4985"/>
        <item sd="0" x="1727"/>
        <item sd="0" x="1322"/>
        <item sd="0" x="3874"/>
        <item sd="0" x="1624"/>
        <item sd="0" x="1530"/>
        <item sd="0" x="1229"/>
        <item sd="0" x="3347"/>
        <item sd="0" x="4604"/>
        <item sd="0" x="4869"/>
        <item sd="0" x="426"/>
        <item sd="0" x="3382"/>
        <item sd="0" x="1221"/>
        <item sd="0" x="217"/>
        <item sd="0" x="3988"/>
        <item sd="0" x="1214"/>
        <item sd="0" x="4711"/>
        <item sd="0" x="1321"/>
        <item sd="0" x="2083"/>
        <item sd="0" x="3290"/>
        <item sd="0" x="264"/>
        <item sd="0" x="2866"/>
        <item sd="0" x="1016"/>
        <item sd="0" x="2628"/>
        <item sd="0" x="4199"/>
        <item sd="0" x="1805"/>
        <item sd="0" x="2723"/>
        <item sd="0" x="668"/>
        <item sd="0" x="22"/>
        <item sd="0" x="3128"/>
        <item sd="0" x="4340"/>
        <item sd="0" x="4594"/>
        <item sd="0" x="3247"/>
        <item sd="0" x="2301"/>
        <item sd="0" x="544"/>
        <item sd="0" x="3468"/>
        <item sd="0" x="4957"/>
        <item sd="0" x="2217"/>
        <item sd="0" x="1282"/>
        <item sd="0" x="3397"/>
        <item sd="0" x="2812"/>
        <item sd="0" x="913"/>
        <item sd="0" x="1421"/>
        <item sd="0" x="4709"/>
        <item sd="0" x="3448"/>
        <item sd="0" x="4615"/>
        <item sd="0" x="3775"/>
        <item sd="0" x="409"/>
        <item sd="0" x="1195"/>
        <item sd="0" x="2861"/>
        <item sd="0" x="1492"/>
        <item sd="0" x="3102"/>
        <item sd="0" x="1395"/>
        <item sd="0" x="964"/>
        <item sd="0" x="404"/>
        <item sd="0" x="2380"/>
        <item sd="0" x="4763"/>
        <item sd="0" x="1347"/>
        <item sd="0" x="3228"/>
        <item sd="0" x="2537"/>
        <item sd="0" x="3233"/>
        <item sd="0" x="1869"/>
        <item sd="0" x="280"/>
        <item sd="0" x="3818"/>
        <item sd="0" x="743"/>
        <item sd="0" x="2370"/>
        <item sd="0" x="3314"/>
        <item sd="0" x="2664"/>
        <item sd="0" x="4840"/>
        <item sd="0" x="3498"/>
        <item sd="0" x="2221"/>
        <item sd="0" x="1916"/>
        <item sd="0" x="905"/>
        <item sd="0" x="2773"/>
        <item sd="0" x="1184"/>
        <item sd="0" x="4834"/>
        <item sd="0" x="2418"/>
        <item sd="0" x="1620"/>
        <item sd="0" x="696"/>
        <item sd="0" x="2489"/>
        <item sd="0" x="3226"/>
        <item sd="0" x="4286"/>
        <item sd="0" x="1084"/>
        <item sd="0" x="3799"/>
        <item sd="0" x="379"/>
        <item sd="0" x="4715"/>
        <item sd="0" x="3377"/>
        <item sd="0" x="4163"/>
        <item sd="0" x="4510"/>
        <item sd="0" x="1061"/>
        <item sd="0" x="2146"/>
        <item sd="0" x="2995"/>
        <item sd="0" x="2931"/>
        <item sd="0" x="2390"/>
        <item sd="0" x="4702"/>
        <item sd="0" x="1918"/>
        <item sd="0" x="4072"/>
        <item sd="0" x="4130"/>
        <item sd="0" x="331"/>
        <item sd="0" x="1338"/>
        <item sd="0" x="4613"/>
        <item sd="0" x="4408"/>
        <item sd="0" x="2484"/>
        <item sd="0" x="1861"/>
        <item sd="0" x="4955"/>
        <item sd="0" x="1568"/>
        <item sd="0" x="641"/>
        <item sd="0" x="2191"/>
        <item sd="0" x="3280"/>
        <item sd="0" x="4689"/>
        <item sd="0" x="4769"/>
        <item sd="0" x="1781"/>
        <item sd="0" x="4460"/>
        <item sd="0" x="1380"/>
        <item sd="0" x="224"/>
        <item sd="0" x="1601"/>
        <item sd="0" x="1354"/>
        <item sd="0" x="3838"/>
        <item sd="0" x="3310"/>
        <item sd="0" x="2811"/>
        <item sd="0" x="1988"/>
        <item sd="0" x="184"/>
        <item sd="0" x="4669"/>
        <item sd="0" x="691"/>
        <item sd="0" x="3850"/>
        <item sd="0" x="2845"/>
        <item sd="0" x="2967"/>
        <item sd="0" x="261"/>
        <item sd="0" x="1350"/>
        <item sd="0" x="2478"/>
        <item sd="0" x="4843"/>
        <item sd="0" x="4102"/>
        <item sd="0" x="311"/>
        <item sd="0" x="4963"/>
        <item sd="0" x="782"/>
        <item sd="0" x="369"/>
        <item sd="0" x="4740"/>
        <item sd="0" x="2455"/>
        <item sd="0" x="1804"/>
        <item sd="0" x="147"/>
        <item sd="0" x="4465"/>
        <item sd="0" x="1453"/>
        <item sd="0" x="2442"/>
        <item sd="0" x="3590"/>
        <item sd="0" x="1711"/>
        <item sd="0" x="924"/>
        <item sd="0" x="4389"/>
        <item sd="0" x="1454"/>
        <item sd="0" x="318"/>
        <item sd="0" x="1117"/>
        <item sd="0" x="2061"/>
        <item sd="0" x="1355"/>
        <item sd="0" x="557"/>
        <item sd="0" x="4077"/>
        <item sd="0" x="88"/>
        <item sd="0" x="3623"/>
        <item sd="0" x="1703"/>
        <item sd="0" x="1591"/>
        <item sd="0" x="2525"/>
        <item sd="0" x="3894"/>
        <item sd="0" x="486"/>
        <item sd="0" x="1756"/>
        <item sd="0" x="3203"/>
        <item sd="0" x="1798"/>
        <item sd="0" x="2371"/>
        <item sd="0" x="529"/>
        <item sd="0" x="1632"/>
        <item sd="0" x="1041"/>
        <item sd="0" x="3524"/>
        <item sd="0" x="2621"/>
        <item sd="0" x="2575"/>
        <item sd="0" x="2766"/>
        <item sd="0" x="4699"/>
        <item sd="0" x="1787"/>
        <item sd="0" x="4266"/>
        <item sd="0" x="2464"/>
        <item sd="0" x="4301"/>
        <item sd="0" x="2193"/>
        <item sd="0" x="2452"/>
        <item sd="0" x="4446"/>
        <item sd="0" x="2307"/>
        <item sd="0" x="2538"/>
        <item sd="0" x="622"/>
        <item sd="0" x="4642"/>
        <item sd="0" x="3694"/>
        <item sd="0" x="4117"/>
        <item sd="0" x="4132"/>
        <item sd="0" x="3782"/>
        <item sd="0" x="2139"/>
        <item sd="0" x="1131"/>
        <item sd="0" x="1182"/>
        <item sd="0" x="357"/>
        <item sd="0" x="1472"/>
        <item sd="0" x="4383"/>
        <item sd="0" x="1072"/>
        <item sd="0" x="2002"/>
        <item sd="0" x="3761"/>
        <item sd="0" x="600"/>
        <item sd="0" x="3651"/>
        <item sd="0" x="470"/>
        <item sd="0" x="3051"/>
        <item sd="0" x="3630"/>
        <item sd="0" x="495"/>
        <item sd="0" x="1790"/>
        <item sd="0" x="4647"/>
        <item sd="0" x="2870"/>
        <item sd="0" x="4938"/>
        <item sd="0" x="3441"/>
        <item sd="0" x="1199"/>
        <item sd="0" x="1590"/>
        <item sd="0" x="145"/>
        <item sd="0" x="2834"/>
        <item sd="0" x="1248"/>
        <item sd="0" x="2401"/>
        <item sd="0" x="970"/>
        <item sd="0" x="2783"/>
        <item sd="0" x="3274"/>
        <item sd="0" x="1285"/>
        <item sd="0" x="4226"/>
        <item sd="0" x="1960"/>
        <item sd="0" x="146"/>
        <item sd="0" x="1653"/>
        <item sd="0" x="1669"/>
        <item sd="0" x="4146"/>
        <item sd="0" x="1584"/>
        <item sd="0" x="4724"/>
        <item sd="0" x="1428"/>
        <item sd="0" x="3696"/>
        <item sd="0" x="3207"/>
        <item sd="0" x="3116"/>
        <item sd="0" x="361"/>
        <item sd="0" x="3950"/>
        <item sd="0" x="3263"/>
        <item sd="0" x="87"/>
        <item sd="0" x="2085"/>
        <item sd="0" x="1681"/>
        <item sd="0" x="4979"/>
        <item sd="0" x="4784"/>
        <item sd="0" x="2894"/>
        <item sd="0" x="4472"/>
        <item sd="0" x="2595"/>
        <item sd="0" x="1740"/>
        <item sd="0" x="741"/>
        <item sd="0" x="3211"/>
        <item sd="0" x="2173"/>
        <item sd="0" x="3860"/>
        <item sd="0" x="2126"/>
        <item sd="0" x="8"/>
        <item sd="0" x="3716"/>
        <item sd="0" x="1047"/>
        <item sd="0" x="4714"/>
        <item sd="0" x="3331"/>
        <item sd="0" x="144"/>
        <item sd="0" x="3160"/>
        <item sd="0" x="4035"/>
        <item sd="0" x="2107"/>
        <item sd="0" x="2781"/>
        <item sd="0" x="2942"/>
        <item sd="0" x="4115"/>
        <item sd="0" x="4625"/>
        <item sd="0" x="3654"/>
        <item sd="0" x="584"/>
        <item sd="0" x="1710"/>
        <item sd="0" x="2097"/>
        <item sd="0" x="793"/>
        <item sd="0" x="4913"/>
        <item sd="0" x="1436"/>
        <item sd="0" x="4224"/>
        <item sd="0" x="3279"/>
        <item sd="0" x="4773"/>
        <item sd="0" x="2264"/>
        <item sd="0" x="4431"/>
        <item sd="0" x="3899"/>
        <item sd="0" x="3251"/>
        <item sd="0" x="1800"/>
        <item sd="0" x="930"/>
        <item sd="0" x="2493"/>
        <item sd="0" x="3144"/>
        <item sd="0" x="3684"/>
        <item sd="0" x="2062"/>
        <item sd="0" x="5003"/>
        <item sd="0" x="392"/>
        <item sd="0" x="828"/>
        <item sd="0" x="1202"/>
        <item sd="0" x="2989"/>
        <item sd="0" x="2013"/>
        <item sd="0" x="3713"/>
        <item sd="0" x="697"/>
        <item sd="0" x="4744"/>
        <item sd="0" x="1722"/>
        <item sd="0" x="4204"/>
        <item sd="0" x="103"/>
        <item sd="0" x="2054"/>
        <item sd="0" x="3629"/>
        <item sd="0" x="2800"/>
        <item sd="0" x="608"/>
        <item sd="0" x="2911"/>
        <item sd="0" x="3789"/>
        <item sd="0" x="372"/>
        <item sd="0" x="2110"/>
        <item sd="0" x="2578"/>
        <item sd="0" x="1115"/>
        <item sd="0" x="3875"/>
        <item sd="0" x="92"/>
        <item sd="0" x="4225"/>
        <item sd="0" x="2022"/>
        <item sd="0" x="1888"/>
        <item sd="0" x="1233"/>
        <item sd="0" x="4643"/>
        <item sd="0" x="3434"/>
        <item sd="0" x="244"/>
        <item sd="0" x="4492"/>
        <item sd="0" x="2481"/>
        <item sd="0" x="3583"/>
        <item sd="0" x="3853"/>
        <item sd="0" x="3236"/>
        <item sd="0" x="2749"/>
        <item sd="0" x="1860"/>
        <item sd="0" x="3275"/>
        <item sd="0" x="1330"/>
        <item sd="0" x="4997"/>
        <item sd="0" x="735"/>
        <item sd="0" x="2881"/>
        <item sd="0" x="4349"/>
        <item sd="0" x="2856"/>
        <item sd="0" x="2492"/>
        <item sd="0" x="1886"/>
        <item sd="0" x="4543"/>
        <item sd="0" x="4726"/>
        <item sd="0" x="4095"/>
        <item sd="0" x="3430"/>
        <item sd="0" x="2247"/>
        <item sd="0" x="2818"/>
        <item sd="0" x="4954"/>
        <item sd="0" x="2373"/>
        <item sd="0" x="3167"/>
        <item sd="0" x="995"/>
        <item sd="0" x="1218"/>
        <item sd="0" x="1389"/>
        <item sd="0" x="3477"/>
        <item sd="0" x="1830"/>
        <item sd="0" x="4978"/>
        <item sd="0" x="1142"/>
        <item sd="0" x="2624"/>
        <item sd="0" x="797"/>
        <item sd="0" x="483"/>
        <item sd="0" x="861"/>
        <item sd="0" x="3364"/>
        <item sd="0" x="4972"/>
        <item sd="0" x="3014"/>
        <item sd="0" x="2028"/>
        <item sd="0" x="3055"/>
        <item sd="0" x="1978"/>
        <item sd="0" x="942"/>
        <item sd="0" x="2128"/>
        <item sd="0" x="2345"/>
        <item sd="0" x="3517"/>
        <item sd="0" x="538"/>
        <item sd="0" x="3996"/>
        <item sd="0" x="3550"/>
        <item sd="0" x="2603"/>
        <item sd="0" x="3890"/>
        <item sd="0" x="12"/>
        <item sd="0" x="4103"/>
        <item sd="0" x="381"/>
        <item sd="0" x="2439"/>
        <item sd="0" x="4002"/>
        <item sd="0" x="4367"/>
        <item sd="0" x="1983"/>
        <item sd="0" x="3285"/>
        <item sd="0" x="3792"/>
        <item sd="0" x="2562"/>
        <item sd="0" x="4866"/>
        <item sd="0" x="1866"/>
        <item sd="0" x="2920"/>
        <item sd="0" x="4307"/>
        <item sd="0" x="3225"/>
        <item sd="0" x="3822"/>
        <item sd="0" x="490"/>
        <item sd="0" x="3723"/>
        <item sd="0" x="2519"/>
        <item sd="0" x="3842"/>
        <item sd="0" x="4109"/>
        <item sd="0" x="4222"/>
        <item sd="0" x="928"/>
        <item sd="0" x="3313"/>
        <item sd="0" x="3472"/>
        <item sd="0" x="1141"/>
        <item sd="0" x="918"/>
        <item sd="0" x="1845"/>
        <item sd="0" x="4442"/>
        <item sd="0" x="211"/>
        <item sd="0" x="2457"/>
        <item sd="0" x="2333"/>
        <item sd="0" x="3252"/>
        <item sd="0" x="966"/>
        <item sd="0" x="521"/>
        <item sd="0" x="1793"/>
        <item sd="0" x="1352"/>
        <item sd="0" x="3159"/>
        <item sd="0" x="4675"/>
        <item sd="0" x="3668"/>
        <item sd="0" x="57"/>
        <item sd="0" x="2857"/>
        <item sd="0" x="1260"/>
        <item sd="0" x="507"/>
        <item sd="0" x="69"/>
        <item sd="0" x="3460"/>
        <item sd="0" x="4167"/>
        <item sd="0" x="3966"/>
        <item sd="0" x="3963"/>
        <item sd="0" x="2696"/>
        <item sd="0" x="3928"/>
        <item sd="0" x="2269"/>
        <item sd="0" x="4350"/>
        <item sd="0" x="4435"/>
        <item sd="0" x="2630"/>
        <item sd="0" x="863"/>
        <item sd="0" x="439"/>
        <item sd="0" x="482"/>
        <item sd="0" x="2909"/>
        <item sd="0" x="2088"/>
        <item sd="0" x="689"/>
        <item sd="0" x="1878"/>
        <item sd="0" x="4682"/>
        <item sd="0" x="744"/>
        <item sd="0" x="1255"/>
        <item sd="0" x="750"/>
        <item sd="0" x="1157"/>
        <item sd="0" x="4790"/>
        <item sd="0" x="2041"/>
        <item sd="0" x="3022"/>
        <item sd="0" x="796"/>
        <item sd="0" x="4717"/>
        <item sd="0" x="4656"/>
        <item sd="0" x="2263"/>
        <item sd="0" x="1657"/>
        <item sd="0" x="2656"/>
        <item sd="0" x="753"/>
        <item sd="0" x="2308"/>
        <item sd="0" x="3464"/>
        <item sd="0" x="2918"/>
        <item sd="0" x="3113"/>
        <item sd="0" x="354"/>
        <item sd="0" x="2152"/>
        <item sd="0" x="545"/>
        <item sd="0" x="3389"/>
        <item sd="0" x="1554"/>
        <item sd="0" x="457"/>
        <item sd="0" x="3870"/>
        <item sd="0" x="4053"/>
        <item sd="0" x="4187"/>
        <item sd="0" x="3951"/>
        <item sd="0" x="985"/>
        <item sd="0" x="4797"/>
        <item sd="0" x="1130"/>
        <item sd="0" x="3649"/>
        <item sd="0" x="256"/>
        <item sd="0" x="3012"/>
        <item sd="0" x="4357"/>
        <item sd="0" x="1246"/>
        <item sd="0" x="2740"/>
        <item sd="0" x="1884"/>
        <item sd="0" x="3774"/>
        <item sd="0" x="1957"/>
        <item sd="0" x="546"/>
        <item sd="0" x="3033"/>
        <item sd="0" x="825"/>
        <item sd="0" x="988"/>
        <item sd="0" x="394"/>
        <item sd="0" x="1538"/>
        <item sd="0" x="3222"/>
        <item sd="0" x="4065"/>
        <item sd="0" x="356"/>
        <item sd="0" x="442"/>
        <item sd="0" x="4402"/>
        <item sd="0" x="3129"/>
        <item sd="0" x="4400"/>
        <item sd="0" x="3455"/>
        <item sd="0" x="1670"/>
        <item sd="0" x="2571"/>
        <item sd="0" x="3174"/>
        <item sd="0" x="24"/>
        <item sd="0" x="1344"/>
        <item sd="0" x="614"/>
        <item sd="0" x="2963"/>
        <item sd="0" x="367"/>
        <item sd="0" x="2143"/>
        <item sd="0" x="1102"/>
        <item sd="0" x="3393"/>
        <item sd="0" x="3134"/>
        <item sd="0" x="4203"/>
        <item sd="0" x="4837"/>
        <item sd="0" x="2030"/>
        <item sd="0" x="1290"/>
        <item sd="0" x="4813"/>
        <item sd="0" x="3806"/>
        <item sd="0" x="4893"/>
        <item sd="0" x="17"/>
        <item sd="0" x="1107"/>
        <item sd="0" x="2876"/>
        <item sd="0" x="2287"/>
        <item sd="0" x="1139"/>
        <item sd="0" x="4256"/>
        <item sd="0" x="4884"/>
        <item sd="0" x="990"/>
        <item sd="0" x="2361"/>
        <item sd="0" x="774"/>
        <item sd="0" x="1446"/>
        <item sd="0" x="2673"/>
        <item sd="0" x="3369"/>
        <item sd="0" x="2259"/>
        <item sd="0" x="74"/>
        <item sd="0" x="1943"/>
        <item sd="0" x="2522"/>
        <item sd="0" x="993"/>
        <item sd="0" x="322"/>
        <item sd="0" x="3519"/>
        <item sd="0" x="2645"/>
        <item sd="0" x="2837"/>
        <item sd="0" x="968"/>
        <item sd="0" x="4718"/>
        <item sd="0" x="2871"/>
        <item sd="0" x="3977"/>
        <item sd="0" x="78"/>
        <item sd="0" x="4054"/>
        <item sd="0" x="692"/>
        <item sd="0" x="3023"/>
        <item sd="0" x="1010"/>
        <item sd="0" x="2648"/>
        <item sd="0" x="798"/>
        <item sd="0" x="654"/>
        <item sd="0" x="1230"/>
        <item sd="0" x="628"/>
        <item sd="0" x="3699"/>
        <item sd="0" x="2376"/>
        <item sd="0" x="2761"/>
        <item sd="0" x="3231"/>
        <item sd="0" x="3413"/>
        <item sd="0" x="3805"/>
        <item sd="0" x="1652"/>
        <item sd="0" x="4070"/>
        <item sd="0" x="450"/>
        <item sd="0" x="3027"/>
        <item sd="0" x="4043"/>
        <item sd="0" x="1270"/>
        <item sd="0" x="1929"/>
        <item sd="0" x="4252"/>
        <item sd="0" x="3991"/>
        <item sd="0" x="2039"/>
        <item sd="0" x="612"/>
        <item sd="0" x="3208"/>
        <item sd="0" x="3791"/>
        <item sd="0" x="903"/>
        <item sd="0" x="1776"/>
        <item sd="0" x="3635"/>
        <item sd="0" x="1548"/>
        <item sd="0" x="4027"/>
        <item sd="0" x="2916"/>
        <item sd="0" x="1325"/>
        <item sd="0" x="2206"/>
        <item sd="0" x="4233"/>
        <item sd="0" x="1038"/>
        <item sd="0" x="181"/>
        <item sd="0" x="4066"/>
        <item sd="0" x="994"/>
        <item sd="0" x="1224"/>
        <item sd="0" x="2458"/>
        <item sd="0" x="1386"/>
        <item sd="0" x="174"/>
        <item sd="0" x="772"/>
        <item sd="0" x="4923"/>
        <item sd="0" x="4482"/>
        <item sd="0" x="3758"/>
        <item sd="0" x="3332"/>
        <item sd="0" x="2362"/>
        <item sd="0" x="1094"/>
        <item sd="0" x="2540"/>
        <item sd="0" x="2123"/>
        <item sd="0" x="1048"/>
        <item sd="0" x="1500"/>
        <item sd="0" x="943"/>
        <item sd="0" x="4770"/>
        <item sd="0" x="2400"/>
        <item sd="0" x="2003"/>
        <item sd="0" x="2851"/>
        <item sd="0" x="605"/>
        <item sd="0" x="491"/>
        <item sd="0" x="4628"/>
        <item sd="0" x="1240"/>
        <item sd="0" x="371"/>
        <item sd="0" x="671"/>
        <item sd="0" x="480"/>
        <item sd="0" x="73"/>
        <item sd="0" x="3523"/>
        <item sd="0" x="1744"/>
        <item sd="0" x="2769"/>
        <item sd="0" x="945"/>
        <item sd="0" x="2607"/>
        <item sd="0" x="2154"/>
        <item sd="0" x="172"/>
        <item sd="0" x="554"/>
        <item sd="0" x="882"/>
        <item sd="0" x="3648"/>
        <item sd="0" x="3293"/>
        <item sd="0" x="3217"/>
        <item sd="0" x="4418"/>
        <item sd="0" x="3896"/>
        <item sd="0" x="1529"/>
        <item sd="0" x="4251"/>
        <item sd="0" x="4685"/>
        <item sd="0" x="481"/>
        <item sd="0" x="3450"/>
        <item sd="0" x="2250"/>
        <item sd="0" x="3921"/>
        <item sd="0" x="670"/>
        <item sd="0" x="2915"/>
        <item sd="0" x="3257"/>
        <item sd="0" x="4575"/>
        <item sd="0" x="1369"/>
        <item sd="0" x="909"/>
        <item sd="0" x="2536"/>
        <item sd="0" x="3885"/>
        <item sd="0" x="498"/>
        <item sd="0" x="836"/>
        <item sd="0" x="3869"/>
        <item sd="0" x="4005"/>
        <item sd="0" x="972"/>
        <item sd="0" x="4959"/>
        <item sd="0" x="1902"/>
        <item sd="0" x="2453"/>
        <item sd="0" x="4395"/>
        <item sd="0" x="4708"/>
        <item sd="0" x="3536"/>
        <item sd="0" x="1204"/>
        <item sd="0" x="1811"/>
        <item sd="0" x="3380"/>
        <item sd="0" x="274"/>
        <item sd="0" x="154"/>
        <item sd="0" x="4179"/>
        <item sd="0" x="4921"/>
        <item sd="0" x="1076"/>
        <item sd="0" x="3889"/>
        <item sd="0" x="4524"/>
        <item sd="0" x="2332"/>
        <item sd="0" x="414"/>
        <item sd="0" x="761"/>
        <item sd="0" x="4083"/>
        <item sd="0" x="3305"/>
        <item sd="0" x="2076"/>
        <item sd="0" x="53"/>
        <item sd="0" x="4502"/>
        <item sd="0" x="3755"/>
        <item sd="0" x="4733"/>
        <item sd="0" x="1686"/>
        <item sd="0" x="1343"/>
        <item sd="0" x="1079"/>
        <item sd="0" x="1917"/>
        <item sd="0" x="3454"/>
        <item sd="0" x="785"/>
        <item sd="0" x="4858"/>
        <item sd="0" x="4865"/>
        <item sd="0" x="842"/>
        <item sd="0" x="2255"/>
        <item sd="0" x="3006"/>
        <item sd="0" x="3451"/>
        <item sd="0" x="2294"/>
        <item sd="0" x="2930"/>
        <item sd="0" x="1489"/>
        <item sd="0" x="1678"/>
        <item sd="0" x="265"/>
        <item sd="0" x="855"/>
        <item sd="0" x="170"/>
        <item sd="0" x="4695"/>
        <item sd="0" x="4951"/>
        <item sd="0" x="2580"/>
        <item sd="0" x="132"/>
        <item sd="0" x="131"/>
        <item sd="0" x="3801"/>
        <item sd="0" x="1128"/>
        <item sd="0" x="2835"/>
        <item sd="0" x="408"/>
        <item sd="0" x="769"/>
        <item sd="0" x="4026"/>
        <item sd="0" x="890"/>
        <item sd="0" x="93"/>
        <item sd="0" x="321"/>
        <item sd="0" x="880"/>
        <item sd="0" x="639"/>
        <item sd="0" x="1706"/>
        <item sd="0" x="4315"/>
        <item sd="0" x="1086"/>
        <item sd="0" x="559"/>
        <item sd="0" x="760"/>
        <item sd="0" x="3862"/>
        <item sd="0" x="4371"/>
        <item sd="0" x="2605"/>
        <item sd="0" x="1965"/>
        <item sd="0" x="4970"/>
        <item sd="0" x="3974"/>
        <item sd="0" x="1913"/>
        <item sd="0" x="1063"/>
        <item sd="0" x="577"/>
        <item sd="0" x="1819"/>
        <item sd="0" x="3502"/>
        <item sd="0" x="3073"/>
        <item sd="0" x="272"/>
        <item sd="0" x="4554"/>
        <item sd="0" x="2913"/>
        <item sd="0" x="489"/>
        <item sd="0" x="3844"/>
        <item sd="0" x="4851"/>
        <item sd="0" x="3101"/>
        <item sd="0" x="1003"/>
        <item sd="0" x="4337"/>
        <item sd="0" x="3121"/>
        <item sd="0" x="4376"/>
        <item sd="0" x="434"/>
        <item sd="0" x="4166"/>
        <item sd="0" x="3119"/>
        <item sd="0" x="3108"/>
        <item sd="0" x="4170"/>
        <item sd="0" x="4456"/>
        <item sd="0" x="3021"/>
        <item sd="0" x="3437"/>
        <item sd="0" x="2569"/>
        <item sd="0" x="1448"/>
        <item sd="0" x="229"/>
        <item sd="0" x="1035"/>
        <item sd="0" x="250"/>
        <item sd="0" x="2499"/>
        <item sd="0" x="2808"/>
        <item sd="0" x="2914"/>
        <item sd="0" x="2281"/>
        <item sd="0" x="1514"/>
        <item sd="0" x="4783"/>
        <item sd="0" x="349"/>
        <item sd="0" x="1870"/>
        <item sd="0" x="1073"/>
        <item sd="0" x="896"/>
        <item sd="0" x="3292"/>
        <item sd="0" x="3312"/>
        <item sd="0" x="1300"/>
        <item sd="0" x="27"/>
        <item sd="0" x="2992"/>
        <item sd="0" x="851"/>
        <item sd="0" x="1388"/>
        <item sd="0" x="4782"/>
        <item sd="0" x="4229"/>
        <item sd="0" x="4535"/>
        <item sd="0" x="4296"/>
        <item sd="0" x="2050"/>
        <item sd="0" x="3674"/>
        <item sd="0" x="1997"/>
        <item sd="0" x="4528"/>
        <item sd="0" x="2495"/>
        <item sd="0" x="3578"/>
        <item sd="0" x="4062"/>
        <item sd="0" x="4057"/>
        <item sd="0" x="2144"/>
        <item sd="0" x="2505"/>
        <item sd="0" x="3780"/>
        <item sd="0" x="4023"/>
        <item sd="0" x="4496"/>
        <item sd="0" x="2757"/>
        <item sd="0" x="3412"/>
        <item sd="0" x="86"/>
        <item sd="0" x="3034"/>
        <item sd="0" x="3887"/>
        <item sd="0" x="1475"/>
        <item sd="0" x="2404"/>
        <item sd="0" x="4652"/>
        <item sd="0" x="2379"/>
        <item sd="0" x="1996"/>
        <item sd="0" x="1174"/>
        <item sd="0" x="3438"/>
        <item sd="0" x="152"/>
        <item sd="0" x="3706"/>
        <item sd="0" x="1075"/>
        <item sd="0" x="287"/>
        <item sd="0" x="3947"/>
        <item sd="0" x="3079"/>
        <item sd="0" x="4089"/>
        <item sd="0" x="3708"/>
        <item sd="0" x="4275"/>
        <item sd="0" x="1370"/>
        <item sd="0" x="4818"/>
        <item sd="0" x="2853"/>
        <item sd="0" x="609"/>
        <item sd="0" x="3080"/>
        <item sd="0" x="848"/>
        <item sd="0" x="3329"/>
        <item sd="0" x="3447"/>
        <item sd="0" x="1014"/>
        <item sd="0" x="3824"/>
        <item sd="0" x="1565"/>
        <item sd="0" x="677"/>
        <item sd="0" x="3763"/>
        <item sd="0" x="3662"/>
        <item sd="0" x="1479"/>
        <item sd="0" x="1666"/>
        <item sd="0" x="2386"/>
        <item sd="0" x="1348"/>
        <item sd="0" x="4085"/>
        <item sd="0" x="4059"/>
        <item sd="0" x="710"/>
        <item sd="0" x="3419"/>
        <item sd="0" x="4412"/>
        <item sd="0" x="2174"/>
        <item sd="0" x="378"/>
        <item sd="0" x="1890"/>
        <item sd="0" x="2827"/>
        <item sd="0" x="1219"/>
        <item sd="0" x="1751"/>
        <item sd="0" x="2501"/>
        <item sd="0" x="3289"/>
        <item sd="0" x="4061"/>
        <item sd="0" x="4067"/>
        <item sd="0" x="4989"/>
        <item sd="0" x="3480"/>
        <item sd="0" x="3345"/>
        <item sd="0" x="955"/>
        <item sd="0" x="4593"/>
        <item sd="0" x="2524"/>
        <item sd="0" x="325"/>
        <item sd="0" x="1183"/>
        <item sd="0" x="2756"/>
        <item sd="0" x="3046"/>
        <item sd="0" x="2461"/>
        <item sd="0" x="999"/>
        <item sd="0" x="1901"/>
        <item sd="0" x="1208"/>
        <item sd="0" x="3072"/>
        <item sd="0" x="2577"/>
        <item sd="0" x="2790"/>
        <item sd="0" x="2334"/>
        <item sd="0" x="2122"/>
        <item sd="0" x="3760"/>
        <item sd="0" x="536"/>
        <item sd="0" x="4397"/>
        <item sd="0" x="4120"/>
        <item sd="0" x="1116"/>
        <item sd="0" x="3904"/>
        <item sd="0" x="811"/>
        <item sd="0" x="2082"/>
        <item sd="0" x="790"/>
        <item sd="0" x="4799"/>
        <item sd="0" x="1244"/>
        <item sd="0" x="3905"/>
        <item sd="0" x="526"/>
        <item sd="0" x="1772"/>
        <item sd="0" x="418"/>
        <item sd="0" x="4451"/>
        <item sd="0" x="4994"/>
        <item sd="0" x="4097"/>
        <item sd="0" x="2975"/>
        <item sd="0" x="4202"/>
        <item sd="0" x="1702"/>
        <item sd="0" x="2449"/>
        <item sd="0" x="138"/>
        <item sd="0" x="362"/>
        <item sd="0" x="4396"/>
        <item sd="0" x="1259"/>
        <item sd="0" x="2518"/>
        <item sd="0" x="1644"/>
        <item sd="0" x="3613"/>
        <item sd="0" x="515"/>
        <item sd="0" x="2375"/>
        <item sd="0" x="732"/>
        <item sd="0" x="3900"/>
        <item sd="0" x="1171"/>
        <item sd="0" x="1524"/>
        <item sd="0" x="4405"/>
        <item sd="0" x="233"/>
        <item sd="0" x="3374"/>
        <item sd="0" x="830"/>
        <item sd="0" x="4986"/>
        <item sd="0" x="3697"/>
        <item sd="0" x="2510"/>
        <item sd="0" x="4211"/>
        <item sd="0" x="3943"/>
        <item sd="0" x="685"/>
        <item sd="0" x="2795"/>
        <item sd="0" x="3554"/>
        <item sd="0" x="1096"/>
        <item sd="0" x="1627"/>
        <item sd="0" x="1186"/>
        <item sd="0" x="3165"/>
        <item sd="0" x="104"/>
        <item sd="0" x="3277"/>
        <item sd="0" x="2945"/>
        <item sd="0" x="2654"/>
        <item sd="0" x="307"/>
        <item sd="0" x="3087"/>
        <item sd="0" x="2543"/>
        <item sd="0" x="472"/>
        <item sd="0" x="2279"/>
        <item sd="0" x="3038"/>
        <item sd="0" x="2528"/>
        <item sd="0" x="2299"/>
        <item sd="0" x="3190"/>
        <item sd="0" x="4787"/>
        <item sd="0" x="1258"/>
        <item sd="0" x="3839"/>
        <item sd="0" x="1562"/>
        <item sd="0" x="249"/>
        <item sd="0" x="2937"/>
        <item sd="0" x="3695"/>
        <item sd="0" x="447"/>
        <item sd="0" x="823"/>
        <item sd="0" x="734"/>
        <item sd="0" x="4798"/>
        <item sd="0" x="1168"/>
        <item sd="0" x="1387"/>
        <item sd="0" x="3912"/>
        <item sd="0" x="2712"/>
        <item sd="0" x="1994"/>
        <item sd="0" x="4511"/>
        <item sd="0" x="3627"/>
        <item sd="0" x="3891"/>
        <item sd="0" x="4526"/>
        <item sd="0" x="2872"/>
        <item sd="0" x="1127"/>
        <item sd="0" x="1587"/>
        <item sd="0" x="4812"/>
        <item sd="0" x="4250"/>
        <item sd="0" x="44"/>
        <item sd="0" x="4157"/>
        <item sd="0" x="3820"/>
        <item sd="0" x="3204"/>
        <item sd="0" x="1017"/>
        <item sd="0" x="270"/>
        <item sd="0" x="38"/>
        <item sd="0" x="4915"/>
        <item sd="0" x="2658"/>
        <item sd="0" x="4010"/>
        <item sd="0" x="3086"/>
        <item sd="0" x="1377"/>
        <item sd="0" x="2780"/>
        <item sd="0" x="2902"/>
        <item sd="0" x="4546"/>
        <item sd="0" x="4479"/>
        <item sd="0" x="3122"/>
        <item sd="0" x="2498"/>
        <item sd="0" x="810"/>
        <item sd="0" x="3998"/>
        <item sd="0" x="2869"/>
        <item sd="0" x="3584"/>
        <item sd="0" x="1694"/>
        <item sd="0" x="2077"/>
        <item sd="0" x="1930"/>
        <item sd="0" x="3141"/>
        <item sd="0" x="4186"/>
        <item sd="0" x="3024"/>
        <item sd="0" x="2381"/>
        <item sd="0" x="3117"/>
        <item sd="0" x="1825"/>
        <item sd="0" x="4368"/>
        <item sd="0" x="3213"/>
        <item sd="0" x="1693"/>
        <item sd="0" x="4631"/>
        <item sd="0" x="3930"/>
        <item sd="0" x="1688"/>
        <item sd="0" x="1717"/>
        <item sd="0" x="2646"/>
        <item sd="0" x="2175"/>
        <item sd="0" x="2471"/>
        <item sd="0" x="2531"/>
        <item sd="0" x="1121"/>
        <item sd="0" x="1314"/>
        <item sd="0" x="1712"/>
        <item sd="0" x="1696"/>
        <item sd="0" x="720"/>
        <item sd="0" x="2032"/>
        <item sd="0" x="4406"/>
        <item sd="0" x="3328"/>
        <item sd="0" x="474"/>
        <item sd="0" x="1986"/>
        <item sd="0" x="1713"/>
        <item sd="0" x="2029"/>
        <item sd="0" x="3978"/>
        <item sd="0" x="3269"/>
        <item sd="0" x="3311"/>
        <item sd="0" x="3016"/>
        <item sd="0" x="2451"/>
        <item sd="0" x="216"/>
        <item sd="0" x="2078"/>
        <item sd="0" x="4101"/>
        <item sd="0" x="3385"/>
        <item sd="0" x="865"/>
        <item sd="0" x="2065"/>
        <item sd="0" x="366"/>
        <item sd="0" x="1197"/>
        <item sd="0" x="2153"/>
        <item sd="0" x="3482"/>
        <item sd="0" x="2546"/>
        <item sd="0" x="2880"/>
        <item sd="0" x="364"/>
        <item sd="0" x="586"/>
        <item sd="0" x="2094"/>
        <item sd="0" x="122"/>
        <item sd="0" x="2344"/>
        <item sd="0" x="2108"/>
        <item sd="0" x="2440"/>
        <item sd="0" x="1626"/>
        <item sd="0" x="1356"/>
        <item sd="0" x="127"/>
        <item sd="0" x="1617"/>
        <item sd="0" x="2889"/>
        <item sd="0" x="2164"/>
        <item sd="0" x="4916"/>
        <item sd="0" x="983"/>
        <item sd="0" x="3992"/>
        <item sd="0" x="2010"/>
        <item sd="0" x="4297"/>
        <item sd="0" x="2556"/>
        <item sd="0" x="3843"/>
        <item sd="0" x="3195"/>
        <item sd="0" x="822"/>
        <item sd="0" x="1039"/>
        <item sd="0" x="1818"/>
        <item sd="0" x="2443"/>
        <item sd="0" x="3215"/>
        <item sd="0" x="1037"/>
        <item sd="0" x="4752"/>
        <item sd="0" x="2736"/>
        <item sd="0" x="3343"/>
        <item sd="0" x="2579"/>
        <item sd="0" x="4791"/>
        <item sd="0" x="3349"/>
        <item sd="0" x="4563"/>
        <item sd="0" x="468"/>
        <item sd="0" x="788"/>
        <item sd="0" x="1910"/>
        <item sd="0" x="4247"/>
        <item sd="0" x="1734"/>
        <item sd="0" x="4245"/>
        <item sd="0" x="2921"/>
        <item sd="0" x="1635"/>
        <item sd="0" x="4568"/>
        <item sd="0" x="238"/>
        <item sd="0" x="936"/>
        <item sd="0" x="4419"/>
        <item sd="0" x="3845"/>
        <item sd="0" x="4747"/>
        <item sd="0" x="3077"/>
        <item sd="0" x="1469"/>
        <item sd="0" x="3601"/>
        <item sd="0" x="758"/>
        <item sd="0" x="2479"/>
        <item sd="0" x="4149"/>
        <item sd="0" x="241"/>
        <item sd="0" x="4320"/>
        <item sd="0" x="2882"/>
        <item sd="0" x="1385"/>
        <item sd="0" x="4976"/>
        <item sd="0" x="3652"/>
        <item sd="0" x="2786"/>
        <item sd="0" x="1027"/>
        <item sd="0" x="2286"/>
        <item sd="0" x="459"/>
        <item sd="0" x="2707"/>
        <item sd="0" x="2060"/>
        <item sd="0" x="4525"/>
        <item sd="0" x="900"/>
        <item sd="0" x="2466"/>
        <item sd="0" x="4719"/>
        <item sd="0" x="1135"/>
        <item sd="0" x="4786"/>
        <item sd="0" x="2289"/>
        <item sd="0" x="4794"/>
        <item sd="0" x="511"/>
        <item sd="0" x="3370"/>
        <item sd="0" x="3786"/>
        <item sd="0" x="2559"/>
        <item sd="0" x="3096"/>
        <item sd="0" x="1673"/>
        <item sd="0" x="3453"/>
        <item sd="0" x="3846"/>
        <item sd="0" x="2429"/>
        <item sd="0" x="1977"/>
        <item sd="0" x="2875"/>
        <item sd="0" x="2502"/>
        <item sd="0" x="4929"/>
        <item sd="0" x="1291"/>
        <item sd="0" x="4359"/>
        <item sd="0" x="478"/>
        <item sd="0" x="3408"/>
        <item sd="0" x="3123"/>
        <item sd="0" x="2219"/>
        <item sd="0" x="3636"/>
        <item sd="0" x="3617"/>
        <item sd="0" x="2618"/>
        <item sd="0" x="4549"/>
        <item sd="0" x="4151"/>
        <item sd="0" x="107"/>
        <item sd="0" x="2195"/>
        <item sd="0" x="2245"/>
        <item sd="0" x="4553"/>
        <item sd="0" x="4438"/>
        <item sd="0" x="2896"/>
        <item sd="0" x="2058"/>
        <item sd="0" x="4693"/>
        <item sd="0" x="1879"/>
        <item sd="0" x="2212"/>
        <item sd="0" x="4788"/>
        <item sd="0" x="3541"/>
        <item sd="0" x="4584"/>
        <item sd="0" x="4298"/>
        <item sd="0" x="4944"/>
        <item sd="0" x="2186"/>
        <item sd="0" x="2271"/>
        <item sd="0" x="1502"/>
        <item sd="0" x="4663"/>
        <item sd="0" x="789"/>
        <item sd="0" x="3766"/>
        <item sd="0" x="4265"/>
        <item sd="0" x="4706"/>
        <item sd="0" x="881"/>
        <item sd="0" x="1026"/>
        <item sd="0" x="2462"/>
        <item sd="0" x="1650"/>
        <item sd="0" x="527"/>
        <item sd="0" x="3319"/>
        <item sd="0" x="2014"/>
        <item sd="0" x="4521"/>
        <item sd="0" x="1987"/>
        <item sd="0" x="4504"/>
        <item sd="0" x="4375"/>
        <item sd="0" x="681"/>
        <item sd="0" x="4716"/>
        <item sd="0" x="3395"/>
        <item sd="0" x="1439"/>
        <item sd="0" x="4512"/>
        <item sd="0" x="3546"/>
        <item sd="0" x="2815"/>
        <item sd="0" x="3473"/>
        <item sd="0" x="3260"/>
        <item sd="0" x="2119"/>
        <item sd="0" x="1932"/>
        <item sd="0" x="3457"/>
        <item sd="0" x="492"/>
        <item sd="0" x="2526"/>
        <item sd="0" x="4603"/>
        <item sd="0" x="4698"/>
        <item sd="0" x="1855"/>
        <item sd="0" x="293"/>
        <item sd="0" x="4993"/>
        <item sd="0" x="1288"/>
        <item sd="0" x="4044"/>
        <item sd="0" x="4727"/>
        <item sd="0" x="1806"/>
        <item sd="0" x="1507"/>
        <item sd="0" x="2746"/>
        <item sd="0" x="1459"/>
        <item sd="0" x="2793"/>
        <item sd="0" x="1245"/>
        <item sd="0" x="4517"/>
        <item sd="0" x="1745"/>
        <item sd="0" x="3375"/>
        <item sd="0" x="1104"/>
        <item sd="0" x="2652"/>
        <item sd="0" x="3855"/>
        <item sd="0" x="106"/>
        <item sd="0" x="4200"/>
        <item sd="0" x="4381"/>
        <item sd="0" x="3759"/>
        <item sd="0" x="4243"/>
        <item sd="0" x="4208"/>
        <item sd="0" x="1293"/>
        <item sd="0" x="2480"/>
        <item sd="0" x="2187"/>
        <item sd="0" x="926"/>
        <item sd="0" x="208"/>
        <item sd="0" x="1691"/>
        <item sd="0" x="4585"/>
        <item sd="0" x="4088"/>
        <item sd="0" x="719"/>
        <item sd="0" x="4633"/>
        <item sd="0" x="4949"/>
        <item sd="0" x="1674"/>
        <item sd="0" x="220"/>
        <item sd="0" x="3135"/>
        <item sd="0" x="871"/>
        <item sd="0" x="4031"/>
        <item sd="0" x="3212"/>
        <item sd="0" x="3004"/>
        <item sd="0" x="4772"/>
        <item sd="0" x="4761"/>
        <item sd="0" x="2291"/>
        <item sd="0" x="19"/>
        <item sd="0" x="1067"/>
        <item sd="0" x="2235"/>
        <item sd="0" x="2254"/>
        <item sd="0" x="4129"/>
        <item sd="0" x="2922"/>
        <item sd="0" x="2406"/>
        <item sd="0" x="4529"/>
        <item sd="0" x="2368"/>
        <item sd="0" x="3595"/>
        <item sd="0" x="3910"/>
        <item sd="0" x="3692"/>
        <item sd="0" x="2807"/>
        <item sd="0" x="3769"/>
        <item sd="0" x="1056"/>
        <item sd="0" x="616"/>
        <item sd="0" x="3521"/>
        <item sd="0" x="2319"/>
        <item sd="0" x="4255"/>
        <item sd="0" x="4505"/>
        <item sd="0" x="4454"/>
        <item sd="0" x="2297"/>
        <item sd="0" x="768"/>
        <item sd="0" x="4356"/>
        <item sd="0" x="4030"/>
        <item sd="0" x="4159"/>
        <item sd="0" x="1820"/>
        <item sd="0" x="4373"/>
        <item sd="0" x="1427"/>
        <item sd="0" x="501"/>
        <item sd="0" x="1544"/>
        <item sd="0" x="2958"/>
        <item sd="0" x="4697"/>
        <item sd="0" x="1773"/>
        <item sd="0" x="4230"/>
        <item sd="0" x="4039"/>
        <item sd="0" x="3709"/>
        <item sd="0" x="59"/>
        <item sd="0" x="218"/>
        <item sd="0" x="3179"/>
        <item sd="0" x="301"/>
        <item sd="0" x="2576"/>
        <item sd="0" x="3069"/>
        <item sd="0" x="1774"/>
        <item sd="0" x="3575"/>
        <item sd="0" x="3898"/>
        <item sd="0" x="4073"/>
        <item sd="0" x="4598"/>
        <item sd="0" x="1816"/>
        <item sd="0" x="4911"/>
        <item sd="0" x="89"/>
        <item sd="0" x="3294"/>
        <item sd="0" x="4756"/>
        <item sd="0" x="368"/>
        <item sd="0" x="4764"/>
        <item sd="0" x="2885"/>
        <item sd="0" x="509"/>
        <item sd="0" x="4872"/>
        <item sd="0" x="4622"/>
        <item sd="0" x="4700"/>
        <item sd="0" x="3433"/>
        <item sd="0" x="424"/>
        <item sd="0" x="476"/>
        <item sd="0" x="4362"/>
        <item sd="0" x="3675"/>
        <item sd="0" x="3748"/>
        <item sd="0" x="3999"/>
        <item sd="0" x="448"/>
        <item sd="0" x="4882"/>
        <item sd="0" x="25"/>
        <item sd="0" x="1838"/>
        <item sd="0" x="938"/>
        <item sd="0" x="31"/>
        <item sd="0" x="3449"/>
        <item sd="0" x="4533"/>
        <item sd="0" x="827"/>
        <item sd="0" x="235"/>
        <item sd="0" x="1088"/>
        <item sd="0" x="4384"/>
        <item sd="0" x="3740"/>
        <item sd="0" x="792"/>
        <item sd="0" x="1132"/>
        <item sd="0" x="4001"/>
        <item sd="0" x="2634"/>
        <item sd="0" x="838"/>
        <item sd="0" x="3827"/>
        <item sd="0" x="3513"/>
        <item sd="0" x="4841"/>
        <item sd="0" x="3736"/>
        <item sd="0" x="1188"/>
        <item sd="0" x="530"/>
        <item sd="0" x="1736"/>
        <item sd="0" x="4801"/>
        <item sd="0" x="808"/>
        <item sd="0" x="4299"/>
        <item sd="0" x="2669"/>
        <item sd="0" x="4665"/>
        <item sd="0" x="4540"/>
        <item sd="0" x="3858"/>
        <item sd="0" x="4879"/>
        <item sd="0" x="3616"/>
        <item sd="0" x="2517"/>
        <item sd="0" x="3867"/>
        <item sd="0" x="1782"/>
        <item sd="0" x="1821"/>
        <item sd="0" x="958"/>
        <item sd="0" x="1737"/>
        <item sd="0" x="4805"/>
        <item sd="0" x="2091"/>
        <item sd="0" x="1972"/>
        <item sd="0" x="2179"/>
        <item sd="0" x="2824"/>
        <item sd="0" x="1592"/>
        <item sd="0" x="4705"/>
        <item sd="0" x="182"/>
        <item sd="0" x="766"/>
        <item sd="0" x="752"/>
        <item sd="0" x="886"/>
        <item sd="0" x="2218"/>
        <item sd="0" x="4227"/>
        <item sd="0" x="2283"/>
        <item sd="0" x="3715"/>
        <item sd="0" x="3529"/>
        <item sd="0" x="2504"/>
        <item sd="0" x="1797"/>
        <item sd="0" x="43"/>
        <item sd="0" x="496"/>
        <item sd="0" x="3376"/>
        <item sd="0" x="212"/>
        <item sd="0" x="770"/>
        <item sd="0" x="2465"/>
        <item sd="0" x="3588"/>
        <item sd="0" x="3682"/>
        <item sd="0" x="475"/>
        <item sd="0" x="1937"/>
        <item sd="0" x="4823"/>
        <item sd="0" x="856"/>
        <item sd="0" x="66"/>
        <item sd="0" x="3571"/>
        <item sd="0" x="348"/>
        <item sd="0" x="2597"/>
        <item sd="0" x="134"/>
        <item sd="0" x="4481"/>
        <item sd="0" x="3679"/>
        <item sd="0" x="2752"/>
        <item sd="0" x="124"/>
        <item sd="0" x="1051"/>
        <item sd="0" x="2594"/>
        <item sd="0" x="2547"/>
        <item sd="0" x="1854"/>
        <item sd="0" x="4338"/>
        <item sd="0" x="2309"/>
        <item sd="0" x="1645"/>
        <item sd="0" x="2072"/>
        <item sd="0" x="4270"/>
        <item sd="0" x="26"/>
        <item sd="0" x="2383"/>
        <item sd="0" x="1304"/>
        <item sd="0" x="2018"/>
        <item sd="0" x="2649"/>
        <item sd="0" x="3201"/>
        <item sd="0" x="1062"/>
        <item sd="0" x="2886"/>
        <item sd="0" x="539"/>
        <item sd="0" x="956"/>
        <item sd="0" x="1537"/>
        <item sd="0" x="3511"/>
        <item sd="0" x="3330"/>
        <item sd="0" x="532"/>
        <item sd="0" x="3888"/>
        <item sd="0" x="739"/>
        <item sd="0" x="4366"/>
        <item sd="0" x="3923"/>
        <item sd="0" x="967"/>
        <item sd="0" x="1122"/>
        <item sd="0" x="133"/>
        <item sd="0" x="4324"/>
        <item sd="0" x="4964"/>
        <item sd="0" x="1486"/>
        <item sd="0" x="335"/>
        <item sd="0" x="497"/>
        <item sd="0" x="4391"/>
        <item sd="0" x="2703"/>
        <item sd="0" x="3916"/>
        <item sd="0" x="702"/>
        <item sd="0" x="4636"/>
        <item sd="0" x="262"/>
        <item sd="0" x="3227"/>
        <item sd="0" x="4308"/>
        <item sd="0" x="4900"/>
        <item sd="0" x="3180"/>
        <item sd="0" x="989"/>
        <item sd="0" x="3018"/>
        <item sd="0" x="3985"/>
        <item sd="0" x="4762"/>
        <item sd="0" x="562"/>
        <item sd="0" x="3626"/>
        <item sd="0" x="4147"/>
        <item sd="0" x="2864"/>
        <item sd="0" x="398"/>
        <item sd="0" x="2095"/>
        <item sd="0" x="80"/>
        <item sd="0" x="2635"/>
        <item sd="0" x="3234"/>
        <item sd="0" x="3825"/>
        <item sd="0" x="76"/>
        <item sd="0" x="3508"/>
        <item sd="0" x="4364"/>
        <item sd="0" x="4980"/>
        <item sd="0" x="1746"/>
        <item sd="0" x="71"/>
        <item sd="0" x="2184"/>
        <item sd="0" x="3813"/>
        <item sd="0" x="338"/>
        <item sd="0" x="570"/>
        <item sd="0" x="3663"/>
        <item sd="0" x="4672"/>
        <item sd="0" x="4853"/>
        <item sd="0" x="2980"/>
        <item sd="0" x="4049"/>
        <item sd="0" x="1955"/>
        <item sd="0" x="1212"/>
        <item sd="0" x="2782"/>
        <item sd="0" x="2558"/>
        <item sd="0" x="1847"/>
        <item sd="0" x="3307"/>
        <item sd="0" x="375"/>
        <item sd="0" x="1496"/>
        <item sd="0" x="1134"/>
        <item sd="0" x="1419"/>
        <item sd="0" x="204"/>
        <item sd="0" x="295"/>
        <item sd="0" x="2310"/>
        <item sd="0" x="4069"/>
        <item sd="0" x="1705"/>
        <item sd="0" x="4877"/>
        <item sd="0" x="3469"/>
        <item sd="0" x="1692"/>
        <item sd="0" x="2311"/>
        <item sd="0" x="2596"/>
        <item sd="0" x="4778"/>
        <item sd="0" x="3893"/>
        <item sd="0" x="4020"/>
        <item sd="0" x="411"/>
        <item sd="0" x="3602"/>
        <item sd="0" x="1853"/>
        <item sd="0" x="4377"/>
        <item sd="0" x="3570"/>
        <item sd="0" x="1376"/>
        <item sd="0" x="4514"/>
        <item sd="0" x="2045"/>
        <item sd="0" x="1049"/>
        <item sd="0" x="2883"/>
        <item sd="0" x="4928"/>
        <item sd="0" x="16"/>
        <item sd="0" x="4815"/>
        <item sd="0" x="4688"/>
        <item sd="0" x="2358"/>
        <item sd="0" x="2687"/>
        <item sd="0" x="1103"/>
        <item sd="0" x="3010"/>
        <item sd="0" x="2789"/>
        <item sd="0" x="1169"/>
        <item sd="0" x="4028"/>
        <item sd="0" x="4087"/>
        <item sd="0" x="4182"/>
        <item sd="0" x="4589"/>
        <item sd="0" x="21"/>
        <item sd="0" x="4333"/>
        <item sd="0" x="3088"/>
        <item sd="0" x="4317"/>
        <item sd="0" x="2868"/>
        <item sd="0" x="919"/>
        <item sd="0" x="1254"/>
        <item sd="0" x="3386"/>
        <item sd="0" x="4144"/>
        <item sd="0" x="2243"/>
        <item sd="0" x="3810"/>
        <item sd="0" x="1069"/>
        <item sd="0" x="4582"/>
        <item sd="0" x="2230"/>
        <item sd="0" x="3363"/>
        <item sd="0" x="1154"/>
        <item sd="0" x="4249"/>
        <item sd="0" x="4670"/>
        <item sd="0" x="1203"/>
        <item sd="0" x="598"/>
        <item sd="0" x="604"/>
        <item sd="0" x="3499"/>
        <item sd="0" x="4881"/>
        <item sd="0" x="1789"/>
        <item sd="0" x="30"/>
        <item sd="0" x="2589"/>
        <item sd="0" x="2229"/>
        <item sd="0" x="1950"/>
        <item sd="0" x="2348"/>
        <item sd="0" x="3937"/>
        <item sd="0" x="278"/>
        <item sd="0" x="2272"/>
        <item sd="0" x="1959"/>
        <item sd="0" x="2159"/>
        <item sd="0" x="3576"/>
        <item sd="0" x="2343"/>
        <item sd="0" x="1560"/>
        <item sd="0" x="2503"/>
        <item sd="0" x="4041"/>
        <item sd="0" x="4346"/>
        <item sd="0" x="460"/>
        <item sd="0" x="2232"/>
        <item sd="0" x="3137"/>
        <item sd="0" x="872"/>
        <item sd="0" x="283"/>
        <item sd="0" x="2731"/>
        <item sd="0" x="2382"/>
        <item sd="0" x="3637"/>
        <item sd="0" x="4497"/>
        <item sd="0" x="2138"/>
        <item sd="0" x="1546"/>
        <item sd="0" x="2802"/>
        <item sd="0" x="13"/>
        <item sd="0" x="704"/>
        <item sd="0" x="2273"/>
        <item sd="0" x="2667"/>
        <item sd="0" x="2908"/>
        <item sd="0" x="635"/>
        <item sd="0" x="1097"/>
        <item sd="0" x="733"/>
        <item sd="0" x="2725"/>
        <item sd="0" x="4870"/>
        <item sd="0" x="1622"/>
        <item sd="0" x="4953"/>
        <item sd="0" x="812"/>
        <item sd="0" x="2561"/>
        <item sd="0" x="2565"/>
        <item sd="0" x="4075"/>
        <item sd="0" x="2650"/>
        <item sd="0" x="3537"/>
        <item sd="0" x="399"/>
        <item sd="0" x="3611"/>
        <item sd="0" x="3346"/>
        <item sd="0" x="2640"/>
        <item sd="0" x="3286"/>
        <item sd="0" x="2349"/>
        <item sd="0" x="4910"/>
        <item sd="0" x="4258"/>
        <item sd="0" x="1408"/>
        <item sd="0" x="308"/>
        <item sd="0" x="690"/>
        <item sd="0" x="2120"/>
        <item sd="0" x="2660"/>
        <item sd="0" x="3396"/>
        <item sd="0" x="3017"/>
        <item sd="0" x="1294"/>
        <item sd="0" x="3048"/>
        <item sd="0" x="1394"/>
        <item sd="0" x="2079"/>
        <item sd="0" x="4569"/>
        <item sd="0" x="1239"/>
        <item sd="0" x="660"/>
        <item sd="0" x="1235"/>
        <item sd="0" x="3371"/>
        <item sd="0" x="1542"/>
        <item sd="0" x="3717"/>
        <item sd="0" x="3041"/>
        <item sd="0" x="862"/>
        <item sd="0" x="2341"/>
        <item sd="0" x="1495"/>
        <item sd="0" x="2111"/>
        <item sd="0" x="2225"/>
        <item sd="0" x="2900"/>
        <item sd="0" x="3136"/>
        <item sd="0" x="4195"/>
        <item sd="0" x="3445"/>
        <item sd="0" x="2408"/>
        <item sd="0" x="1528"/>
        <item sd="0" x="4767"/>
        <item sd="0" x="121"/>
        <item sd="0" x="2843"/>
        <item sd="0" x="4789"/>
        <item sd="0" x="1064"/>
        <item sd="0" x="5004"/>
        <item sd="0" x="2448"/>
        <item sd="0" x="3934"/>
        <item sd="0" x="2867"/>
        <item sd="0" x="4920"/>
        <item sd="0" x="575"/>
        <item sd="0" x="4544"/>
        <item sd="0" x="230"/>
        <item sd="0" x="2839"/>
        <item sd="0" x="4849"/>
        <item sd="0" x="4217"/>
        <item sd="0" x="494"/>
        <item sd="0" x="1829"/>
        <item sd="0" x="247"/>
        <item sd="0" x="4936"/>
        <item sd="0" x="4616"/>
        <item sd="0" x="3276"/>
        <item sd="0" x="754"/>
        <item sd="0" x="4742"/>
        <item sd="0" x="1225"/>
        <item sd="0" x="2968"/>
        <item sd="0" x="4058"/>
        <item sd="0" x="36"/>
        <item sd="0" x="3187"/>
        <item sd="0" x="3666"/>
        <item sd="0" x="269"/>
        <item sd="0" x="199"/>
        <item sd="0" x="2166"/>
        <item sd="0" x="2350"/>
        <item sd="0" x="500"/>
        <item sd="0" x="2317"/>
        <item sd="0" x="4621"/>
        <item sd="0" x="1357"/>
        <item sd="0" x="2814"/>
        <item sd="0" x="1173"/>
        <item sd="0" x="2926"/>
        <item sd="0" x="629"/>
        <item sd="0" x="2713"/>
        <item sd="0" x="1070"/>
        <item sd="0" x="1519"/>
        <item sd="0" x="805"/>
        <item sd="0" x="1414"/>
        <item sd="0" x="4113"/>
        <item sd="0" x="3897"/>
        <item sd="0" x="581"/>
        <item sd="0" x="3340"/>
        <item sd="0" x="1065"/>
        <item sd="0" x="55"/>
        <item sd="0" x="4562"/>
        <item sd="0" x="991"/>
        <item sd="0" x="2544"/>
        <item sd="0" x="3191"/>
        <item sd="0" x="2004"/>
        <item sd="0" x="2474"/>
        <item sd="0" x="4793"/>
        <item sd="0" x="3245"/>
        <item sd="0" x="4977"/>
        <item sd="0" x="859"/>
        <item sd="0" x="1006"/>
        <item sd="0" x="159"/>
        <item sd="0" x="3686"/>
        <item sd="0" x="3443"/>
        <item sd="0" x="4817"/>
        <item sd="0" x="2276"/>
        <item sd="0" x="50"/>
        <item sd="0" x="161"/>
        <item sd="0" x="1766"/>
        <item sd="0" x="1667"/>
        <item sd="0" x="2608"/>
        <item sd="0" x="105"/>
        <item sd="0" x="4998"/>
        <item sd="0" x="1028"/>
        <item sd="0" x="2952"/>
        <item sd="0" x="4014"/>
        <item sd="0" x="4228"/>
        <item sd="0" x="664"/>
        <item sd="0" x="3337"/>
        <item sd="0" x="431"/>
        <item sd="0" x="2422"/>
        <item sd="0" x="4821"/>
        <item sd="0" x="1750"/>
        <item sd="0" x="4122"/>
        <item sd="0" x="1429"/>
        <item sd="0" x="4171"/>
        <item sd="0" x="4566"/>
        <item sd="0" x="569"/>
        <item sd="0" x="1110"/>
        <item sd="0" x="4547"/>
        <item sd="0" x="3008"/>
        <item sd="0" x="1728"/>
        <item sd="0" x="4038"/>
        <item sd="0" x="3553"/>
        <item sd="0" x="1491"/>
        <item sd="0" x="1366"/>
        <item sd="0" x="4499"/>
        <item sd="0" x="2183"/>
        <item sd="0" x="4785"/>
        <item sd="0" x="998"/>
        <item sd="0" x="2338"/>
        <item sd="0" x="4707"/>
        <item sd="0" x="3639"/>
        <item sd="0" x="1941"/>
        <item sd="0" x="1120"/>
        <item sd="0" x="4527"/>
        <item sd="0" x="1595"/>
        <item sd="0" x="3125"/>
        <item sd="0" x="4134"/>
        <item sd="0" x="303"/>
        <item sd="0" x="1748"/>
        <item sd="0" x="4257"/>
        <item sd="0" x="4234"/>
        <item sd="0" x="4579"/>
        <item sd="0" x="3993"/>
        <item sd="0" x="1312"/>
        <item sd="0" x="1948"/>
        <item sd="0" x="2932"/>
        <item sd="0" x="1848"/>
        <item sd="0" x="3610"/>
        <item sd="0" x="2313"/>
        <item sd="0" x="3841"/>
        <item sd="0" x="3089"/>
        <item sd="0" x="3091"/>
        <item sd="0" x="687"/>
        <item sd="0" x="682"/>
        <item sd="0" x="2487"/>
        <item sd="0" x="3042"/>
        <item sd="0" x="4084"/>
        <item sd="0" x="3958"/>
        <item sd="0" x="2933"/>
        <item sd="0" x="4260"/>
        <item sd="0" x="4042"/>
        <item sd="0" x="4471"/>
        <item sd="0" x="722"/>
        <item sd="0" x="2387"/>
        <item sd="0" x="3877"/>
        <item sd="0" x="518"/>
        <item sd="0" x="405"/>
        <item sd="0" x="1484"/>
        <item sd="0" x="611"/>
        <item sd="0" x="403"/>
        <item sd="0" x="2791"/>
        <item sd="0" x="4153"/>
        <item sd="0" x="2242"/>
        <item sd="0" x="171"/>
        <item sd="0" x="3336"/>
        <item sd="0" x="1695"/>
        <item sd="0" x="1671"/>
        <item sd="0" x="2763"/>
        <item sd="0" x="1971"/>
        <item sd="0" x="4556"/>
        <item sd="0" x="4428"/>
        <item sd="0" x="2976"/>
        <item sd="0" x="2420"/>
        <item sd="0" x="4050"/>
        <item sd="0" x="2676"/>
        <item sd="0" x="2396"/>
        <item sd="0" x="2476"/>
        <item sd="0" x="374"/>
        <item sd="0" x="1914"/>
        <item sd="0" x="2047"/>
        <item sd="0" x="2934"/>
        <item sd="0" x="4924"/>
        <item sd="0" x="667"/>
        <item sd="0" x="1411"/>
        <item sd="0" x="257"/>
        <item sd="0" x="1000"/>
        <item sd="0" x="1071"/>
        <item sd="0" x="3743"/>
        <item sd="0" x="2774"/>
        <item sd="0" x="4332"/>
        <item sd="0" x="1232"/>
        <item sd="0" x="252"/>
        <item sd="0" x="3907"/>
        <item sd="0" x="613"/>
        <item sd="0" x="572"/>
        <item sd="0" x="4895"/>
        <item sd="0" x="1768"/>
        <item sd="0" x="1281"/>
        <item sd="0" x="305"/>
        <item sd="0" x="10"/>
        <item sd="0" x="3592"/>
        <item sd="0" x="4855"/>
        <item sd="0" x="4178"/>
        <item sd="0" x="1747"/>
        <item sd="0" x="1272"/>
        <item sd="0" x="1151"/>
        <item sd="0" x="3705"/>
        <item sd="0" x="1849"/>
        <item sd="0" x="3956"/>
        <item sd="0" x="2663"/>
        <item sd="0" x="1318"/>
        <item sd="0" x="4289"/>
        <item sd="0" x="3710"/>
        <item sd="0" x="3879"/>
        <item sd="0" x="160"/>
        <item sd="0" x="4215"/>
        <item sd="0" x="3757"/>
        <item sd="0" x="3565"/>
        <item sd="0" x="1"/>
        <item sd="0" x="1570"/>
        <item sd="0" x="1604"/>
        <item sd="0" x="3788"/>
        <item sd="0" x="1483"/>
        <item sd="0" x="1090"/>
        <item sd="0" x="1664"/>
        <item sd="0" x="1482"/>
        <item sd="0" x="3861"/>
        <item sd="0" x="2267"/>
        <item sd="0" x="4573"/>
        <item sd="0" x="4094"/>
        <item sd="0" x="2302"/>
        <item sd="0" x="2053"/>
        <item sd="0" x="3965"/>
        <item sd="0" x="1374"/>
        <item sd="0" x="737"/>
        <item sd="0" x="4441"/>
        <item sd="0" x="3545"/>
        <item sd="0" x="3714"/>
        <item sd="0" x="2388"/>
        <item sd="0" x="3439"/>
        <item sd="0" x="445"/>
        <item sd="0" x="3202"/>
        <item sd="0" x="1205"/>
        <item sd="0" x="3424"/>
        <item sd="0" x="4825"/>
        <item sd="0" x="3440"/>
        <item sd="0" x="2015"/>
        <item sd="0" x="3387"/>
        <item sd="0" x="1013"/>
        <item sd="0" x="931"/>
        <item sd="0" x="2277"/>
        <item sd="0" x="4586"/>
        <item sd="0" x="2716"/>
        <item sd="0" x="425"/>
        <item sd="0" x="1915"/>
        <item sd="0" x="1605"/>
        <item sd="0" x="869"/>
        <item sd="0" x="350"/>
        <item sd="0" x="4388"/>
        <item sd="0" x="4734"/>
        <item sd="0" x="1055"/>
        <item sd="0" x="618"/>
        <item sd="0" x="2456"/>
        <item sd="0" x="617"/>
        <item sd="0" x="3075"/>
        <item sd="0" x="2833"/>
        <item sd="0" x="717"/>
        <item sd="0" x="4237"/>
        <item sd="0" x="2825"/>
        <item sd="0" x="1824"/>
        <item sd="0" x="336"/>
        <item sd="0" x="1837"/>
        <item sd="0" x="2884"/>
        <item sd="0" x="2826"/>
        <item sd="0" x="4536"/>
        <item sd="0" x="136"/>
        <item sd="0" x="4162"/>
        <item sd="0" x="3391"/>
        <item sd="0" x="631"/>
        <item sd="0" x="2910"/>
        <item sd="0" x="142"/>
        <item sd="0" x="449"/>
        <item sd="0" x="4223"/>
        <item sd="0" x="309"/>
        <item sd="0" x="4545"/>
        <item sd="0" x="2841"/>
        <item sd="0" x="3580"/>
        <item sd="0" x="3078"/>
        <item sd="0" x="3206"/>
        <item sd="0" x="2071"/>
        <item sd="0" x="4325"/>
        <item sd="0" x="2300"/>
        <item sd="0" x="2832"/>
        <item sd="0" x="4330"/>
        <item sd="0" x="3633"/>
        <item sd="0" x="4045"/>
        <item sd="0" x="1874"/>
        <item sd="0" x="3776"/>
        <item sd="0" x="3525"/>
        <item sd="0" x="579"/>
        <item sd="0" x="3106"/>
        <item sd="0" x="2285"/>
        <item sd="0" x="1522"/>
        <item sd="0" x="4231"/>
        <item sd="0" x="1368"/>
        <item sd="0" x="3358"/>
        <item sd="0" x="4857"/>
        <item sd="0" x="1247"/>
        <item sd="0" x="535"/>
        <item sd="0" x="1726"/>
        <item sd="0" x="469"/>
        <item sd="0" x="3407"/>
        <item sd="0" x="4155"/>
        <item sd="0" x="1803"/>
        <item sd="0" x="2231"/>
        <item sd="0" x="645"/>
        <item sd="0" x="2823"/>
        <item sd="0" x="2009"/>
        <item sd="0" x="2685"/>
        <item sd="0" x="467"/>
        <item sd="0" x="3491"/>
        <item sd="0" x="65"/>
        <item sd="0" x="3984"/>
        <item sd="0" x="115"/>
        <item sd="0" x="4448"/>
        <item sd="0" x="1981"/>
        <item sd="0" x="1755"/>
        <item sd="0" x="2581"/>
        <item sd="0" x="984"/>
        <item sd="0" x="620"/>
        <item sd="0" x="1656"/>
        <item sd="0" x="1962"/>
        <item sd="0" x="1721"/>
        <item sd="0" x="4047"/>
        <item sd="0" x="2939"/>
        <item sd="0" x="1358"/>
        <item sd="0" x="1222"/>
        <item sd="0" x="2829"/>
        <item sd="0" x="3940"/>
        <item sd="0" x="4995"/>
        <item sd="0" x="4599"/>
        <item sd="0" x="4288"/>
        <item sd="0" x="1004"/>
        <item sd="0" x="1099"/>
        <item sd="0" x="1569"/>
        <item sd="0" x="3054"/>
        <item sd="0" x="1606"/>
        <item sd="0" x="4903"/>
        <item sd="0" x="1201"/>
        <item sd="0" x="116"/>
        <item sd="0" x="296"/>
        <item sd="0" x="4174"/>
        <item sd="0" x="2753"/>
        <item sd="0" x="2207"/>
        <item sd="0" x="4433"/>
        <item sd="0" x="1398"/>
        <item sd="0" x="201"/>
        <item sd="0" x="971"/>
        <item sd="0" x="2797"/>
        <item sd="0" x="3507"/>
        <item sd="0" x="1660"/>
        <item sd="0" x="921"/>
        <item sd="0" x="815"/>
        <item sd="0" x="3572"/>
        <item sd="0" x="2532"/>
        <item sd="0" x="3053"/>
        <item sd="0" x="910"/>
        <item sd="0" x="3103"/>
        <item sd="0" x="3272"/>
        <item sd="0" x="2067"/>
        <item sd="0" x="3917"/>
        <item sd="0" x="599"/>
        <item sd="0" x="2181"/>
        <item sd="0" x="4780"/>
        <item sd="0" x="189"/>
        <item sd="0" x="3282"/>
        <item sd="0" x="2564"/>
        <item sd="0" x="1295"/>
        <item sd="0" x="2677"/>
        <item sd="0" x="48"/>
        <item sd="0" x="4759"/>
        <item sd="0" x="4973"/>
        <item sd="0" x="2468"/>
        <item sd="0" x="549"/>
        <item sd="0" x="4114"/>
        <item sd="0" x="3646"/>
        <item sd="0" x="382"/>
        <item sd="0" x="2599"/>
        <item sd="0" x="873"/>
        <item sd="0" x="1228"/>
        <item sd="0" x="3333"/>
        <item sd="0" x="4684"/>
        <item sd="0" x="2878"/>
        <item sd="0" x="3924"/>
        <item sd="0" x="2899"/>
        <item sd="0" x="440"/>
        <item sd="0" x="1961"/>
        <item sd="0" x="4319"/>
        <item sd="0" x="3622"/>
        <item sd="0" x="1851"/>
        <item sd="0" x="2745"/>
        <item sd="0" x="3040"/>
        <item sd="0" x="4532"/>
        <item sd="0" x="1299"/>
        <item sd="0" x="1547"/>
        <item sd="0" x="4439"/>
        <item sd="0" x="2533"/>
        <item sd="0" x="346"/>
        <item sd="0" x="1739"/>
        <item sd="0" x="2961"/>
        <item sd="0" x="932"/>
        <item sd="0" x="4369"/>
        <item sd="0" x="1839"/>
        <item sd="0" x="1731"/>
        <item sd="0" x="2542"/>
        <item sd="0" x="2445"/>
        <item sd="0" x="3955"/>
        <item sd="0" x="1843"/>
        <item sd="0" x="3029"/>
        <item sd="0" x="3660"/>
        <item sd="0" x="1426"/>
        <item sd="0" x="952"/>
        <item sd="0" x="0"/>
        <item sd="0" x="2064"/>
        <item sd="0" x="543"/>
        <item sd="0" x="2925"/>
        <item sd="0" x="694"/>
        <item sd="0" x="3239"/>
        <item sd="0" x="2391"/>
        <item sd="0" x="3603"/>
        <item sd="0" x="1887"/>
        <item sd="0" x="3768"/>
        <item sd="0" x="397"/>
        <item sd="0" x="1760"/>
        <item sd="0" x="219"/>
        <item sd="0" x="4606"/>
        <item sd="0" x="4596"/>
        <item sd="0" x="3604"/>
        <item sd="0" x="3015"/>
        <item sd="0" x="3859"/>
        <item sd="0" x="516"/>
        <item sd="0" x="4148"/>
        <item sd="0" x="3390"/>
        <item sd="0" x="2693"/>
        <item sd="0" x="4914"/>
        <item sd="0" x="4313"/>
        <item sd="0" x="4127"/>
        <item sd="0" x="1382"/>
        <item sd="0" x="2148"/>
        <item sd="0" x="1466"/>
        <item sd="0" x="1442"/>
        <item sd="0" x="2701"/>
        <item sd="0" x="3624"/>
        <item sd="0" x="578"/>
        <item sd="0" x="4597"/>
        <item sd="0" x="1058"/>
        <item sd="0" x="1279"/>
        <item sd="0" x="2642"/>
        <item sd="0" x="4168"/>
        <item sd="0" x="4196"/>
        <item sd="0" x="2927"/>
        <item sd="0" x="767"/>
        <item sd="0" x="79"/>
        <item sd="0" x="1795"/>
        <item sd="0" x="3013"/>
        <item sd="0" x="1415"/>
        <item sd="0" x="606"/>
        <item sd="0" x="114"/>
        <item sd="0" x="3353"/>
        <item sd="0" x="833"/>
        <item sd="0" x="4680"/>
        <item sd="0" x="1813"/>
        <item sd="0" x="2477"/>
        <item sd="0" x="2516"/>
        <item sd="0" x="2491"/>
        <item sd="0" x="1145"/>
        <item sd="0" x="2949"/>
        <item sd="0" x="1253"/>
        <item sd="0" x="4328"/>
        <item sd="0" x="1616"/>
        <item sd="0" x="1042"/>
        <item sd="0" x="479"/>
        <item sd="0" x="165"/>
        <item sd="0" x="1862"/>
        <item sd="0" x="1190"/>
        <item sd="0" x="1753"/>
        <item sd="0" x="846"/>
        <item sd="0" x="3914"/>
        <item sd="0" x="1266"/>
        <item sd="0" x="3857"/>
        <item sd="0" x="592"/>
        <item sd="0" x="1857"/>
        <item sd="0" x="2600"/>
        <item sd="0" x="1185"/>
        <item sd="0" x="1883"/>
        <item sd="0" x="1956"/>
        <item sd="0" x="946"/>
        <item sd="0" x="4242"/>
        <item sd="0" x="2177"/>
        <item sd="0" x="91"/>
        <item sd="0" x="3459"/>
        <item sd="0" x="3615"/>
        <item sd="0" x="359"/>
        <item sd="0" x="3082"/>
        <item sd="0" x="794"/>
        <item sd="0" x="4469"/>
        <item sd="0" x="2106"/>
        <item sd="0" x="3001"/>
        <item sd="0" x="1757"/>
        <item sd="0" x="3456"/>
        <item sd="0" x="512"/>
        <item sd="0" x="3948"/>
        <item sd="0" x="2074"/>
        <item sd="0" x="3503"/>
        <item sd="0" x="112"/>
        <item sd="0" x="895"/>
        <item sd="0" x="3246"/>
        <item sd="0" x="1613"/>
        <item sd="0" x="2798"/>
        <item sd="0" x="3728"/>
        <item sd="0" x="407"/>
        <item sd="0" x="4941"/>
        <item sd="0" x="2924"/>
        <item sd="0" x="4421"/>
        <item sd="0" x="4190"/>
        <item sd="0" x="4899"/>
        <item sd="0" x="2325"/>
        <item sd="0" x="2727"/>
        <item sd="0" x="49"/>
        <item sd="0" x="2172"/>
        <item sd="0" x="3557"/>
        <item sd="0" x="4728"/>
        <item sd="0" x="2496"/>
        <item sd="0" x="3764"/>
        <item sd="0" x="3976"/>
        <item sd="0" x="72"/>
        <item sd="0" x="4220"/>
        <item sd="0" x="1707"/>
        <item sd="0" x="3849"/>
        <item sd="0" x="4673"/>
        <item sd="0" x="2993"/>
        <item sd="0" x="4458"/>
        <item sd="0" x="2103"/>
        <item sd="0" x="661"/>
        <item sd="0" x="747"/>
        <item sd="0" x="1155"/>
        <item sd="0" x="2946"/>
        <item sd="0" x="2337"/>
        <item sd="0" x="42"/>
        <item sd="0" x="1612"/>
        <item sd="0" x="1054"/>
        <item sd="0" x="4172"/>
        <item sd="0" x="4365"/>
        <item sd="0" x="2318"/>
        <item sd="0" x="1165"/>
        <item sd="0" x="2351"/>
        <item sd="0" x="4583"/>
        <item sd="0" x="1450"/>
        <item sd="0" x="3497"/>
        <item sd="0" x="3098"/>
        <item sd="0" x="4912"/>
        <item sd="0" x="3913"/>
        <item sd="0" x="2431"/>
        <item sd="0" x="4713"/>
        <item sd="0" x="4640"/>
        <item sd="0" x="1390"/>
        <item sd="0" x="3267"/>
        <item sd="0" x="4804"/>
        <item sd="0" x="4845"/>
        <item sd="0" x="302"/>
        <item sd="0" x="601"/>
        <item sd="0" x="3261"/>
        <item sd="0" x="3070"/>
        <item sd="0" x="2140"/>
        <item sd="0" x="2777"/>
        <item sd="0" x="560"/>
        <item sd="0" x="4500"/>
        <item sd="0" x="5"/>
        <item sd="0" x="2020"/>
        <item sd="0" x="3266"/>
        <item sd="0" x="1320"/>
        <item sd="0" x="393"/>
        <item sd="0" x="1812"/>
        <item sd="0" x="4875"/>
        <item sd="0" x="519"/>
        <item sd="0" x="282"/>
        <item sd="0" x="4657"/>
        <item sd="0" x="3063"/>
        <item sd="0" x="1940"/>
        <item sd="0" x="3399"/>
        <item sd="0" x="148"/>
        <item sd="0" x="4434"/>
        <item sd="0" x="2984"/>
        <item sd="0" x="4263"/>
        <item sd="0" x="3863"/>
        <item sd="0" x="1081"/>
        <item sd="0" x="3372"/>
        <item sd="0" x="4076"/>
        <item sd="0" x="3733"/>
        <item sd="0" x="4262"/>
        <item sd="0" x="2098"/>
        <item sd="0" x="1709"/>
        <item sd="0" x="2203"/>
        <item sd="0" x="77"/>
        <item sd="0" x="1646"/>
        <item sd="0" x="642"/>
        <item sd="0" x="3357"/>
        <item sd="0" x="4154"/>
        <item sd="0" x="1859"/>
        <item sd="0" x="2419"/>
        <item sd="0" x="4138"/>
        <item sd="0" x="2686"/>
        <item sd="0" x="3183"/>
        <item sd="0" x="3150"/>
        <item sd="0" x="607"/>
        <item sd="0" x="2202"/>
        <item sd="0" x="2031"/>
        <item sd="0" x="3665"/>
        <item sd="0" x="4372"/>
        <item sd="0" x="324"/>
        <item sd="0" x="2982"/>
        <item sd="0" x="3224"/>
        <item sd="0" x="3461"/>
        <item sd="0" x="4318"/>
        <item sd="0" x="4145"/>
        <item sd="0" x="1364"/>
        <item sd="0" x="1441"/>
        <item sd="0" x="1105"/>
        <item sd="0" x="1783"/>
        <item sd="0" x="1077"/>
        <item sd="0" x="3569"/>
        <item sd="0" x="1430"/>
        <item sd="0" x="3510"/>
        <item sd="0" x="316"/>
        <item sd="0" x="4310"/>
        <item sd="0" x="2086"/>
        <item sd="0" x="778"/>
        <item sd="0" x="1337"/>
        <item sd="0" x="4749"/>
        <item sd="0" x="1303"/>
        <item sd="0" x="4982"/>
        <item sd="0" x="2460"/>
        <item sd="0" x="3594"/>
        <item sd="0" x="876"/>
        <item sd="0" x="1346"/>
        <item sd="0" x="416"/>
        <item sd="0" x="1844"/>
        <item sd="0" x="437"/>
        <item sd="0" x="388"/>
        <item sd="0" x="3501"/>
        <item sd="0" x="1718"/>
        <item sd="0" x="877"/>
        <item sd="0" x="3112"/>
        <item sd="0" x="3832"/>
        <item sd="0" x="2854"/>
        <item sd="0" x="3342"/>
        <item sd="0" x="1277"/>
        <item sd="0" x="4290"/>
        <item sd="0" x="3162"/>
        <item sd="0" x="524"/>
        <item sd="0" x="2454"/>
        <item sd="0" x="2324"/>
        <item sd="0" x="3296"/>
        <item sd="0" x="3539"/>
        <item sd="0" x="3975"/>
        <item sd="0" x="4106"/>
        <item sd="0" x="4052"/>
        <item sd="0" x="1463"/>
        <item sd="0" x="1714"/>
        <item sd="0" x="4590"/>
        <item sd="0" x="2938"/>
        <item sd="0" x="4950"/>
        <item sd="0" x="206"/>
        <item sd="0" x="4638"/>
        <item sd="0" x="2972"/>
        <item sd="0" x="2709"/>
        <item sd="0" x="4437"/>
        <item sd="0" x="1636"/>
        <item sd="0" x="3512"/>
        <item sd="0" x="885"/>
        <item sd="0" x="1966"/>
        <item sd="0" x="523"/>
        <item sd="0" x="3925"/>
        <item sd="0" x="2943"/>
        <item sd="0" x="1920"/>
        <item sd="0" x="4404"/>
        <item sd="0" x="4450"/>
        <item sd="0" x="4676"/>
        <item sd="0" x="563"/>
        <item sd="0" x="986"/>
        <item sd="0" x="4312"/>
        <item sd="0" x="1742"/>
        <item sd="0" x="3987"/>
        <item sd="0" x="4205"/>
        <item sd="0" x="246"/>
        <item sd="0" x="4353"/>
        <item sd="0" x="4518"/>
        <item sd="0" x="4832"/>
        <item sd="0" x="2201"/>
        <item sd="0" x="3284"/>
        <item sd="0" x="884"/>
        <item sd="0" x="1585"/>
        <item sd="0" x="504"/>
        <item sd="0" x="227"/>
        <item sd="0" x="23"/>
        <item sd="0" x="2316"/>
        <item sd="0" x="3882"/>
        <item sd="0" x="4009"/>
        <item sd="0" x="4093"/>
        <item sd="0" x="4983"/>
        <item sd="0" x="3807"/>
        <item sd="0" x="3271"/>
        <item sd="0" x="1192"/>
        <item sd="0" x="834"/>
        <item sd="0" x="1992"/>
        <item sd="0" x="1875"/>
        <item sd="0" x="576"/>
        <item sd="0" x="4567"/>
        <item sd="0" x="3641"/>
        <item sd="0" x="3036"/>
        <item sd="0" x="2052"/>
        <item sd="0" x="1391"/>
        <item sd="0" x="2096"/>
        <item sd="0" x="3352"/>
        <item sd="0" x="3814"/>
        <item sd="0" x="471"/>
        <item sd="0" x="1663"/>
        <item sd="0" x="1998"/>
        <item sd="0" x="725"/>
        <item sd="0" x="3547"/>
        <item sd="0" x="596"/>
        <item sd="0" x="4690"/>
        <item sd="0" x="637"/>
        <item sd="0" x="3671"/>
        <item sd="0" x="2063"/>
        <item sd="0" x="3359"/>
        <item sd="0" x="4398"/>
        <item sd="0" x="3356"/>
        <item sd="0" x="260"/>
        <item sd="0" x="1193"/>
        <item sd="0" x="3929"/>
        <item sd="0" x="1985"/>
        <item sd="0" x="2941"/>
        <item sd="0" x="3847"/>
        <item sd="0" x="2666"/>
        <item sd="0" x="4016"/>
        <item sd="0" x="1252"/>
        <item sd="0" x="791"/>
        <item sd="0" x="1680"/>
        <item sd="0" x="1532"/>
        <item sd="0" x="707"/>
        <item sd="0" x="954"/>
        <item sd="0" x="4267"/>
        <item sd="0" x="1968"/>
        <item sd="0" x="3064"/>
        <item sd="0" x="384"/>
        <item sd="0" x="841"/>
        <item sd="0" x="2722"/>
        <item sd="0" x="2133"/>
        <item sd="0" x="4775"/>
        <item sd="0" x="4327"/>
        <item sd="0" x="4278"/>
        <item sd="0" x="2432"/>
        <item sd="0" x="1511"/>
        <item sd="0" x="176"/>
        <item sd="0" x="4422"/>
        <item sd="0" x="259"/>
        <item sd="0" x="4907"/>
        <item sd="0" x="1432"/>
        <item sd="0" x="2977"/>
        <item sd="0" x="3241"/>
        <item sd="0" x="4078"/>
        <item sd="0" x="4641"/>
        <item sd="0" x="1927"/>
        <item sd="0" x="4624"/>
        <item sd="0" x="683"/>
        <item sd="0" x="3130"/>
        <item sd="0" x="2131"/>
        <item sd="0" x="456"/>
        <item sd="0" x="435"/>
        <item sd="0" x="1708"/>
        <item sd="0" x="4444"/>
        <item sd="0" x="4908"/>
        <item sd="0" x="4777"/>
        <item sd="0" x="4063"/>
        <item sd="0" x="1213"/>
        <item sd="0" x="1045"/>
        <item sd="0" x="4683"/>
        <item sd="0" x="948"/>
        <item sd="0" x="4743"/>
        <item sd="0" x="179"/>
        <item sd="0" x="2764"/>
        <item sd="0" x="3338"/>
        <item sd="0" x="2699"/>
        <item sd="0" x="4079"/>
        <item sd="0" x="1676"/>
        <item sd="0" x="4610"/>
        <item sd="0" x="3298"/>
        <item sd="0" x="1101"/>
        <item sd="0" x="3739"/>
        <item sd="0" x="3495"/>
        <item sd="0" x="4124"/>
        <item sd="0" x="2352"/>
        <item sd="0" x="3124"/>
        <item sd="0" x="4829"/>
        <item sd="0" x="724"/>
        <item sd="0" x="4607"/>
        <item sd="0" x="1767"/>
        <item sd="0" x="4432"/>
        <item sd="0" x="832"/>
        <item sd="0" x="3005"/>
        <item sd="0" x="2099"/>
        <item sd="0" x="1095"/>
        <item sd="0" x="2417"/>
        <item sd="0" x="3321"/>
        <item sd="0" x="4074"/>
        <item sd="0" x="360"/>
        <item sd="0" x="4294"/>
        <item sd="0" x="1490"/>
        <item sd="0" x="4796"/>
        <item sd="0" x="1856"/>
        <item sd="0" x="4811"/>
        <item sd="0" x="1598"/>
        <item sd="0" x="1011"/>
        <item sd="0" x="3273"/>
        <item sd="0" x="166"/>
        <item sd="0" x="1341"/>
        <item sd="0" x="3166"/>
        <item sd="0" x="3829"/>
        <item sd="0" x="3946"/>
        <item sd="0" x="3784"/>
        <item sd="0" x="3532"/>
        <item sd="0" x="2865"/>
        <item sd="0" x="3084"/>
        <item sd="0" x="591"/>
        <item sd="0" x="97"/>
        <item sd="0" x="3062"/>
        <item sd="0" x="666"/>
        <item sd="0" x="2792"/>
        <item sd="0" x="1106"/>
        <item sd="0" x="1576"/>
        <item sd="0" x="3840"/>
        <item sd="0" x="2779"/>
        <item sd="0" x="2158"/>
        <item sd="0" x="2238"/>
        <item sd="0" x="1113"/>
        <item sd="0" x="2733"/>
        <item sd="0" x="4017"/>
        <item sd="0" x="4467"/>
        <item sd="0" x="3703"/>
        <item sd="0" x="373"/>
        <item sd="0" x="4509"/>
        <item sd="0" x="2210"/>
        <item sd="0" x="937"/>
        <item sd="0" x="2043"/>
        <item sd="0" x="2220"/>
        <item sd="0" x="2626"/>
        <item sd="0" x="630"/>
        <item sd="0" x="4494"/>
        <item sd="0" x="2051"/>
        <item sd="0" x="298"/>
        <item sd="0" x="67"/>
        <item sd="0" x="2813"/>
        <item sd="0" x="2563"/>
        <item sd="0" x="1417"/>
        <item sd="0" x="4470"/>
        <item sd="0" x="4268"/>
        <item sd="0" x="2444"/>
        <item sd="0" x="4221"/>
        <item sd="0" x="2394"/>
        <item sd="0" x="676"/>
        <item sd="0" x="1525"/>
        <item sd="0" x="517"/>
        <item sd="0" x="493"/>
        <item sd="0" x="2447"/>
        <item sd="0" x="3446"/>
        <item sd="0" x="2236"/>
        <item sd="0" x="4046"/>
        <item sd="0" x="4925"/>
        <item sd="0" x="2988"/>
        <item sd="0" x="4175"/>
        <item sd="0" x="756"/>
        <item sd="0" x="3145"/>
        <item sd="0" x="2469"/>
        <item sd="0" x="1410"/>
        <item sd="0" x="1571"/>
        <item sd="0" x="395"/>
        <item sd="0" x="3394"/>
        <item sd="0" x="3149"/>
        <item sd="0" x="3335"/>
        <item sd="0" x="3932"/>
        <item sd="0" x="95"/>
        <item sd="0" x="15"/>
        <item sd="0" x="2162"/>
        <item sd="0" x="4814"/>
        <item sd="0" x="4493"/>
        <item sd="0" x="1761"/>
        <item sd="0" x="4720"/>
        <item sd="0" x="1082"/>
        <item sd="0" x="2151"/>
        <item sd="0" x="3811"/>
        <item sd="0" x="3083"/>
        <item sd="0" x="2944"/>
        <item sd="0" x="3676"/>
        <item sd="0" x="1250"/>
        <item sd="0" x="2367"/>
        <item sd="0" x="2012"/>
        <item sd="0" x="3836"/>
        <item sd="0" x="723"/>
        <item sd="0" x="1371"/>
        <item sd="0" x="101"/>
        <item sd="0" x="1292"/>
        <item sd="0" x="2657"/>
        <item sd="0" x="1276"/>
        <item sd="0" x="787"/>
        <item sd="0" x="1179"/>
        <item sd="0" x="2567"/>
        <item sd="0" x="4686"/>
        <item sd="0" x="2633"/>
        <item sd="0" x="2691"/>
        <item sd="0" x="333"/>
        <item sd="0" x="4810"/>
        <item sd="0" x="4671"/>
        <item sd="0" x="2821"/>
        <item sd="0" x="3625"/>
        <item sd="0" x="3436"/>
        <item sd="0" x="3980"/>
        <item sd="0" x="1261"/>
        <item sd="0" x="1156"/>
        <item sd="0" x="2084"/>
        <item sd="0" x="1586"/>
        <item sd="0" x="1765"/>
        <item sd="0" x="1265"/>
        <item sd="0" x="731"/>
        <item sd="0" x="1807"/>
        <item sd="0" x="4667"/>
        <item sd="0" x="1925"/>
        <item sd="0" x="4618"/>
        <item sd="0" x="1615"/>
        <item sd="0" x="593"/>
        <item sd="0" x="2116"/>
        <item sd="0" x="3176"/>
        <item sd="0" x="191"/>
        <item sd="0" x="4161"/>
        <item sd="0" x="3790"/>
        <item sd="0" x="1397"/>
        <item sd="0" x="2424"/>
        <item sd="0" x="960"/>
        <item sd="0" x="2044"/>
        <item sd="0" x="4807"/>
        <item sd="0" x="313"/>
        <item sd="0" x="3421"/>
        <item sd="0" x="3235"/>
        <item sd="0" x="3350"/>
        <item sd="0" x="2168"/>
        <item sd="0" x="973"/>
        <item sd="0" x="4627"/>
        <item sd="0" x="2178"/>
        <item sd="0" x="2653"/>
        <item sd="0" x="4677"/>
        <item sd="0" x="809"/>
        <item sd="0" x="413"/>
        <item sd="0" x="4459"/>
        <item sd="0" x="4754"/>
        <item sd="0" x="4776"/>
        <item sd="0" x="1474"/>
        <item sd="0" x="1725"/>
        <item sd="0" x="3515"/>
        <item sd="0" x="915"/>
        <item sd="0" x="3634"/>
        <item sd="0" x="1973"/>
        <item sd="0" x="2960"/>
        <item sd="0" x="4564"/>
        <item sd="0" x="1873"/>
        <item sd="0" x="1298"/>
        <item sd="0" x="1794"/>
        <item sd="0" x="2073"/>
        <item sd="0" x="2049"/>
        <item sd="0" x="2222"/>
        <item sd="0" x="258"/>
        <item sd="0" x="726"/>
        <item sd="0" x="3848"/>
        <item sd="0" x="1403"/>
        <item sd="0" x="2192"/>
        <item sd="0" x="1788"/>
        <item sd="0" x="2981"/>
        <item sd="0" x="3587"/>
        <item sd="0" x="2810"/>
        <item sd="0" x="4945"/>
        <item sd="0" x="1610"/>
        <item sd="0" x="1639"/>
        <item sd="0" x="3085"/>
        <item sd="0" x="4681"/>
        <item sd="0" x="2249"/>
        <item sd="0" x="638"/>
        <item sd="0" x="1799"/>
        <item sd="0" x="242"/>
        <item sd="0" x="4126"/>
        <item sd="0" x="1833"/>
        <item sd="0" x="4902"/>
        <item sd="0" x="2898"/>
        <item sd="0" x="3230"/>
        <item sd="0" x="2433"/>
        <item sd="0" x="444"/>
        <item sd="0" x="1716"/>
        <item sd="0" x="4189"/>
        <item sd="0" x="4"/>
        <item sd="0" x="32"/>
        <item sd="0" x="1609"/>
        <item sd="0" x="323"/>
        <item sd="0" x="410"/>
        <item sd="0" x="3971"/>
        <item sd="0" x="2891"/>
        <item sd="0" x="2974"/>
        <item sd="0" x="3647"/>
        <item sd="0" x="1126"/>
        <item sd="0" x="2209"/>
        <item sd="0" x="3638"/>
        <item sd="0" x="419"/>
        <item sd="0" x="610"/>
        <item sd="0" x="3702"/>
        <item sd="0" x="2057"/>
        <item sd="0" x="585"/>
        <item sd="0" x="502"/>
        <item sd="0" x="3205"/>
        <item sd="0" x="2848"/>
        <item sd="0" x="4370"/>
        <item sd="0" x="1284"/>
        <item sd="0" x="669"/>
        <item sd="0" x="2768"/>
        <item sd="0" x="4802"/>
        <item sd="0" x="730"/>
        <item sd="0" x="1136"/>
        <item sd="0" x="2295"/>
        <item sd="0" x="1629"/>
        <item sd="0" x="4861"/>
        <item sd="0" x="1493"/>
        <item sd="0" x="780"/>
        <item sd="0" x="2720"/>
        <item sd="0" x="850"/>
        <item sd="0" x="1505"/>
        <item sd="0" x="2850"/>
        <item sd="0" x="2728"/>
        <item sd="0" x="2978"/>
        <item sd="0" x="4351"/>
        <item sd="0" x="4523"/>
        <item sd="0" x="1771"/>
        <item sd="0" x="2169"/>
        <item sd="0" x="589"/>
        <item sd="0" x="3886"/>
        <item sd="0" x="4820"/>
        <item sd="0" x="4399"/>
        <item sd="0" x="2794"/>
        <item sd="0" x="567"/>
        <item sd="0" x="352"/>
        <item sd="0" x="2135"/>
        <item sd="0" x="2858"/>
        <item sd="0" x="2033"/>
        <item sd="0" x="2587"/>
        <item sd="0" x="2705"/>
        <item sd="0" x="2385"/>
        <item sd="0" x="3474"/>
        <item sd="0" x="186"/>
        <item sd="0" x="962"/>
        <item sd="0" x="4291"/>
        <item sd="0" x="2905"/>
        <item sd="0" x="4966"/>
        <item sd="0" x="2435"/>
        <item sd="0" x="2751"/>
        <item sd="0" x="680"/>
        <item sd="0" x="2105"/>
        <item sd="0" x="1775"/>
        <item sd="0" x="2741"/>
        <item sd="0" x="1945"/>
        <item sd="0" x="1059"/>
        <item sd="0" x="2450"/>
        <item sd="0" x="185"/>
        <item sd="0" x="285"/>
        <item sd="0" x="4236"/>
        <item sd="0" x="3915"/>
        <item sd="0" x="3533"/>
        <item sd="0" x="128"/>
        <item sd="0" x="4176"/>
        <item sd="0" x="4758"/>
        <item sd="0" x="4303"/>
        <item sd="0" x="2149"/>
        <item sd="0" x="2112"/>
        <item sd="0" x="2397"/>
        <item sd="0" x="487"/>
        <item sd="0" x="1868"/>
        <item sd="0" x="1763"/>
        <item sd="0" x="4125"/>
        <item sd="0" x="271"/>
        <item sd="0" x="4860"/>
        <item sd="0" x="3514"/>
        <item sd="0" x="263"/>
        <item sd="0" x="1535"/>
        <item sd="0" x="908"/>
        <item sd="0" x="3518"/>
        <item sd="0" x="916"/>
        <item sd="0" x="3597"/>
        <item sd="0" x="52"/>
        <item sd="0" x="2971"/>
        <item sd="0" x="1340"/>
        <item sd="0" x="4336"/>
        <item sd="0" x="455"/>
        <item sd="0" x="1614"/>
        <item sd="0" x="4588"/>
        <item sd="0" x="2199"/>
        <item sd="0" x="3492"/>
        <item sd="0" x="1970"/>
        <item sd="0" x="1541"/>
        <item sd="0" x="3765"/>
        <item sd="0" x="1166"/>
        <item sd="0" x="2366"/>
        <item sd="0" x="3093"/>
        <item sd="0" x="5008"/>
        <item sd="0" x="3152"/>
        <item sd="0" x="4165"/>
        <item sd="0" x="3969"/>
        <item sd="0" x="3415"/>
        <item sd="0" x="2093"/>
        <item sd="0" x="1001"/>
        <item sd="0" x="3935"/>
        <item sd="0" x="4393"/>
        <item sd="0" x="1733"/>
        <item sd="0" x="2816"/>
        <item sd="0" x="751"/>
        <item sd="0" x="4000"/>
        <item sd="0" x="2423"/>
        <item sd="0" x="18"/>
        <item sd="0" x="2796"/>
        <item sd="0" x="3726"/>
        <item sd="0" x="3059"/>
        <item sd="0" x="3689"/>
        <item sd="0" x="4611"/>
        <item sd="0" x="3770"/>
        <item sd="0" x="1758"/>
        <item sd="0" x="5007"/>
        <item sd="0" x="3368"/>
        <item sd="0" x="2215"/>
        <item sd="0" x="1881"/>
        <item sd="0" x="3028"/>
        <item sd="0" x="595"/>
        <item sd="0" x="1517"/>
        <item sd="0" x="705"/>
        <item sd="0" x="3981"/>
        <item sd="0" x="939"/>
        <item sd="0" x="950"/>
        <item sd="0" x="4988"/>
        <item sd="0" x="3114"/>
        <item sd="0" x="1444"/>
        <item sd="0" x="2329"/>
        <item sd="0" x="4345"/>
        <item sd="0" x="3435"/>
        <item sd="0" x="2729"/>
        <item sd="0" x="4092"/>
        <item sd="0" x="624"/>
        <item sd="0" x="499"/>
        <item sd="0" x="1778"/>
        <item sd="0" x="4661"/>
        <item sd="0" x="740"/>
        <item sd="0" x="1087"/>
        <item sd="0" x="4559"/>
        <item sd="0" x="3417"/>
        <item sd="0" x="1138"/>
        <item sd="0" x="3607"/>
        <item sd="0" x="2959"/>
        <item sd="0" x="188"/>
        <item sd="0" x="3909"/>
        <item sd="0" x="602"/>
        <item sd="0" x="3308"/>
        <item sd="0" x="2506"/>
        <item sd="0" x="1575"/>
        <item sd="0" x="4474"/>
        <item sd="0" x="3009"/>
        <item sd="0" x="2410"/>
        <item sd="0" x="1007"/>
        <item sd="0" x="4637"/>
        <item sd="0" x="1654"/>
        <item sd="0" x="1724"/>
        <item sd="0" x="893"/>
        <item sd="0" x="673"/>
        <item sd="0" x="1345"/>
        <item sd="0" x="678"/>
        <item sd="0" x="4488"/>
        <item sd="0" x="4859"/>
        <item sd="0" x="4008"/>
        <item sd="0" x="3762"/>
        <item sd="0" x="3609"/>
        <item sd="0" x="1109"/>
        <item sd="0" x="1942"/>
        <item sd="0" x="2809"/>
        <item sd="0" x="4572"/>
        <item sd="0" x="3414"/>
        <item sd="0" x="2689"/>
        <item sd="0" x="3851"/>
        <item sd="0" x="3268"/>
        <item sd="0" x="1238"/>
        <item sd="0" x="2036"/>
        <item sd="0" x="1909"/>
        <item sd="0" x="2115"/>
        <item sd="0" x="1301"/>
        <item sd="0" x="829"/>
        <item sd="0" x="4287"/>
        <item sd="0" x="1467"/>
        <item sd="0" x="1162"/>
        <item sd="0" x="3476"/>
        <item sd="0" x="2360"/>
        <item sd="0" x="1672"/>
        <item sd="0" x="1262"/>
        <item sd="0" x="1582"/>
        <item sd="0" x="738"/>
        <item sd="0" x="4648"/>
        <item sd="0" x="4779"/>
        <item sd="0" x="3354"/>
        <item sd="0" x="4888"/>
        <item sd="0" x="1991"/>
        <item sd="0" x="1020"/>
        <item sd="0" x="2591"/>
        <item sd="0" x="1066"/>
        <item sd="0" x="941"/>
        <item sd="0" x="1501"/>
        <item sd="0" x="4219"/>
        <item sd="0" x="3919"/>
        <item sd="0" x="4314"/>
        <item sd="0" x="658"/>
        <item sd="0" x="1440"/>
        <item sd="0" x="4658"/>
        <item sd="0" x="2551"/>
        <item sd="0" x="1738"/>
        <item sd="0" x="648"/>
        <item sd="0" x="4064"/>
        <item sd="0" x="1515"/>
        <item sd="0" x="3918"/>
        <item sd="0" x="3560"/>
        <item sd="0" x="193"/>
        <item sd="0" x="4193"/>
        <item sd="0" x="3194"/>
        <item sd="0" x="2534"/>
        <item sd="0" x="2799"/>
        <item sd="0" x="1872"/>
        <item sd="0" x="1858"/>
        <item sd="0" x="2616"/>
        <item sd="0" x="4874"/>
        <item sd="0" x="355"/>
        <item sd="0" x="1217"/>
        <item sd="0" x="347"/>
        <item sd="0" x="2840"/>
        <item sd="0" x="4721"/>
        <item sd="0" x="300"/>
        <item sd="0" x="1462"/>
        <item sd="0" x="2354"/>
        <item sd="0" x="100"/>
        <item sd="0" x="2879"/>
        <item sd="0" x="2434"/>
        <item sd="0" x="1360"/>
        <item sd="0" x="2852"/>
        <item sd="0" x="4316"/>
        <item sd="0" x="2266"/>
        <item sd="0" x="4277"/>
        <item sd="0" x="3552"/>
        <item sd="0" x="141"/>
        <item sd="0" x="1933"/>
        <item sd="0" x="947"/>
        <item sd="0" x="4380"/>
        <item sd="0" x="4426"/>
        <item sd="0" x="386"/>
        <item sd="0" x="1310"/>
        <item sd="0" x="4335"/>
        <item sd="0" x="2817"/>
        <item sd="0" x="1286"/>
        <item sd="0" x="1842"/>
        <item sd="0" x="803"/>
        <item sd="0" x="2428"/>
        <item sd="0" x="2046"/>
        <item sd="0" x="3589"/>
        <item sd="0" x="237"/>
        <item sd="0" x="1545"/>
        <item sd="0" x="3701"/>
        <item sd="0" x="2129"/>
        <item sd="0" x="1523"/>
        <item sd="0" x="3104"/>
        <item sd="0" x="632"/>
        <item sd="0" x="3504"/>
        <item sd="0" x="4666"/>
        <item sd="0" x="2743"/>
        <item sd="0" x="4495"/>
        <item sd="0" x="2828"/>
        <item sd="0" x="1129"/>
        <item sd="0" x="4508"/>
        <item sd="0" x="4360"/>
        <item sd="0" x="679"/>
        <item sd="0" x="3238"/>
        <item sd="0" x="1274"/>
        <item sd="0" x="3300"/>
        <item sd="0" x="2545"/>
        <item sd="0" x="3920"/>
        <item sd="0" x="899"/>
        <item sd="0" x="2069"/>
        <item sd="0" x="1332"/>
        <item sd="0" x="1455"/>
        <item sd="0" x="1719"/>
        <item sd="0" x="2549"/>
        <item sd="0" x="1210"/>
        <item sd="0" x="4068"/>
        <item sd="0" x="3542"/>
        <item sd="0" x="3567"/>
        <item sd="0" x="3528"/>
        <item sd="0" x="3404"/>
        <item sd="0" x="1899"/>
        <item sd="0" x="2136"/>
        <item sd="0" x="2991"/>
        <item sd="0" x="4892"/>
        <item sd="0" x="2303"/>
        <item sd="0" x="1083"/>
        <item sd="0" x="387"/>
        <item sd="0" x="2260"/>
        <item sd="0" x="365"/>
        <item sd="0" x="2990"/>
        <item sd="0" x="2706"/>
        <item sd="0" x="1194"/>
        <item sd="0" x="819"/>
        <item sd="0" x="2928"/>
        <item sd="0" x="4455"/>
        <item sd="0" x="202"/>
        <item sd="0" x="4620"/>
        <item sd="0" x="2298"/>
        <item sd="0" x="4867"/>
        <item sd="0" x="2216"/>
        <item sd="0" x="4935"/>
        <item sd="0" x="2157"/>
        <item sd="0" x="314"/>
        <item sd="0" x="718"/>
        <item sd="0" x="4750"/>
        <item sd="0" x="1903"/>
        <item sd="0" x="2719"/>
        <item sd="0" x="4668"/>
        <item sd="0" x="1989"/>
        <item sd="0" x="1089"/>
        <item sd="0" x="3986"/>
        <item sd="0" x="1085"/>
        <item sd="0" x="4118"/>
        <item sd="0" x="2132"/>
        <item sd="0" x="1392"/>
        <item sd="0" x="2593"/>
        <item sd="0" x="453"/>
        <item sd="0" x="1699"/>
        <item sd="0" x="1540"/>
        <item sd="0" x="2639"/>
        <item sd="0" x="3264"/>
        <item sd="0" x="4894"/>
        <item sd="0" x="2411"/>
        <item sd="0" x="1521"/>
        <item sd="0" x="1227"/>
        <item sd="0" x="1602"/>
        <item sd="0" x="3192"/>
        <item sd="0" x="3489"/>
        <item sd="0" x="1271"/>
        <item sd="0" x="3945"/>
        <item sd="0" x="1558"/>
        <item sd="0" x="341"/>
        <item sd="0" x="1093"/>
        <item sd="0" x="1802"/>
        <item sd="0" x="1308"/>
        <item sd="0" x="4137"/>
        <item sd="0" x="2529"/>
        <item sd="0" x="776"/>
        <item sd="0" x="2688"/>
        <item sd="0" x="4173"/>
        <item sd="0" x="2190"/>
        <item sd="0" x="2369"/>
        <item sd="0" x="430"/>
        <item sd="0" x="1327"/>
        <item sd="0" x="4292"/>
        <item sd="0" x="520"/>
        <item sd="0" x="4803"/>
        <item sd="0" x="4846"/>
        <item sd="0" x="2305"/>
        <item sd="0" x="310"/>
        <item sd="0" x="2520"/>
        <item sd="0" x="422"/>
        <item sd="0" x="4981"/>
        <item sd="0" x="129"/>
        <item sd="0" x="1808"/>
        <item sd="0" x="4007"/>
        <item sd="0" x="3562"/>
        <item sd="0" x="4239"/>
        <item sd="0" x="2929"/>
        <item sd="0" x="3568"/>
        <item sd="0" x="2912"/>
        <item sd="0" x="571"/>
        <item sd="0" x="650"/>
        <item sd="0" x="423"/>
        <item sd="0" x="2771"/>
        <item sd="0" x="353"/>
        <item sd="0" x="290"/>
        <item sd="0" x="3802"/>
        <item sd="0" x="2155"/>
        <item sd="0" x="4119"/>
        <item sd="0" x="583"/>
        <item sd="0" x="974"/>
        <item sd="0" x="4614"/>
        <item sd="0" x="2034"/>
        <item sd="0" x="1628"/>
        <item sd="0" x="4449"/>
        <item sd="0" x="3933"/>
        <item sd="0" x="2674"/>
        <item sd="0" x="1509"/>
        <item sd="0" x="3941"/>
        <item sd="0" x="1926"/>
        <item sd="0" x="158"/>
        <item sd="0" x="1264"/>
        <item sd="0" x="3833"/>
        <item sd="0" x="2644"/>
        <item sd="0" x="2737"/>
        <item sd="0" x="2090"/>
        <item sd="0" x="1477"/>
        <item sd="0" x="2583"/>
        <item sd="0" x="1396"/>
        <item sd="0" x="3704"/>
        <item sd="0" x="4100"/>
        <item sd="0" x="1958"/>
        <item sd="0" x="1497"/>
        <item sd="0" x="4210"/>
        <item sd="0" x="1465"/>
        <item sd="0" x="232"/>
        <item sd="0" x="485"/>
        <item sd="0" x="3691"/>
        <item sd="0" x="4131"/>
        <item sd="0" x="3720"/>
        <item sd="0" x="1422"/>
        <item sd="0" x="462"/>
        <item sd="0" x="234"/>
        <item sd="0" x="4374"/>
        <item sd="0" x="4112"/>
        <item sd="0" x="3901"/>
        <item sd="0" x="1402"/>
        <item sd="0" x="1539"/>
        <item sd="0" x="376"/>
        <item sd="0" x="102"/>
        <item sd="0" x="4416"/>
        <item sd="0" x="3304"/>
        <item sd="0" x="2846"/>
        <item sd="0" x="3000"/>
        <item sd="0" x="2405"/>
        <item sd="0" x="4040"/>
        <item sd="0" x="1641"/>
        <item sd="0" x="2000"/>
        <item sd="0" x="2378"/>
        <item sd="0" x="1715"/>
        <item sd="0" x="1159"/>
        <item sd="0" x="2486"/>
        <item sd="0" x="454"/>
        <item sd="0" x="2758"/>
        <item sd="0" x="4344"/>
        <item sd="0" x="3596"/>
        <item sd="0" x="652"/>
        <item sd="0" x="123"/>
        <item sd="0" x="1307"/>
        <item sd="0" x="4729"/>
        <item sd="0" x="3605"/>
        <item sd="0" x="1423"/>
        <item sd="0" x="1311"/>
        <item sd="0" x="266"/>
        <item sd="0" x="4329"/>
        <item sd="0" x="1412"/>
        <item sd="0" x="3442"/>
        <item sd="0" x="3579"/>
        <item sd="0" x="4991"/>
        <item sd="0" x="1471"/>
        <item sd="0" x="4828"/>
        <item sd="0" x="2025"/>
        <item sd="0" x="4519"/>
        <item sd="0" x="1112"/>
        <item sd="0" x="2775"/>
        <item sd="0" x="4897"/>
        <item sd="0" x="4156"/>
        <item sd="0" x="433"/>
        <item sd="0" x="4241"/>
        <item sd="0" x="4141"/>
        <item sd="0" x="4489"/>
        <item sd="0" x="2641"/>
        <item sd="0" x="4922"/>
        <item sd="0" x="2326"/>
        <item sd="0" x="4617"/>
        <item sd="0" x="1405"/>
        <item sd="0" x="3244"/>
        <item sd="0" x="1786"/>
        <item sd="0" x="783"/>
        <item sd="0" x="1143"/>
        <item sd="0" x="2246"/>
        <item sd="0" x="1207"/>
        <item sd="0" x="284"/>
        <item sd="0" x="3405"/>
        <item sd="0" x="565"/>
        <item sd="0" x="4942"/>
        <item sd="0" x="1416"/>
        <item sd="0" x="3173"/>
        <item sd="0" x="698"/>
        <item sd="0" x="2490"/>
        <item sd="0" x="1990"/>
        <item sd="0" x="3817"/>
        <item sd="0" x="3362"/>
        <item sd="0" x="2314"/>
        <item sd="0" x="3067"/>
        <item sd="0" x="3118"/>
        <item sd="0" x="3798"/>
        <item sd="0" x="20"/>
        <item sd="0" x="714"/>
        <item sd="0" x="2999"/>
        <item sd="0" x="1476"/>
        <item sd="0" x="3361"/>
        <item sd="0" x="3931"/>
        <item sd="0" x="1435"/>
        <item sd="0" x="1200"/>
        <item sd="0" x="1198"/>
        <item sd="0" x="40"/>
        <item sd="0" x="4036"/>
        <item sd="0" x="2892"/>
        <item sd="0" x="963"/>
        <item sd="0" x="2323"/>
        <item sd="0" x="1741"/>
        <item sd="0" x="4169"/>
        <item sd="0" x="3320"/>
        <item sd="0" x="3830"/>
        <item sd="0" x="4612"/>
        <item sd="0" x="4864"/>
        <item sd="0" x="534"/>
        <item sd="0" x="3100"/>
        <item sd="0" x="1009"/>
        <item sd="0" x="1822"/>
        <item sd="0" x="4600"/>
        <item sd="0" x="3752"/>
        <item sd="0" x="304"/>
        <item sd="0" x="3229"/>
        <item sd="0" x="1206"/>
        <item sd="0" x="223"/>
        <item sd="0" x="3837"/>
        <item sd="0" x="2890"/>
        <item sd="0" x="3658"/>
        <item sd="0" x="3484"/>
        <item sd="0" x="3120"/>
        <item sd="0" x="3540"/>
        <item sd="0" x="4992"/>
        <item sd="0" x="4133"/>
        <item sd="0" x="3110"/>
        <item sd="0" x="4232"/>
        <item sd="0" x="4701"/>
        <item sd="0" x="4323"/>
        <item sd="0" x="2494"/>
        <item sd="0" x="1892"/>
        <item sd="0" x="4601"/>
        <item sd="0" x="4896"/>
        <item sd="0" x="929"/>
        <item sd="0" x="1889"/>
        <item sd="0" x="1796"/>
        <item sd="0" x="1215"/>
        <item sd="0" x="1735"/>
        <item sd="0" x="2507"/>
        <item sd="0" x="3657"/>
        <item sd="0" x="2632"/>
        <item sd="0" x="4885"/>
        <item sd="0" x="4909"/>
        <item sd="0" x="2820"/>
        <item sd="0" x="4218"/>
        <item sd="0" x="4766"/>
        <item sd="0" x="4424"/>
        <item sd="0" x="1119"/>
        <item sd="0" x="187"/>
        <item sd="0" x="3392"/>
        <item sd="0" x="3199"/>
        <item sd="0" x="4602"/>
        <item sd="0" x="1675"/>
        <item sd="0" x="912"/>
        <item sd="0" x="3548"/>
        <item sd="0" x="3452"/>
        <item sd="0" x="3181"/>
        <item sd="0" x="1068"/>
        <item sd="0" x="4498"/>
        <item sd="0" x="3163"/>
        <item sd="0" x="2331"/>
        <item sd="0" x="2513"/>
        <item sd="0" x="2436"/>
        <item sd="0" x="4453"/>
        <item sd="0" x="432"/>
        <item sd="0" x="3831"/>
        <item sd="0" x="1384"/>
        <item sd="0" x="1125"/>
        <item sd="0" x="3044"/>
        <item sd="0" x="1458"/>
        <item sd="0" x="1367"/>
        <item sd="0" x="2416"/>
        <item sd="0" x="2859"/>
        <item sd="0" x="2438"/>
        <item sd="0" x="4006"/>
        <item sd="0" x="1470"/>
        <item sd="0" x="380"/>
        <item sd="0" x="3140"/>
        <item sd="0" x="817"/>
        <item sd="0" x="1420"/>
        <item sd="0" x="1840"/>
        <item sd="0" x="957"/>
        <item sd="0" x="339"/>
        <item sd="0" x="3324"/>
        <item sd="0" x="4822"/>
        <item sd="0" x="4123"/>
        <item sd="0" x="1984"/>
        <item sd="0" x="2615"/>
        <item sd="0" x="4918"/>
        <item sd="0" x="3297"/>
        <item sd="0" x="804"/>
        <item sd="0" x="1836"/>
        <item sd="0" x="1180"/>
        <item sd="0" x="3522"/>
        <item sd="0" x="587"/>
        <item sd="0" x="3262"/>
        <item sd="0" x="292"/>
        <item sd="0" x="3200"/>
        <item sd="0" x="4015"/>
        <item sd="0" x="1334"/>
        <item sd="0" x="3177"/>
        <item sd="0" x="1033"/>
        <item sd="0" x="2631"/>
        <item sd="0" x="163"/>
        <item sd="0" x="443"/>
        <item sd="0" x="3315"/>
        <item sd="0" x="4926"/>
        <item sd="0" x="1267"/>
        <item sd="0" x="239"/>
        <item sd="0" x="2288"/>
        <item sd="0" x="555"/>
        <item sd="0" x="273"/>
        <item sd="0" x="4850"/>
        <item sd="0" x="925"/>
        <item sd="0" x="4276"/>
        <item sd="0" x="3327"/>
        <item sd="0" x="3341"/>
        <item sd="0" x="4732"/>
        <item sd="0" x="2585"/>
        <item sd="0" x="3090"/>
        <item sd="0" x="3011"/>
        <item sd="0" x="3052"/>
        <item sd="0" x="4379"/>
        <item sd="0" x="3047"/>
        <item sd="0" x="4191"/>
        <item sd="0" x="3599"/>
        <item sd="0" x="1177"/>
        <item sd="0" x="889"/>
        <item sd="0" x="858"/>
        <item sd="0" x="1328"/>
        <item sd="0" x="329"/>
        <item sd="0" x="4269"/>
        <item sd="0" x="3463"/>
        <item sd="0" x="4099"/>
        <item sd="0" x="4948"/>
        <item sd="0" x="3281"/>
        <item sd="0" x="1912"/>
        <item sd="0" x="2598"/>
        <item sd="0" x="2953"/>
        <item sd="0" x="3795"/>
        <item sd="0" x="1780"/>
        <item sd="0" x="2539"/>
        <item sd="0" x="1373"/>
        <item sd="0" x="54"/>
        <item sd="0" x="1938"/>
        <item sd="0" x="4634"/>
        <item sd="0" x="4873"/>
        <item sd="0" x="550"/>
        <item sd="0" x="2100"/>
        <item sd="0" x="4140"/>
        <item sd="0" x="2290"/>
        <item sd="0" x="207"/>
        <item sd="0" x="1485"/>
        <item sd="0" x="2619"/>
        <item sd="0" x="4246"/>
        <item sd="0" x="1176"/>
        <item sd="0" x="2671"/>
        <item sd="0" x="3527"/>
        <item sd="0" x="2613"/>
        <item sd="0" x="4534"/>
        <item sd="0" x="1550"/>
        <item sd="0" x="2200"/>
        <item sd="0" x="1885"/>
        <item sd="0" x="1882"/>
        <item sd="0" x="4306"/>
        <item sd="0" x="3678"/>
        <item sd="0" x="1283"/>
        <item sd="0" x="1216"/>
        <item sd="0" x="1784"/>
        <item sd="0" x="1934"/>
        <item sd="0" x="3092"/>
        <item sd="0" x="4348"/>
        <item sd="0" x="1053"/>
        <item sd="0" x="1698"/>
        <item sd="0" x="2842"/>
        <item sd="0" x="4462"/>
        <item sd="0" x="1679"/>
        <item sd="0" x="4674"/>
        <item sd="0" x="728"/>
        <item sd="0" x="688"/>
        <item sd="0" x="4655"/>
        <item sd="0" x="1209"/>
        <item sd="0" x="2804"/>
        <item sd="0" x="1749"/>
        <item sd="0" x="1263"/>
        <item sd="0" x="3711"/>
        <item sd="0" x="4387"/>
        <item sd="0" x="2734"/>
        <item sd="0" x="1275"/>
        <item sd="0" x="3467"/>
        <item sd="0" x="1111"/>
        <item sd="0" x="195"/>
        <item sd="0" x="775"/>
        <item sd="0" x="3423"/>
        <item sd="0" x="816"/>
        <item sd="0" x="1513"/>
        <item sd="0" x="4051"/>
        <item sd="0" x="3131"/>
        <item sd="0" x="4235"/>
        <item sd="0" x="2150"/>
        <item sd="0" x="2089"/>
        <item sd="0" x="1339"/>
        <item sd="0" x="1549"/>
        <item sd="0" x="3094"/>
        <item sd="0" x="4177"/>
        <item sd="0" x="1596"/>
        <item sd="0" x="4468"/>
        <item sd="0" x="2954"/>
        <item sd="0" x="3880"/>
        <item sd="0" x="1563"/>
        <item sd="0" x="4746"/>
        <item sd="0" x="1634"/>
        <item sd="0" x="2969"/>
        <item sd="0" x="3566"/>
        <item sd="0" x="3185"/>
        <item sd="0" x="420"/>
        <item sd="0" x="4464"/>
        <item sd="0" x="2441"/>
        <item sd="0" x="429"/>
        <item sd="0" x="2304"/>
        <item sd="0" x="2765"/>
        <item sd="0" x="2511"/>
        <item sd="0" x="2787"/>
        <item sd="0" x="3621"/>
        <item sd="0" x="3060"/>
        <item sd="0" x="3198"/>
        <item sd="0" x="2629"/>
        <item sd="0" x="3777"/>
        <item sd="0" x="4302"/>
        <item sd="0" x="2124"/>
        <item sd="0" x="370"/>
        <item sd="0" x="3068"/>
        <item sd="0" x="2936"/>
        <item sd="0" x="3995"/>
        <item sd="0" x="3812"/>
        <item sd="0" x="4735"/>
        <item sd="0" x="712"/>
        <item sd="0" x="3193"/>
        <item sd="0" x="3685"/>
        <item sd="0" x="1406"/>
        <item sd="0" x="3659"/>
        <item sd="0" x="458"/>
        <item sd="0" x="4363"/>
        <item sd="0" x="3990"/>
        <item sd="0" x="3133"/>
        <item sd="0" x="3903"/>
        <item sd="0" x="197"/>
        <item sd="0" x="4086"/>
        <item sd="0" x="3881"/>
        <item sd="0" x="716"/>
        <item sd="0" x="3954"/>
        <item sd="0" x="1701"/>
        <item sd="0" x="3045"/>
        <item sd="0" x="1148"/>
        <item sd="0" x="503"/>
        <item sd="0" x="2623"/>
        <item sd="0" x="1764"/>
        <item sd="0" x="2679"/>
        <item sd="0" x="844"/>
        <item sd="0" x="2241"/>
        <item sd="0" x="1577"/>
        <item sd="0" x="4710"/>
        <item sd="0" x="4552"/>
        <item sd="0" x="1953"/>
        <item sd="0" x="4531"/>
        <item sd="0" x="4800"/>
        <item sd="0" x="4557"/>
        <item sd="0" x="3223"/>
        <item sd="0" x="4160"/>
        <item sd="0" x="149"/>
        <item sd="0" x="2163"/>
        <item sd="0" x="289"/>
        <item sd="0" x="3462"/>
        <item sd="0" x="3591"/>
        <item sd="0" x="4996"/>
        <item sd="0" x="4644"/>
        <item sd="0" x="1907"/>
        <item sd="0" x="3196"/>
        <item sd="0" x="3856"/>
        <item sd="0" x="3661"/>
        <item sd="0" x="1817"/>
        <item sd="0" x="4871"/>
        <item sd="0" x="2395"/>
        <item sd="0" x="2535"/>
        <item sd="0" x="205"/>
        <item sd="0" x="934"/>
        <item sd="0" x="3316"/>
        <item sd="0" x="2754"/>
        <item sd="0" x="3030"/>
        <item sd="0" x="920"/>
        <item sd="0" x="1658"/>
        <item sd="0" x="3585"/>
        <item sd="0" x="4833"/>
        <item sd="0" x="190"/>
        <item sd="0" x="214"/>
        <item sd="0" x="721"/>
        <item sd="0" x="3582"/>
        <item sd="0" x="1449"/>
        <item sd="0" x="2223"/>
        <item sd="0" x="1234"/>
        <item sd="0" x="1164"/>
        <item sd="0" x="3466"/>
        <item sd="0" x="1759"/>
        <item sd="0" x="4687"/>
        <item sd="0" x="68"/>
        <item sd="0" x="1029"/>
        <item sd="0" x="41"/>
        <item sd="0" x="2541"/>
        <item sd="0" x="4184"/>
        <item sd="0" x="4055"/>
        <item sd="0" x="162"/>
        <item sd="0" x="194"/>
        <item sd="0" x="4623"/>
        <item sd="0" x="3794"/>
        <item sd="0" x="2473"/>
        <item sd="0" x="1324"/>
        <item sd="0" x="1461"/>
        <item sd="0" x="2711"/>
        <item sd="0" x="3619"/>
        <item sd="0" x="1801"/>
        <item sd="0" x="1181"/>
        <item sd="0" x="2862"/>
        <item sd="0" x="3381"/>
        <item sd="0" x="4150"/>
        <item sd="0" x="3606"/>
        <item sd="0" x="3852"/>
        <item sd="0" x="1316"/>
        <item sd="0" x="4477"/>
        <item sd="0" x="4411"/>
        <item sd="0" x="2521"/>
        <item sd="0" x="2037"/>
        <item sd="0" x="4591"/>
        <item sd="0" x="1323"/>
        <item sd="0" x="2214"/>
        <item sd="0" x="267"/>
        <item sd="0" x="4774"/>
        <item sd="0" x="1092"/>
        <item sd="0" x="3278"/>
        <item sd="0" x="3722"/>
        <item sd="0" x="203"/>
        <item sd="0" x="4142"/>
        <item sd="0" x="4024"/>
        <item sd="0" x="3873"/>
        <item sd="0" x="4513"/>
        <item sd="0" x="4848"/>
        <item sd="0" x="4473"/>
        <item sd="0" x="1573"/>
        <item sd="0" x="621"/>
        <item sd="0" x="3750"/>
        <item sd="0" x="47"/>
        <item sd="0" x="1407"/>
        <item sd="0" x="3081"/>
        <item sd="0" x="1133"/>
        <item sd="0" x="2772"/>
        <item sd="0" x="1928"/>
        <item sd="0" x="959"/>
        <item sd="0" x="1810"/>
        <item sd="0" x="2670"/>
        <item sd="0" x="1456"/>
        <item sd="0" x="3640"/>
        <item sd="0" x="2874"/>
        <item sd="0" x="1031"/>
        <item sd="0" x="2114"/>
        <item sd="0" x="874"/>
        <item sd="0" x="749"/>
        <item sd="0" x="525"/>
        <item sd="0" x="3470"/>
        <item sd="0" x="2101"/>
        <item sd="0" x="2611"/>
        <item sd="0" x="1779"/>
        <item sd="0" x="4212"/>
        <item sd="0" x="1381"/>
        <item sd="0" x="777"/>
        <item sd="0" x="2363"/>
        <item sd="0" x="1583"/>
        <item sd="0" x="1365"/>
        <item sd="0" x="4485"/>
        <item sd="0" x="2306"/>
        <item sd="0" x="4904"/>
        <item sd="0" x="4011"/>
        <item sd="0" x="3351"/>
        <item sd="0" x="4476"/>
        <item sd="0" x="3618"/>
        <item sd="0" x="1579"/>
        <item sd="0" x="466"/>
        <item sd="0" x="807"/>
        <item sd="0" x="2197"/>
        <item sd="0" x="3746"/>
        <item sd="0" x="1189"/>
        <item sd="0" x="1302"/>
        <item sd="0" x="4279"/>
        <item sd="0" x="2475"/>
        <item sd="0" x="4300"/>
        <item sd="0" x="736"/>
        <item sd="0" x="2940"/>
        <item sd="0" x="3155"/>
        <item sd="0" x="3677"/>
        <item sd="0" x="646"/>
        <item sd="0" x="1831"/>
        <item sd="0" x="4013"/>
        <item sd="0" x="2785"/>
        <item sd="0" x="547"/>
        <item sd="0" x="1827"/>
        <item sd="0" x="528"/>
        <item sd="0" x="1946"/>
        <item sd="0" x="111"/>
        <item sd="0" x="4826"/>
        <item sd="0" x="4443"/>
        <item sd="0" x="3126"/>
        <item sd="0" x="3866"/>
        <item sd="0" x="2759"/>
        <item sd="0" x="3323"/>
        <item sd="0" x="4971"/>
        <item sd="0" x="2508"/>
        <item sd="0" x="2718"/>
        <item sd="0" x="427"/>
        <item sd="0" x="46"/>
        <item sd="0" x="2964"/>
        <item sd="0" x="1900"/>
        <item sd="0" x="2907"/>
        <item sd="0" x="3309"/>
        <item sd="0" x="3218"/>
        <item sd="0" x="3169"/>
        <item sd="0" x="4240"/>
        <item sd="0" x="953"/>
        <item sd="0" x="2548"/>
        <item sd="0" x="4650"/>
        <item sd="0" x="2678"/>
        <item sd="0" x="3154"/>
        <item sd="0" x="319"/>
        <item sd="0" x="3168"/>
        <item sd="0" x="3258"/>
        <item sd="0" x="4354"/>
        <item sd="0" x="4128"/>
        <item sd="0" x="1649"/>
        <item sd="0" x="3197"/>
        <item sd="0" x="802"/>
        <item sd="0" x="1777"/>
        <item sd="0" x="3667"/>
        <item sd="0" x="4842"/>
        <item sd="0" x="1852"/>
        <item sd="0" x="3494"/>
        <item sd="0" x="401"/>
        <item sd="0" x="4274"/>
        <item sd="0" x="3050"/>
        <item sd="0" x="4382"/>
        <item sd="0" x="3458"/>
        <item sd="0" x="3306"/>
        <item sd="0" x="4560"/>
        <item sd="0" x="4694"/>
        <item sd="0" x="992"/>
        <item sd="0" x="2165"/>
        <item sd="0" x="1556"/>
        <item sd="0" x="625"/>
        <item sd="0" x="891"/>
        <item sd="0" x="3148"/>
        <item sd="0" x="4703"/>
        <item sd="0" x="3379"/>
        <item sd="0" x="255"/>
        <item sd="0" x="4285"/>
        <item sd="0" x="643"/>
        <item sd="0" x="2555"/>
        <item sd="0" x="288"/>
        <item sd="0" x="3334"/>
        <item sd="0" x="4691"/>
        <item sd="0" x="2430"/>
        <item sd="0" x="118"/>
        <item sd="0" x="2109"/>
        <item sd="0" x="4755"/>
        <item sd="0" x="3771"/>
        <item sd="0" x="4322"/>
        <item sd="0" x="1349"/>
        <item sd="0" x="2568"/>
        <item sd="0" x="236"/>
        <item sd="0" x="978"/>
        <item sd="0" x="2409"/>
        <item sd="0" x="5001"/>
        <item sd="0" x="5005"/>
        <item sd="0" x="4415"/>
        <item sd="0" x="2017"/>
        <item sd="0" x="2776"/>
        <item sd="0" x="3383"/>
        <item sd="0" x="2681"/>
        <item sd="0" x="1231"/>
        <item sd="0" x="126"/>
        <item sd="0" x="1589"/>
        <item sd="0" x="4984"/>
        <item sd="0" x="2412"/>
        <item sd="0" x="1433"/>
        <item sd="0" x="2738"/>
        <item sd="0" x="4096"/>
        <item sd="0" x="1553"/>
        <item sd="0" x="1451"/>
        <item sd="0" x="2346"/>
        <item sd="0" x="2742"/>
        <item sd="0" x="2680"/>
        <item sd="0" x="3416"/>
        <item sd="0" x="2113"/>
        <item sd="0" x="268"/>
        <item sd="0" x="1114"/>
        <item sd="0" x="700"/>
        <item sd="0" x="3983"/>
        <item sd="0" x="763"/>
        <item sd="0" x="3471"/>
        <item sd="0" x="3650"/>
        <item sd="0" x="1871"/>
        <item sd="0" x="3927"/>
        <item sd="0" x="981"/>
        <item sd="0" x="1140"/>
        <item sd="0" x="180"/>
        <item sd="0" x="1123"/>
        <item sd="0" x="3355"/>
        <item sd="0" x="1361"/>
        <item sd="0" x="961"/>
        <item sd="0" x="4725"/>
        <item sd="0" x="3939"/>
        <item sd="0" x="977"/>
        <item sd="0" x="1015"/>
        <item sd="0" x="3872"/>
        <item sd="0" x="1834"/>
        <item sd="0" x="1057"/>
        <item sd="0" x="864"/>
        <item sd="0" x="1445"/>
        <item sd="0" x="713"/>
        <item sd="0" x="4960"/>
        <item sd="0" x="2021"/>
        <item sd="0" x="3025"/>
        <item sd="0" x="2075"/>
        <item sd="0" x="4880"/>
        <item sd="0" x="1098"/>
        <item sd="0" x="2692"/>
        <item sd="0" x="4541"/>
        <item sd="0" x="3147"/>
        <item sd="0" x="3535"/>
        <item sd="0" x="2755"/>
        <item sd="0" x="2228"/>
        <item sd="0" x="4180"/>
        <item sd="0" x="2584"/>
        <item sd="0" x="933"/>
        <item sd="0" x="1023"/>
        <item sd="0" x="508"/>
        <item sd="0" x="3972"/>
        <item sd="0" x="1032"/>
        <item sd="0" x="4886"/>
        <item sd="0" x="3026"/>
        <item sd="0" x="3936"/>
        <item sd="0" x="3642"/>
        <item sd="0" x="3242"/>
        <item sd="0" x="2393"/>
        <item sd="0" x="1372"/>
        <item sd="0" x="623"/>
        <item sd="0" x="1362"/>
        <item sd="0" x="1949"/>
        <item sd="0" x="473"/>
        <item sd="0" x="297"/>
        <item sd="0" x="1473"/>
        <item sd="0" x="4626"/>
        <item sd="0" x="1809"/>
        <item sd="0" x="1769"/>
        <item sd="0" x="2347"/>
        <item sd="0" x="3683"/>
        <item sd="0" x="2819"/>
        <item sd="0" x="1846"/>
        <item sd="0" x="2296"/>
        <item sd="0" x="3655"/>
        <item sd="0" x="2293"/>
        <item sd="0" x="3911"/>
        <item sd="0" x="2213"/>
        <item sd="0" x="1187"/>
        <item sd="0" x="1687"/>
        <item sd="0" x="849"/>
        <item sd="0" x="1704"/>
        <item sd="0" x="1468"/>
        <item sd="0" x="3428"/>
        <item sd="0" x="4542"/>
        <item sd="0" x="3979"/>
        <item sd="0" x="1503"/>
        <item sd="0" x="2134"/>
        <item sd="0" x="1175"/>
        <item sd="0" x="1146"/>
        <item sd="0" x="4939"/>
        <item sd="0" x="3868"/>
        <item sd="0" x="4209"/>
        <item sd="0" x="1828"/>
        <item sd="0" x="3620"/>
        <item sd="0" x="3505"/>
        <item sd="0" x="4958"/>
        <item sd="0" x="2730"/>
        <item sd="0" x="1413"/>
        <item sd="0" x="2355"/>
        <item sd="0" x="1464"/>
        <item sd="0" x="2160"/>
        <item sd="0" x="157"/>
        <item sd="0" x="2552"/>
        <item sd="0" x="1648"/>
        <item sd="0" x="4931"/>
        <item sd="0" x="556"/>
        <item sd="0" x="83"/>
        <item sd="0" x="385"/>
        <item sd="0" x="2092"/>
        <item sd="0" x="1865"/>
        <item sd="0" x="4108"/>
        <item sd="0" x="1078"/>
        <item sd="0" x="2497"/>
        <item sd="0" x="4423"/>
        <item sd="0" x="2966"/>
        <item sd="0" x="281"/>
        <item sd="0" x="3076"/>
        <item sd="0" x="2253"/>
        <item sd="0" x="120"/>
        <item sd="0" x="2721"/>
        <item sd="0" x="2048"/>
        <item sd="0" x="3175"/>
        <item sd="0" x="1561"/>
        <item sd="0" x="1897"/>
        <item sd="0" x="2935"/>
        <item sd="0" x="209"/>
        <item sd="0" x="286"/>
        <item sd="0" x="3864"/>
        <item sd="0" x="1924"/>
        <item sd="0" x="684"/>
        <item sd="0" x="4334"/>
        <item sd="0" x="1481"/>
        <item sd="0" x="1393"/>
        <item sd="0" x="4032"/>
        <item sd="0" x="2985"/>
        <item sd="0" x="4183"/>
        <item sd="0" x="1036"/>
        <item sd="0" x="4917"/>
        <item sd="0" x="3664"/>
        <item sd="0" x="3787"/>
        <item sd="0" x="3883"/>
        <item sd="0" x="389"/>
        <item sd="0" x="627"/>
        <item sd="0" x="320"/>
        <item sd="0" x="1880"/>
        <item sd="0" x="1631"/>
        <item sd="0" x="4965"/>
        <item sd="0" x="1378"/>
        <item sd="0" x="2923"/>
        <item sd="0" x="663"/>
        <item sd="0" x="2955"/>
        <item sd="0" x="2715"/>
        <item sd="0" x="167"/>
        <item sd="0" x="4856"/>
        <item sd="0" x="4164"/>
        <item sd="0" x="4111"/>
        <item sd="0" x="3793"/>
        <item sd="0" x="2553"/>
        <item sd="0" x="2268"/>
        <item sd="0" x="2421"/>
        <item sd="0" x="1555"/>
        <item sd="0" x="2682"/>
        <item sd="0" x="2844"/>
        <item sd="0" x="4539"/>
        <item sd="0" x="1400"/>
        <item sd="0" x="2877"/>
        <item sd="0" x="1623"/>
        <item sd="0" x="4185"/>
        <item sd="0" x="3600"/>
        <item sd="0" x="2399"/>
        <item sd="0" x="2156"/>
        <item sd="0" x="2007"/>
        <item sd="0" x="883"/>
        <item sd="0" x="3645"/>
        <item sd="0" x="3970"/>
        <item sd="0" x="2606"/>
        <item sd="0" x="4339"/>
        <item sd="0" x="1647"/>
        <item sd="0" x="4283"/>
        <item sd="0" x="4635"/>
        <item sd="0" x="2822"/>
        <item sd="0" x="61"/>
        <item sd="0" x="795"/>
        <item sd="0" x="1661"/>
        <item sd="0" x="178"/>
        <item sd="0" x="3483"/>
        <item sd="0" x="177"/>
        <item sd="0" x="3747"/>
        <item sd="0" x="2748"/>
        <item sd="0" x="3892"/>
        <item sd="0" x="2227"/>
        <item sd="0" x="2182"/>
        <item sd="0" x="2437"/>
        <item sd="0" x="2917"/>
        <item sd="0" x="2636"/>
        <item sd="0" x="4927"/>
        <item sd="0" x="1021"/>
        <item sd="0" x="2523"/>
        <item sd="0" x="4898"/>
        <item sd="0" x="436"/>
        <item sd="0" x="1353"/>
        <item sd="0" x="1152"/>
        <item sd="0" x="4990"/>
        <item sd="0" x="4082"/>
        <item sd="0" x="2849"/>
        <item sd="0" x="3608"/>
        <item sd="0" x="3778"/>
        <item sd="0" x="2426"/>
        <item sd="0" x="35"/>
        <item sd="0" x="537"/>
        <item sd="0" x="2590"/>
        <item sd="0" x="2205"/>
        <item sd="0" x="3534"/>
        <item sd="0" x="3961"/>
        <item sd="0" x="1158"/>
        <item sd="0" x="4475"/>
        <item sd="0" x="1689"/>
        <item sd="0" x="2270"/>
        <item sd="0" x="1662"/>
        <item sd="0" x="1487"/>
        <item sd="0" x="200"/>
        <item sd="0" x="1567"/>
        <item sd="0" x="4530"/>
        <item sd="0" x="647"/>
        <item sd="0" x="60"/>
        <item sd="0" x="1025"/>
        <item sd="0" x="4722"/>
        <item sd="0" x="2188"/>
        <item sd="0" x="1269"/>
        <item sd="0" x="4135"/>
        <item sd="0" x="2414"/>
        <item sd="0" x="1153"/>
        <item sd="0" x="109"/>
        <item sd="0" x="2019"/>
        <item sd="0" x="653"/>
        <item sd="0" x="4577"/>
        <item sd="0" x="4969"/>
        <item sd="0" x="764"/>
        <item sd="0" x="847"/>
        <item sd="0" x="4401"/>
        <item sd="0" x="857"/>
        <item sd="0" x="4551"/>
        <item sd="0" x="3049"/>
        <item sd="0" x="412"/>
        <item sd="0" x="4321"/>
        <item sd="0" x="2767"/>
        <item sd="0" x="1642"/>
        <item sd="0" x="644"/>
        <item sd="0" x="1309"/>
        <item sd="0" x="3146"/>
        <item sd="0" x="2425"/>
        <item sd="0" x="4244"/>
        <item sd="0" x="3186"/>
        <item sd="0" x="4930"/>
        <item sd="0" x="1167"/>
        <item sd="0" x="4854"/>
        <item sd="0" x="3693"/>
        <item sd="0" x="3031"/>
        <item sd="0" x="1074"/>
        <item sd="0" x="2252"/>
        <item sd="0" x="2637"/>
        <item sd="0" x="4678"/>
        <item sd="0" x="2365"/>
        <item sd="0" x="1024"/>
        <item sd="0" x="594"/>
        <item sd="0" x="2655"/>
        <item sd="0" x="4352"/>
        <item sd="0" x="1841"/>
        <item sd="0" x="4891"/>
        <item sd="0" x="1520"/>
        <item sd="0" x="1700"/>
        <item sd="0" x="213"/>
        <item sd="0" x="85"/>
        <item sd="0" x="651"/>
        <item sd="0" x="2342"/>
        <item sd="0" x="1399"/>
        <item sd="0" x="558"/>
        <item sd="0" x="701"/>
        <item sd="0" x="2903"/>
        <item sd="0" x="4578"/>
        <item sd="0" x="852"/>
        <item sd="0" x="4427"/>
        <item sd="0" x="2"/>
        <item sd="0" x="3171"/>
        <item sd="0" x="1383"/>
        <item sd="0" x="3216"/>
        <item sd="0" x="1640"/>
        <item sd="0" x="1893"/>
        <item sd="0" x="1257"/>
        <item sd="0" x="2280"/>
        <item sd="0" x="3058"/>
        <item sd="0" x="2770"/>
        <item sd="0" x="1438"/>
        <item sd="0" x="4136"/>
        <item sd="0" x="4414"/>
        <item sd="0" x="4946"/>
        <item sd="0" x="2130"/>
        <item sd="0" x="4003"/>
        <item sd="0" x="3922"/>
        <item sd="0" x="3283"/>
        <item sd="0" x="6"/>
        <item sd="0" x="1931"/>
        <item sd="0" x="253"/>
        <item sd="0" x="2566"/>
        <item sd="0" x="1326"/>
        <item sd="0" x="156"/>
        <item sd="0" x="4847"/>
        <item sd="0" x="1363"/>
        <item sd="0" x="2176"/>
        <item sd="0" x="2330"/>
        <item sd="0" x="835"/>
        <item sd="0" x="3411"/>
        <item sd="0" x="1510"/>
        <item sd="0" x="2554"/>
        <item sd="0" x="510"/>
        <item sd="0" x="488"/>
        <item sd="0" x="2292"/>
        <item sd="0" x="3949"/>
        <item sd="0" x="2951"/>
        <item sd="0" x="1172"/>
        <item sd="0" x="1251"/>
        <item sd="0" x="4483"/>
        <item sd="0" x="4968"/>
        <item sd="0" x="3097"/>
        <item sd="0" x="3318"/>
        <item sd="0" x="3773"/>
        <item sd="0" x="4592"/>
        <item sd="0" x="568"/>
        <item sd="0" x="1823"/>
        <item sd="0" x="4309"/>
        <item sd="0" x="4550"/>
        <item sd="0" x="33"/>
        <item sd="0" x="2080"/>
        <item sd="0" x="3721"/>
        <item sd="0" x="4538"/>
        <item sd="0" x="3968"/>
        <item sd="0" x="58"/>
        <item sd="0" x="3551"/>
        <item sd="0" x="3707"/>
        <item sd="0" x="1599"/>
        <item sd="0" x="2515"/>
        <item sd="0" x="1108"/>
        <item sd="0" x="2838"/>
        <item sd="0" x="2322"/>
        <item sd="0" x="243"/>
        <item sd="0" x="2005"/>
        <item sd="0" x="1498"/>
        <item sd="0" x="3139"/>
        <item sd="0" x="1305"/>
        <item sd="0" x="451"/>
        <item sd="0" x="887"/>
        <item sd="0" x="1452"/>
        <item sd="0" x="2374"/>
        <item sd="0" x="1665"/>
        <item sd="0" x="3816"/>
        <item sd="0" x="4358"/>
        <item sd="0" x="3871"/>
        <item sd="0" x="4343"/>
        <item sd="0" x="108"/>
        <item sd="0" x="2208"/>
        <item sd="0" x="1720"/>
        <item sd="0" x="2147"/>
        <item sd="0" x="1144"/>
        <item sd="0" x="1936"/>
        <item sd="0" x="1979"/>
        <item sd="0" x="603"/>
        <item sd="0" x="514"/>
        <item sd="0" x="3826"/>
        <item sd="0" x="14"/>
        <item sd="0" x="3962"/>
        <item sd="0" x="5000"/>
        <item sd="0" x="2265"/>
        <item sd="0" x="4664"/>
        <item sd="0" x="3520"/>
        <item sd="0" x="506"/>
        <item sd="0" x="2570"/>
        <item sd="0" x="3007"/>
        <item sd="0" x="3301"/>
        <item sd="0" x="3574"/>
        <item sd="0" x="51"/>
        <item sd="0" x="363"/>
        <item sd="0" x="806"/>
        <item sd="0" x="4760"/>
        <item sd="0" x="4107"/>
        <item sd="0" x="3781"/>
        <item sd="0" x="2888"/>
        <item sd="0" x="117"/>
        <item sd="0" x="686"/>
        <item sd="0" x="3994"/>
        <item sd="0" x="2847"/>
        <item sd="0" x="3170"/>
        <item sd="0" x="699"/>
        <item sd="0" x="130"/>
        <item sd="0" x="2901"/>
        <item sd="0" x="4651"/>
        <item sd="0" x="1963"/>
        <item sd="0" x="1581"/>
        <item sd="0" x="4361"/>
        <item sd="0" x="28"/>
        <item sd="0" x="4609"/>
        <item sd="0" x="2011"/>
        <item sd="0" x="1018"/>
        <item sd="0" x="672"/>
        <item sd="0" x="3256"/>
        <item sd="0" x="1351"/>
        <item sd="0" x="3418"/>
        <item sd="0" x="3959"/>
        <item sd="0" x="1999"/>
        <item sd="0" x="2353"/>
        <item sd="0" x="4452"/>
        <item sd="0" x="1982"/>
        <item sd="0" x="2601"/>
        <item sd="0" x="173"/>
        <item sd="0" x="2274"/>
        <item sd="0" x="215"/>
        <item sd="0" x="3402"/>
        <item sd="0" x="656"/>
        <item sd="0" x="279"/>
        <item sd="0" x="906"/>
        <item sd="0" x="1863"/>
        <item sd="0" x="814"/>
        <item sd="0" x="2661"/>
        <item sd="0" x="4654"/>
        <item sd="0" x="4753"/>
        <item sd="0" x="3530"/>
        <item sd="0" x="597"/>
        <item sd="0" x="4999"/>
        <item sd="0" x="695"/>
        <item sd="0" x="3749"/>
        <item sd="0" x="4809"/>
        <item sd="0" x="231"/>
        <item sd="0" x="3834"/>
        <item sd="0" x="3065"/>
        <item sd="0" x="1375"/>
        <item sd="0" x="2125"/>
        <item sd="0" x="708"/>
        <item sd="0" x="706"/>
        <item sd="0" x="2702"/>
        <item sd="0" x="657"/>
        <item sd="0" x="1160"/>
        <item sd="0" x="1993"/>
        <item sd="0" x="3828"/>
        <item sd="0" x="533"/>
        <item sd="0" x="1178"/>
        <item sd="0" x="2204"/>
        <item sd="0" x="2873"/>
        <item sd="0" x="4660"/>
        <item sd="0" x="4409"/>
        <item sd="0" x="3002"/>
        <item sd="0" x="914"/>
        <item sd="0" x="784"/>
        <item sd="0" x="1743"/>
        <item sd="0" x="3043"/>
        <item sd="0" x="2948"/>
        <item sd="0" x="3690"/>
        <item sd="0" x="1249"/>
        <item sd="0" x="4295"/>
        <item sd="0" x="1508"/>
        <item sd="0" x="428"/>
        <item sd="0" x="540"/>
        <item sd="0" x="2364"/>
        <item sd="0" x="4961"/>
        <item sd="0" x="1273"/>
        <item sd="0" x="781"/>
        <item sd="0" x="3127"/>
        <item sd="0" x="4284"/>
        <item sd="0" x="1967"/>
        <item sd="0" x="3184"/>
        <item sd="0" x="875"/>
        <item sd="0" x="3865"/>
        <item sd="0" x="4281"/>
        <item sd="0" x="3538"/>
        <item sd="0" x="3957"/>
        <item sd="0" x="786"/>
        <item sd="0" x="3581"/>
        <item sd="0" x="4213"/>
        <item sd="0" x="3465"/>
        <item sd="0" x="1050"/>
        <item sd="0" x="228"/>
        <item sd="0" x="3410"/>
        <item sd="0" x="2006"/>
        <item sd="0" x="665"/>
        <item sd="0" x="294"/>
        <item sd="0" x="4757"/>
        <item sd="0" x="198"/>
        <item sd="0" x="2801"/>
        <item sd="0" x="4937"/>
        <item sd="0" x="63"/>
        <item sd="0" x="4440"/>
        <item sd="0" x="3406"/>
        <item sd="0" x="1256"/>
        <item sd="0" x="1100"/>
        <item sd="0" x="3302"/>
        <item sd="0" x="2714"/>
        <item sd="0" x="1607"/>
        <item sd="0" x="1313"/>
        <item sd="0" x="1409"/>
        <item sd="0" x="2234"/>
        <item sd="0" x="693"/>
        <item sd="0" x="3240"/>
        <item sd="0" x="1163"/>
        <item sd="0" x="4034"/>
        <item sd="0" x="2463"/>
        <item sd="0" x="840"/>
        <item sd="0" x="2117"/>
        <item sd="0" x="1792"/>
        <item sd="0" x="2415"/>
        <item sd="0" x="3109"/>
        <item sd="0" x="771"/>
        <item sd="0" x="3032"/>
        <item sd="0" x="779"/>
        <item sd="0" x="1876"/>
        <item sd="0" x="1572"/>
        <item sd="0" x="3475"/>
        <item sd="0" x="619"/>
        <item sd="0" x="168"/>
        <item sd="0" x="1732"/>
        <item sd="0" x="541"/>
        <item sd="0" x="4347"/>
        <item sd="0" x="291"/>
        <item sd="0" x="1211"/>
        <item sd="0" x="4261"/>
        <item sd="0" x="3876"/>
        <item sd="0" x="391"/>
        <item sd="0" x="2750"/>
        <item sd="0" x="3132"/>
        <item sd="0" x="4098"/>
        <item sd="0" x="2398"/>
        <item sd="0" x="240"/>
        <item sd="0" x="949"/>
        <item sd="0" x="3800"/>
        <item sd="0" x="4394"/>
        <item sd="0" x="1608"/>
        <item sd="0" x="4425"/>
        <item sd="0" x="150"/>
        <item sd="0" x="4503"/>
        <item sd="0" x="3056"/>
        <item sd="0" x="1947"/>
        <item sd="0" x="2690"/>
        <item sd="0" x="1944"/>
        <item sd="0" x="522"/>
        <item sd="0" x="4445"/>
        <item sd="0" x="1317"/>
        <item sd="0" x="3563"/>
        <item sd="0" x="590"/>
        <item sd="0" x="4878"/>
        <item sd="0" x="1923"/>
        <item sd="0" x="2805"/>
        <item sd="0" x="1019"/>
        <item sd="0" x="344"/>
        <item sd="0" x="1297"/>
        <item sd="0" x="3295"/>
        <item sd="0" x="2684"/>
        <item sd="0" x="3367"/>
        <item sd="0" x="1512"/>
        <item sd="0" x="1557"/>
        <item sd="0" x="2027"/>
        <item sd="0" x="542"/>
        <item sd="0" x="2377"/>
        <item sd="0" x="4730"/>
        <item sd="0" x="4121"/>
        <item sd="0" x="1723"/>
        <item sd="0" x="4385"/>
        <item sd="0" x="151"/>
        <item sd="0" x="3612"/>
        <item sd="0" x="935"/>
        <item sd="0" x="340"/>
        <item sd="0" x="4868"/>
        <item sd="0" x="2697"/>
        <item sd="0" x="1952"/>
        <item sd="0" x="1043"/>
        <item sd="0" x="3365"/>
        <item sd="0" x="4506"/>
        <item sd="0" x="1752"/>
        <item sd="0" x="675"/>
        <item sd="0" x="2459"/>
        <item sd="0" x="3486"/>
        <item sd="0" x="820"/>
        <item sd="0" x="3326"/>
        <item sd="0" x="4192"/>
        <item sd="0" x="3107"/>
        <item sd="0" x="3221"/>
        <item sd="0" x="4587"/>
        <item sd="0" x="4558"/>
        <item sd="0" x="306"/>
        <item sd="0" x="2996"/>
        <item sd="0" x="275"/>
        <item sd="0" x="1659"/>
        <item sd="0" x="3785"/>
        <item sd="0" x="5002"/>
        <item sd="0" x="3490"/>
        <item sd="0" x="210"/>
        <item sd="0" x="4561"/>
        <item sd="0" x="2617"/>
        <item sd="0" x="4901"/>
        <item sd="0" x="821"/>
        <item sd="0" x="3398"/>
        <item sd="0" x="1974"/>
        <item sd="0" x="1431"/>
        <item sd="0" x="4238"/>
        <item sd="0" x="1499"/>
        <item sd="0" x="662"/>
        <item sd="0" x="2081"/>
        <item sd="0" x="1618"/>
        <item sd="0" x="2744"/>
        <item sd="0" x="1619"/>
        <item sd="0" x="1566"/>
        <item sd="0" x="1404"/>
        <item sd="0" x="582"/>
        <item sd="0" x="2698"/>
        <item sd="0" x="3400"/>
        <item sd="0" x="3325"/>
        <item sd="0" x="1922"/>
        <item sd="0" x="1506"/>
        <item sd="0" x="4206"/>
        <item sd="0" x="2056"/>
        <item sd="0" x="1437"/>
        <item sd="0" x="3997"/>
        <item sd="0" x="2170"/>
        <item sd="0" x="4576"/>
        <item sd="0" x="3751"/>
        <item sd="0" x="1425"/>
        <item sd="0" x="2760"/>
        <item sd="0" x="3938"/>
        <item sd="0" x="2638"/>
        <item sd="0" x="588"/>
        <item sd="0" x="1460"/>
        <item sd="0" x="2604"/>
        <item sd="0" x="330"/>
        <item sd="0" x="465"/>
        <item sd="0" x="4390"/>
        <item sd="0" x="2161"/>
        <item sd="0" x="110"/>
        <item sd="0" x="3819"/>
        <item sd="0" x="951"/>
        <item sd="0" x="4056"/>
        <item sd="0" x="3348"/>
        <item sd="0" x="3488"/>
        <item sd="0" x="4632"/>
        <item sd="0" x="2024"/>
        <item sd="0" x="1424"/>
        <item sd="0" x="757"/>
        <item sd="0" x="4254"/>
        <item sd="0" x="2198"/>
        <item sd="0" x="464"/>
        <item sd="0" x="2659"/>
        <item sd="0" x="1418"/>
        <item sd="0" x="2622"/>
        <item sd="0" x="3586"/>
        <item sd="0" x="4771"/>
        <item sd="0" x="3188"/>
        <item sd="0" x="703"/>
        <item sd="0" x="2240"/>
        <item sd="0" x="1905"/>
        <item sd="0" x="3926"/>
        <item sd="0" x="3164"/>
        <item sd="0" x="4116"/>
        <item sd="0" x="3960"/>
        <item sd="0" x="2059"/>
        <item sd="0" x="3735"/>
        <item sd="0" x="4019"/>
        <item sd="0" x="3729"/>
        <item sd="0" x="312"/>
        <item sd="0" x="484"/>
        <item sd="0" x="2897"/>
        <item sd="0" x="62"/>
        <item sd="0" x="3249"/>
        <item sd="0" x="2251"/>
        <item sd="0" x="3253"/>
        <item sd="0" x="4839"/>
        <item sd="0" x="2784"/>
        <item sd="0" x="927"/>
        <item sd="0" x="1593"/>
        <item sd="0" x="4259"/>
        <item sd="0" x="4659"/>
        <item sd="0" x="2717"/>
        <item sd="0" x="1655"/>
        <item sd="0" x="3878"/>
        <item sd="0" x="45"/>
        <item sd="0" x="2588"/>
        <item sd="0" x="4739"/>
        <item sd="0" x="4704"/>
        <item sd="0" x="452"/>
        <item sd="0" x="1289"/>
        <item sd="0" x="4392"/>
        <item sd="0" x="2602"/>
        <item sd="0" x="1005"/>
        <item sd="0" x="1697"/>
        <item sd="0" x="987"/>
        <item sd="0" x="944"/>
        <item sd="0" x="446"/>
        <item sd="0" x="2233"/>
        <item sd="0" x="3741"/>
        <item sd="0" x="1196"/>
        <item sd="0" x="1124"/>
        <item sd="0" x="4018"/>
        <item sd="0" x="897"/>
        <item sd="0" x="3210"/>
        <item sd="0" x="2609"/>
        <item sd="0" x="4417"/>
        <item sd="0" x="2614"/>
        <item sd="0" x="4429"/>
        <item sd="0" x="3427"/>
        <item sd="0" x="2610"/>
        <item sd="0" x="3384"/>
        <item sd="0" x="4487"/>
        <item sd="0" x="4649"/>
        <item sd="0" x="3243"/>
        <item sd="0" x="907"/>
        <item sd="0" x="99"/>
        <item sd="0" x="3209"/>
        <item sd="0" x="659"/>
        <item sd="0" x="2256"/>
        <item sd="0" x="3631"/>
        <item sd="0" x="1170"/>
        <item sd="0" x="1243"/>
        <item sd="0" x="34"/>
        <item sd="0" x="573"/>
        <item sd="0" x="4608"/>
        <item sd="0" x="4216"/>
        <item sd="0" x="4197"/>
        <item sd="0" x="3724"/>
        <item sd="0" x="3854"/>
        <item sd="0" x="2068"/>
        <item sd="0" x="4293"/>
        <item sd="0" x="315"/>
        <item sd="0" x="39"/>
        <item sd="0" x="3214"/>
        <item sd="0" x="1526"/>
        <item sd="0" x="3727"/>
        <item sd="0" x="1457"/>
        <item sd="0" x="1137"/>
        <item sd="0" x="2500"/>
        <item sd="0" x="2700"/>
        <item sd="0" x="4605"/>
        <item sd="0" x="904"/>
        <item sd="0" x="248"/>
        <item sd="0" x="4819"/>
        <item sd="0" x="2470"/>
        <item sd="0" x="3388"/>
        <item sd="0" x="636"/>
        <item sd="0" x="415"/>
        <item sd="0" x="3895"/>
        <item sd="0" x="3670"/>
        <item sd="0" x="96"/>
        <item sd="0" x="3303"/>
        <item sd="0" x="2118"/>
        <item sd="0" x="746"/>
        <item sd="0" x="831"/>
        <item sd="0" x="4751"/>
        <item sd="0" x="2694"/>
        <item sd="0" x="2211"/>
        <item sd="0" x="4836"/>
        <item sd="0" x="3643"/>
        <item sd="0" x="2665"/>
        <item sd="0" x="1770"/>
        <item sd="0" x="615"/>
        <item sd="0" x="4692"/>
        <item sd="0" x="1919"/>
        <item sd="0" x="299"/>
        <item sd="0" x="4629"/>
        <item sd="0" x="3429"/>
        <item sd="0" x="3644"/>
        <item sd="0" x="2998"/>
        <item sd="0" x="3808"/>
        <item sd="0" x="4806"/>
        <item sd="0" x="4378"/>
        <item sd="0" x="245"/>
        <item sd="0" x="1814"/>
        <item sd="0" x="4862"/>
        <item sd="0" x="4662"/>
        <item sd="0" x="2488"/>
        <item sd="0" x="1683"/>
        <item sd="0" x="1904"/>
        <item sd="0" x="4355"/>
        <item sd="0" x="4207"/>
        <item sd="0" x="1574"/>
        <item sd="0" x="2248"/>
        <item sd="0" x="4181"/>
        <item sd="0" x="1533"/>
        <item sd="0" x="3037"/>
        <item sd="0" x="800"/>
        <item sd="0" x="4407"/>
        <item sd="0" x="4273"/>
        <item sd="0" x="3982"/>
        <item sd="0" x="2312"/>
        <item sd="0" x="2514"/>
        <item sd="0" x="3220"/>
        <item sd="0" x="1226"/>
        <item sd="0" x="169"/>
        <item sd="0" x="3737"/>
        <item sd="0" x="3420"/>
        <item sd="0" x="1401"/>
        <item sd="0" x="2336"/>
        <item sd="0" x="3425"/>
        <item sd="0" x="4863"/>
        <item sd="0" x="2145"/>
        <item sd="0" x="2572"/>
        <item sd="0" x="2389"/>
        <item sd="0" x="2672"/>
        <item sd="0" x="2627"/>
        <item sd="0" x="2070"/>
        <item sd="0" x="1060"/>
        <item sd="0" x="3823"/>
        <item sd="0" x="870"/>
        <item sd="0" x="4484"/>
        <item sd="0" x="2482"/>
        <item sd="0" x="513"/>
        <item sd="0" x="1046"/>
        <item sd="0" x="1543"/>
        <item sd="0" x="4852"/>
        <item sd="0" x="1611"/>
        <item sd="0" x="3797"/>
        <item sd="0" x="3544"/>
        <item sd="0" x="3561"/>
        <item sd="0" x="2965"/>
        <item sd="0" x="2282"/>
        <item sd="0" x="2573"/>
        <item sd="0" x="3105"/>
        <item sd="0" x="1935"/>
        <item sd="0" x="979"/>
        <item sd="0" x="3516"/>
        <item sd="0" x="4037"/>
        <item sd="0" x="2356"/>
        <item sd="0" x="125"/>
        <item sd="0" x="3672"/>
        <item sd="0" x="531"/>
        <item sd="0" x="3821"/>
        <item sd="0" x="1580"/>
        <item sd="0" x="4033"/>
        <item sd="0" x="2987"/>
        <item sd="0" x="4105"/>
        <item sd="0" x="975"/>
        <item sd="0" x="4565"/>
        <item sd="0" x="1191"/>
        <item sd="0" x="2863"/>
        <item sd="0" x="2372"/>
        <item sd="0" x="3178"/>
        <item sd="0" x="1518"/>
        <item sd="0" x="1684"/>
        <item sd="0" x="4305"/>
        <item sd="0" x="1867"/>
        <item sd="0" x="4548"/>
        <item sd="0" x="3232"/>
        <item sd="0" x="3422"/>
        <item sd="0" x="2262"/>
        <item sd="0" x="4022"/>
        <item sd="0" x="2762"/>
        <item sd="0" x="1690"/>
        <item sd="0" x="3598"/>
        <item sd="0" x="2016"/>
        <item sd="0" x="762"/>
        <item sd="0" x="84"/>
        <item sd="0" x="137"/>
        <item sd="0" x="3003"/>
        <item sd="0" x="2747"/>
        <item sd="0" x="4932"/>
        <item sd="0" x="4639"/>
        <item sd="0" x="2919"/>
        <item sd="0" x="2710"/>
        <item sd="0" x="2947"/>
        <item sd="0" x="2320"/>
        <item sd="0" x="3254"/>
        <item sd="0" x="119"/>
        <item sd="0" x="649"/>
        <item sd="0" x="4060"/>
        <item sd="0" x="2026"/>
        <item sd="0" x="390"/>
        <item sd="0" x="1603"/>
        <item sd="0" x="11"/>
        <item sd="0" x="3099"/>
        <item sd="0" x="1040"/>
        <item sd="0" x="902"/>
        <item sd="0" x="2121"/>
        <item sd="0" x="898"/>
        <item sd="0" x="3783"/>
        <item sd="0" x="996"/>
        <item sd="0" x="1536"/>
        <item sd="0" x="2582"/>
        <item sd="0" x="3738"/>
        <item sd="0" x="2483"/>
        <item sd="0" x="727"/>
        <item sd="0" x="3725"/>
        <item sd="0" x="879"/>
        <item sd="0" x="3731"/>
        <item sd="0" x="3035"/>
        <item sd="0" x="4975"/>
        <item sd="0" x="1677"/>
        <item sd="0" x="2643"/>
        <item sd="0" x="3403"/>
        <item sd="0" x="2167"/>
        <item sd="0" x="2983"/>
        <item sd="0" x="3698"/>
        <item sd="0" x="2275"/>
        <item sd="0" x="837"/>
        <item sd="0" x="64"/>
        <item sd="0" x="1287"/>
        <item sd="0" x="3496"/>
        <item sd="0" x="4645"/>
        <item sd="0" x="3322"/>
        <item sd="0" x="2284"/>
        <item sd="0" x="3366"/>
        <item sd="0" x="3908"/>
        <item sd="0" x="4952"/>
        <item sd="0" x="3339"/>
        <item sd="0" x="917"/>
        <item sd="0" x="4574"/>
        <item sd="0" x="4110"/>
        <item sd="0" x="3287"/>
        <item sd="0" x="4012"/>
        <item sd="0" x="3732"/>
        <item sd="0" x="317"/>
        <item sd="0" x="3559"/>
        <item sd="0" x="1030"/>
        <item sd="0" x="4104"/>
        <item sd="0" x="2171"/>
        <item sd="0" x="4781"/>
        <item sd="0" x="2278"/>
        <item sd="0"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x="0"/>
        <item x="1"/>
        <item x="2"/>
        <item x="3"/>
        <item x="4"/>
        <item x="5"/>
        <item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C02B1B-B5CD-431A-B060-96BF277FB260}" name="PivotTable15"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AA7C85-1A22-4C11-B34D-956742D88EBE}" sourceName="Year">
  <pivotTables>
    <pivotTable tabId="10" name="PivotTable15"/>
    <pivotTable tabId="3" name="PivotTable1"/>
    <pivotTable tabId="8" name="PivotTable10"/>
    <pivotTable tabId="8" name="PivotTable11"/>
    <pivotTable tabId="8" name="PivotTable12"/>
    <pivotTable tabId="8" name="PivotTable13"/>
    <pivotTable tabId="8" name="PivotTable14"/>
    <pivotTable tabId="6" name="PivotTable6"/>
    <pivotTable tabId="5" name="PivotTable5"/>
    <pivotTable tabId="7" name="PivotTable9"/>
    <pivotTable tabId="4" name="PivotTable2"/>
  </pivotTables>
  <data>
    <tabular pivotCacheId="205980683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F2569E0-1121-460B-94D6-1EE5F0AFB371}" sourceName="Segment">
  <pivotTables>
    <pivotTable tabId="10" name="PivotTable15"/>
    <pivotTable tabId="3" name="PivotTable1"/>
    <pivotTable tabId="8" name="PivotTable10"/>
    <pivotTable tabId="8" name="PivotTable11"/>
    <pivotTable tabId="8" name="PivotTable12"/>
    <pivotTable tabId="8" name="PivotTable13"/>
    <pivotTable tabId="8" name="PivotTable14"/>
    <pivotTable tabId="6" name="PivotTable6"/>
    <pivotTable tabId="5" name="PivotTable5"/>
    <pivotTable tabId="7" name="PivotTable9"/>
    <pivotTable tabId="4" name="PivotTable2"/>
  </pivotTables>
  <data>
    <tabular pivotCacheId="20598068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1868EA-B1D8-42B7-AEE9-0F51C53F5AA7}" sourceName="Region">
  <pivotTables>
    <pivotTable tabId="3" name="PivotTable1"/>
    <pivotTable tabId="8" name="PivotTable10"/>
    <pivotTable tabId="8" name="PivotTable11"/>
    <pivotTable tabId="8" name="PivotTable12"/>
    <pivotTable tabId="8" name="PivotTable13"/>
    <pivotTable tabId="8" name="PivotTable14"/>
    <pivotTable tabId="6" name="PivotTable6"/>
    <pivotTable tabId="5" name="PivotTable5"/>
    <pivotTable tabId="7" name="PivotTable9"/>
    <pivotTable tabId="4" name="PivotTable2"/>
  </pivotTables>
  <data>
    <tabular pivotCacheId="205980683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1234142-96E5-408F-BDCA-BCF4BE3CB146}" cache="Slicer_Year" caption="Year" rowHeight="241300"/>
  <slicer name="Segment" xr10:uid="{BF29F498-EFC9-45F1-B030-9FD91BE3D4FC}" cache="Slicer_Segment" caption="Segment" rowHeight="241300"/>
  <slicer name="Region" xr10:uid="{7FB8A0A8-22F1-45EC-9D4A-205A5D37ED4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00930E7-4C40-49BF-89D0-604A1AF57FE6}" cache="Slicer_Year" caption="Year" style="Custom" rowHeight="241300"/>
  <slicer name="Segment 1" xr10:uid="{37EAB3CD-F365-4851-A8E6-D3C84B393CF1}" cache="Slicer_Segment" caption="Segment" style="Custom" rowHeight="241300"/>
  <slicer name="Region 1" xr10:uid="{FE1118FA-3257-44EA-B926-C6B81F405203}" cache="Slicer_Region" caption="Region" style="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8F07FA-6E63-4D82-BC7B-96A4C4A2B3A4}" name="Table2" displayName="Table2" ref="A1:V302" totalsRowShown="0">
  <autoFilter ref="A1:V302" xr:uid="{1B8F07FA-6E63-4D82-BC7B-96A4C4A2B3A4}"/>
  <tableColumns count="22">
    <tableColumn id="1" xr3:uid="{0A3FFA93-AF95-41C3-BDA8-705D857F603F}" name="Row ID"/>
    <tableColumn id="2" xr3:uid="{D78A6BC1-F5BB-4E4D-A763-1310DBD667B8}" name="Order ID"/>
    <tableColumn id="3" xr3:uid="{E6585D3A-C157-4511-9FD9-417CFFE145F8}" name="Year"/>
    <tableColumn id="4" xr3:uid="{AE7BD13A-ADA0-48FB-B994-4D1654335964}" name="Order Date" dataDxfId="35"/>
    <tableColumn id="5" xr3:uid="{79AF82C3-1874-4571-B5F4-3278A0D6BCFA}" name="Ship Date" dataDxfId="34"/>
    <tableColumn id="6" xr3:uid="{81CC9126-28E3-4414-8E89-8F501C5ECB9B}" name="Ship Mode"/>
    <tableColumn id="7" xr3:uid="{04ADAEF9-C3E2-4322-981C-046DBCB21334}" name="Customer ID"/>
    <tableColumn id="8" xr3:uid="{76BEC5D6-7766-4CB9-9F3E-1C1919BE41CA}" name="Customer Name"/>
    <tableColumn id="9" xr3:uid="{FE6986D0-CCF2-4872-871A-4CD983E631EB}" name="Segment"/>
    <tableColumn id="10" xr3:uid="{A1D5F69B-946B-4A6D-9A2E-3EFD6378DDE5}" name="Country"/>
    <tableColumn id="11" xr3:uid="{244DBCCF-7731-4BB5-85C3-470C0C3A819D}" name="City"/>
    <tableColumn id="12" xr3:uid="{966969A6-2DE0-49F8-80DB-EC180F5E4F71}" name="State"/>
    <tableColumn id="13" xr3:uid="{6CABE2CC-B547-4AC2-9D6C-0F4D4463FA38}" name="Postal Code"/>
    <tableColumn id="14" xr3:uid="{8A55AFB5-F13E-4619-91EB-3358173FFD13}" name="Region"/>
    <tableColumn id="15" xr3:uid="{C949F61D-B503-440C-AE72-5D2955D372F5}" name="Product ID"/>
    <tableColumn id="16" xr3:uid="{8893C481-D0D1-4FB6-B8EC-8F0B67F85E51}" name="Category"/>
    <tableColumn id="17" xr3:uid="{D19ACAEE-9F98-4BD4-853C-91EF601CFE6C}" name="Sub-Category"/>
    <tableColumn id="18" xr3:uid="{CB2E073B-3A4D-40CA-B19E-8741EB58F481}" name="Product Name"/>
    <tableColumn id="19" xr3:uid="{D5460E93-B0D8-447C-942D-C940A4CE378E}" name="Sales"/>
    <tableColumn id="20" xr3:uid="{F4DB6D0F-44AC-40CA-91F2-5BE63A1ED400}" name="Quantity"/>
    <tableColumn id="21" xr3:uid="{9F659AAA-AF45-428F-93BC-165400FF4452}" name="Discount"/>
    <tableColumn id="22" xr3:uid="{46F6E7C0-04E0-476C-ACD9-757C4FBA75DA}"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BD8250-0CF5-4665-89EF-87C59D6030A7}" name="Table4" displayName="Table4" ref="A1:V711" totalsRowShown="0">
  <autoFilter ref="A1:V711" xr:uid="{7EBD8250-0CF5-4665-89EF-87C59D6030A7}"/>
  <tableColumns count="22">
    <tableColumn id="1" xr3:uid="{189E5A5E-0690-42FB-A21A-3C9AEE1ADCEB}" name="Row ID"/>
    <tableColumn id="2" xr3:uid="{A6B8C6C1-4AC1-4E27-BC4C-E9815A6D1B88}" name="Order ID"/>
    <tableColumn id="3" xr3:uid="{7F4C2D1A-17AD-421A-B6C1-AAB1D45E5BF6}" name="Year"/>
    <tableColumn id="4" xr3:uid="{1468ADEE-E3CA-4CA4-95DC-BB519BD5FC55}" name="Order Date" dataDxfId="30"/>
    <tableColumn id="5" xr3:uid="{A20B8D16-7412-4379-867D-9A8E0BA6BD0D}" name="Ship Date" dataDxfId="29"/>
    <tableColumn id="6" xr3:uid="{63E5DF03-DA2B-42A0-9EF0-948D399A0059}" name="Ship Mode"/>
    <tableColumn id="7" xr3:uid="{1885D21F-DEB3-4922-9B71-77845197C118}" name="Customer ID"/>
    <tableColumn id="8" xr3:uid="{A9E66E05-C2CB-416F-8669-D46A4E1D6079}" name="Customer Name"/>
    <tableColumn id="9" xr3:uid="{EE0BACE2-2D24-44DD-BBCA-0B38473101D8}" name="Segment"/>
    <tableColumn id="10" xr3:uid="{40CB707E-489D-455E-8357-9C735B5E73CA}" name="Country"/>
    <tableColumn id="11" xr3:uid="{F1D51DC5-B48C-4A63-9BE1-CA9E7F6805C6}" name="City"/>
    <tableColumn id="12" xr3:uid="{52ECD94F-116D-465E-BD61-869C000D0F5B}" name="State"/>
    <tableColumn id="13" xr3:uid="{C8115B0C-C377-4E61-9A51-4B159D3B18FD}" name="Postal Code"/>
    <tableColumn id="14" xr3:uid="{475EFFFC-6ED2-42E5-951E-53EBC250BD1A}" name="Region"/>
    <tableColumn id="15" xr3:uid="{55062D20-0C75-4CED-8223-14860B7D7C46}" name="Product ID"/>
    <tableColumn id="16" xr3:uid="{03134F56-6B16-4A86-AC0C-211E0AE094CC}" name="Category"/>
    <tableColumn id="17" xr3:uid="{FEFE7C06-4462-4F9B-81B2-0413EA8251FD}" name="Sub-Category"/>
    <tableColumn id="18" xr3:uid="{F4C7A278-0EB9-4601-88EC-E8B2938B72CE}" name="Product Name"/>
    <tableColumn id="19" xr3:uid="{9423891E-6F5E-47A4-A55B-FF4DF56BD5AC}" name="Sales"/>
    <tableColumn id="20" xr3:uid="{75FEC9E8-88F6-47CF-8CE8-8F18934611F3}" name="Quantity"/>
    <tableColumn id="21" xr3:uid="{AE8AB79B-397A-417B-90A9-82C4D79B4575}" name="Discount"/>
    <tableColumn id="22" xr3:uid="{42129052-D4E6-4489-95B3-E6172FAB8AF1}"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190772-4650-4A67-A172-A5873D81991A}" name="Table3" displayName="Table3" ref="A1:V1994" totalsRowShown="0">
  <autoFilter ref="A1:V1994" xr:uid="{FB190772-4650-4A67-A172-A5873D81991A}"/>
  <tableColumns count="22">
    <tableColumn id="1" xr3:uid="{D76CF07F-B647-4A53-9574-AFDF208BDF4A}" name="Row ID"/>
    <tableColumn id="2" xr3:uid="{47DCF5C9-EDC3-4D80-9917-71FC7633EBBE}" name="Order ID"/>
    <tableColumn id="3" xr3:uid="{8CF0ADC6-0AEE-4336-BC38-57774642B7BF}" name="Year"/>
    <tableColumn id="4" xr3:uid="{5D97FCFD-A561-4D55-A95C-49D9A2283D71}" name="Order Date" dataDxfId="32"/>
    <tableColumn id="5" xr3:uid="{7780D300-4515-47CB-93E0-183A1EF3EE16}" name="Ship Date" dataDxfId="31"/>
    <tableColumn id="6" xr3:uid="{610AAD24-D38F-408D-A378-57FD9480BF8C}" name="Ship Mode"/>
    <tableColumn id="7" xr3:uid="{DA28F3C6-C05B-4BB4-8DAC-C27426889A80}" name="Customer ID"/>
    <tableColumn id="8" xr3:uid="{660A29AE-B83D-4B49-A6F1-4E24A72B243D}" name="Customer Name"/>
    <tableColumn id="9" xr3:uid="{D22890A9-061F-45B4-A2B4-D6430AE78504}" name="Segment"/>
    <tableColumn id="10" xr3:uid="{69AC4A82-76F3-468A-94FC-17FA735C40EE}" name="Country"/>
    <tableColumn id="11" xr3:uid="{6CB725A1-3C80-4A5C-B317-B17E2D0D1F4C}" name="City"/>
    <tableColumn id="12" xr3:uid="{19C23C87-A598-46A8-BFF7-3B1AD099AD2A}" name="State"/>
    <tableColumn id="13" xr3:uid="{7535EFE5-B8B9-483B-A346-22212D354752}" name="Postal Code"/>
    <tableColumn id="14" xr3:uid="{2564E432-66C4-481D-A709-0AED054FA0E5}" name="Region"/>
    <tableColumn id="15" xr3:uid="{1A7040C1-5C35-4972-AA39-F56C41391C90}" name="Product ID"/>
    <tableColumn id="16" xr3:uid="{74BDE2CB-C67B-4535-BE1B-5253ACD2C6AB}" name="Category"/>
    <tableColumn id="17" xr3:uid="{1A6EC236-8F28-415E-BF2B-F4C870C455E6}" name="Sub-Category"/>
    <tableColumn id="18" xr3:uid="{DC45E4CF-97C7-403E-8F15-5CDF9C558D3D}" name="Product Name"/>
    <tableColumn id="19" xr3:uid="{CB8ACA79-1DA0-4463-81E4-56615890A9DC}" name="Sales"/>
    <tableColumn id="20" xr3:uid="{C05E1DF4-6B9A-4800-BF05-8265D797B545}" name="Quantity"/>
    <tableColumn id="21" xr3:uid="{BDB790E1-1100-4A53-A4E2-9F44757C8103}" name="Discount"/>
    <tableColumn id="22" xr3:uid="{04557C22-7742-42C7-9B29-17B73473DD72}" name="Profit"/>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FE5A2-3B22-4C5A-ADB8-B8A2DF909422}">
  <dimension ref="A3:C16"/>
  <sheetViews>
    <sheetView workbookViewId="0">
      <selection activeCell="B4" sqref="B4:C16"/>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6" t="s">
        <v>10933</v>
      </c>
      <c r="B3" s="5" t="s">
        <v>10951</v>
      </c>
      <c r="C3" s="12" t="s">
        <v>10952</v>
      </c>
    </row>
    <row r="4" spans="1:3" x14ac:dyDescent="0.35">
      <c r="A4" s="8" t="s">
        <v>10936</v>
      </c>
      <c r="B4" s="24">
        <v>95365.937600000019</v>
      </c>
      <c r="C4" s="25">
        <v>9199.2699999999986</v>
      </c>
    </row>
    <row r="5" spans="1:3" x14ac:dyDescent="0.35">
      <c r="A5" s="8" t="s">
        <v>10937</v>
      </c>
      <c r="B5" s="24">
        <v>60172.649400000024</v>
      </c>
      <c r="C5" s="25">
        <v>10288.898699999991</v>
      </c>
    </row>
    <row r="6" spans="1:3" x14ac:dyDescent="0.35">
      <c r="A6" s="8" t="s">
        <v>10938</v>
      </c>
      <c r="B6" s="24">
        <v>199252.98399999991</v>
      </c>
      <c r="C6" s="25">
        <v>26806.573700000015</v>
      </c>
    </row>
    <row r="7" spans="1:3" x14ac:dyDescent="0.35">
      <c r="A7" s="8" t="s">
        <v>10939</v>
      </c>
      <c r="B7" s="24">
        <v>141851.5674</v>
      </c>
      <c r="C7" s="25">
        <v>13437.806799999998</v>
      </c>
    </row>
    <row r="8" spans="1:3" x14ac:dyDescent="0.35">
      <c r="A8" s="8" t="s">
        <v>10940</v>
      </c>
      <c r="B8" s="24">
        <v>156122.28669999994</v>
      </c>
      <c r="C8" s="25">
        <v>22308.51279999999</v>
      </c>
    </row>
    <row r="9" spans="1:3" x14ac:dyDescent="0.35">
      <c r="A9" s="8" t="s">
        <v>10941</v>
      </c>
      <c r="B9" s="24">
        <v>147082.61130000011</v>
      </c>
      <c r="C9" s="25">
        <v>20899.334500000012</v>
      </c>
    </row>
    <row r="10" spans="1:3" x14ac:dyDescent="0.35">
      <c r="A10" s="8" t="s">
        <v>10942</v>
      </c>
      <c r="B10" s="24">
        <v>149580.83800000031</v>
      </c>
      <c r="C10" s="25">
        <v>13535.38299999998</v>
      </c>
    </row>
    <row r="11" spans="1:3" x14ac:dyDescent="0.35">
      <c r="A11" s="8" t="s">
        <v>10943</v>
      </c>
      <c r="B11" s="24">
        <v>159589.45099999988</v>
      </c>
      <c r="C11" s="25">
        <v>21896.715399999972</v>
      </c>
    </row>
    <row r="12" spans="1:3" x14ac:dyDescent="0.35">
      <c r="A12" s="8" t="s">
        <v>10944</v>
      </c>
      <c r="B12" s="24">
        <v>309770.09970000025</v>
      </c>
      <c r="C12" s="25">
        <v>37293.192500000034</v>
      </c>
    </row>
    <row r="13" spans="1:3" x14ac:dyDescent="0.35">
      <c r="A13" s="8" t="s">
        <v>10945</v>
      </c>
      <c r="B13" s="24">
        <v>197115.20170000009</v>
      </c>
      <c r="C13" s="25">
        <v>31469.663800000035</v>
      </c>
    </row>
    <row r="14" spans="1:3" x14ac:dyDescent="0.35">
      <c r="A14" s="8" t="s">
        <v>10946</v>
      </c>
      <c r="B14" s="24">
        <v>349120.07400000008</v>
      </c>
      <c r="C14" s="25">
        <v>35825.536599999927</v>
      </c>
    </row>
    <row r="15" spans="1:3" x14ac:dyDescent="0.35">
      <c r="A15" s="8" t="s">
        <v>10947</v>
      </c>
      <c r="B15" s="24">
        <v>332177.15950000001</v>
      </c>
      <c r="C15" s="25">
        <v>43436.13390000003</v>
      </c>
    </row>
    <row r="16" spans="1:3" x14ac:dyDescent="0.35">
      <c r="A16" s="10" t="s">
        <v>10934</v>
      </c>
      <c r="B16" s="26">
        <v>2297200.8603000008</v>
      </c>
      <c r="C16" s="2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18779-17C0-4E7F-9C48-B1B42E0533ED}">
  <dimension ref="A3:E7"/>
  <sheetViews>
    <sheetView workbookViewId="0">
      <selection activeCell="E4" sqref="E4:E7"/>
    </sheetView>
  </sheetViews>
  <sheetFormatPr defaultRowHeight="14.5" x14ac:dyDescent="0.35"/>
  <cols>
    <col min="1" max="1" width="13.1796875" bestFit="1" customWidth="1"/>
    <col min="2" max="2" width="11.81640625" bestFit="1" customWidth="1"/>
  </cols>
  <sheetData>
    <row r="3" spans="1:5" x14ac:dyDescent="0.35">
      <c r="A3" s="6" t="s">
        <v>10933</v>
      </c>
      <c r="B3" s="7" t="s">
        <v>10952</v>
      </c>
      <c r="D3" t="s">
        <v>10953</v>
      </c>
      <c r="E3" t="s">
        <v>10952</v>
      </c>
    </row>
    <row r="4" spans="1:5" x14ac:dyDescent="0.35">
      <c r="A4" s="8" t="s">
        <v>32</v>
      </c>
      <c r="B4" s="9">
        <v>18451.272799999992</v>
      </c>
      <c r="D4" t="str">
        <f>A4</f>
        <v>Furniture</v>
      </c>
      <c r="E4" s="23">
        <f>GETPIVOTDATA("Profit",$A$3,"Category",A4)</f>
        <v>18451.272799999992</v>
      </c>
    </row>
    <row r="5" spans="1:5" x14ac:dyDescent="0.35">
      <c r="A5" s="15" t="s">
        <v>46</v>
      </c>
      <c r="B5" s="16">
        <v>122490.8008000001</v>
      </c>
      <c r="D5" t="str">
        <f t="shared" ref="D5:D6" si="0">A5</f>
        <v>Office Supplies</v>
      </c>
      <c r="E5" s="23">
        <f t="shared" ref="E5:E6" si="1">GETPIVOTDATA("Profit",$A$3,"Category",A5)</f>
        <v>122490.8008000001</v>
      </c>
    </row>
    <row r="6" spans="1:5" x14ac:dyDescent="0.35">
      <c r="A6" s="15" t="s">
        <v>71</v>
      </c>
      <c r="B6" s="16">
        <v>145454.9480999998</v>
      </c>
      <c r="D6" t="str">
        <f t="shared" si="0"/>
        <v>Technology</v>
      </c>
      <c r="E6" s="23">
        <f t="shared" si="1"/>
        <v>145454.9480999998</v>
      </c>
    </row>
    <row r="7" spans="1:5" x14ac:dyDescent="0.35">
      <c r="A7" s="10" t="s">
        <v>10934</v>
      </c>
      <c r="B7" s="11">
        <v>286397.02169999992</v>
      </c>
      <c r="D7" t="s">
        <v>10934</v>
      </c>
      <c r="E7" s="2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C487D-39D4-4C24-AF10-FFC36BE67A15}">
  <dimension ref="A3:B7"/>
  <sheetViews>
    <sheetView workbookViewId="0">
      <selection activeCell="M14" sqref="M14"/>
    </sheetView>
  </sheetViews>
  <sheetFormatPr defaultRowHeight="14.5" x14ac:dyDescent="0.35"/>
  <cols>
    <col min="1" max="1" width="13.1796875" bestFit="1" customWidth="1"/>
    <col min="2" max="2" width="11.26953125" bestFit="1" customWidth="1"/>
  </cols>
  <sheetData>
    <row r="3" spans="1:2" x14ac:dyDescent="0.35">
      <c r="A3" s="6" t="s">
        <v>10933</v>
      </c>
      <c r="B3" s="7" t="s">
        <v>10951</v>
      </c>
    </row>
    <row r="4" spans="1:2" x14ac:dyDescent="0.35">
      <c r="A4" s="8" t="s">
        <v>32</v>
      </c>
      <c r="B4" s="17">
        <v>0.32300170530281774</v>
      </c>
    </row>
    <row r="5" spans="1:2" x14ac:dyDescent="0.35">
      <c r="A5" s="15" t="s">
        <v>46</v>
      </c>
      <c r="B5" s="18">
        <v>0.31301008302169103</v>
      </c>
    </row>
    <row r="6" spans="1:2" x14ac:dyDescent="0.35">
      <c r="A6" s="15" t="s">
        <v>71</v>
      </c>
      <c r="B6" s="18">
        <v>0.36398821167549117</v>
      </c>
    </row>
    <row r="7" spans="1:2" x14ac:dyDescent="0.35">
      <c r="A7" s="10"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DD15C-514E-42D6-A706-5BD41BC44D0C}">
  <dimension ref="A3:G54"/>
  <sheetViews>
    <sheetView topLeftCell="A33" workbookViewId="0">
      <selection activeCell="G1" sqref="G1:G1048576"/>
    </sheetView>
  </sheetViews>
  <sheetFormatPr defaultRowHeight="14.5" x14ac:dyDescent="0.35"/>
  <cols>
    <col min="1" max="1" width="17.36328125" bestFit="1" customWidth="1"/>
    <col min="2" max="2" width="11.81640625" bestFit="1" customWidth="1"/>
    <col min="7" max="7" width="8.7265625" style="23"/>
  </cols>
  <sheetData>
    <row r="3" spans="1:7" x14ac:dyDescent="0.35">
      <c r="A3" s="6" t="s">
        <v>10933</v>
      </c>
      <c r="B3" s="7" t="s">
        <v>10951</v>
      </c>
    </row>
    <row r="4" spans="1:7" x14ac:dyDescent="0.35">
      <c r="A4" s="8" t="s">
        <v>358</v>
      </c>
      <c r="B4" s="9">
        <v>19510.639999999992</v>
      </c>
      <c r="F4" t="s">
        <v>10933</v>
      </c>
      <c r="G4" s="23" t="s">
        <v>10954</v>
      </c>
    </row>
    <row r="5" spans="1:7" x14ac:dyDescent="0.35">
      <c r="A5" s="15" t="s">
        <v>310</v>
      </c>
      <c r="B5" s="16">
        <v>35282.000999999997</v>
      </c>
      <c r="F5" t="str">
        <f>A4</f>
        <v>Alabama</v>
      </c>
      <c r="G5" s="23">
        <f>GETPIVOTDATA("Sales",$A$3,"State",A4)</f>
        <v>19510.639999999992</v>
      </c>
    </row>
    <row r="6" spans="1:7" x14ac:dyDescent="0.35">
      <c r="A6" s="15" t="s">
        <v>1707</v>
      </c>
      <c r="B6" s="16">
        <v>11678.129999999997</v>
      </c>
      <c r="F6" t="str">
        <f t="shared" ref="F6:F54" si="0">A5</f>
        <v>Arizona</v>
      </c>
      <c r="G6" s="23">
        <f t="shared" ref="G6:G54" si="1">GETPIVOTDATA("Sales",$A$3,"State",A5)</f>
        <v>35282.000999999997</v>
      </c>
    </row>
    <row r="7" spans="1:7" x14ac:dyDescent="0.35">
      <c r="A7" s="15" t="s">
        <v>43</v>
      </c>
      <c r="B7" s="16">
        <v>457687.63150000101</v>
      </c>
      <c r="F7" t="str">
        <f t="shared" si="0"/>
        <v>Arkansas</v>
      </c>
      <c r="G7" s="23">
        <f t="shared" si="1"/>
        <v>11678.129999999997</v>
      </c>
    </row>
    <row r="8" spans="1:7" x14ac:dyDescent="0.35">
      <c r="A8" s="15" t="s">
        <v>457</v>
      </c>
      <c r="B8" s="16">
        <v>32108.117999999995</v>
      </c>
      <c r="F8" t="str">
        <f t="shared" si="0"/>
        <v>California</v>
      </c>
      <c r="G8" s="23">
        <f t="shared" si="1"/>
        <v>457687.63150000101</v>
      </c>
    </row>
    <row r="9" spans="1:7" x14ac:dyDescent="0.35">
      <c r="A9" s="15" t="s">
        <v>747</v>
      </c>
      <c r="B9" s="16">
        <v>13384.356999999996</v>
      </c>
      <c r="F9" t="str">
        <f t="shared" si="0"/>
        <v>Colorado</v>
      </c>
      <c r="G9" s="23">
        <f t="shared" si="1"/>
        <v>32108.117999999995</v>
      </c>
    </row>
    <row r="10" spans="1:7" x14ac:dyDescent="0.35">
      <c r="A10" s="15" t="s">
        <v>245</v>
      </c>
      <c r="B10" s="16">
        <v>27451.068999999992</v>
      </c>
      <c r="F10" t="str">
        <f t="shared" si="0"/>
        <v>Connecticut</v>
      </c>
      <c r="G10" s="23">
        <f t="shared" si="1"/>
        <v>13384.356999999996</v>
      </c>
    </row>
    <row r="11" spans="1:7" x14ac:dyDescent="0.35">
      <c r="A11" s="15" t="s">
        <v>3034</v>
      </c>
      <c r="B11" s="16">
        <v>2865.0199999999995</v>
      </c>
      <c r="F11" t="str">
        <f t="shared" si="0"/>
        <v>Delaware</v>
      </c>
      <c r="G11" s="23">
        <f t="shared" si="1"/>
        <v>27451.068999999992</v>
      </c>
    </row>
    <row r="12" spans="1:7" x14ac:dyDescent="0.35">
      <c r="A12" s="15" t="s">
        <v>54</v>
      </c>
      <c r="B12" s="16">
        <v>89473.707999999999</v>
      </c>
      <c r="F12" t="str">
        <f t="shared" si="0"/>
        <v>District of Columbia</v>
      </c>
      <c r="G12" s="23">
        <f t="shared" si="1"/>
        <v>2865.0199999999995</v>
      </c>
    </row>
    <row r="13" spans="1:7" x14ac:dyDescent="0.35">
      <c r="A13" s="15" t="s">
        <v>1272</v>
      </c>
      <c r="B13" s="16">
        <v>49095.840000000004</v>
      </c>
      <c r="F13" t="str">
        <f t="shared" si="0"/>
        <v>Florida</v>
      </c>
      <c r="G13" s="23">
        <f t="shared" si="1"/>
        <v>89473.707999999999</v>
      </c>
    </row>
    <row r="14" spans="1:7" x14ac:dyDescent="0.35">
      <c r="A14" s="15" t="s">
        <v>6260</v>
      </c>
      <c r="B14" s="16">
        <v>4382.4860000000017</v>
      </c>
      <c r="F14" t="str">
        <f t="shared" si="0"/>
        <v>Georgia</v>
      </c>
      <c r="G14" s="23">
        <f t="shared" si="1"/>
        <v>49095.840000000004</v>
      </c>
    </row>
    <row r="15" spans="1:7" x14ac:dyDescent="0.35">
      <c r="A15" s="15" t="s">
        <v>211</v>
      </c>
      <c r="B15" s="16">
        <v>80166.10099999985</v>
      </c>
      <c r="F15" t="str">
        <f t="shared" si="0"/>
        <v>Idaho</v>
      </c>
      <c r="G15" s="23">
        <f t="shared" si="1"/>
        <v>4382.4860000000017</v>
      </c>
    </row>
    <row r="16" spans="1:7" x14ac:dyDescent="0.35">
      <c r="A16" s="15" t="s">
        <v>254</v>
      </c>
      <c r="B16" s="16">
        <v>53555.360000000001</v>
      </c>
      <c r="F16" t="str">
        <f t="shared" si="0"/>
        <v>Illinois</v>
      </c>
      <c r="G16" s="23">
        <f t="shared" si="1"/>
        <v>80166.10099999985</v>
      </c>
    </row>
    <row r="17" spans="1:7" x14ac:dyDescent="0.35">
      <c r="A17" s="15" t="s">
        <v>489</v>
      </c>
      <c r="B17" s="16">
        <v>4579.7599999999993</v>
      </c>
      <c r="F17" t="str">
        <f t="shared" si="0"/>
        <v>Indiana</v>
      </c>
      <c r="G17" s="23">
        <f t="shared" si="1"/>
        <v>53555.360000000001</v>
      </c>
    </row>
    <row r="18" spans="1:7" x14ac:dyDescent="0.35">
      <c r="A18" s="15" t="s">
        <v>4530</v>
      </c>
      <c r="B18" s="16">
        <v>2914.31</v>
      </c>
      <c r="F18" t="str">
        <f t="shared" si="0"/>
        <v>Iowa</v>
      </c>
      <c r="G18" s="23">
        <f t="shared" si="1"/>
        <v>4579.7599999999993</v>
      </c>
    </row>
    <row r="19" spans="1:7" x14ac:dyDescent="0.35">
      <c r="A19" s="15" t="s">
        <v>29</v>
      </c>
      <c r="B19" s="16">
        <v>36591.749999999971</v>
      </c>
      <c r="F19" t="str">
        <f>A18</f>
        <v>Kansas</v>
      </c>
      <c r="G19" s="23">
        <f t="shared" si="1"/>
        <v>2914.31</v>
      </c>
    </row>
    <row r="20" spans="1:7" x14ac:dyDescent="0.35">
      <c r="A20" s="15" t="s">
        <v>736</v>
      </c>
      <c r="B20" s="16">
        <v>9217.0299999999988</v>
      </c>
      <c r="F20" t="str">
        <f t="shared" si="0"/>
        <v>Kentucky</v>
      </c>
      <c r="G20" s="23">
        <f t="shared" si="1"/>
        <v>36591.749999999971</v>
      </c>
    </row>
    <row r="21" spans="1:7" x14ac:dyDescent="0.35">
      <c r="A21" s="15" t="s">
        <v>5235</v>
      </c>
      <c r="B21" s="16">
        <v>1270.53</v>
      </c>
      <c r="F21" t="str">
        <f t="shared" si="0"/>
        <v>Louisiana</v>
      </c>
      <c r="G21" s="23">
        <f t="shared" si="1"/>
        <v>9217.0299999999988</v>
      </c>
    </row>
    <row r="22" spans="1:7" x14ac:dyDescent="0.35">
      <c r="A22" s="15" t="s">
        <v>2735</v>
      </c>
      <c r="B22" s="16">
        <v>23705.523000000005</v>
      </c>
      <c r="F22" t="str">
        <f t="shared" si="0"/>
        <v>Maine</v>
      </c>
      <c r="G22" s="23">
        <f t="shared" si="1"/>
        <v>1270.53</v>
      </c>
    </row>
    <row r="23" spans="1:7" x14ac:dyDescent="0.35">
      <c r="A23" s="15" t="s">
        <v>1245</v>
      </c>
      <c r="B23" s="16">
        <v>28634.43399999999</v>
      </c>
      <c r="F23" t="str">
        <f t="shared" si="0"/>
        <v>Maryland</v>
      </c>
      <c r="G23" s="23">
        <f t="shared" si="1"/>
        <v>23705.523000000005</v>
      </c>
    </row>
    <row r="24" spans="1:7" x14ac:dyDescent="0.35">
      <c r="A24" s="15" t="s">
        <v>238</v>
      </c>
      <c r="B24" s="16">
        <v>76269.614000000016</v>
      </c>
      <c r="F24" t="str">
        <f t="shared" si="0"/>
        <v>Massachusetts</v>
      </c>
      <c r="G24" s="23">
        <f t="shared" si="1"/>
        <v>28634.43399999999</v>
      </c>
    </row>
    <row r="25" spans="1:7" x14ac:dyDescent="0.35">
      <c r="A25" s="15" t="s">
        <v>229</v>
      </c>
      <c r="B25" s="16">
        <v>29863.149999999994</v>
      </c>
      <c r="F25" t="str">
        <f t="shared" si="0"/>
        <v>Michigan</v>
      </c>
      <c r="G25" s="23">
        <f t="shared" si="1"/>
        <v>76269.614000000016</v>
      </c>
    </row>
    <row r="26" spans="1:7" x14ac:dyDescent="0.35">
      <c r="A26" s="15" t="s">
        <v>1487</v>
      </c>
      <c r="B26" s="16">
        <v>10771.34</v>
      </c>
      <c r="F26" t="str">
        <f t="shared" si="0"/>
        <v>Minnesota</v>
      </c>
      <c r="G26" s="23">
        <f t="shared" si="1"/>
        <v>29863.149999999994</v>
      </c>
    </row>
    <row r="27" spans="1:7" x14ac:dyDescent="0.35">
      <c r="A27" s="15" t="s">
        <v>596</v>
      </c>
      <c r="B27" s="16">
        <v>22205.149999999998</v>
      </c>
      <c r="F27" t="str">
        <f t="shared" si="0"/>
        <v>Mississippi</v>
      </c>
      <c r="G27" s="23">
        <f t="shared" si="1"/>
        <v>10771.34</v>
      </c>
    </row>
    <row r="28" spans="1:7" x14ac:dyDescent="0.35">
      <c r="A28" s="15" t="s">
        <v>1762</v>
      </c>
      <c r="B28" s="16">
        <v>5589.3519999999971</v>
      </c>
      <c r="F28" t="str">
        <f t="shared" si="0"/>
        <v>Missouri</v>
      </c>
      <c r="G28" s="23">
        <f t="shared" si="1"/>
        <v>22205.149999999998</v>
      </c>
    </row>
    <row r="29" spans="1:7" x14ac:dyDescent="0.35">
      <c r="A29" s="15" t="s">
        <v>138</v>
      </c>
      <c r="B29" s="16">
        <v>7464.9299999999985</v>
      </c>
      <c r="F29" t="str">
        <f t="shared" si="0"/>
        <v>Montana</v>
      </c>
      <c r="G29" s="23">
        <f t="shared" si="1"/>
        <v>5589.3519999999971</v>
      </c>
    </row>
    <row r="30" spans="1:7" x14ac:dyDescent="0.35">
      <c r="A30" s="15" t="s">
        <v>1392</v>
      </c>
      <c r="B30" s="16">
        <v>16729.101999999999</v>
      </c>
      <c r="F30" t="str">
        <f t="shared" si="0"/>
        <v>Nebraska</v>
      </c>
      <c r="G30" s="23">
        <f t="shared" si="1"/>
        <v>7464.9299999999985</v>
      </c>
    </row>
    <row r="31" spans="1:7" x14ac:dyDescent="0.35">
      <c r="A31" s="15" t="s">
        <v>2694</v>
      </c>
      <c r="B31" s="16">
        <v>7292.5239999999994</v>
      </c>
      <c r="F31" t="str">
        <f t="shared" si="0"/>
        <v>Nevada</v>
      </c>
      <c r="G31" s="23">
        <f t="shared" si="1"/>
        <v>16729.101999999999</v>
      </c>
    </row>
    <row r="32" spans="1:7" x14ac:dyDescent="0.35">
      <c r="A32" s="15" t="s">
        <v>788</v>
      </c>
      <c r="B32" s="16">
        <v>35764.312000000013</v>
      </c>
      <c r="F32" t="str">
        <f>A31</f>
        <v>New Hampshire</v>
      </c>
      <c r="G32" s="23">
        <f t="shared" si="1"/>
        <v>7292.5239999999994</v>
      </c>
    </row>
    <row r="33" spans="1:7" x14ac:dyDescent="0.35">
      <c r="A33" s="15" t="s">
        <v>668</v>
      </c>
      <c r="B33" s="16">
        <v>4783.5220000000008</v>
      </c>
      <c r="F33" t="str">
        <f t="shared" si="0"/>
        <v>New Jersey</v>
      </c>
      <c r="G33" s="23">
        <f t="shared" si="1"/>
        <v>35764.312000000013</v>
      </c>
    </row>
    <row r="34" spans="1:7" x14ac:dyDescent="0.35">
      <c r="A34" s="15" t="s">
        <v>267</v>
      </c>
      <c r="B34" s="16">
        <v>310876.27099999978</v>
      </c>
      <c r="F34" t="str">
        <f t="shared" si="0"/>
        <v>New Mexico</v>
      </c>
      <c r="G34" s="23">
        <f t="shared" si="1"/>
        <v>4783.5220000000008</v>
      </c>
    </row>
    <row r="35" spans="1:7" x14ac:dyDescent="0.35">
      <c r="A35" s="15" t="s">
        <v>88</v>
      </c>
      <c r="B35" s="16">
        <v>55603.163999999968</v>
      </c>
      <c r="F35" t="str">
        <f t="shared" si="0"/>
        <v>New York</v>
      </c>
      <c r="G35" s="23">
        <f t="shared" si="1"/>
        <v>310876.27099999978</v>
      </c>
    </row>
    <row r="36" spans="1:7" x14ac:dyDescent="0.35">
      <c r="A36" s="15" t="s">
        <v>7449</v>
      </c>
      <c r="B36" s="16">
        <v>919.91</v>
      </c>
      <c r="F36" t="str">
        <f t="shared" si="0"/>
        <v>North Carolina</v>
      </c>
      <c r="G36" s="23">
        <f t="shared" si="1"/>
        <v>55603.163999999968</v>
      </c>
    </row>
    <row r="37" spans="1:7" x14ac:dyDescent="0.35">
      <c r="A37" s="15" t="s">
        <v>498</v>
      </c>
      <c r="B37" s="16">
        <v>78258.135999999926</v>
      </c>
      <c r="F37" t="str">
        <f t="shared" si="0"/>
        <v>North Dakota</v>
      </c>
      <c r="G37" s="23">
        <f t="shared" si="1"/>
        <v>919.91</v>
      </c>
    </row>
    <row r="38" spans="1:7" x14ac:dyDescent="0.35">
      <c r="A38" s="15" t="s">
        <v>649</v>
      </c>
      <c r="B38" s="16">
        <v>19683.390000000003</v>
      </c>
      <c r="F38" t="str">
        <f t="shared" si="0"/>
        <v>Ohio</v>
      </c>
      <c r="G38" s="23">
        <f t="shared" si="1"/>
        <v>78258.135999999926</v>
      </c>
    </row>
    <row r="39" spans="1:7" x14ac:dyDescent="0.35">
      <c r="A39" s="15" t="s">
        <v>420</v>
      </c>
      <c r="B39" s="16">
        <v>17431.149999999991</v>
      </c>
      <c r="F39" t="str">
        <f t="shared" si="0"/>
        <v>Oklahoma</v>
      </c>
      <c r="G39" s="23">
        <f t="shared" si="1"/>
        <v>19683.390000000003</v>
      </c>
    </row>
    <row r="40" spans="1:7" x14ac:dyDescent="0.35">
      <c r="A40" s="15" t="s">
        <v>147</v>
      </c>
      <c r="B40" s="16">
        <v>116511.91400000003</v>
      </c>
      <c r="F40" t="str">
        <f t="shared" si="0"/>
        <v>Oregon</v>
      </c>
      <c r="G40" s="23">
        <f t="shared" si="1"/>
        <v>17431.149999999991</v>
      </c>
    </row>
    <row r="41" spans="1:7" x14ac:dyDescent="0.35">
      <c r="A41" s="15" t="s">
        <v>1399</v>
      </c>
      <c r="B41" s="16">
        <v>22627.955999999995</v>
      </c>
      <c r="F41" t="str">
        <f t="shared" si="0"/>
        <v>Pennsylvania</v>
      </c>
      <c r="G41" s="23">
        <f t="shared" si="1"/>
        <v>116511.91400000003</v>
      </c>
    </row>
    <row r="42" spans="1:7" x14ac:dyDescent="0.35">
      <c r="A42" s="15" t="s">
        <v>383</v>
      </c>
      <c r="B42" s="16">
        <v>8481.7099999999991</v>
      </c>
      <c r="F42" t="str">
        <f t="shared" si="0"/>
        <v>Rhode Island</v>
      </c>
      <c r="G42" s="23">
        <f t="shared" si="1"/>
        <v>22627.955999999995</v>
      </c>
    </row>
    <row r="43" spans="1:7" x14ac:dyDescent="0.35">
      <c r="A43" s="15" t="s">
        <v>5326</v>
      </c>
      <c r="B43" s="16">
        <v>1315.5600000000002</v>
      </c>
      <c r="F43" t="str">
        <f t="shared" si="0"/>
        <v>South Carolina</v>
      </c>
      <c r="G43" s="23">
        <f t="shared" si="1"/>
        <v>8481.7099999999991</v>
      </c>
    </row>
    <row r="44" spans="1:7" x14ac:dyDescent="0.35">
      <c r="A44" s="15" t="s">
        <v>335</v>
      </c>
      <c r="B44" s="16">
        <v>30661.872999999981</v>
      </c>
      <c r="F44" t="str">
        <f t="shared" si="0"/>
        <v>South Dakota</v>
      </c>
      <c r="G44" s="23">
        <f t="shared" si="1"/>
        <v>1315.5600000000002</v>
      </c>
    </row>
    <row r="45" spans="1:7" x14ac:dyDescent="0.35">
      <c r="A45" s="15" t="s">
        <v>104</v>
      </c>
      <c r="B45" s="16">
        <v>170188.04580000002</v>
      </c>
      <c r="F45" t="str">
        <f t="shared" si="0"/>
        <v>Tennessee</v>
      </c>
      <c r="G45" s="23">
        <f t="shared" si="1"/>
        <v>30661.872999999981</v>
      </c>
    </row>
    <row r="46" spans="1:7" x14ac:dyDescent="0.35">
      <c r="A46" s="15" t="s">
        <v>121</v>
      </c>
      <c r="B46" s="16">
        <v>11220.055999999999</v>
      </c>
      <c r="F46" t="str">
        <f>A45</f>
        <v>Texas</v>
      </c>
      <c r="G46" s="23">
        <f t="shared" si="1"/>
        <v>170188.04580000002</v>
      </c>
    </row>
    <row r="47" spans="1:7" x14ac:dyDescent="0.35">
      <c r="A47" s="15" t="s">
        <v>5203</v>
      </c>
      <c r="B47" s="16">
        <v>8929.369999999999</v>
      </c>
      <c r="F47" t="str">
        <f t="shared" si="0"/>
        <v>Utah</v>
      </c>
      <c r="G47" s="23">
        <f t="shared" si="1"/>
        <v>11220.055999999999</v>
      </c>
    </row>
    <row r="48" spans="1:7" x14ac:dyDescent="0.35">
      <c r="A48" s="15" t="s">
        <v>319</v>
      </c>
      <c r="B48" s="16">
        <v>70636.719999999987</v>
      </c>
      <c r="F48" t="str">
        <f>A47</f>
        <v>Vermont</v>
      </c>
      <c r="G48" s="23">
        <f t="shared" si="1"/>
        <v>8929.369999999999</v>
      </c>
    </row>
    <row r="49" spans="1:7" x14ac:dyDescent="0.35">
      <c r="A49" s="15" t="s">
        <v>96</v>
      </c>
      <c r="B49" s="16">
        <v>138641.26999999993</v>
      </c>
      <c r="F49" t="str">
        <f t="shared" si="0"/>
        <v>Virginia</v>
      </c>
      <c r="G49" s="23">
        <f t="shared" si="1"/>
        <v>70636.719999999987</v>
      </c>
    </row>
    <row r="50" spans="1:7" x14ac:dyDescent="0.35">
      <c r="A50" s="15" t="s">
        <v>9726</v>
      </c>
      <c r="B50" s="16">
        <v>1209.8240000000001</v>
      </c>
      <c r="F50" t="str">
        <f t="shared" si="0"/>
        <v>Washington</v>
      </c>
      <c r="G50" s="23">
        <f t="shared" si="1"/>
        <v>138641.26999999993</v>
      </c>
    </row>
    <row r="51" spans="1:7" x14ac:dyDescent="0.35">
      <c r="A51" s="15" t="s">
        <v>114</v>
      </c>
      <c r="B51" s="16">
        <v>32114.610000000019</v>
      </c>
      <c r="F51" t="str">
        <f t="shared" si="0"/>
        <v>West Virginia</v>
      </c>
      <c r="G51" s="23">
        <f t="shared" si="1"/>
        <v>1209.8240000000001</v>
      </c>
    </row>
    <row r="52" spans="1:7" x14ac:dyDescent="0.35">
      <c r="A52" s="15" t="s">
        <v>8542</v>
      </c>
      <c r="B52" s="16">
        <v>1603.1360000000002</v>
      </c>
      <c r="F52" t="str">
        <f t="shared" si="0"/>
        <v>Wisconsin</v>
      </c>
      <c r="G52" s="23">
        <f t="shared" si="1"/>
        <v>32114.610000000019</v>
      </c>
    </row>
    <row r="53" spans="1:7" x14ac:dyDescent="0.35">
      <c r="A53" s="10" t="s">
        <v>10934</v>
      </c>
      <c r="B53" s="11">
        <v>2297200.8603000003</v>
      </c>
      <c r="F53" t="str">
        <f t="shared" si="0"/>
        <v>Wyoming</v>
      </c>
      <c r="G53" s="23">
        <f t="shared" si="1"/>
        <v>1603.1360000000002</v>
      </c>
    </row>
    <row r="54" spans="1:7" x14ac:dyDescent="0.35">
      <c r="F54" t="str">
        <f t="shared" si="0"/>
        <v>Grand Total</v>
      </c>
      <c r="G54" s="23">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9B4B4-5212-4035-9687-DF655339C785}">
  <dimension ref="A3:B9"/>
  <sheetViews>
    <sheetView workbookViewId="0">
      <selection activeCell="B4" sqref="B4:B9"/>
    </sheetView>
  </sheetViews>
  <sheetFormatPr defaultRowHeight="14.5" x14ac:dyDescent="0.35"/>
  <cols>
    <col min="1" max="1" width="12.36328125" bestFit="1" customWidth="1"/>
    <col min="2" max="2" width="11.26953125" bestFit="1" customWidth="1"/>
  </cols>
  <sheetData>
    <row r="3" spans="1:2" x14ac:dyDescent="0.35">
      <c r="A3" s="6" t="s">
        <v>10933</v>
      </c>
      <c r="B3" s="7" t="s">
        <v>10951</v>
      </c>
    </row>
    <row r="4" spans="1:2" x14ac:dyDescent="0.35">
      <c r="A4" s="8" t="s">
        <v>75</v>
      </c>
      <c r="B4" s="20">
        <v>203412.73300000009</v>
      </c>
    </row>
    <row r="5" spans="1:2" x14ac:dyDescent="0.35">
      <c r="A5" s="15" t="s">
        <v>56</v>
      </c>
      <c r="B5" s="21">
        <v>206965.53200000009</v>
      </c>
    </row>
    <row r="6" spans="1:2" x14ac:dyDescent="0.35">
      <c r="A6" s="15" t="s">
        <v>59</v>
      </c>
      <c r="B6" s="21">
        <v>223843.60800000012</v>
      </c>
    </row>
    <row r="7" spans="1:2" x14ac:dyDescent="0.35">
      <c r="A7" s="15" t="s">
        <v>36</v>
      </c>
      <c r="B7" s="21">
        <v>328449.1030000007</v>
      </c>
    </row>
    <row r="8" spans="1:2" x14ac:dyDescent="0.35">
      <c r="A8" s="15" t="s">
        <v>72</v>
      </c>
      <c r="B8" s="21">
        <v>330007.05400000012</v>
      </c>
    </row>
    <row r="9" spans="1:2" x14ac:dyDescent="0.35">
      <c r="A9" s="10" t="s">
        <v>10934</v>
      </c>
      <c r="B9" s="2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D5319-9F4E-42F4-B95A-251EA289A63B}">
  <dimension ref="A1:V302"/>
  <sheetViews>
    <sheetView tabSelected="1" workbookViewId="0">
      <selection activeCell="K8" sqref="K8"/>
    </sheetView>
  </sheetViews>
  <sheetFormatPr defaultRowHeight="14.5" x14ac:dyDescent="0.35"/>
  <cols>
    <col min="2" max="2" width="10" customWidth="1"/>
    <col min="4" max="4" width="12.08984375" customWidth="1"/>
    <col min="5" max="5" width="10.7265625" customWidth="1"/>
    <col min="6" max="6" width="11.7265625" customWidth="1"/>
    <col min="7" max="7" width="13.1796875" customWidth="1"/>
    <col min="8" max="8" width="16.26953125" customWidth="1"/>
    <col min="9" max="9" width="10" customWidth="1"/>
    <col min="10" max="10" width="9.453125" customWidth="1"/>
    <col min="13" max="13" width="12.54296875" customWidth="1"/>
    <col min="15" max="15" width="11.54296875" customWidth="1"/>
    <col min="16" max="16" width="10.1796875" customWidth="1"/>
    <col min="17" max="17" width="13.90625" customWidth="1"/>
    <col min="18" max="18" width="14.6328125" customWidth="1"/>
    <col min="20" max="20" width="10" customWidth="1"/>
    <col min="21" max="21" width="10.089843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3366</v>
      </c>
      <c r="B2" t="s">
        <v>6572</v>
      </c>
      <c r="C2">
        <v>2011</v>
      </c>
      <c r="D2" s="28">
        <v>40575</v>
      </c>
      <c r="E2" s="28">
        <v>40577</v>
      </c>
      <c r="F2" t="s">
        <v>188</v>
      </c>
      <c r="G2" t="s">
        <v>6573</v>
      </c>
      <c r="H2" t="s">
        <v>6574</v>
      </c>
      <c r="I2" t="s">
        <v>26</v>
      </c>
      <c r="J2" t="s">
        <v>27</v>
      </c>
      <c r="K2" t="s">
        <v>2116</v>
      </c>
      <c r="L2" t="s">
        <v>43</v>
      </c>
      <c r="M2">
        <v>92691</v>
      </c>
      <c r="N2" t="s">
        <v>44</v>
      </c>
      <c r="O2" t="s">
        <v>4417</v>
      </c>
      <c r="P2" t="s">
        <v>32</v>
      </c>
      <c r="Q2" t="s">
        <v>33</v>
      </c>
      <c r="R2" t="s">
        <v>4418</v>
      </c>
      <c r="S2">
        <v>290.666</v>
      </c>
      <c r="T2">
        <v>2</v>
      </c>
      <c r="U2">
        <v>0.15</v>
      </c>
      <c r="V2">
        <v>3.4195999999999884</v>
      </c>
    </row>
    <row r="3" spans="1:22" x14ac:dyDescent="0.35">
      <c r="A3">
        <v>541</v>
      </c>
      <c r="B3" t="s">
        <v>1841</v>
      </c>
      <c r="C3">
        <v>2011</v>
      </c>
      <c r="D3" s="28">
        <v>40576</v>
      </c>
      <c r="E3" s="28">
        <v>40578</v>
      </c>
      <c r="F3" t="s">
        <v>188</v>
      </c>
      <c r="G3" t="s">
        <v>1842</v>
      </c>
      <c r="H3" t="s">
        <v>1843</v>
      </c>
      <c r="I3" t="s">
        <v>26</v>
      </c>
      <c r="J3" t="s">
        <v>27</v>
      </c>
      <c r="K3" t="s">
        <v>1844</v>
      </c>
      <c r="L3" t="s">
        <v>114</v>
      </c>
      <c r="M3">
        <v>54302</v>
      </c>
      <c r="N3" t="s">
        <v>105</v>
      </c>
      <c r="O3" t="s">
        <v>1845</v>
      </c>
      <c r="P3" t="s">
        <v>71</v>
      </c>
      <c r="Q3" t="s">
        <v>161</v>
      </c>
      <c r="R3" t="s">
        <v>1846</v>
      </c>
      <c r="S3">
        <v>468.90000000000003</v>
      </c>
      <c r="T3">
        <v>6</v>
      </c>
      <c r="U3">
        <v>0</v>
      </c>
      <c r="V3">
        <v>206.31600000000006</v>
      </c>
    </row>
    <row r="4" spans="1:22" x14ac:dyDescent="0.35">
      <c r="A4">
        <v>9139</v>
      </c>
      <c r="B4" t="s">
        <v>10448</v>
      </c>
      <c r="C4">
        <v>2011</v>
      </c>
      <c r="D4" s="28">
        <v>40577</v>
      </c>
      <c r="E4" s="28">
        <v>40584</v>
      </c>
      <c r="F4" t="s">
        <v>50</v>
      </c>
      <c r="G4" t="s">
        <v>4353</v>
      </c>
      <c r="H4" t="s">
        <v>4354</v>
      </c>
      <c r="I4" t="s">
        <v>26</v>
      </c>
      <c r="J4" t="s">
        <v>27</v>
      </c>
      <c r="K4" t="s">
        <v>1151</v>
      </c>
      <c r="L4" t="s">
        <v>54</v>
      </c>
      <c r="M4">
        <v>33710</v>
      </c>
      <c r="N4" t="s">
        <v>30</v>
      </c>
      <c r="O4" t="s">
        <v>5833</v>
      </c>
      <c r="P4" t="s">
        <v>71</v>
      </c>
      <c r="Q4" t="s">
        <v>72</v>
      </c>
      <c r="R4" t="s">
        <v>5834</v>
      </c>
      <c r="S4">
        <v>180.96</v>
      </c>
      <c r="T4">
        <v>5</v>
      </c>
      <c r="U4">
        <v>0.2</v>
      </c>
      <c r="V4">
        <v>13.571999999999996</v>
      </c>
    </row>
    <row r="5" spans="1:22" x14ac:dyDescent="0.35">
      <c r="A5">
        <v>9138</v>
      </c>
      <c r="B5" t="s">
        <v>10448</v>
      </c>
      <c r="C5">
        <v>2011</v>
      </c>
      <c r="D5" s="28">
        <v>40577</v>
      </c>
      <c r="E5" s="28">
        <v>40584</v>
      </c>
      <c r="F5" t="s">
        <v>50</v>
      </c>
      <c r="G5" t="s">
        <v>4353</v>
      </c>
      <c r="H5" t="s">
        <v>4354</v>
      </c>
      <c r="I5" t="s">
        <v>26</v>
      </c>
      <c r="J5" t="s">
        <v>27</v>
      </c>
      <c r="K5" t="s">
        <v>1151</v>
      </c>
      <c r="L5" t="s">
        <v>54</v>
      </c>
      <c r="M5">
        <v>33710</v>
      </c>
      <c r="N5" t="s">
        <v>30</v>
      </c>
      <c r="O5" t="s">
        <v>3910</v>
      </c>
      <c r="P5" t="s">
        <v>46</v>
      </c>
      <c r="Q5" t="s">
        <v>75</v>
      </c>
      <c r="R5" t="s">
        <v>3911</v>
      </c>
      <c r="S5">
        <v>18.336000000000002</v>
      </c>
      <c r="T5">
        <v>2</v>
      </c>
      <c r="U5">
        <v>0.7</v>
      </c>
      <c r="V5">
        <v>-12.224</v>
      </c>
    </row>
    <row r="6" spans="1:22" x14ac:dyDescent="0.35">
      <c r="A6">
        <v>1704</v>
      </c>
      <c r="B6" t="s">
        <v>4390</v>
      </c>
      <c r="C6">
        <v>2011</v>
      </c>
      <c r="D6" s="28">
        <v>40577</v>
      </c>
      <c r="E6" s="28">
        <v>40581</v>
      </c>
      <c r="F6" t="s">
        <v>50</v>
      </c>
      <c r="G6" t="s">
        <v>4391</v>
      </c>
      <c r="H6" t="s">
        <v>4392</v>
      </c>
      <c r="I6" t="s">
        <v>102</v>
      </c>
      <c r="J6" t="s">
        <v>27</v>
      </c>
      <c r="K6" t="s">
        <v>947</v>
      </c>
      <c r="L6" t="s">
        <v>43</v>
      </c>
      <c r="M6">
        <v>92037</v>
      </c>
      <c r="N6" t="s">
        <v>44</v>
      </c>
      <c r="O6" t="s">
        <v>4393</v>
      </c>
      <c r="P6" t="s">
        <v>46</v>
      </c>
      <c r="Q6" t="s">
        <v>269</v>
      </c>
      <c r="R6" t="s">
        <v>186</v>
      </c>
      <c r="S6">
        <v>12.350000000000001</v>
      </c>
      <c r="T6">
        <v>5</v>
      </c>
      <c r="U6">
        <v>0</v>
      </c>
      <c r="V6">
        <v>5.8045</v>
      </c>
    </row>
    <row r="7" spans="1:22" x14ac:dyDescent="0.35">
      <c r="A7">
        <v>1519</v>
      </c>
      <c r="B7" t="s">
        <v>4046</v>
      </c>
      <c r="C7">
        <v>2011</v>
      </c>
      <c r="D7" s="28">
        <v>40578</v>
      </c>
      <c r="E7" s="28">
        <v>40581</v>
      </c>
      <c r="F7" t="s">
        <v>23</v>
      </c>
      <c r="G7" t="s">
        <v>4047</v>
      </c>
      <c r="H7" t="s">
        <v>4048</v>
      </c>
      <c r="I7" t="s">
        <v>26</v>
      </c>
      <c r="J7" t="s">
        <v>27</v>
      </c>
      <c r="K7" t="s">
        <v>95</v>
      </c>
      <c r="L7" t="s">
        <v>96</v>
      </c>
      <c r="M7">
        <v>98105</v>
      </c>
      <c r="N7" t="s">
        <v>44</v>
      </c>
      <c r="O7" t="s">
        <v>2156</v>
      </c>
      <c r="P7" t="s">
        <v>46</v>
      </c>
      <c r="Q7" t="s">
        <v>75</v>
      </c>
      <c r="R7" t="s">
        <v>2157</v>
      </c>
      <c r="S7">
        <v>13.272000000000002</v>
      </c>
      <c r="T7">
        <v>3</v>
      </c>
      <c r="U7">
        <v>0.2</v>
      </c>
      <c r="V7">
        <v>4.3133999999999997</v>
      </c>
    </row>
    <row r="8" spans="1:22" x14ac:dyDescent="0.35">
      <c r="A8">
        <v>1518</v>
      </c>
      <c r="B8" t="s">
        <v>4046</v>
      </c>
      <c r="C8">
        <v>2011</v>
      </c>
      <c r="D8" s="28">
        <v>40578</v>
      </c>
      <c r="E8" s="28">
        <v>40581</v>
      </c>
      <c r="F8" t="s">
        <v>23</v>
      </c>
      <c r="G8" t="s">
        <v>4047</v>
      </c>
      <c r="H8" t="s">
        <v>4048</v>
      </c>
      <c r="I8" t="s">
        <v>26</v>
      </c>
      <c r="J8" t="s">
        <v>27</v>
      </c>
      <c r="K8" t="s">
        <v>95</v>
      </c>
      <c r="L8" t="s">
        <v>96</v>
      </c>
      <c r="M8">
        <v>98105</v>
      </c>
      <c r="N8" t="s">
        <v>44</v>
      </c>
      <c r="O8" t="s">
        <v>1088</v>
      </c>
      <c r="P8" t="s">
        <v>46</v>
      </c>
      <c r="Q8" t="s">
        <v>75</v>
      </c>
      <c r="R8" t="s">
        <v>1089</v>
      </c>
      <c r="S8">
        <v>83.84</v>
      </c>
      <c r="T8">
        <v>2</v>
      </c>
      <c r="U8">
        <v>0.2</v>
      </c>
      <c r="V8">
        <v>27.247999999999998</v>
      </c>
    </row>
    <row r="9" spans="1:22" x14ac:dyDescent="0.35">
      <c r="A9">
        <v>8585</v>
      </c>
      <c r="B9" t="s">
        <v>10122</v>
      </c>
      <c r="C9">
        <v>2011</v>
      </c>
      <c r="D9" s="28">
        <v>40579</v>
      </c>
      <c r="E9" s="28">
        <v>40583</v>
      </c>
      <c r="F9" t="s">
        <v>23</v>
      </c>
      <c r="G9" t="s">
        <v>8728</v>
      </c>
      <c r="H9" t="s">
        <v>8729</v>
      </c>
      <c r="I9" t="s">
        <v>41</v>
      </c>
      <c r="J9" t="s">
        <v>27</v>
      </c>
      <c r="K9" t="s">
        <v>3338</v>
      </c>
      <c r="L9" t="s">
        <v>43</v>
      </c>
      <c r="M9">
        <v>92025</v>
      </c>
      <c r="N9" t="s">
        <v>44</v>
      </c>
      <c r="O9" t="s">
        <v>3242</v>
      </c>
      <c r="P9" t="s">
        <v>46</v>
      </c>
      <c r="Q9" t="s">
        <v>75</v>
      </c>
      <c r="R9" t="s">
        <v>3243</v>
      </c>
      <c r="S9">
        <v>17.248000000000001</v>
      </c>
      <c r="T9">
        <v>2</v>
      </c>
      <c r="U9">
        <v>0.2</v>
      </c>
      <c r="V9">
        <v>6.0367999999999986</v>
      </c>
    </row>
    <row r="10" spans="1:22" x14ac:dyDescent="0.35">
      <c r="A10">
        <v>1545</v>
      </c>
      <c r="B10" t="s">
        <v>4099</v>
      </c>
      <c r="C10">
        <v>2011</v>
      </c>
      <c r="D10" s="28">
        <v>40579</v>
      </c>
      <c r="E10" s="28">
        <v>40583</v>
      </c>
      <c r="F10" t="s">
        <v>50</v>
      </c>
      <c r="G10" t="s">
        <v>4100</v>
      </c>
      <c r="H10" t="s">
        <v>4101</v>
      </c>
      <c r="I10" t="s">
        <v>102</v>
      </c>
      <c r="J10" t="s">
        <v>27</v>
      </c>
      <c r="K10" t="s">
        <v>947</v>
      </c>
      <c r="L10" t="s">
        <v>43</v>
      </c>
      <c r="M10">
        <v>92024</v>
      </c>
      <c r="N10" t="s">
        <v>44</v>
      </c>
      <c r="O10" t="s">
        <v>2863</v>
      </c>
      <c r="P10" t="s">
        <v>46</v>
      </c>
      <c r="Q10" t="s">
        <v>90</v>
      </c>
      <c r="R10" t="s">
        <v>2864</v>
      </c>
      <c r="S10">
        <v>34.24</v>
      </c>
      <c r="T10">
        <v>4</v>
      </c>
      <c r="U10">
        <v>0</v>
      </c>
      <c r="V10">
        <v>16.0928</v>
      </c>
    </row>
    <row r="11" spans="1:22" x14ac:dyDescent="0.35">
      <c r="A11">
        <v>1544</v>
      </c>
      <c r="B11" t="s">
        <v>4099</v>
      </c>
      <c r="C11">
        <v>2011</v>
      </c>
      <c r="D11" s="28">
        <v>40579</v>
      </c>
      <c r="E11" s="28">
        <v>40583</v>
      </c>
      <c r="F11" t="s">
        <v>50</v>
      </c>
      <c r="G11" t="s">
        <v>4100</v>
      </c>
      <c r="H11" t="s">
        <v>4101</v>
      </c>
      <c r="I11" t="s">
        <v>102</v>
      </c>
      <c r="J11" t="s">
        <v>27</v>
      </c>
      <c r="K11" t="s">
        <v>947</v>
      </c>
      <c r="L11" t="s">
        <v>43</v>
      </c>
      <c r="M11">
        <v>92024</v>
      </c>
      <c r="N11" t="s">
        <v>44</v>
      </c>
      <c r="O11" t="s">
        <v>2557</v>
      </c>
      <c r="P11" t="s">
        <v>46</v>
      </c>
      <c r="Q11" t="s">
        <v>75</v>
      </c>
      <c r="R11" t="s">
        <v>2558</v>
      </c>
      <c r="S11">
        <v>82.896000000000001</v>
      </c>
      <c r="T11">
        <v>3</v>
      </c>
      <c r="U11">
        <v>0.2</v>
      </c>
      <c r="V11">
        <v>29.0136</v>
      </c>
    </row>
    <row r="12" spans="1:22" x14ac:dyDescent="0.35">
      <c r="A12">
        <v>8981</v>
      </c>
      <c r="B12" t="s">
        <v>10353</v>
      </c>
      <c r="C12">
        <v>2011</v>
      </c>
      <c r="D12" s="28">
        <v>40581</v>
      </c>
      <c r="E12" s="28">
        <v>40585</v>
      </c>
      <c r="F12" t="s">
        <v>23</v>
      </c>
      <c r="G12" t="s">
        <v>951</v>
      </c>
      <c r="H12" t="s">
        <v>952</v>
      </c>
      <c r="I12" t="s">
        <v>26</v>
      </c>
      <c r="J12" t="s">
        <v>27</v>
      </c>
      <c r="K12" t="s">
        <v>10354</v>
      </c>
      <c r="L12" t="s">
        <v>211</v>
      </c>
      <c r="M12">
        <v>60441</v>
      </c>
      <c r="N12" t="s">
        <v>105</v>
      </c>
      <c r="O12" t="s">
        <v>5813</v>
      </c>
      <c r="P12" t="s">
        <v>46</v>
      </c>
      <c r="Q12" t="s">
        <v>75</v>
      </c>
      <c r="R12" t="s">
        <v>5814</v>
      </c>
      <c r="S12">
        <v>8.9519999999999982</v>
      </c>
      <c r="T12">
        <v>2</v>
      </c>
      <c r="U12">
        <v>0.8</v>
      </c>
      <c r="V12">
        <v>-14.770800000000001</v>
      </c>
    </row>
    <row r="13" spans="1:22" x14ac:dyDescent="0.35">
      <c r="A13">
        <v>2000</v>
      </c>
      <c r="B13" t="s">
        <v>4873</v>
      </c>
      <c r="C13">
        <v>2011</v>
      </c>
      <c r="D13" s="28">
        <v>40581</v>
      </c>
      <c r="E13" s="28">
        <v>40584</v>
      </c>
      <c r="F13" t="s">
        <v>188</v>
      </c>
      <c r="G13" t="s">
        <v>4592</v>
      </c>
      <c r="H13" t="s">
        <v>4593</v>
      </c>
      <c r="I13" t="s">
        <v>41</v>
      </c>
      <c r="J13" t="s">
        <v>27</v>
      </c>
      <c r="K13" t="s">
        <v>4874</v>
      </c>
      <c r="L13" t="s">
        <v>319</v>
      </c>
      <c r="M13">
        <v>23320</v>
      </c>
      <c r="N13" t="s">
        <v>30</v>
      </c>
      <c r="O13" t="s">
        <v>4509</v>
      </c>
      <c r="P13" t="s">
        <v>71</v>
      </c>
      <c r="Q13" t="s">
        <v>72</v>
      </c>
      <c r="R13" t="s">
        <v>4510</v>
      </c>
      <c r="S13">
        <v>144.94999999999999</v>
      </c>
      <c r="T13">
        <v>5</v>
      </c>
      <c r="U13">
        <v>0</v>
      </c>
      <c r="V13">
        <v>42.035499999999985</v>
      </c>
    </row>
    <row r="14" spans="1:22" x14ac:dyDescent="0.35">
      <c r="A14">
        <v>1999</v>
      </c>
      <c r="B14" t="s">
        <v>4873</v>
      </c>
      <c r="C14">
        <v>2011</v>
      </c>
      <c r="D14" s="28">
        <v>40581</v>
      </c>
      <c r="E14" s="28">
        <v>40584</v>
      </c>
      <c r="F14" t="s">
        <v>188</v>
      </c>
      <c r="G14" t="s">
        <v>4592</v>
      </c>
      <c r="H14" t="s">
        <v>4593</v>
      </c>
      <c r="I14" t="s">
        <v>41</v>
      </c>
      <c r="J14" t="s">
        <v>27</v>
      </c>
      <c r="K14" t="s">
        <v>4874</v>
      </c>
      <c r="L14" t="s">
        <v>319</v>
      </c>
      <c r="M14">
        <v>23320</v>
      </c>
      <c r="N14" t="s">
        <v>30</v>
      </c>
      <c r="O14" t="s">
        <v>1191</v>
      </c>
      <c r="P14" t="s">
        <v>71</v>
      </c>
      <c r="Q14" t="s">
        <v>72</v>
      </c>
      <c r="R14" t="s">
        <v>1192</v>
      </c>
      <c r="S14">
        <v>161.61000000000001</v>
      </c>
      <c r="T14">
        <v>1</v>
      </c>
      <c r="U14">
        <v>0</v>
      </c>
      <c r="V14">
        <v>42.018600000000006</v>
      </c>
    </row>
    <row r="15" spans="1:22" x14ac:dyDescent="0.35">
      <c r="A15">
        <v>1998</v>
      </c>
      <c r="B15" t="s">
        <v>4873</v>
      </c>
      <c r="C15">
        <v>2011</v>
      </c>
      <c r="D15" s="28">
        <v>40581</v>
      </c>
      <c r="E15" s="28">
        <v>40584</v>
      </c>
      <c r="F15" t="s">
        <v>188</v>
      </c>
      <c r="G15" t="s">
        <v>4592</v>
      </c>
      <c r="H15" t="s">
        <v>4593</v>
      </c>
      <c r="I15" t="s">
        <v>41</v>
      </c>
      <c r="J15" t="s">
        <v>27</v>
      </c>
      <c r="K15" t="s">
        <v>4874</v>
      </c>
      <c r="L15" t="s">
        <v>319</v>
      </c>
      <c r="M15">
        <v>23320</v>
      </c>
      <c r="N15" t="s">
        <v>30</v>
      </c>
      <c r="O15" t="s">
        <v>2119</v>
      </c>
      <c r="P15" t="s">
        <v>46</v>
      </c>
      <c r="Q15" t="s">
        <v>47</v>
      </c>
      <c r="R15" t="s">
        <v>2120</v>
      </c>
      <c r="S15">
        <v>15</v>
      </c>
      <c r="T15">
        <v>4</v>
      </c>
      <c r="U15">
        <v>0</v>
      </c>
      <c r="V15">
        <v>7.1999999999999993</v>
      </c>
    </row>
    <row r="16" spans="1:22" x14ac:dyDescent="0.35">
      <c r="A16">
        <v>8736</v>
      </c>
      <c r="B16" t="s">
        <v>10209</v>
      </c>
      <c r="C16">
        <v>2011</v>
      </c>
      <c r="D16" s="28">
        <v>40582</v>
      </c>
      <c r="E16" s="28">
        <v>40585</v>
      </c>
      <c r="F16" t="s">
        <v>23</v>
      </c>
      <c r="G16" t="s">
        <v>2420</v>
      </c>
      <c r="H16" t="s">
        <v>2421</v>
      </c>
      <c r="I16" t="s">
        <v>41</v>
      </c>
      <c r="J16" t="s">
        <v>27</v>
      </c>
      <c r="K16" t="s">
        <v>266</v>
      </c>
      <c r="L16" t="s">
        <v>267</v>
      </c>
      <c r="M16">
        <v>10024</v>
      </c>
      <c r="N16" t="s">
        <v>148</v>
      </c>
      <c r="O16" t="s">
        <v>2808</v>
      </c>
      <c r="P16" t="s">
        <v>46</v>
      </c>
      <c r="Q16" t="s">
        <v>59</v>
      </c>
      <c r="R16" t="s">
        <v>2809</v>
      </c>
      <c r="S16">
        <v>64.959999999999994</v>
      </c>
      <c r="T16">
        <v>4</v>
      </c>
      <c r="U16">
        <v>0</v>
      </c>
      <c r="V16">
        <v>9.7439999999999998</v>
      </c>
    </row>
    <row r="17" spans="1:22" x14ac:dyDescent="0.35">
      <c r="A17">
        <v>850</v>
      </c>
      <c r="B17" t="s">
        <v>2631</v>
      </c>
      <c r="C17">
        <v>2011</v>
      </c>
      <c r="D17" s="28">
        <v>40582</v>
      </c>
      <c r="E17" s="28">
        <v>40587</v>
      </c>
      <c r="F17" t="s">
        <v>50</v>
      </c>
      <c r="G17" t="s">
        <v>2632</v>
      </c>
      <c r="H17" t="s">
        <v>2633</v>
      </c>
      <c r="I17" t="s">
        <v>41</v>
      </c>
      <c r="J17" t="s">
        <v>27</v>
      </c>
      <c r="K17" t="s">
        <v>2634</v>
      </c>
      <c r="L17" t="s">
        <v>788</v>
      </c>
      <c r="M17">
        <v>7036</v>
      </c>
      <c r="N17" t="s">
        <v>148</v>
      </c>
      <c r="O17" t="s">
        <v>2635</v>
      </c>
      <c r="P17" t="s">
        <v>71</v>
      </c>
      <c r="Q17" t="s">
        <v>161</v>
      </c>
      <c r="R17" t="s">
        <v>2636</v>
      </c>
      <c r="S17">
        <v>115.36</v>
      </c>
      <c r="T17">
        <v>7</v>
      </c>
      <c r="U17">
        <v>0</v>
      </c>
      <c r="V17">
        <v>49.604800000000012</v>
      </c>
    </row>
    <row r="18" spans="1:22" x14ac:dyDescent="0.35">
      <c r="A18">
        <v>9267</v>
      </c>
      <c r="B18" t="s">
        <v>10519</v>
      </c>
      <c r="C18">
        <v>2011</v>
      </c>
      <c r="D18" s="28">
        <v>40583</v>
      </c>
      <c r="E18" s="28">
        <v>40584</v>
      </c>
      <c r="F18" t="s">
        <v>188</v>
      </c>
      <c r="G18" t="s">
        <v>1162</v>
      </c>
      <c r="H18" t="s">
        <v>1163</v>
      </c>
      <c r="I18" t="s">
        <v>102</v>
      </c>
      <c r="J18" t="s">
        <v>27</v>
      </c>
      <c r="K18" t="s">
        <v>4045</v>
      </c>
      <c r="L18" t="s">
        <v>1392</v>
      </c>
      <c r="M18">
        <v>89031</v>
      </c>
      <c r="N18" t="s">
        <v>44</v>
      </c>
      <c r="O18" t="s">
        <v>7600</v>
      </c>
      <c r="P18" t="s">
        <v>32</v>
      </c>
      <c r="Q18" t="s">
        <v>65</v>
      </c>
      <c r="R18" t="s">
        <v>7601</v>
      </c>
      <c r="S18">
        <v>14.56</v>
      </c>
      <c r="T18">
        <v>2</v>
      </c>
      <c r="U18">
        <v>0</v>
      </c>
      <c r="V18">
        <v>5.5327999999999999</v>
      </c>
    </row>
    <row r="19" spans="1:22" x14ac:dyDescent="0.35">
      <c r="A19">
        <v>9260</v>
      </c>
      <c r="B19" t="s">
        <v>10513</v>
      </c>
      <c r="C19">
        <v>2011</v>
      </c>
      <c r="D19" s="28">
        <v>40586</v>
      </c>
      <c r="E19" s="28">
        <v>40590</v>
      </c>
      <c r="F19" t="s">
        <v>23</v>
      </c>
      <c r="G19" t="s">
        <v>2626</v>
      </c>
      <c r="H19" t="s">
        <v>2627</v>
      </c>
      <c r="I19" t="s">
        <v>26</v>
      </c>
      <c r="J19" t="s">
        <v>27</v>
      </c>
      <c r="K19" t="s">
        <v>382</v>
      </c>
      <c r="L19" t="s">
        <v>596</v>
      </c>
      <c r="M19">
        <v>65203</v>
      </c>
      <c r="N19" t="s">
        <v>105</v>
      </c>
      <c r="O19" t="s">
        <v>2216</v>
      </c>
      <c r="P19" t="s">
        <v>46</v>
      </c>
      <c r="Q19" t="s">
        <v>59</v>
      </c>
      <c r="R19" t="s">
        <v>2217</v>
      </c>
      <c r="S19">
        <v>64.959999999999994</v>
      </c>
      <c r="T19">
        <v>2</v>
      </c>
      <c r="U19">
        <v>0</v>
      </c>
      <c r="V19">
        <v>2.598399999999998</v>
      </c>
    </row>
    <row r="20" spans="1:22" x14ac:dyDescent="0.35">
      <c r="A20">
        <v>9259</v>
      </c>
      <c r="B20" t="s">
        <v>10513</v>
      </c>
      <c r="C20">
        <v>2011</v>
      </c>
      <c r="D20" s="28">
        <v>40586</v>
      </c>
      <c r="E20" s="28">
        <v>40590</v>
      </c>
      <c r="F20" t="s">
        <v>23</v>
      </c>
      <c r="G20" t="s">
        <v>2626</v>
      </c>
      <c r="H20" t="s">
        <v>2627</v>
      </c>
      <c r="I20" t="s">
        <v>26</v>
      </c>
      <c r="J20" t="s">
        <v>27</v>
      </c>
      <c r="K20" t="s">
        <v>382</v>
      </c>
      <c r="L20" t="s">
        <v>596</v>
      </c>
      <c r="M20">
        <v>65203</v>
      </c>
      <c r="N20" t="s">
        <v>105</v>
      </c>
      <c r="O20" t="s">
        <v>325</v>
      </c>
      <c r="P20" t="s">
        <v>46</v>
      </c>
      <c r="Q20" t="s">
        <v>75</v>
      </c>
      <c r="R20" t="s">
        <v>6188</v>
      </c>
      <c r="S20">
        <v>51.900000000000006</v>
      </c>
      <c r="T20">
        <v>3</v>
      </c>
      <c r="U20">
        <v>0</v>
      </c>
      <c r="V20">
        <v>24.393000000000001</v>
      </c>
    </row>
    <row r="21" spans="1:22" x14ac:dyDescent="0.35">
      <c r="A21">
        <v>9258</v>
      </c>
      <c r="B21" t="s">
        <v>10513</v>
      </c>
      <c r="C21">
        <v>2011</v>
      </c>
      <c r="D21" s="28">
        <v>40586</v>
      </c>
      <c r="E21" s="28">
        <v>40590</v>
      </c>
      <c r="F21" t="s">
        <v>23</v>
      </c>
      <c r="G21" t="s">
        <v>2626</v>
      </c>
      <c r="H21" t="s">
        <v>2627</v>
      </c>
      <c r="I21" t="s">
        <v>26</v>
      </c>
      <c r="J21" t="s">
        <v>27</v>
      </c>
      <c r="K21" t="s">
        <v>382</v>
      </c>
      <c r="L21" t="s">
        <v>596</v>
      </c>
      <c r="M21">
        <v>65203</v>
      </c>
      <c r="N21" t="s">
        <v>105</v>
      </c>
      <c r="O21" t="s">
        <v>5400</v>
      </c>
      <c r="P21" t="s">
        <v>32</v>
      </c>
      <c r="Q21" t="s">
        <v>65</v>
      </c>
      <c r="R21" t="s">
        <v>5401</v>
      </c>
      <c r="S21">
        <v>332.94</v>
      </c>
      <c r="T21">
        <v>3</v>
      </c>
      <c r="U21">
        <v>0</v>
      </c>
      <c r="V21">
        <v>53.270399999999995</v>
      </c>
    </row>
    <row r="22" spans="1:22" x14ac:dyDescent="0.35">
      <c r="A22">
        <v>9257</v>
      </c>
      <c r="B22" t="s">
        <v>10513</v>
      </c>
      <c r="C22">
        <v>2011</v>
      </c>
      <c r="D22" s="28">
        <v>40586</v>
      </c>
      <c r="E22" s="28">
        <v>40590</v>
      </c>
      <c r="F22" t="s">
        <v>23</v>
      </c>
      <c r="G22" t="s">
        <v>2626</v>
      </c>
      <c r="H22" t="s">
        <v>2627</v>
      </c>
      <c r="I22" t="s">
        <v>26</v>
      </c>
      <c r="J22" t="s">
        <v>27</v>
      </c>
      <c r="K22" t="s">
        <v>382</v>
      </c>
      <c r="L22" t="s">
        <v>596</v>
      </c>
      <c r="M22">
        <v>65203</v>
      </c>
      <c r="N22" t="s">
        <v>105</v>
      </c>
      <c r="O22" t="s">
        <v>2106</v>
      </c>
      <c r="P22" t="s">
        <v>46</v>
      </c>
      <c r="Q22" t="s">
        <v>75</v>
      </c>
      <c r="R22" t="s">
        <v>2107</v>
      </c>
      <c r="S22">
        <v>9.64</v>
      </c>
      <c r="T22">
        <v>2</v>
      </c>
      <c r="U22">
        <v>0</v>
      </c>
      <c r="V22">
        <v>4.4344000000000001</v>
      </c>
    </row>
    <row r="23" spans="1:22" x14ac:dyDescent="0.35">
      <c r="A23">
        <v>9256</v>
      </c>
      <c r="B23" t="s">
        <v>10513</v>
      </c>
      <c r="C23">
        <v>2011</v>
      </c>
      <c r="D23" s="28">
        <v>40586</v>
      </c>
      <c r="E23" s="28">
        <v>40590</v>
      </c>
      <c r="F23" t="s">
        <v>23</v>
      </c>
      <c r="G23" t="s">
        <v>2626</v>
      </c>
      <c r="H23" t="s">
        <v>2627</v>
      </c>
      <c r="I23" t="s">
        <v>26</v>
      </c>
      <c r="J23" t="s">
        <v>27</v>
      </c>
      <c r="K23" t="s">
        <v>382</v>
      </c>
      <c r="L23" t="s">
        <v>596</v>
      </c>
      <c r="M23">
        <v>65203</v>
      </c>
      <c r="N23" t="s">
        <v>105</v>
      </c>
      <c r="O23" t="s">
        <v>2681</v>
      </c>
      <c r="P23" t="s">
        <v>46</v>
      </c>
      <c r="Q23" t="s">
        <v>47</v>
      </c>
      <c r="R23" t="s">
        <v>2682</v>
      </c>
      <c r="S23">
        <v>14.940000000000001</v>
      </c>
      <c r="T23">
        <v>3</v>
      </c>
      <c r="U23">
        <v>0</v>
      </c>
      <c r="V23">
        <v>6.8723999999999998</v>
      </c>
    </row>
    <row r="24" spans="1:22" x14ac:dyDescent="0.35">
      <c r="A24">
        <v>9255</v>
      </c>
      <c r="B24" t="s">
        <v>10513</v>
      </c>
      <c r="C24">
        <v>2011</v>
      </c>
      <c r="D24" s="28">
        <v>40586</v>
      </c>
      <c r="E24" s="28">
        <v>40590</v>
      </c>
      <c r="F24" t="s">
        <v>23</v>
      </c>
      <c r="G24" t="s">
        <v>2626</v>
      </c>
      <c r="H24" t="s">
        <v>2627</v>
      </c>
      <c r="I24" t="s">
        <v>26</v>
      </c>
      <c r="J24" t="s">
        <v>27</v>
      </c>
      <c r="K24" t="s">
        <v>382</v>
      </c>
      <c r="L24" t="s">
        <v>596</v>
      </c>
      <c r="M24">
        <v>65203</v>
      </c>
      <c r="N24" t="s">
        <v>105</v>
      </c>
      <c r="O24" t="s">
        <v>304</v>
      </c>
      <c r="P24" t="s">
        <v>32</v>
      </c>
      <c r="Q24" t="s">
        <v>36</v>
      </c>
      <c r="R24" t="s">
        <v>305</v>
      </c>
      <c r="S24">
        <v>60.89</v>
      </c>
      <c r="T24">
        <v>1</v>
      </c>
      <c r="U24">
        <v>0</v>
      </c>
      <c r="V24">
        <v>15.222499999999997</v>
      </c>
    </row>
    <row r="25" spans="1:22" x14ac:dyDescent="0.35">
      <c r="A25">
        <v>5633</v>
      </c>
      <c r="B25" t="s">
        <v>8385</v>
      </c>
      <c r="C25">
        <v>2011</v>
      </c>
      <c r="D25" s="28">
        <v>40586</v>
      </c>
      <c r="E25" s="28">
        <v>40590</v>
      </c>
      <c r="F25" t="s">
        <v>50</v>
      </c>
      <c r="G25" t="s">
        <v>1485</v>
      </c>
      <c r="H25" t="s">
        <v>1486</v>
      </c>
      <c r="I25" t="s">
        <v>26</v>
      </c>
      <c r="J25" t="s">
        <v>27</v>
      </c>
      <c r="K25" t="s">
        <v>4874</v>
      </c>
      <c r="L25" t="s">
        <v>319</v>
      </c>
      <c r="M25">
        <v>23320</v>
      </c>
      <c r="N25" t="s">
        <v>30</v>
      </c>
      <c r="O25" t="s">
        <v>232</v>
      </c>
      <c r="P25" t="s">
        <v>46</v>
      </c>
      <c r="Q25" t="s">
        <v>75</v>
      </c>
      <c r="R25" t="s">
        <v>233</v>
      </c>
      <c r="S25">
        <v>17.46</v>
      </c>
      <c r="T25">
        <v>2</v>
      </c>
      <c r="U25">
        <v>0</v>
      </c>
      <c r="V25">
        <v>8.2061999999999991</v>
      </c>
    </row>
    <row r="26" spans="1:22" x14ac:dyDescent="0.35">
      <c r="A26">
        <v>5632</v>
      </c>
      <c r="B26" t="s">
        <v>8385</v>
      </c>
      <c r="C26">
        <v>2011</v>
      </c>
      <c r="D26" s="28">
        <v>40586</v>
      </c>
      <c r="E26" s="28">
        <v>40590</v>
      </c>
      <c r="F26" t="s">
        <v>50</v>
      </c>
      <c r="G26" t="s">
        <v>1485</v>
      </c>
      <c r="H26" t="s">
        <v>1486</v>
      </c>
      <c r="I26" t="s">
        <v>26</v>
      </c>
      <c r="J26" t="s">
        <v>27</v>
      </c>
      <c r="K26" t="s">
        <v>4874</v>
      </c>
      <c r="L26" t="s">
        <v>319</v>
      </c>
      <c r="M26">
        <v>23320</v>
      </c>
      <c r="N26" t="s">
        <v>30</v>
      </c>
      <c r="O26" t="s">
        <v>4026</v>
      </c>
      <c r="P26" t="s">
        <v>32</v>
      </c>
      <c r="Q26" t="s">
        <v>56</v>
      </c>
      <c r="R26" t="s">
        <v>4027</v>
      </c>
      <c r="S26">
        <v>1256.22</v>
      </c>
      <c r="T26">
        <v>6</v>
      </c>
      <c r="U26">
        <v>0</v>
      </c>
      <c r="V26">
        <v>75.37319999999994</v>
      </c>
    </row>
    <row r="27" spans="1:22" x14ac:dyDescent="0.35">
      <c r="A27">
        <v>5631</v>
      </c>
      <c r="B27" t="s">
        <v>8385</v>
      </c>
      <c r="C27">
        <v>2011</v>
      </c>
      <c r="D27" s="28">
        <v>40586</v>
      </c>
      <c r="E27" s="28">
        <v>40590</v>
      </c>
      <c r="F27" t="s">
        <v>50</v>
      </c>
      <c r="G27" t="s">
        <v>1485</v>
      </c>
      <c r="H27" t="s">
        <v>1486</v>
      </c>
      <c r="I27" t="s">
        <v>26</v>
      </c>
      <c r="J27" t="s">
        <v>27</v>
      </c>
      <c r="K27" t="s">
        <v>4874</v>
      </c>
      <c r="L27" t="s">
        <v>319</v>
      </c>
      <c r="M27">
        <v>23320</v>
      </c>
      <c r="N27" t="s">
        <v>30</v>
      </c>
      <c r="O27" t="s">
        <v>1845</v>
      </c>
      <c r="P27" t="s">
        <v>71</v>
      </c>
      <c r="Q27" t="s">
        <v>161</v>
      </c>
      <c r="R27" t="s">
        <v>1846</v>
      </c>
      <c r="S27">
        <v>234.45000000000002</v>
      </c>
      <c r="T27">
        <v>3</v>
      </c>
      <c r="U27">
        <v>0</v>
      </c>
      <c r="V27">
        <v>103.15800000000003</v>
      </c>
    </row>
    <row r="28" spans="1:22" x14ac:dyDescent="0.35">
      <c r="A28">
        <v>457</v>
      </c>
      <c r="B28" t="s">
        <v>1582</v>
      </c>
      <c r="C28">
        <v>2011</v>
      </c>
      <c r="D28" s="28">
        <v>40587</v>
      </c>
      <c r="E28" s="28">
        <v>40593</v>
      </c>
      <c r="F28" t="s">
        <v>50</v>
      </c>
      <c r="G28" t="s">
        <v>1583</v>
      </c>
      <c r="H28" t="s">
        <v>1584</v>
      </c>
      <c r="I28" t="s">
        <v>26</v>
      </c>
      <c r="J28" t="s">
        <v>27</v>
      </c>
      <c r="K28" t="s">
        <v>87</v>
      </c>
      <c r="L28" t="s">
        <v>43</v>
      </c>
      <c r="M28">
        <v>94521</v>
      </c>
      <c r="N28" t="s">
        <v>44</v>
      </c>
      <c r="O28" t="s">
        <v>1585</v>
      </c>
      <c r="P28" t="s">
        <v>32</v>
      </c>
      <c r="Q28" t="s">
        <v>36</v>
      </c>
      <c r="R28" t="s">
        <v>1586</v>
      </c>
      <c r="S28">
        <v>129.56800000000001</v>
      </c>
      <c r="T28">
        <v>2</v>
      </c>
      <c r="U28">
        <v>0.2</v>
      </c>
      <c r="V28">
        <v>-24.294000000000018</v>
      </c>
    </row>
    <row r="29" spans="1:22" x14ac:dyDescent="0.35">
      <c r="A29">
        <v>9764</v>
      </c>
      <c r="B29" t="s">
        <v>10824</v>
      </c>
      <c r="C29">
        <v>2011</v>
      </c>
      <c r="D29" s="28">
        <v>40589</v>
      </c>
      <c r="E29" s="28">
        <v>40593</v>
      </c>
      <c r="F29" t="s">
        <v>50</v>
      </c>
      <c r="G29" t="s">
        <v>4236</v>
      </c>
      <c r="H29" t="s">
        <v>4237</v>
      </c>
      <c r="I29" t="s">
        <v>41</v>
      </c>
      <c r="J29" t="s">
        <v>27</v>
      </c>
      <c r="K29" t="s">
        <v>95</v>
      </c>
      <c r="L29" t="s">
        <v>96</v>
      </c>
      <c r="M29">
        <v>98103</v>
      </c>
      <c r="N29" t="s">
        <v>44</v>
      </c>
      <c r="O29" t="s">
        <v>5894</v>
      </c>
      <c r="P29" t="s">
        <v>46</v>
      </c>
      <c r="Q29" t="s">
        <v>578</v>
      </c>
      <c r="R29" t="s">
        <v>5895</v>
      </c>
      <c r="S29">
        <v>238.62</v>
      </c>
      <c r="T29">
        <v>2</v>
      </c>
      <c r="U29">
        <v>0</v>
      </c>
      <c r="V29">
        <v>4.7724000000000046</v>
      </c>
    </row>
    <row r="30" spans="1:22" x14ac:dyDescent="0.35">
      <c r="A30">
        <v>9763</v>
      </c>
      <c r="B30" t="s">
        <v>10824</v>
      </c>
      <c r="C30">
        <v>2011</v>
      </c>
      <c r="D30" s="28">
        <v>40589</v>
      </c>
      <c r="E30" s="28">
        <v>40593</v>
      </c>
      <c r="F30" t="s">
        <v>50</v>
      </c>
      <c r="G30" t="s">
        <v>4236</v>
      </c>
      <c r="H30" t="s">
        <v>4237</v>
      </c>
      <c r="I30" t="s">
        <v>41</v>
      </c>
      <c r="J30" t="s">
        <v>27</v>
      </c>
      <c r="K30" t="s">
        <v>95</v>
      </c>
      <c r="L30" t="s">
        <v>96</v>
      </c>
      <c r="M30">
        <v>98103</v>
      </c>
      <c r="N30" t="s">
        <v>44</v>
      </c>
      <c r="O30" t="s">
        <v>5593</v>
      </c>
      <c r="P30" t="s">
        <v>46</v>
      </c>
      <c r="Q30" t="s">
        <v>78</v>
      </c>
      <c r="R30" t="s">
        <v>5594</v>
      </c>
      <c r="S30">
        <v>81.96</v>
      </c>
      <c r="T30">
        <v>2</v>
      </c>
      <c r="U30">
        <v>0</v>
      </c>
      <c r="V30">
        <v>22.948799999999999</v>
      </c>
    </row>
    <row r="31" spans="1:22" x14ac:dyDescent="0.35">
      <c r="A31">
        <v>9762</v>
      </c>
      <c r="B31" t="s">
        <v>10824</v>
      </c>
      <c r="C31">
        <v>2011</v>
      </c>
      <c r="D31" s="28">
        <v>40589</v>
      </c>
      <c r="E31" s="28">
        <v>40593</v>
      </c>
      <c r="F31" t="s">
        <v>50</v>
      </c>
      <c r="G31" t="s">
        <v>4236</v>
      </c>
      <c r="H31" t="s">
        <v>4237</v>
      </c>
      <c r="I31" t="s">
        <v>41</v>
      </c>
      <c r="J31" t="s">
        <v>27</v>
      </c>
      <c r="K31" t="s">
        <v>95</v>
      </c>
      <c r="L31" t="s">
        <v>96</v>
      </c>
      <c r="M31">
        <v>98103</v>
      </c>
      <c r="N31" t="s">
        <v>44</v>
      </c>
      <c r="O31" t="s">
        <v>4415</v>
      </c>
      <c r="P31" t="s">
        <v>71</v>
      </c>
      <c r="Q31" t="s">
        <v>161</v>
      </c>
      <c r="R31" t="s">
        <v>4416</v>
      </c>
      <c r="S31">
        <v>239.96999999999997</v>
      </c>
      <c r="T31">
        <v>3</v>
      </c>
      <c r="U31">
        <v>0</v>
      </c>
      <c r="V31">
        <v>86.389199999999988</v>
      </c>
    </row>
    <row r="32" spans="1:22" x14ac:dyDescent="0.35">
      <c r="A32">
        <v>5467</v>
      </c>
      <c r="B32" t="s">
        <v>8266</v>
      </c>
      <c r="C32">
        <v>2011</v>
      </c>
      <c r="D32" s="28">
        <v>40589</v>
      </c>
      <c r="E32" s="28">
        <v>40594</v>
      </c>
      <c r="F32" t="s">
        <v>23</v>
      </c>
      <c r="G32" t="s">
        <v>3868</v>
      </c>
      <c r="H32" t="s">
        <v>3869</v>
      </c>
      <c r="I32" t="s">
        <v>26</v>
      </c>
      <c r="J32" t="s">
        <v>27</v>
      </c>
      <c r="K32" t="s">
        <v>184</v>
      </c>
      <c r="L32" t="s">
        <v>104</v>
      </c>
      <c r="M32">
        <v>77095</v>
      </c>
      <c r="N32" t="s">
        <v>105</v>
      </c>
      <c r="O32" t="s">
        <v>3714</v>
      </c>
      <c r="P32" t="s">
        <v>46</v>
      </c>
      <c r="Q32" t="s">
        <v>90</v>
      </c>
      <c r="R32" t="s">
        <v>3715</v>
      </c>
      <c r="S32">
        <v>16.176000000000002</v>
      </c>
      <c r="T32">
        <v>3</v>
      </c>
      <c r="U32">
        <v>0.2</v>
      </c>
      <c r="V32">
        <v>6.0659999999999989</v>
      </c>
    </row>
    <row r="33" spans="1:22" x14ac:dyDescent="0.35">
      <c r="A33">
        <v>7438</v>
      </c>
      <c r="B33" t="s">
        <v>9478</v>
      </c>
      <c r="C33">
        <v>2011</v>
      </c>
      <c r="D33" s="28">
        <v>40590</v>
      </c>
      <c r="E33" s="28">
        <v>40594</v>
      </c>
      <c r="F33" t="s">
        <v>50</v>
      </c>
      <c r="G33" t="s">
        <v>2410</v>
      </c>
      <c r="H33" t="s">
        <v>2411</v>
      </c>
      <c r="I33" t="s">
        <v>41</v>
      </c>
      <c r="J33" t="s">
        <v>27</v>
      </c>
      <c r="K33" t="s">
        <v>95</v>
      </c>
      <c r="L33" t="s">
        <v>96</v>
      </c>
      <c r="M33">
        <v>98105</v>
      </c>
      <c r="N33" t="s">
        <v>44</v>
      </c>
      <c r="O33" t="s">
        <v>3424</v>
      </c>
      <c r="P33" t="s">
        <v>46</v>
      </c>
      <c r="Q33" t="s">
        <v>75</v>
      </c>
      <c r="R33" t="s">
        <v>3425</v>
      </c>
      <c r="S33">
        <v>21.36</v>
      </c>
      <c r="T33">
        <v>5</v>
      </c>
      <c r="U33">
        <v>0.2</v>
      </c>
      <c r="V33">
        <v>7.2089999999999996</v>
      </c>
    </row>
    <row r="34" spans="1:22" x14ac:dyDescent="0.35">
      <c r="A34">
        <v>1334</v>
      </c>
      <c r="B34" t="s">
        <v>3678</v>
      </c>
      <c r="C34">
        <v>2011</v>
      </c>
      <c r="D34" s="28">
        <v>40591</v>
      </c>
      <c r="E34" s="28">
        <v>40596</v>
      </c>
      <c r="F34" t="s">
        <v>50</v>
      </c>
      <c r="G34" t="s">
        <v>3679</v>
      </c>
      <c r="H34" t="s">
        <v>3680</v>
      </c>
      <c r="I34" t="s">
        <v>26</v>
      </c>
      <c r="J34" t="s">
        <v>27</v>
      </c>
      <c r="K34" t="s">
        <v>815</v>
      </c>
      <c r="L34" t="s">
        <v>104</v>
      </c>
      <c r="M34">
        <v>75220</v>
      </c>
      <c r="N34" t="s">
        <v>105</v>
      </c>
      <c r="O34" t="s">
        <v>3681</v>
      </c>
      <c r="P34" t="s">
        <v>46</v>
      </c>
      <c r="Q34" t="s">
        <v>78</v>
      </c>
      <c r="R34" t="s">
        <v>3682</v>
      </c>
      <c r="S34">
        <v>7.9599999999999973</v>
      </c>
      <c r="T34">
        <v>2</v>
      </c>
      <c r="U34">
        <v>0.8</v>
      </c>
      <c r="V34">
        <v>-13.930000000000003</v>
      </c>
    </row>
    <row r="35" spans="1:22" x14ac:dyDescent="0.35">
      <c r="A35">
        <v>1333</v>
      </c>
      <c r="B35" t="s">
        <v>3678</v>
      </c>
      <c r="C35">
        <v>2011</v>
      </c>
      <c r="D35" s="28">
        <v>40591</v>
      </c>
      <c r="E35" s="28">
        <v>40596</v>
      </c>
      <c r="F35" t="s">
        <v>50</v>
      </c>
      <c r="G35" t="s">
        <v>3679</v>
      </c>
      <c r="H35" t="s">
        <v>3680</v>
      </c>
      <c r="I35" t="s">
        <v>26</v>
      </c>
      <c r="J35" t="s">
        <v>27</v>
      </c>
      <c r="K35" t="s">
        <v>815</v>
      </c>
      <c r="L35" t="s">
        <v>104</v>
      </c>
      <c r="M35">
        <v>75220</v>
      </c>
      <c r="N35" t="s">
        <v>105</v>
      </c>
      <c r="O35" t="s">
        <v>2936</v>
      </c>
      <c r="P35" t="s">
        <v>46</v>
      </c>
      <c r="Q35" t="s">
        <v>75</v>
      </c>
      <c r="R35" t="s">
        <v>2937</v>
      </c>
      <c r="S35">
        <v>1.0799999999999998</v>
      </c>
      <c r="T35">
        <v>3</v>
      </c>
      <c r="U35">
        <v>0.8</v>
      </c>
      <c r="V35">
        <v>-1.7280000000000002</v>
      </c>
    </row>
    <row r="36" spans="1:22" x14ac:dyDescent="0.35">
      <c r="A36">
        <v>9516</v>
      </c>
      <c r="B36" t="s">
        <v>10674</v>
      </c>
      <c r="C36">
        <v>2011</v>
      </c>
      <c r="D36" s="28">
        <v>40592</v>
      </c>
      <c r="E36" s="28">
        <v>40599</v>
      </c>
      <c r="F36" t="s">
        <v>50</v>
      </c>
      <c r="G36" t="s">
        <v>951</v>
      </c>
      <c r="H36" t="s">
        <v>952</v>
      </c>
      <c r="I36" t="s">
        <v>26</v>
      </c>
      <c r="J36" t="s">
        <v>27</v>
      </c>
      <c r="K36" t="s">
        <v>303</v>
      </c>
      <c r="L36" t="s">
        <v>211</v>
      </c>
      <c r="M36">
        <v>60653</v>
      </c>
      <c r="N36" t="s">
        <v>105</v>
      </c>
      <c r="O36" t="s">
        <v>4640</v>
      </c>
      <c r="P36" t="s">
        <v>46</v>
      </c>
      <c r="Q36" t="s">
        <v>68</v>
      </c>
      <c r="R36" t="s">
        <v>186</v>
      </c>
      <c r="S36">
        <v>54.207999999999998</v>
      </c>
      <c r="T36">
        <v>14</v>
      </c>
      <c r="U36">
        <v>0.2</v>
      </c>
      <c r="V36">
        <v>8.808799999999998</v>
      </c>
    </row>
    <row r="37" spans="1:22" x14ac:dyDescent="0.35">
      <c r="A37">
        <v>8223</v>
      </c>
      <c r="B37" t="s">
        <v>9902</v>
      </c>
      <c r="C37">
        <v>2011</v>
      </c>
      <c r="D37" s="28">
        <v>40593</v>
      </c>
      <c r="E37" s="28">
        <v>40599</v>
      </c>
      <c r="F37" t="s">
        <v>50</v>
      </c>
      <c r="G37" t="s">
        <v>7899</v>
      </c>
      <c r="H37" t="s">
        <v>7900</v>
      </c>
      <c r="I37" t="s">
        <v>26</v>
      </c>
      <c r="J37" t="s">
        <v>27</v>
      </c>
      <c r="K37" t="s">
        <v>1127</v>
      </c>
      <c r="L37" t="s">
        <v>104</v>
      </c>
      <c r="M37">
        <v>76017</v>
      </c>
      <c r="N37" t="s">
        <v>105</v>
      </c>
      <c r="O37" t="s">
        <v>6759</v>
      </c>
      <c r="P37" t="s">
        <v>46</v>
      </c>
      <c r="Q37" t="s">
        <v>59</v>
      </c>
      <c r="R37" t="s">
        <v>6760</v>
      </c>
      <c r="S37">
        <v>12.624000000000001</v>
      </c>
      <c r="T37">
        <v>2</v>
      </c>
      <c r="U37">
        <v>0.2</v>
      </c>
      <c r="V37">
        <v>-2.5248000000000022</v>
      </c>
    </row>
    <row r="38" spans="1:22" x14ac:dyDescent="0.35">
      <c r="A38">
        <v>6082</v>
      </c>
      <c r="B38" t="s">
        <v>8668</v>
      </c>
      <c r="C38">
        <v>2011</v>
      </c>
      <c r="D38" s="28">
        <v>40593</v>
      </c>
      <c r="E38" s="28">
        <v>40593</v>
      </c>
      <c r="F38" t="s">
        <v>1290</v>
      </c>
      <c r="G38" t="s">
        <v>1553</v>
      </c>
      <c r="H38" t="s">
        <v>1554</v>
      </c>
      <c r="I38" t="s">
        <v>26</v>
      </c>
      <c r="J38" t="s">
        <v>27</v>
      </c>
      <c r="K38" t="s">
        <v>4880</v>
      </c>
      <c r="L38" t="s">
        <v>104</v>
      </c>
      <c r="M38">
        <v>79424</v>
      </c>
      <c r="N38" t="s">
        <v>105</v>
      </c>
      <c r="O38" t="s">
        <v>7026</v>
      </c>
      <c r="P38" t="s">
        <v>32</v>
      </c>
      <c r="Q38" t="s">
        <v>65</v>
      </c>
      <c r="R38" t="s">
        <v>7027</v>
      </c>
      <c r="S38">
        <v>25.16</v>
      </c>
      <c r="T38">
        <v>5</v>
      </c>
      <c r="U38">
        <v>0.6</v>
      </c>
      <c r="V38">
        <v>-11.321999999999999</v>
      </c>
    </row>
    <row r="39" spans="1:22" x14ac:dyDescent="0.35">
      <c r="A39">
        <v>8504</v>
      </c>
      <c r="B39" t="s">
        <v>10072</v>
      </c>
      <c r="C39">
        <v>2011</v>
      </c>
      <c r="D39" s="28">
        <v>40595</v>
      </c>
      <c r="E39" s="28">
        <v>40599</v>
      </c>
      <c r="F39" t="s">
        <v>50</v>
      </c>
      <c r="G39" t="s">
        <v>2146</v>
      </c>
      <c r="H39" t="s">
        <v>2147</v>
      </c>
      <c r="I39" t="s">
        <v>102</v>
      </c>
      <c r="J39" t="s">
        <v>27</v>
      </c>
      <c r="K39" t="s">
        <v>42</v>
      </c>
      <c r="L39" t="s">
        <v>43</v>
      </c>
      <c r="M39">
        <v>90049</v>
      </c>
      <c r="N39" t="s">
        <v>44</v>
      </c>
      <c r="O39" t="s">
        <v>6673</v>
      </c>
      <c r="P39" t="s">
        <v>46</v>
      </c>
      <c r="Q39" t="s">
        <v>90</v>
      </c>
      <c r="R39" t="s">
        <v>6674</v>
      </c>
      <c r="S39">
        <v>12.96</v>
      </c>
      <c r="T39">
        <v>2</v>
      </c>
      <c r="U39">
        <v>0</v>
      </c>
      <c r="V39">
        <v>6.2208000000000006</v>
      </c>
    </row>
    <row r="40" spans="1:22" x14ac:dyDescent="0.35">
      <c r="A40">
        <v>4522</v>
      </c>
      <c r="B40" t="s">
        <v>7565</v>
      </c>
      <c r="C40">
        <v>2011</v>
      </c>
      <c r="D40" s="28">
        <v>40595</v>
      </c>
      <c r="E40" s="28">
        <v>40601</v>
      </c>
      <c r="F40" t="s">
        <v>50</v>
      </c>
      <c r="G40" t="s">
        <v>208</v>
      </c>
      <c r="H40" t="s">
        <v>209</v>
      </c>
      <c r="I40" t="s">
        <v>41</v>
      </c>
      <c r="J40" t="s">
        <v>27</v>
      </c>
      <c r="K40" t="s">
        <v>1464</v>
      </c>
      <c r="L40" t="s">
        <v>254</v>
      </c>
      <c r="M40">
        <v>47374</v>
      </c>
      <c r="N40" t="s">
        <v>105</v>
      </c>
      <c r="O40" t="s">
        <v>2069</v>
      </c>
      <c r="P40" t="s">
        <v>32</v>
      </c>
      <c r="Q40" t="s">
        <v>65</v>
      </c>
      <c r="R40" t="s">
        <v>2070</v>
      </c>
      <c r="S40">
        <v>20.32</v>
      </c>
      <c r="T40">
        <v>4</v>
      </c>
      <c r="U40">
        <v>0</v>
      </c>
      <c r="V40">
        <v>6.9087999999999994</v>
      </c>
    </row>
    <row r="41" spans="1:22" x14ac:dyDescent="0.35">
      <c r="A41">
        <v>4521</v>
      </c>
      <c r="B41" t="s">
        <v>7565</v>
      </c>
      <c r="C41">
        <v>2011</v>
      </c>
      <c r="D41" s="28">
        <v>40595</v>
      </c>
      <c r="E41" s="28">
        <v>40601</v>
      </c>
      <c r="F41" t="s">
        <v>50</v>
      </c>
      <c r="G41" t="s">
        <v>208</v>
      </c>
      <c r="H41" t="s">
        <v>209</v>
      </c>
      <c r="I41" t="s">
        <v>41</v>
      </c>
      <c r="J41" t="s">
        <v>27</v>
      </c>
      <c r="K41" t="s">
        <v>1464</v>
      </c>
      <c r="L41" t="s">
        <v>254</v>
      </c>
      <c r="M41">
        <v>47374</v>
      </c>
      <c r="N41" t="s">
        <v>105</v>
      </c>
      <c r="O41" t="s">
        <v>4794</v>
      </c>
      <c r="P41" t="s">
        <v>71</v>
      </c>
      <c r="Q41" t="s">
        <v>161</v>
      </c>
      <c r="R41" t="s">
        <v>4795</v>
      </c>
      <c r="S41">
        <v>62.31</v>
      </c>
      <c r="T41">
        <v>3</v>
      </c>
      <c r="U41">
        <v>0</v>
      </c>
      <c r="V41">
        <v>22.4316</v>
      </c>
    </row>
    <row r="42" spans="1:22" x14ac:dyDescent="0.35">
      <c r="A42">
        <v>2883</v>
      </c>
      <c r="B42" t="s">
        <v>6068</v>
      </c>
      <c r="C42">
        <v>2011</v>
      </c>
      <c r="D42" s="28">
        <v>40596</v>
      </c>
      <c r="E42" s="28">
        <v>40600</v>
      </c>
      <c r="F42" t="s">
        <v>50</v>
      </c>
      <c r="G42" t="s">
        <v>5452</v>
      </c>
      <c r="H42" t="s">
        <v>5453</v>
      </c>
      <c r="I42" t="s">
        <v>26</v>
      </c>
      <c r="J42" t="s">
        <v>27</v>
      </c>
      <c r="K42" t="s">
        <v>5675</v>
      </c>
      <c r="L42" t="s">
        <v>211</v>
      </c>
      <c r="M42">
        <v>60098</v>
      </c>
      <c r="N42" t="s">
        <v>105</v>
      </c>
      <c r="O42" t="s">
        <v>2367</v>
      </c>
      <c r="P42" t="s">
        <v>46</v>
      </c>
      <c r="Q42" t="s">
        <v>75</v>
      </c>
      <c r="R42" t="s">
        <v>2368</v>
      </c>
      <c r="S42">
        <v>8.8499999999999979</v>
      </c>
      <c r="T42">
        <v>5</v>
      </c>
      <c r="U42">
        <v>0.8</v>
      </c>
      <c r="V42">
        <v>-13.717499999999998</v>
      </c>
    </row>
    <row r="43" spans="1:22" x14ac:dyDescent="0.35">
      <c r="A43">
        <v>7611</v>
      </c>
      <c r="B43" t="s">
        <v>9561</v>
      </c>
      <c r="C43">
        <v>2011</v>
      </c>
      <c r="D43" s="28">
        <v>40597</v>
      </c>
      <c r="E43" s="28">
        <v>40599</v>
      </c>
      <c r="F43" t="s">
        <v>188</v>
      </c>
      <c r="G43" t="s">
        <v>1674</v>
      </c>
      <c r="H43" t="s">
        <v>1675</v>
      </c>
      <c r="I43" t="s">
        <v>26</v>
      </c>
      <c r="J43" t="s">
        <v>27</v>
      </c>
      <c r="K43" t="s">
        <v>7967</v>
      </c>
      <c r="L43" t="s">
        <v>43</v>
      </c>
      <c r="M43">
        <v>92553</v>
      </c>
      <c r="N43" t="s">
        <v>44</v>
      </c>
      <c r="O43" t="s">
        <v>2274</v>
      </c>
      <c r="P43" t="s">
        <v>46</v>
      </c>
      <c r="Q43" t="s">
        <v>90</v>
      </c>
      <c r="R43" t="s">
        <v>2275</v>
      </c>
      <c r="S43">
        <v>19.440000000000001</v>
      </c>
      <c r="T43">
        <v>3</v>
      </c>
      <c r="U43">
        <v>0</v>
      </c>
      <c r="V43">
        <v>9.3312000000000008</v>
      </c>
    </row>
    <row r="44" spans="1:22" x14ac:dyDescent="0.35">
      <c r="A44">
        <v>6531</v>
      </c>
      <c r="B44" t="s">
        <v>8945</v>
      </c>
      <c r="C44">
        <v>2011</v>
      </c>
      <c r="D44" s="28">
        <v>40598</v>
      </c>
      <c r="E44" s="28">
        <v>40602</v>
      </c>
      <c r="F44" t="s">
        <v>50</v>
      </c>
      <c r="G44" t="s">
        <v>6201</v>
      </c>
      <c r="H44" t="s">
        <v>6202</v>
      </c>
      <c r="I44" t="s">
        <v>102</v>
      </c>
      <c r="J44" t="s">
        <v>27</v>
      </c>
      <c r="K44" t="s">
        <v>4172</v>
      </c>
      <c r="L44" t="s">
        <v>104</v>
      </c>
      <c r="M44">
        <v>79907</v>
      </c>
      <c r="N44" t="s">
        <v>105</v>
      </c>
      <c r="O44" t="s">
        <v>3046</v>
      </c>
      <c r="P44" t="s">
        <v>46</v>
      </c>
      <c r="Q44" t="s">
        <v>75</v>
      </c>
      <c r="R44" t="s">
        <v>3047</v>
      </c>
      <c r="S44">
        <v>4.427999999999999</v>
      </c>
      <c r="T44">
        <v>3</v>
      </c>
      <c r="U44">
        <v>0.8</v>
      </c>
      <c r="V44">
        <v>-6.8633999999999986</v>
      </c>
    </row>
    <row r="45" spans="1:22" x14ac:dyDescent="0.35">
      <c r="A45">
        <v>6530</v>
      </c>
      <c r="B45" t="s">
        <v>8945</v>
      </c>
      <c r="C45">
        <v>2011</v>
      </c>
      <c r="D45" s="28">
        <v>40598</v>
      </c>
      <c r="E45" s="28">
        <v>40602</v>
      </c>
      <c r="F45" t="s">
        <v>50</v>
      </c>
      <c r="G45" t="s">
        <v>6201</v>
      </c>
      <c r="H45" t="s">
        <v>6202</v>
      </c>
      <c r="I45" t="s">
        <v>102</v>
      </c>
      <c r="J45" t="s">
        <v>27</v>
      </c>
      <c r="K45" t="s">
        <v>4172</v>
      </c>
      <c r="L45" t="s">
        <v>104</v>
      </c>
      <c r="M45">
        <v>79907</v>
      </c>
      <c r="N45" t="s">
        <v>105</v>
      </c>
      <c r="O45" t="s">
        <v>3372</v>
      </c>
      <c r="P45" t="s">
        <v>46</v>
      </c>
      <c r="Q45" t="s">
        <v>47</v>
      </c>
      <c r="R45" t="s">
        <v>186</v>
      </c>
      <c r="S45">
        <v>6.9360000000000008</v>
      </c>
      <c r="T45">
        <v>3</v>
      </c>
      <c r="U45">
        <v>0.2</v>
      </c>
      <c r="V45">
        <v>2.3409000000000004</v>
      </c>
    </row>
    <row r="46" spans="1:22" x14ac:dyDescent="0.35">
      <c r="A46">
        <v>5513</v>
      </c>
      <c r="B46" t="s">
        <v>8294</v>
      </c>
      <c r="C46">
        <v>2011</v>
      </c>
      <c r="D46" s="28">
        <v>40599</v>
      </c>
      <c r="E46" s="28">
        <v>40604</v>
      </c>
      <c r="F46" t="s">
        <v>50</v>
      </c>
      <c r="G46" t="s">
        <v>3077</v>
      </c>
      <c r="H46" t="s">
        <v>3078</v>
      </c>
      <c r="I46" t="s">
        <v>26</v>
      </c>
      <c r="J46" t="s">
        <v>27</v>
      </c>
      <c r="K46" t="s">
        <v>4704</v>
      </c>
      <c r="L46" t="s">
        <v>420</v>
      </c>
      <c r="M46">
        <v>97504</v>
      </c>
      <c r="N46" t="s">
        <v>44</v>
      </c>
      <c r="O46" t="s">
        <v>6965</v>
      </c>
      <c r="P46" t="s">
        <v>46</v>
      </c>
      <c r="Q46" t="s">
        <v>90</v>
      </c>
      <c r="R46" t="s">
        <v>6966</v>
      </c>
      <c r="S46">
        <v>22.776000000000003</v>
      </c>
      <c r="T46">
        <v>3</v>
      </c>
      <c r="U46">
        <v>0.2</v>
      </c>
      <c r="V46">
        <v>7.6868999999999996</v>
      </c>
    </row>
    <row r="47" spans="1:22" x14ac:dyDescent="0.35">
      <c r="A47">
        <v>5512</v>
      </c>
      <c r="B47" t="s">
        <v>8294</v>
      </c>
      <c r="C47">
        <v>2011</v>
      </c>
      <c r="D47" s="28">
        <v>40599</v>
      </c>
      <c r="E47" s="28">
        <v>40604</v>
      </c>
      <c r="F47" t="s">
        <v>50</v>
      </c>
      <c r="G47" t="s">
        <v>3077</v>
      </c>
      <c r="H47" t="s">
        <v>3078</v>
      </c>
      <c r="I47" t="s">
        <v>26</v>
      </c>
      <c r="J47" t="s">
        <v>27</v>
      </c>
      <c r="K47" t="s">
        <v>4704</v>
      </c>
      <c r="L47" t="s">
        <v>420</v>
      </c>
      <c r="M47">
        <v>97504</v>
      </c>
      <c r="N47" t="s">
        <v>44</v>
      </c>
      <c r="O47" t="s">
        <v>6622</v>
      </c>
      <c r="P47" t="s">
        <v>46</v>
      </c>
      <c r="Q47" t="s">
        <v>90</v>
      </c>
      <c r="R47" t="s">
        <v>6623</v>
      </c>
      <c r="S47">
        <v>32.896000000000001</v>
      </c>
      <c r="T47">
        <v>4</v>
      </c>
      <c r="U47">
        <v>0.2</v>
      </c>
      <c r="V47">
        <v>11.102399999999996</v>
      </c>
    </row>
    <row r="48" spans="1:22" x14ac:dyDescent="0.35">
      <c r="A48">
        <v>9464</v>
      </c>
      <c r="B48" t="s">
        <v>10644</v>
      </c>
      <c r="C48">
        <v>2011</v>
      </c>
      <c r="D48" s="28">
        <v>40602</v>
      </c>
      <c r="E48" s="28">
        <v>40605</v>
      </c>
      <c r="F48" t="s">
        <v>188</v>
      </c>
      <c r="G48" t="s">
        <v>4869</v>
      </c>
      <c r="H48" t="s">
        <v>4870</v>
      </c>
      <c r="I48" t="s">
        <v>26</v>
      </c>
      <c r="J48" t="s">
        <v>27</v>
      </c>
      <c r="K48" t="s">
        <v>497</v>
      </c>
      <c r="L48" t="s">
        <v>498</v>
      </c>
      <c r="M48">
        <v>43229</v>
      </c>
      <c r="N48" t="s">
        <v>148</v>
      </c>
      <c r="O48" t="s">
        <v>1889</v>
      </c>
      <c r="P48" t="s">
        <v>46</v>
      </c>
      <c r="Q48" t="s">
        <v>68</v>
      </c>
      <c r="R48" t="s">
        <v>1890</v>
      </c>
      <c r="S48">
        <v>19.456000000000003</v>
      </c>
      <c r="T48">
        <v>4</v>
      </c>
      <c r="U48">
        <v>0.2</v>
      </c>
      <c r="V48">
        <v>3.4047999999999981</v>
      </c>
    </row>
    <row r="49" spans="1:22" x14ac:dyDescent="0.35">
      <c r="A49">
        <v>7826</v>
      </c>
      <c r="B49" t="s">
        <v>9688</v>
      </c>
      <c r="C49">
        <v>2012</v>
      </c>
      <c r="D49" s="28">
        <v>40942</v>
      </c>
      <c r="E49" s="28">
        <v>40946</v>
      </c>
      <c r="F49" t="s">
        <v>50</v>
      </c>
      <c r="G49" t="s">
        <v>3884</v>
      </c>
      <c r="H49" t="s">
        <v>3885</v>
      </c>
      <c r="I49" t="s">
        <v>41</v>
      </c>
      <c r="J49" t="s">
        <v>27</v>
      </c>
      <c r="K49" t="s">
        <v>7569</v>
      </c>
      <c r="L49" t="s">
        <v>267</v>
      </c>
      <c r="M49">
        <v>13440</v>
      </c>
      <c r="N49" t="s">
        <v>148</v>
      </c>
      <c r="O49" t="s">
        <v>203</v>
      </c>
      <c r="P49" t="s">
        <v>32</v>
      </c>
      <c r="Q49" t="s">
        <v>36</v>
      </c>
      <c r="R49" t="s">
        <v>204</v>
      </c>
      <c r="S49">
        <v>90.882000000000005</v>
      </c>
      <c r="T49">
        <v>1</v>
      </c>
      <c r="U49">
        <v>0.1</v>
      </c>
      <c r="V49">
        <v>15.147000000000004</v>
      </c>
    </row>
    <row r="50" spans="1:22" x14ac:dyDescent="0.35">
      <c r="A50">
        <v>7764</v>
      </c>
      <c r="B50" t="s">
        <v>9654</v>
      </c>
      <c r="C50">
        <v>2012</v>
      </c>
      <c r="D50" s="28">
        <v>40942</v>
      </c>
      <c r="E50" s="28">
        <v>40946</v>
      </c>
      <c r="F50" t="s">
        <v>50</v>
      </c>
      <c r="G50" t="s">
        <v>3161</v>
      </c>
      <c r="H50" t="s">
        <v>3162</v>
      </c>
      <c r="I50" t="s">
        <v>26</v>
      </c>
      <c r="J50" t="s">
        <v>27</v>
      </c>
      <c r="K50" t="s">
        <v>497</v>
      </c>
      <c r="L50" t="s">
        <v>1272</v>
      </c>
      <c r="M50">
        <v>31907</v>
      </c>
      <c r="N50" t="s">
        <v>30</v>
      </c>
      <c r="O50" t="s">
        <v>6103</v>
      </c>
      <c r="P50" t="s">
        <v>46</v>
      </c>
      <c r="Q50" t="s">
        <v>173</v>
      </c>
      <c r="R50" t="s">
        <v>186</v>
      </c>
      <c r="S50">
        <v>74.52</v>
      </c>
      <c r="T50">
        <v>9</v>
      </c>
      <c r="U50">
        <v>0</v>
      </c>
      <c r="V50">
        <v>35.024399999999993</v>
      </c>
    </row>
    <row r="51" spans="1:22" x14ac:dyDescent="0.35">
      <c r="A51">
        <v>7062</v>
      </c>
      <c r="B51" t="s">
        <v>9265</v>
      </c>
      <c r="C51">
        <v>2012</v>
      </c>
      <c r="D51" s="28">
        <v>40942</v>
      </c>
      <c r="E51" s="28">
        <v>40944</v>
      </c>
      <c r="F51" t="s">
        <v>23</v>
      </c>
      <c r="G51" t="s">
        <v>1503</v>
      </c>
      <c r="H51" t="s">
        <v>1504</v>
      </c>
      <c r="I51" t="s">
        <v>41</v>
      </c>
      <c r="J51" t="s">
        <v>27</v>
      </c>
      <c r="K51" t="s">
        <v>3775</v>
      </c>
      <c r="L51" t="s">
        <v>121</v>
      </c>
      <c r="M51">
        <v>84062</v>
      </c>
      <c r="N51" t="s">
        <v>44</v>
      </c>
      <c r="O51" t="s">
        <v>3429</v>
      </c>
      <c r="P51" t="s">
        <v>46</v>
      </c>
      <c r="Q51" t="s">
        <v>75</v>
      </c>
      <c r="R51" t="s">
        <v>3430</v>
      </c>
      <c r="S51">
        <v>12.144</v>
      </c>
      <c r="T51">
        <v>3</v>
      </c>
      <c r="U51">
        <v>0.2</v>
      </c>
      <c r="V51">
        <v>4.0985999999999994</v>
      </c>
    </row>
    <row r="52" spans="1:22" x14ac:dyDescent="0.35">
      <c r="A52">
        <v>1909</v>
      </c>
      <c r="B52" t="s">
        <v>4739</v>
      </c>
      <c r="C52">
        <v>2012</v>
      </c>
      <c r="D52" s="28">
        <v>40942</v>
      </c>
      <c r="E52" s="28">
        <v>40943</v>
      </c>
      <c r="F52" t="s">
        <v>188</v>
      </c>
      <c r="G52" t="s">
        <v>3847</v>
      </c>
      <c r="H52" t="s">
        <v>3848</v>
      </c>
      <c r="I52" t="s">
        <v>41</v>
      </c>
      <c r="J52" t="s">
        <v>27</v>
      </c>
      <c r="K52" t="s">
        <v>42</v>
      </c>
      <c r="L52" t="s">
        <v>43</v>
      </c>
      <c r="M52">
        <v>90008</v>
      </c>
      <c r="N52" t="s">
        <v>44</v>
      </c>
      <c r="O52" t="s">
        <v>4740</v>
      </c>
      <c r="P52" t="s">
        <v>32</v>
      </c>
      <c r="Q52" t="s">
        <v>65</v>
      </c>
      <c r="R52" t="s">
        <v>4741</v>
      </c>
      <c r="S52">
        <v>136.91999999999999</v>
      </c>
      <c r="T52">
        <v>4</v>
      </c>
      <c r="U52">
        <v>0</v>
      </c>
      <c r="V52">
        <v>41.075999999999993</v>
      </c>
    </row>
    <row r="53" spans="1:22" x14ac:dyDescent="0.35">
      <c r="A53">
        <v>809</v>
      </c>
      <c r="B53" t="s">
        <v>2529</v>
      </c>
      <c r="C53">
        <v>2012</v>
      </c>
      <c r="D53" s="28">
        <v>40942</v>
      </c>
      <c r="E53" s="28">
        <v>40944</v>
      </c>
      <c r="F53" t="s">
        <v>188</v>
      </c>
      <c r="G53" t="s">
        <v>1821</v>
      </c>
      <c r="H53" t="s">
        <v>1822</v>
      </c>
      <c r="I53" t="s">
        <v>26</v>
      </c>
      <c r="J53" t="s">
        <v>27</v>
      </c>
      <c r="K53" t="s">
        <v>2530</v>
      </c>
      <c r="L53" t="s">
        <v>138</v>
      </c>
      <c r="M53">
        <v>68104</v>
      </c>
      <c r="N53" t="s">
        <v>105</v>
      </c>
      <c r="O53" t="s">
        <v>2531</v>
      </c>
      <c r="P53" t="s">
        <v>71</v>
      </c>
      <c r="Q53" t="s">
        <v>161</v>
      </c>
      <c r="R53" t="s">
        <v>2532</v>
      </c>
      <c r="S53">
        <v>149.97</v>
      </c>
      <c r="T53">
        <v>3</v>
      </c>
      <c r="U53">
        <v>0</v>
      </c>
      <c r="V53">
        <v>50.989800000000002</v>
      </c>
    </row>
    <row r="54" spans="1:22" x14ac:dyDescent="0.35">
      <c r="A54">
        <v>808</v>
      </c>
      <c r="B54" t="s">
        <v>2529</v>
      </c>
      <c r="C54">
        <v>2012</v>
      </c>
      <c r="D54" s="28">
        <v>40942</v>
      </c>
      <c r="E54" s="28">
        <v>40944</v>
      </c>
      <c r="F54" t="s">
        <v>188</v>
      </c>
      <c r="G54" t="s">
        <v>1821</v>
      </c>
      <c r="H54" t="s">
        <v>1822</v>
      </c>
      <c r="I54" t="s">
        <v>26</v>
      </c>
      <c r="J54" t="s">
        <v>27</v>
      </c>
      <c r="K54" t="s">
        <v>2530</v>
      </c>
      <c r="L54" t="s">
        <v>138</v>
      </c>
      <c r="M54">
        <v>68104</v>
      </c>
      <c r="N54" t="s">
        <v>105</v>
      </c>
      <c r="O54" t="s">
        <v>1492</v>
      </c>
      <c r="P54" t="s">
        <v>32</v>
      </c>
      <c r="Q54" t="s">
        <v>65</v>
      </c>
      <c r="R54" t="s">
        <v>1493</v>
      </c>
      <c r="S54">
        <v>28.4</v>
      </c>
      <c r="T54">
        <v>2</v>
      </c>
      <c r="U54">
        <v>0</v>
      </c>
      <c r="V54">
        <v>11.076000000000001</v>
      </c>
    </row>
    <row r="55" spans="1:22" x14ac:dyDescent="0.35">
      <c r="A55">
        <v>9085</v>
      </c>
      <c r="B55" t="s">
        <v>10418</v>
      </c>
      <c r="C55">
        <v>2012</v>
      </c>
      <c r="D55" s="28">
        <v>40945</v>
      </c>
      <c r="E55" s="28">
        <v>40947</v>
      </c>
      <c r="F55" t="s">
        <v>188</v>
      </c>
      <c r="G55" t="s">
        <v>5624</v>
      </c>
      <c r="H55" t="s">
        <v>5625</v>
      </c>
      <c r="I55" t="s">
        <v>41</v>
      </c>
      <c r="J55" t="s">
        <v>27</v>
      </c>
      <c r="K55" t="s">
        <v>4350</v>
      </c>
      <c r="L55" t="s">
        <v>319</v>
      </c>
      <c r="M55">
        <v>23434</v>
      </c>
      <c r="N55" t="s">
        <v>30</v>
      </c>
      <c r="O55" t="s">
        <v>657</v>
      </c>
      <c r="P55" t="s">
        <v>46</v>
      </c>
      <c r="Q55" t="s">
        <v>90</v>
      </c>
      <c r="R55" t="s">
        <v>658</v>
      </c>
      <c r="S55">
        <v>29.900000000000002</v>
      </c>
      <c r="T55">
        <v>5</v>
      </c>
      <c r="U55">
        <v>0</v>
      </c>
      <c r="V55">
        <v>13.454999999999998</v>
      </c>
    </row>
    <row r="56" spans="1:22" x14ac:dyDescent="0.35">
      <c r="A56">
        <v>9084</v>
      </c>
      <c r="B56" t="s">
        <v>10418</v>
      </c>
      <c r="C56">
        <v>2012</v>
      </c>
      <c r="D56" s="28">
        <v>40945</v>
      </c>
      <c r="E56" s="28">
        <v>40947</v>
      </c>
      <c r="F56" t="s">
        <v>188</v>
      </c>
      <c r="G56" t="s">
        <v>5624</v>
      </c>
      <c r="H56" t="s">
        <v>5625</v>
      </c>
      <c r="I56" t="s">
        <v>41</v>
      </c>
      <c r="J56" t="s">
        <v>27</v>
      </c>
      <c r="K56" t="s">
        <v>4350</v>
      </c>
      <c r="L56" t="s">
        <v>319</v>
      </c>
      <c r="M56">
        <v>23434</v>
      </c>
      <c r="N56" t="s">
        <v>30</v>
      </c>
      <c r="O56" t="s">
        <v>4663</v>
      </c>
      <c r="P56" t="s">
        <v>46</v>
      </c>
      <c r="Q56" t="s">
        <v>59</v>
      </c>
      <c r="R56" t="s">
        <v>4664</v>
      </c>
      <c r="S56">
        <v>146.72999999999999</v>
      </c>
      <c r="T56">
        <v>3</v>
      </c>
      <c r="U56">
        <v>0</v>
      </c>
      <c r="V56">
        <v>2.9346000000000032</v>
      </c>
    </row>
    <row r="57" spans="1:22" x14ac:dyDescent="0.35">
      <c r="A57">
        <v>8128</v>
      </c>
      <c r="B57" t="s">
        <v>9846</v>
      </c>
      <c r="C57">
        <v>2012</v>
      </c>
      <c r="D57" s="28">
        <v>40945</v>
      </c>
      <c r="E57" s="28">
        <v>40952</v>
      </c>
      <c r="F57" t="s">
        <v>50</v>
      </c>
      <c r="G57" t="s">
        <v>8649</v>
      </c>
      <c r="H57" t="s">
        <v>8650</v>
      </c>
      <c r="I57" t="s">
        <v>26</v>
      </c>
      <c r="J57" t="s">
        <v>27</v>
      </c>
      <c r="K57" t="s">
        <v>184</v>
      </c>
      <c r="L57" t="s">
        <v>104</v>
      </c>
      <c r="M57">
        <v>77070</v>
      </c>
      <c r="N57" t="s">
        <v>105</v>
      </c>
      <c r="O57" t="s">
        <v>5599</v>
      </c>
      <c r="P57" t="s">
        <v>46</v>
      </c>
      <c r="Q57" t="s">
        <v>59</v>
      </c>
      <c r="R57" t="s">
        <v>5600</v>
      </c>
      <c r="S57">
        <v>670.75200000000007</v>
      </c>
      <c r="T57">
        <v>3</v>
      </c>
      <c r="U57">
        <v>0.2</v>
      </c>
      <c r="V57">
        <v>-125.76600000000005</v>
      </c>
    </row>
    <row r="58" spans="1:22" x14ac:dyDescent="0.35">
      <c r="A58">
        <v>8127</v>
      </c>
      <c r="B58" t="s">
        <v>9846</v>
      </c>
      <c r="C58">
        <v>2012</v>
      </c>
      <c r="D58" s="28">
        <v>40945</v>
      </c>
      <c r="E58" s="28">
        <v>40952</v>
      </c>
      <c r="F58" t="s">
        <v>50</v>
      </c>
      <c r="G58" t="s">
        <v>8649</v>
      </c>
      <c r="H58" t="s">
        <v>8650</v>
      </c>
      <c r="I58" t="s">
        <v>26</v>
      </c>
      <c r="J58" t="s">
        <v>27</v>
      </c>
      <c r="K58" t="s">
        <v>184</v>
      </c>
      <c r="L58" t="s">
        <v>104</v>
      </c>
      <c r="M58">
        <v>77070</v>
      </c>
      <c r="N58" t="s">
        <v>105</v>
      </c>
      <c r="O58" t="s">
        <v>468</v>
      </c>
      <c r="P58" t="s">
        <v>71</v>
      </c>
      <c r="Q58" t="s">
        <v>161</v>
      </c>
      <c r="R58" t="s">
        <v>469</v>
      </c>
      <c r="S58">
        <v>18.528000000000002</v>
      </c>
      <c r="T58">
        <v>2</v>
      </c>
      <c r="U58">
        <v>0.2</v>
      </c>
      <c r="V58">
        <v>4.4004000000000003</v>
      </c>
    </row>
    <row r="59" spans="1:22" x14ac:dyDescent="0.35">
      <c r="A59">
        <v>8126</v>
      </c>
      <c r="B59" t="s">
        <v>9846</v>
      </c>
      <c r="C59">
        <v>2012</v>
      </c>
      <c r="D59" s="28">
        <v>40945</v>
      </c>
      <c r="E59" s="28">
        <v>40952</v>
      </c>
      <c r="F59" t="s">
        <v>50</v>
      </c>
      <c r="G59" t="s">
        <v>8649</v>
      </c>
      <c r="H59" t="s">
        <v>8650</v>
      </c>
      <c r="I59" t="s">
        <v>26</v>
      </c>
      <c r="J59" t="s">
        <v>27</v>
      </c>
      <c r="K59" t="s">
        <v>184</v>
      </c>
      <c r="L59" t="s">
        <v>104</v>
      </c>
      <c r="M59">
        <v>77070</v>
      </c>
      <c r="N59" t="s">
        <v>105</v>
      </c>
      <c r="O59" t="s">
        <v>3005</v>
      </c>
      <c r="P59" t="s">
        <v>46</v>
      </c>
      <c r="Q59" t="s">
        <v>75</v>
      </c>
      <c r="R59" t="s">
        <v>3006</v>
      </c>
      <c r="S59">
        <v>2.9339999999999993</v>
      </c>
      <c r="T59">
        <v>3</v>
      </c>
      <c r="U59">
        <v>0.8</v>
      </c>
      <c r="V59">
        <v>-4.9878000000000018</v>
      </c>
    </row>
    <row r="60" spans="1:22" x14ac:dyDescent="0.35">
      <c r="A60">
        <v>4943</v>
      </c>
      <c r="B60" t="s">
        <v>7883</v>
      </c>
      <c r="C60">
        <v>2012</v>
      </c>
      <c r="D60" s="28">
        <v>40945</v>
      </c>
      <c r="E60" s="28">
        <v>40952</v>
      </c>
      <c r="F60" t="s">
        <v>50</v>
      </c>
      <c r="G60" t="s">
        <v>5110</v>
      </c>
      <c r="H60" t="s">
        <v>5111</v>
      </c>
      <c r="I60" t="s">
        <v>26</v>
      </c>
      <c r="J60" t="s">
        <v>27</v>
      </c>
      <c r="K60" t="s">
        <v>521</v>
      </c>
      <c r="L60" t="s">
        <v>245</v>
      </c>
      <c r="M60">
        <v>19805</v>
      </c>
      <c r="N60" t="s">
        <v>148</v>
      </c>
      <c r="O60" t="s">
        <v>3447</v>
      </c>
      <c r="P60" t="s">
        <v>46</v>
      </c>
      <c r="Q60" t="s">
        <v>68</v>
      </c>
      <c r="R60" t="s">
        <v>3448</v>
      </c>
      <c r="S60">
        <v>5.68</v>
      </c>
      <c r="T60">
        <v>2</v>
      </c>
      <c r="U60">
        <v>0</v>
      </c>
      <c r="V60">
        <v>1.7607999999999997</v>
      </c>
    </row>
    <row r="61" spans="1:22" x14ac:dyDescent="0.35">
      <c r="A61">
        <v>4942</v>
      </c>
      <c r="B61" t="s">
        <v>7883</v>
      </c>
      <c r="C61">
        <v>2012</v>
      </c>
      <c r="D61" s="28">
        <v>40945</v>
      </c>
      <c r="E61" s="28">
        <v>40952</v>
      </c>
      <c r="F61" t="s">
        <v>50</v>
      </c>
      <c r="G61" t="s">
        <v>5110</v>
      </c>
      <c r="H61" t="s">
        <v>5111</v>
      </c>
      <c r="I61" t="s">
        <v>26</v>
      </c>
      <c r="J61" t="s">
        <v>27</v>
      </c>
      <c r="K61" t="s">
        <v>521</v>
      </c>
      <c r="L61" t="s">
        <v>245</v>
      </c>
      <c r="M61">
        <v>19805</v>
      </c>
      <c r="N61" t="s">
        <v>148</v>
      </c>
      <c r="O61" t="s">
        <v>6577</v>
      </c>
      <c r="P61" t="s">
        <v>32</v>
      </c>
      <c r="Q61" t="s">
        <v>33</v>
      </c>
      <c r="R61" t="s">
        <v>6578</v>
      </c>
      <c r="S61">
        <v>283.92</v>
      </c>
      <c r="T61">
        <v>4</v>
      </c>
      <c r="U61">
        <v>0</v>
      </c>
      <c r="V61">
        <v>82.336799999999982</v>
      </c>
    </row>
    <row r="62" spans="1:22" x14ac:dyDescent="0.35">
      <c r="A62">
        <v>4941</v>
      </c>
      <c r="B62" t="s">
        <v>7883</v>
      </c>
      <c r="C62">
        <v>2012</v>
      </c>
      <c r="D62" s="28">
        <v>40945</v>
      </c>
      <c r="E62" s="28">
        <v>40952</v>
      </c>
      <c r="F62" t="s">
        <v>50</v>
      </c>
      <c r="G62" t="s">
        <v>5110</v>
      </c>
      <c r="H62" t="s">
        <v>5111</v>
      </c>
      <c r="I62" t="s">
        <v>26</v>
      </c>
      <c r="J62" t="s">
        <v>27</v>
      </c>
      <c r="K62" t="s">
        <v>521</v>
      </c>
      <c r="L62" t="s">
        <v>245</v>
      </c>
      <c r="M62">
        <v>19805</v>
      </c>
      <c r="N62" t="s">
        <v>148</v>
      </c>
      <c r="O62" t="s">
        <v>3495</v>
      </c>
      <c r="P62" t="s">
        <v>32</v>
      </c>
      <c r="Q62" t="s">
        <v>36</v>
      </c>
      <c r="R62" t="s">
        <v>3496</v>
      </c>
      <c r="S62">
        <v>1268.82</v>
      </c>
      <c r="T62">
        <v>9</v>
      </c>
      <c r="U62">
        <v>0</v>
      </c>
      <c r="V62">
        <v>266.45219999999989</v>
      </c>
    </row>
    <row r="63" spans="1:22" x14ac:dyDescent="0.35">
      <c r="A63">
        <v>1555</v>
      </c>
      <c r="B63" t="s">
        <v>4121</v>
      </c>
      <c r="C63">
        <v>2012</v>
      </c>
      <c r="D63" s="28">
        <v>40945</v>
      </c>
      <c r="E63" s="28">
        <v>40952</v>
      </c>
      <c r="F63" t="s">
        <v>50</v>
      </c>
      <c r="G63" t="s">
        <v>847</v>
      </c>
      <c r="H63" t="s">
        <v>848</v>
      </c>
      <c r="I63" t="s">
        <v>41</v>
      </c>
      <c r="J63" t="s">
        <v>27</v>
      </c>
      <c r="K63" t="s">
        <v>4122</v>
      </c>
      <c r="L63" t="s">
        <v>96</v>
      </c>
      <c r="M63">
        <v>98006</v>
      </c>
      <c r="N63" t="s">
        <v>44</v>
      </c>
      <c r="O63" t="s">
        <v>4123</v>
      </c>
      <c r="P63" t="s">
        <v>46</v>
      </c>
      <c r="Q63" t="s">
        <v>68</v>
      </c>
      <c r="R63" t="s">
        <v>4124</v>
      </c>
      <c r="S63">
        <v>5.28</v>
      </c>
      <c r="T63">
        <v>3</v>
      </c>
      <c r="U63">
        <v>0</v>
      </c>
      <c r="V63">
        <v>1.5311999999999999</v>
      </c>
    </row>
    <row r="64" spans="1:22" x14ac:dyDescent="0.35">
      <c r="A64">
        <v>6391</v>
      </c>
      <c r="B64" t="s">
        <v>8870</v>
      </c>
      <c r="C64">
        <v>2012</v>
      </c>
      <c r="D64" s="28">
        <v>40946</v>
      </c>
      <c r="E64" s="28">
        <v>40950</v>
      </c>
      <c r="F64" t="s">
        <v>50</v>
      </c>
      <c r="G64" t="s">
        <v>3856</v>
      </c>
      <c r="H64" t="s">
        <v>3857</v>
      </c>
      <c r="I64" t="s">
        <v>41</v>
      </c>
      <c r="J64" t="s">
        <v>27</v>
      </c>
      <c r="K64" t="s">
        <v>318</v>
      </c>
      <c r="L64" t="s">
        <v>319</v>
      </c>
      <c r="M64">
        <v>22153</v>
      </c>
      <c r="N64" t="s">
        <v>30</v>
      </c>
      <c r="O64" t="s">
        <v>918</v>
      </c>
      <c r="P64" t="s">
        <v>46</v>
      </c>
      <c r="Q64" t="s">
        <v>90</v>
      </c>
      <c r="R64" t="s">
        <v>919</v>
      </c>
      <c r="S64">
        <v>12.96</v>
      </c>
      <c r="T64">
        <v>2</v>
      </c>
      <c r="U64">
        <v>0</v>
      </c>
      <c r="V64">
        <v>6.3504000000000005</v>
      </c>
    </row>
    <row r="65" spans="1:22" x14ac:dyDescent="0.35">
      <c r="A65">
        <v>6390</v>
      </c>
      <c r="B65" t="s">
        <v>8870</v>
      </c>
      <c r="C65">
        <v>2012</v>
      </c>
      <c r="D65" s="28">
        <v>40946</v>
      </c>
      <c r="E65" s="28">
        <v>40950</v>
      </c>
      <c r="F65" t="s">
        <v>50</v>
      </c>
      <c r="G65" t="s">
        <v>3856</v>
      </c>
      <c r="H65" t="s">
        <v>3857</v>
      </c>
      <c r="I65" t="s">
        <v>41</v>
      </c>
      <c r="J65" t="s">
        <v>27</v>
      </c>
      <c r="K65" t="s">
        <v>318</v>
      </c>
      <c r="L65" t="s">
        <v>319</v>
      </c>
      <c r="M65">
        <v>22153</v>
      </c>
      <c r="N65" t="s">
        <v>30</v>
      </c>
      <c r="O65" t="s">
        <v>2467</v>
      </c>
      <c r="P65" t="s">
        <v>46</v>
      </c>
      <c r="Q65" t="s">
        <v>173</v>
      </c>
      <c r="R65" t="s">
        <v>2468</v>
      </c>
      <c r="S65">
        <v>311.14999999999998</v>
      </c>
      <c r="T65">
        <v>5</v>
      </c>
      <c r="U65">
        <v>0</v>
      </c>
      <c r="V65">
        <v>146.24049999999997</v>
      </c>
    </row>
    <row r="66" spans="1:22" x14ac:dyDescent="0.35">
      <c r="A66">
        <v>7614</v>
      </c>
      <c r="B66" t="s">
        <v>9562</v>
      </c>
      <c r="C66">
        <v>2012</v>
      </c>
      <c r="D66" s="28">
        <v>40947</v>
      </c>
      <c r="E66" s="28">
        <v>40950</v>
      </c>
      <c r="F66" t="s">
        <v>188</v>
      </c>
      <c r="G66" t="s">
        <v>62</v>
      </c>
      <c r="H66" t="s">
        <v>63</v>
      </c>
      <c r="I66" t="s">
        <v>26</v>
      </c>
      <c r="J66" t="s">
        <v>27</v>
      </c>
      <c r="K66" t="s">
        <v>9449</v>
      </c>
      <c r="L66" t="s">
        <v>4530</v>
      </c>
      <c r="M66">
        <v>67846</v>
      </c>
      <c r="N66" t="s">
        <v>105</v>
      </c>
      <c r="O66" t="s">
        <v>571</v>
      </c>
      <c r="P66" t="s">
        <v>46</v>
      </c>
      <c r="Q66" t="s">
        <v>68</v>
      </c>
      <c r="R66" t="s">
        <v>572</v>
      </c>
      <c r="S66">
        <v>5.76</v>
      </c>
      <c r="T66">
        <v>2</v>
      </c>
      <c r="U66">
        <v>0</v>
      </c>
      <c r="V66">
        <v>1.7279999999999998</v>
      </c>
    </row>
    <row r="67" spans="1:22" x14ac:dyDescent="0.35">
      <c r="A67">
        <v>7613</v>
      </c>
      <c r="B67" t="s">
        <v>9562</v>
      </c>
      <c r="C67">
        <v>2012</v>
      </c>
      <c r="D67" s="28">
        <v>40947</v>
      </c>
      <c r="E67" s="28">
        <v>40950</v>
      </c>
      <c r="F67" t="s">
        <v>188</v>
      </c>
      <c r="G67" t="s">
        <v>62</v>
      </c>
      <c r="H67" t="s">
        <v>63</v>
      </c>
      <c r="I67" t="s">
        <v>26</v>
      </c>
      <c r="J67" t="s">
        <v>27</v>
      </c>
      <c r="K67" t="s">
        <v>9449</v>
      </c>
      <c r="L67" t="s">
        <v>4530</v>
      </c>
      <c r="M67">
        <v>67846</v>
      </c>
      <c r="N67" t="s">
        <v>105</v>
      </c>
      <c r="O67" t="s">
        <v>837</v>
      </c>
      <c r="P67" t="s">
        <v>46</v>
      </c>
      <c r="Q67" t="s">
        <v>269</v>
      </c>
      <c r="R67" t="s">
        <v>838</v>
      </c>
      <c r="S67">
        <v>5.81</v>
      </c>
      <c r="T67">
        <v>1</v>
      </c>
      <c r="U67">
        <v>0</v>
      </c>
      <c r="V67">
        <v>1.8010999999999999</v>
      </c>
    </row>
    <row r="68" spans="1:22" x14ac:dyDescent="0.35">
      <c r="A68">
        <v>7612</v>
      </c>
      <c r="B68" t="s">
        <v>9562</v>
      </c>
      <c r="C68">
        <v>2012</v>
      </c>
      <c r="D68" s="28">
        <v>40947</v>
      </c>
      <c r="E68" s="28">
        <v>40950</v>
      </c>
      <c r="F68" t="s">
        <v>188</v>
      </c>
      <c r="G68" t="s">
        <v>62</v>
      </c>
      <c r="H68" t="s">
        <v>63</v>
      </c>
      <c r="I68" t="s">
        <v>26</v>
      </c>
      <c r="J68" t="s">
        <v>27</v>
      </c>
      <c r="K68" t="s">
        <v>9449</v>
      </c>
      <c r="L68" t="s">
        <v>4530</v>
      </c>
      <c r="M68">
        <v>67846</v>
      </c>
      <c r="N68" t="s">
        <v>105</v>
      </c>
      <c r="O68" t="s">
        <v>6074</v>
      </c>
      <c r="P68" t="s">
        <v>46</v>
      </c>
      <c r="Q68" t="s">
        <v>90</v>
      </c>
      <c r="R68" t="s">
        <v>6075</v>
      </c>
      <c r="S68">
        <v>9.5399999999999991</v>
      </c>
      <c r="T68">
        <v>2</v>
      </c>
      <c r="U68">
        <v>0</v>
      </c>
      <c r="V68">
        <v>4.2929999999999993</v>
      </c>
    </row>
    <row r="69" spans="1:22" x14ac:dyDescent="0.35">
      <c r="A69">
        <v>763</v>
      </c>
      <c r="B69" t="s">
        <v>2416</v>
      </c>
      <c r="C69">
        <v>2012</v>
      </c>
      <c r="D69" s="28">
        <v>40947</v>
      </c>
      <c r="E69" s="28">
        <v>40952</v>
      </c>
      <c r="F69" t="s">
        <v>50</v>
      </c>
      <c r="G69" t="s">
        <v>2417</v>
      </c>
      <c r="H69" t="s">
        <v>2418</v>
      </c>
      <c r="I69" t="s">
        <v>26</v>
      </c>
      <c r="J69" t="s">
        <v>27</v>
      </c>
      <c r="K69" t="s">
        <v>497</v>
      </c>
      <c r="L69" t="s">
        <v>498</v>
      </c>
      <c r="M69">
        <v>43229</v>
      </c>
      <c r="N69" t="s">
        <v>148</v>
      </c>
      <c r="O69" t="s">
        <v>692</v>
      </c>
      <c r="P69" t="s">
        <v>71</v>
      </c>
      <c r="Q69" t="s">
        <v>72</v>
      </c>
      <c r="R69" t="s">
        <v>693</v>
      </c>
      <c r="S69">
        <v>107.982</v>
      </c>
      <c r="T69">
        <v>3</v>
      </c>
      <c r="U69">
        <v>0.4</v>
      </c>
      <c r="V69">
        <v>-26.995499999999993</v>
      </c>
    </row>
    <row r="70" spans="1:22" x14ac:dyDescent="0.35">
      <c r="A70">
        <v>7095</v>
      </c>
      <c r="B70" t="s">
        <v>9283</v>
      </c>
      <c r="C70">
        <v>2012</v>
      </c>
      <c r="D70" s="28">
        <v>40948</v>
      </c>
      <c r="E70" s="28">
        <v>40952</v>
      </c>
      <c r="F70" t="s">
        <v>23</v>
      </c>
      <c r="G70" t="s">
        <v>4536</v>
      </c>
      <c r="H70" t="s">
        <v>4537</v>
      </c>
      <c r="I70" t="s">
        <v>26</v>
      </c>
      <c r="J70" t="s">
        <v>27</v>
      </c>
      <c r="K70" t="s">
        <v>357</v>
      </c>
      <c r="L70" t="s">
        <v>211</v>
      </c>
      <c r="M70">
        <v>62521</v>
      </c>
      <c r="N70" t="s">
        <v>105</v>
      </c>
      <c r="O70" t="s">
        <v>1180</v>
      </c>
      <c r="P70" t="s">
        <v>71</v>
      </c>
      <c r="Q70" t="s">
        <v>161</v>
      </c>
      <c r="R70" t="s">
        <v>1181</v>
      </c>
      <c r="S70">
        <v>479.952</v>
      </c>
      <c r="T70">
        <v>6</v>
      </c>
      <c r="U70">
        <v>0.2</v>
      </c>
      <c r="V70">
        <v>89.990999999999985</v>
      </c>
    </row>
    <row r="71" spans="1:22" x14ac:dyDescent="0.35">
      <c r="A71">
        <v>3273</v>
      </c>
      <c r="B71" t="s">
        <v>6497</v>
      </c>
      <c r="C71">
        <v>2012</v>
      </c>
      <c r="D71" s="28">
        <v>40948</v>
      </c>
      <c r="E71" s="28">
        <v>40955</v>
      </c>
      <c r="F71" t="s">
        <v>50</v>
      </c>
      <c r="G71" t="s">
        <v>6461</v>
      </c>
      <c r="H71" t="s">
        <v>6462</v>
      </c>
      <c r="I71" t="s">
        <v>26</v>
      </c>
      <c r="J71" t="s">
        <v>27</v>
      </c>
      <c r="K71" t="s">
        <v>42</v>
      </c>
      <c r="L71" t="s">
        <v>43</v>
      </c>
      <c r="M71">
        <v>90049</v>
      </c>
      <c r="N71" t="s">
        <v>44</v>
      </c>
      <c r="O71" t="s">
        <v>149</v>
      </c>
      <c r="P71" t="s">
        <v>32</v>
      </c>
      <c r="Q71" t="s">
        <v>36</v>
      </c>
      <c r="R71" t="s">
        <v>150</v>
      </c>
      <c r="S71">
        <v>203.92</v>
      </c>
      <c r="T71">
        <v>5</v>
      </c>
      <c r="U71">
        <v>0.2</v>
      </c>
      <c r="V71">
        <v>22.940999999999995</v>
      </c>
    </row>
    <row r="72" spans="1:22" x14ac:dyDescent="0.35">
      <c r="A72">
        <v>212</v>
      </c>
      <c r="B72" t="s">
        <v>841</v>
      </c>
      <c r="C72">
        <v>2012</v>
      </c>
      <c r="D72" s="28">
        <v>40948</v>
      </c>
      <c r="E72" s="28">
        <v>40952</v>
      </c>
      <c r="F72" t="s">
        <v>23</v>
      </c>
      <c r="G72" t="s">
        <v>842</v>
      </c>
      <c r="H72" t="s">
        <v>843</v>
      </c>
      <c r="I72" t="s">
        <v>41</v>
      </c>
      <c r="J72" t="s">
        <v>27</v>
      </c>
      <c r="K72" t="s">
        <v>815</v>
      </c>
      <c r="L72" t="s">
        <v>104</v>
      </c>
      <c r="M72">
        <v>75220</v>
      </c>
      <c r="N72" t="s">
        <v>105</v>
      </c>
      <c r="O72" t="s">
        <v>844</v>
      </c>
      <c r="P72" t="s">
        <v>71</v>
      </c>
      <c r="Q72" t="s">
        <v>161</v>
      </c>
      <c r="R72" t="s">
        <v>845</v>
      </c>
      <c r="S72">
        <v>20.8</v>
      </c>
      <c r="T72">
        <v>2</v>
      </c>
      <c r="U72">
        <v>0.2</v>
      </c>
      <c r="V72">
        <v>6.4999999999999991</v>
      </c>
    </row>
    <row r="73" spans="1:22" x14ac:dyDescent="0.35">
      <c r="A73">
        <v>1844</v>
      </c>
      <c r="B73" t="s">
        <v>4621</v>
      </c>
      <c r="C73">
        <v>2012</v>
      </c>
      <c r="D73" s="28">
        <v>40948</v>
      </c>
      <c r="E73" s="28">
        <v>40950</v>
      </c>
      <c r="F73" t="s">
        <v>23</v>
      </c>
      <c r="G73" t="s">
        <v>1171</v>
      </c>
      <c r="H73" t="s">
        <v>1172</v>
      </c>
      <c r="I73" t="s">
        <v>41</v>
      </c>
      <c r="J73" t="s">
        <v>27</v>
      </c>
      <c r="K73" t="s">
        <v>678</v>
      </c>
      <c r="L73" t="s">
        <v>104</v>
      </c>
      <c r="M73">
        <v>78207</v>
      </c>
      <c r="N73" t="s">
        <v>105</v>
      </c>
      <c r="O73" t="s">
        <v>4622</v>
      </c>
      <c r="P73" t="s">
        <v>32</v>
      </c>
      <c r="Q73" t="s">
        <v>65</v>
      </c>
      <c r="R73" t="s">
        <v>4623</v>
      </c>
      <c r="S73">
        <v>40.783999999999999</v>
      </c>
      <c r="T73">
        <v>2</v>
      </c>
      <c r="U73">
        <v>0.6</v>
      </c>
      <c r="V73">
        <v>-30.588000000000001</v>
      </c>
    </row>
    <row r="74" spans="1:22" x14ac:dyDescent="0.35">
      <c r="A74">
        <v>1843</v>
      </c>
      <c r="B74" t="s">
        <v>4621</v>
      </c>
      <c r="C74">
        <v>2012</v>
      </c>
      <c r="D74" s="28">
        <v>40948</v>
      </c>
      <c r="E74" s="28">
        <v>40950</v>
      </c>
      <c r="F74" t="s">
        <v>23</v>
      </c>
      <c r="G74" t="s">
        <v>1171</v>
      </c>
      <c r="H74" t="s">
        <v>1172</v>
      </c>
      <c r="I74" t="s">
        <v>41</v>
      </c>
      <c r="J74" t="s">
        <v>27</v>
      </c>
      <c r="K74" t="s">
        <v>678</v>
      </c>
      <c r="L74" t="s">
        <v>104</v>
      </c>
      <c r="M74">
        <v>78207</v>
      </c>
      <c r="N74" t="s">
        <v>105</v>
      </c>
      <c r="O74" t="s">
        <v>1197</v>
      </c>
      <c r="P74" t="s">
        <v>46</v>
      </c>
      <c r="Q74" t="s">
        <v>47</v>
      </c>
      <c r="R74" t="s">
        <v>1198</v>
      </c>
      <c r="S74">
        <v>40.096000000000004</v>
      </c>
      <c r="T74">
        <v>4</v>
      </c>
      <c r="U74">
        <v>0.2</v>
      </c>
      <c r="V74">
        <v>13.532399999999996</v>
      </c>
    </row>
    <row r="75" spans="1:22" x14ac:dyDescent="0.35">
      <c r="A75">
        <v>7298</v>
      </c>
      <c r="B75" t="s">
        <v>9405</v>
      </c>
      <c r="C75">
        <v>2012</v>
      </c>
      <c r="D75" s="28">
        <v>40949</v>
      </c>
      <c r="E75" s="28">
        <v>40953</v>
      </c>
      <c r="F75" t="s">
        <v>23</v>
      </c>
      <c r="G75" t="s">
        <v>2023</v>
      </c>
      <c r="H75" t="s">
        <v>2024</v>
      </c>
      <c r="I75" t="s">
        <v>41</v>
      </c>
      <c r="J75" t="s">
        <v>27</v>
      </c>
      <c r="K75" t="s">
        <v>146</v>
      </c>
      <c r="L75" t="s">
        <v>147</v>
      </c>
      <c r="M75">
        <v>19143</v>
      </c>
      <c r="N75" t="s">
        <v>148</v>
      </c>
      <c r="O75" t="s">
        <v>4890</v>
      </c>
      <c r="P75" t="s">
        <v>46</v>
      </c>
      <c r="Q75" t="s">
        <v>59</v>
      </c>
      <c r="R75" t="s">
        <v>4891</v>
      </c>
      <c r="S75">
        <v>77.240000000000009</v>
      </c>
      <c r="T75">
        <v>5</v>
      </c>
      <c r="U75">
        <v>0.2</v>
      </c>
      <c r="V75">
        <v>7.7240000000000002</v>
      </c>
    </row>
    <row r="76" spans="1:22" x14ac:dyDescent="0.35">
      <c r="A76">
        <v>7686</v>
      </c>
      <c r="B76" t="s">
        <v>9601</v>
      </c>
      <c r="C76">
        <v>2012</v>
      </c>
      <c r="D76" s="28">
        <v>40953</v>
      </c>
      <c r="E76" s="28">
        <v>40960</v>
      </c>
      <c r="F76" t="s">
        <v>50</v>
      </c>
      <c r="G76" t="s">
        <v>655</v>
      </c>
      <c r="H76" t="s">
        <v>656</v>
      </c>
      <c r="I76" t="s">
        <v>26</v>
      </c>
      <c r="J76" t="s">
        <v>27</v>
      </c>
      <c r="K76" t="s">
        <v>389</v>
      </c>
      <c r="L76" t="s">
        <v>267</v>
      </c>
      <c r="M76">
        <v>14609</v>
      </c>
      <c r="N76" t="s">
        <v>148</v>
      </c>
      <c r="O76" t="s">
        <v>7943</v>
      </c>
      <c r="P76" t="s">
        <v>71</v>
      </c>
      <c r="Q76" t="s">
        <v>72</v>
      </c>
      <c r="R76" t="s">
        <v>7944</v>
      </c>
      <c r="S76">
        <v>625.99</v>
      </c>
      <c r="T76">
        <v>1</v>
      </c>
      <c r="U76">
        <v>0</v>
      </c>
      <c r="V76">
        <v>187.79699999999997</v>
      </c>
    </row>
    <row r="77" spans="1:22" x14ac:dyDescent="0.35">
      <c r="A77">
        <v>7685</v>
      </c>
      <c r="B77" t="s">
        <v>9601</v>
      </c>
      <c r="C77">
        <v>2012</v>
      </c>
      <c r="D77" s="28">
        <v>40953</v>
      </c>
      <c r="E77" s="28">
        <v>40960</v>
      </c>
      <c r="F77" t="s">
        <v>50</v>
      </c>
      <c r="G77" t="s">
        <v>655</v>
      </c>
      <c r="H77" t="s">
        <v>656</v>
      </c>
      <c r="I77" t="s">
        <v>26</v>
      </c>
      <c r="J77" t="s">
        <v>27</v>
      </c>
      <c r="K77" t="s">
        <v>389</v>
      </c>
      <c r="L77" t="s">
        <v>267</v>
      </c>
      <c r="M77">
        <v>14609</v>
      </c>
      <c r="N77" t="s">
        <v>148</v>
      </c>
      <c r="O77" t="s">
        <v>9263</v>
      </c>
      <c r="P77" t="s">
        <v>46</v>
      </c>
      <c r="Q77" t="s">
        <v>75</v>
      </c>
      <c r="R77" t="s">
        <v>9264</v>
      </c>
      <c r="S77">
        <v>26.423999999999999</v>
      </c>
      <c r="T77">
        <v>9</v>
      </c>
      <c r="U77">
        <v>0.2</v>
      </c>
      <c r="V77">
        <v>9.5786999999999995</v>
      </c>
    </row>
    <row r="78" spans="1:22" x14ac:dyDescent="0.35">
      <c r="A78">
        <v>4326</v>
      </c>
      <c r="B78" t="s">
        <v>7410</v>
      </c>
      <c r="C78">
        <v>2012</v>
      </c>
      <c r="D78" s="28">
        <v>40953</v>
      </c>
      <c r="E78" s="28">
        <v>40958</v>
      </c>
      <c r="F78" t="s">
        <v>50</v>
      </c>
      <c r="G78" t="s">
        <v>407</v>
      </c>
      <c r="H78" t="s">
        <v>408</v>
      </c>
      <c r="I78" t="s">
        <v>26</v>
      </c>
      <c r="J78" t="s">
        <v>27</v>
      </c>
      <c r="K78" t="s">
        <v>801</v>
      </c>
      <c r="L78" t="s">
        <v>498</v>
      </c>
      <c r="M78">
        <v>44312</v>
      </c>
      <c r="N78" t="s">
        <v>148</v>
      </c>
      <c r="O78" t="s">
        <v>4167</v>
      </c>
      <c r="P78" t="s">
        <v>71</v>
      </c>
      <c r="Q78" t="s">
        <v>161</v>
      </c>
      <c r="R78" t="s">
        <v>4168</v>
      </c>
      <c r="S78">
        <v>71.975999999999999</v>
      </c>
      <c r="T78">
        <v>3</v>
      </c>
      <c r="U78">
        <v>0.2</v>
      </c>
      <c r="V78">
        <v>0.89969999999999573</v>
      </c>
    </row>
    <row r="79" spans="1:22" x14ac:dyDescent="0.35">
      <c r="A79">
        <v>4325</v>
      </c>
      <c r="B79" t="s">
        <v>7410</v>
      </c>
      <c r="C79">
        <v>2012</v>
      </c>
      <c r="D79" s="28">
        <v>40953</v>
      </c>
      <c r="E79" s="28">
        <v>40958</v>
      </c>
      <c r="F79" t="s">
        <v>50</v>
      </c>
      <c r="G79" t="s">
        <v>407</v>
      </c>
      <c r="H79" t="s">
        <v>408</v>
      </c>
      <c r="I79" t="s">
        <v>26</v>
      </c>
      <c r="J79" t="s">
        <v>27</v>
      </c>
      <c r="K79" t="s">
        <v>801</v>
      </c>
      <c r="L79" t="s">
        <v>498</v>
      </c>
      <c r="M79">
        <v>44312</v>
      </c>
      <c r="N79" t="s">
        <v>148</v>
      </c>
      <c r="O79" t="s">
        <v>3422</v>
      </c>
      <c r="P79" t="s">
        <v>46</v>
      </c>
      <c r="Q79" t="s">
        <v>68</v>
      </c>
      <c r="R79" t="s">
        <v>3423</v>
      </c>
      <c r="S79">
        <v>14.352000000000002</v>
      </c>
      <c r="T79">
        <v>3</v>
      </c>
      <c r="U79">
        <v>0.2</v>
      </c>
      <c r="V79">
        <v>0.8969999999999998</v>
      </c>
    </row>
    <row r="80" spans="1:22" x14ac:dyDescent="0.35">
      <c r="A80">
        <v>4324</v>
      </c>
      <c r="B80" t="s">
        <v>7410</v>
      </c>
      <c r="C80">
        <v>2012</v>
      </c>
      <c r="D80" s="28">
        <v>40953</v>
      </c>
      <c r="E80" s="28">
        <v>40958</v>
      </c>
      <c r="F80" t="s">
        <v>50</v>
      </c>
      <c r="G80" t="s">
        <v>407</v>
      </c>
      <c r="H80" t="s">
        <v>408</v>
      </c>
      <c r="I80" t="s">
        <v>26</v>
      </c>
      <c r="J80" t="s">
        <v>27</v>
      </c>
      <c r="K80" t="s">
        <v>801</v>
      </c>
      <c r="L80" t="s">
        <v>498</v>
      </c>
      <c r="M80">
        <v>44312</v>
      </c>
      <c r="N80" t="s">
        <v>148</v>
      </c>
      <c r="O80" t="s">
        <v>1253</v>
      </c>
      <c r="P80" t="s">
        <v>46</v>
      </c>
      <c r="Q80" t="s">
        <v>75</v>
      </c>
      <c r="R80" t="s">
        <v>1254</v>
      </c>
      <c r="S80">
        <v>2.2860000000000005</v>
      </c>
      <c r="T80">
        <v>2</v>
      </c>
      <c r="U80">
        <v>0.7</v>
      </c>
      <c r="V80">
        <v>-1.6763999999999997</v>
      </c>
    </row>
    <row r="81" spans="1:22" x14ac:dyDescent="0.35">
      <c r="A81">
        <v>4323</v>
      </c>
      <c r="B81" t="s">
        <v>7410</v>
      </c>
      <c r="C81">
        <v>2012</v>
      </c>
      <c r="D81" s="28">
        <v>40953</v>
      </c>
      <c r="E81" s="28">
        <v>40958</v>
      </c>
      <c r="F81" t="s">
        <v>50</v>
      </c>
      <c r="G81" t="s">
        <v>407</v>
      </c>
      <c r="H81" t="s">
        <v>408</v>
      </c>
      <c r="I81" t="s">
        <v>26</v>
      </c>
      <c r="J81" t="s">
        <v>27</v>
      </c>
      <c r="K81" t="s">
        <v>801</v>
      </c>
      <c r="L81" t="s">
        <v>498</v>
      </c>
      <c r="M81">
        <v>44312</v>
      </c>
      <c r="N81" t="s">
        <v>148</v>
      </c>
      <c r="O81" t="s">
        <v>5786</v>
      </c>
      <c r="P81" t="s">
        <v>71</v>
      </c>
      <c r="Q81" t="s">
        <v>72</v>
      </c>
      <c r="R81" t="s">
        <v>5787</v>
      </c>
      <c r="S81">
        <v>323.98199999999997</v>
      </c>
      <c r="T81">
        <v>3</v>
      </c>
      <c r="U81">
        <v>0.4</v>
      </c>
      <c r="V81">
        <v>-80.995500000000021</v>
      </c>
    </row>
    <row r="82" spans="1:22" x14ac:dyDescent="0.35">
      <c r="A82">
        <v>4322</v>
      </c>
      <c r="B82" t="s">
        <v>7410</v>
      </c>
      <c r="C82">
        <v>2012</v>
      </c>
      <c r="D82" s="28">
        <v>40953</v>
      </c>
      <c r="E82" s="28">
        <v>40958</v>
      </c>
      <c r="F82" t="s">
        <v>50</v>
      </c>
      <c r="G82" t="s">
        <v>407</v>
      </c>
      <c r="H82" t="s">
        <v>408</v>
      </c>
      <c r="I82" t="s">
        <v>26</v>
      </c>
      <c r="J82" t="s">
        <v>27</v>
      </c>
      <c r="K82" t="s">
        <v>801</v>
      </c>
      <c r="L82" t="s">
        <v>498</v>
      </c>
      <c r="M82">
        <v>44312</v>
      </c>
      <c r="N82" t="s">
        <v>148</v>
      </c>
      <c r="O82" t="s">
        <v>1724</v>
      </c>
      <c r="P82" t="s">
        <v>46</v>
      </c>
      <c r="Q82" t="s">
        <v>75</v>
      </c>
      <c r="R82" t="s">
        <v>1725</v>
      </c>
      <c r="S82">
        <v>14.952000000000004</v>
      </c>
      <c r="T82">
        <v>2</v>
      </c>
      <c r="U82">
        <v>0.7</v>
      </c>
      <c r="V82">
        <v>-11.961599999999997</v>
      </c>
    </row>
    <row r="83" spans="1:22" x14ac:dyDescent="0.35">
      <c r="A83">
        <v>2252</v>
      </c>
      <c r="B83" t="s">
        <v>5223</v>
      </c>
      <c r="C83">
        <v>2012</v>
      </c>
      <c r="D83" s="28">
        <v>40954</v>
      </c>
      <c r="E83" s="28">
        <v>40957</v>
      </c>
      <c r="F83" t="s">
        <v>23</v>
      </c>
      <c r="G83" t="s">
        <v>5224</v>
      </c>
      <c r="H83" t="s">
        <v>5225</v>
      </c>
      <c r="I83" t="s">
        <v>26</v>
      </c>
      <c r="J83" t="s">
        <v>27</v>
      </c>
      <c r="K83" t="s">
        <v>42</v>
      </c>
      <c r="L83" t="s">
        <v>43</v>
      </c>
      <c r="M83">
        <v>90004</v>
      </c>
      <c r="N83" t="s">
        <v>44</v>
      </c>
      <c r="O83" t="s">
        <v>4942</v>
      </c>
      <c r="P83" t="s">
        <v>46</v>
      </c>
      <c r="Q83" t="s">
        <v>90</v>
      </c>
      <c r="R83" t="s">
        <v>5230</v>
      </c>
      <c r="S83">
        <v>19.440000000000001</v>
      </c>
      <c r="T83">
        <v>3</v>
      </c>
      <c r="U83">
        <v>0</v>
      </c>
      <c r="V83">
        <v>9.3312000000000008</v>
      </c>
    </row>
    <row r="84" spans="1:22" x14ac:dyDescent="0.35">
      <c r="A84">
        <v>2251</v>
      </c>
      <c r="B84" t="s">
        <v>5223</v>
      </c>
      <c r="C84">
        <v>2012</v>
      </c>
      <c r="D84" s="28">
        <v>40954</v>
      </c>
      <c r="E84" s="28">
        <v>40957</v>
      </c>
      <c r="F84" t="s">
        <v>23</v>
      </c>
      <c r="G84" t="s">
        <v>5224</v>
      </c>
      <c r="H84" t="s">
        <v>5225</v>
      </c>
      <c r="I84" t="s">
        <v>26</v>
      </c>
      <c r="J84" t="s">
        <v>27</v>
      </c>
      <c r="K84" t="s">
        <v>42</v>
      </c>
      <c r="L84" t="s">
        <v>43</v>
      </c>
      <c r="M84">
        <v>90004</v>
      </c>
      <c r="N84" t="s">
        <v>44</v>
      </c>
      <c r="O84" t="s">
        <v>5228</v>
      </c>
      <c r="P84" t="s">
        <v>46</v>
      </c>
      <c r="Q84" t="s">
        <v>78</v>
      </c>
      <c r="R84" t="s">
        <v>5229</v>
      </c>
      <c r="S84">
        <v>541.43999999999994</v>
      </c>
      <c r="T84">
        <v>6</v>
      </c>
      <c r="U84">
        <v>0</v>
      </c>
      <c r="V84">
        <v>157.01759999999993</v>
      </c>
    </row>
    <row r="85" spans="1:22" x14ac:dyDescent="0.35">
      <c r="A85">
        <v>2250</v>
      </c>
      <c r="B85" t="s">
        <v>5223</v>
      </c>
      <c r="C85">
        <v>2012</v>
      </c>
      <c r="D85" s="28">
        <v>40954</v>
      </c>
      <c r="E85" s="28">
        <v>40957</v>
      </c>
      <c r="F85" t="s">
        <v>23</v>
      </c>
      <c r="G85" t="s">
        <v>5224</v>
      </c>
      <c r="H85" t="s">
        <v>5225</v>
      </c>
      <c r="I85" t="s">
        <v>26</v>
      </c>
      <c r="J85" t="s">
        <v>27</v>
      </c>
      <c r="K85" t="s">
        <v>42</v>
      </c>
      <c r="L85" t="s">
        <v>43</v>
      </c>
      <c r="M85">
        <v>90004</v>
      </c>
      <c r="N85" t="s">
        <v>44</v>
      </c>
      <c r="O85" t="s">
        <v>2391</v>
      </c>
      <c r="P85" t="s">
        <v>46</v>
      </c>
      <c r="Q85" t="s">
        <v>75</v>
      </c>
      <c r="R85" t="s">
        <v>2392</v>
      </c>
      <c r="S85">
        <v>11.52</v>
      </c>
      <c r="T85">
        <v>5</v>
      </c>
      <c r="U85">
        <v>0.2</v>
      </c>
      <c r="V85">
        <v>4.1760000000000002</v>
      </c>
    </row>
    <row r="86" spans="1:22" x14ac:dyDescent="0.35">
      <c r="A86">
        <v>2249</v>
      </c>
      <c r="B86" t="s">
        <v>5223</v>
      </c>
      <c r="C86">
        <v>2012</v>
      </c>
      <c r="D86" s="28">
        <v>40954</v>
      </c>
      <c r="E86" s="28">
        <v>40957</v>
      </c>
      <c r="F86" t="s">
        <v>23</v>
      </c>
      <c r="G86" t="s">
        <v>5224</v>
      </c>
      <c r="H86" t="s">
        <v>5225</v>
      </c>
      <c r="I86" t="s">
        <v>26</v>
      </c>
      <c r="J86" t="s">
        <v>27</v>
      </c>
      <c r="K86" t="s">
        <v>42</v>
      </c>
      <c r="L86" t="s">
        <v>43</v>
      </c>
      <c r="M86">
        <v>90004</v>
      </c>
      <c r="N86" t="s">
        <v>44</v>
      </c>
      <c r="O86" t="s">
        <v>4493</v>
      </c>
      <c r="P86" t="s">
        <v>46</v>
      </c>
      <c r="Q86" t="s">
        <v>75</v>
      </c>
      <c r="R86" t="s">
        <v>4494</v>
      </c>
      <c r="S86">
        <v>41.72</v>
      </c>
      <c r="T86">
        <v>5</v>
      </c>
      <c r="U86">
        <v>0.2</v>
      </c>
      <c r="V86">
        <v>13.037499999999998</v>
      </c>
    </row>
    <row r="87" spans="1:22" x14ac:dyDescent="0.35">
      <c r="A87">
        <v>2248</v>
      </c>
      <c r="B87" t="s">
        <v>5223</v>
      </c>
      <c r="C87">
        <v>2012</v>
      </c>
      <c r="D87" s="28">
        <v>40954</v>
      </c>
      <c r="E87" s="28">
        <v>40957</v>
      </c>
      <c r="F87" t="s">
        <v>23</v>
      </c>
      <c r="G87" t="s">
        <v>5224</v>
      </c>
      <c r="H87" t="s">
        <v>5225</v>
      </c>
      <c r="I87" t="s">
        <v>26</v>
      </c>
      <c r="J87" t="s">
        <v>27</v>
      </c>
      <c r="K87" t="s">
        <v>42</v>
      </c>
      <c r="L87" t="s">
        <v>43</v>
      </c>
      <c r="M87">
        <v>90004</v>
      </c>
      <c r="N87" t="s">
        <v>44</v>
      </c>
      <c r="O87" t="s">
        <v>5226</v>
      </c>
      <c r="P87" t="s">
        <v>46</v>
      </c>
      <c r="Q87" t="s">
        <v>90</v>
      </c>
      <c r="R87" t="s">
        <v>5227</v>
      </c>
      <c r="S87">
        <v>13.36</v>
      </c>
      <c r="T87">
        <v>2</v>
      </c>
      <c r="U87">
        <v>0</v>
      </c>
      <c r="V87">
        <v>6.4127999999999998</v>
      </c>
    </row>
    <row r="88" spans="1:22" x14ac:dyDescent="0.35">
      <c r="A88">
        <v>1790</v>
      </c>
      <c r="B88" t="s">
        <v>4511</v>
      </c>
      <c r="C88">
        <v>2012</v>
      </c>
      <c r="D88" s="28">
        <v>40954</v>
      </c>
      <c r="E88" s="28">
        <v>40958</v>
      </c>
      <c r="F88" t="s">
        <v>50</v>
      </c>
      <c r="G88" t="s">
        <v>4512</v>
      </c>
      <c r="H88" t="s">
        <v>4513</v>
      </c>
      <c r="I88" t="s">
        <v>41</v>
      </c>
      <c r="J88" t="s">
        <v>27</v>
      </c>
      <c r="K88" t="s">
        <v>4514</v>
      </c>
      <c r="L88" t="s">
        <v>114</v>
      </c>
      <c r="M88">
        <v>53142</v>
      </c>
      <c r="N88" t="s">
        <v>105</v>
      </c>
      <c r="O88" t="s">
        <v>4515</v>
      </c>
      <c r="P88" t="s">
        <v>71</v>
      </c>
      <c r="Q88" t="s">
        <v>161</v>
      </c>
      <c r="R88" t="s">
        <v>4516</v>
      </c>
      <c r="S88">
        <v>139.94999999999999</v>
      </c>
      <c r="T88">
        <v>5</v>
      </c>
      <c r="U88">
        <v>0</v>
      </c>
      <c r="V88">
        <v>26.590499999999988</v>
      </c>
    </row>
    <row r="89" spans="1:22" x14ac:dyDescent="0.35">
      <c r="A89">
        <v>1789</v>
      </c>
      <c r="B89" t="s">
        <v>4511</v>
      </c>
      <c r="C89">
        <v>2012</v>
      </c>
      <c r="D89" s="28">
        <v>40954</v>
      </c>
      <c r="E89" s="28">
        <v>40958</v>
      </c>
      <c r="F89" t="s">
        <v>50</v>
      </c>
      <c r="G89" t="s">
        <v>4512</v>
      </c>
      <c r="H89" t="s">
        <v>4513</v>
      </c>
      <c r="I89" t="s">
        <v>41</v>
      </c>
      <c r="J89" t="s">
        <v>27</v>
      </c>
      <c r="K89" t="s">
        <v>4514</v>
      </c>
      <c r="L89" t="s">
        <v>114</v>
      </c>
      <c r="M89">
        <v>53142</v>
      </c>
      <c r="N89" t="s">
        <v>105</v>
      </c>
      <c r="O89" t="s">
        <v>2951</v>
      </c>
      <c r="P89" t="s">
        <v>71</v>
      </c>
      <c r="Q89" t="s">
        <v>72</v>
      </c>
      <c r="R89" t="s">
        <v>2952</v>
      </c>
      <c r="S89">
        <v>699.98</v>
      </c>
      <c r="T89">
        <v>2</v>
      </c>
      <c r="U89">
        <v>0</v>
      </c>
      <c r="V89">
        <v>195.99440000000004</v>
      </c>
    </row>
    <row r="90" spans="1:22" x14ac:dyDescent="0.35">
      <c r="A90">
        <v>1788</v>
      </c>
      <c r="B90" t="s">
        <v>4511</v>
      </c>
      <c r="C90">
        <v>2012</v>
      </c>
      <c r="D90" s="28">
        <v>40954</v>
      </c>
      <c r="E90" s="28">
        <v>40958</v>
      </c>
      <c r="F90" t="s">
        <v>50</v>
      </c>
      <c r="G90" t="s">
        <v>4512</v>
      </c>
      <c r="H90" t="s">
        <v>4513</v>
      </c>
      <c r="I90" t="s">
        <v>41</v>
      </c>
      <c r="J90" t="s">
        <v>27</v>
      </c>
      <c r="K90" t="s">
        <v>4514</v>
      </c>
      <c r="L90" t="s">
        <v>114</v>
      </c>
      <c r="M90">
        <v>53142</v>
      </c>
      <c r="N90" t="s">
        <v>105</v>
      </c>
      <c r="O90" t="s">
        <v>3203</v>
      </c>
      <c r="P90" t="s">
        <v>71</v>
      </c>
      <c r="Q90" t="s">
        <v>72</v>
      </c>
      <c r="R90" t="s">
        <v>3204</v>
      </c>
      <c r="S90">
        <v>134.97</v>
      </c>
      <c r="T90">
        <v>3</v>
      </c>
      <c r="U90">
        <v>0</v>
      </c>
      <c r="V90">
        <v>64.785599999999988</v>
      </c>
    </row>
    <row r="91" spans="1:22" x14ac:dyDescent="0.35">
      <c r="A91">
        <v>8136</v>
      </c>
      <c r="B91" t="s">
        <v>9850</v>
      </c>
      <c r="C91">
        <v>2012</v>
      </c>
      <c r="D91" s="28">
        <v>40955</v>
      </c>
      <c r="E91" s="28">
        <v>40960</v>
      </c>
      <c r="F91" t="s">
        <v>50</v>
      </c>
      <c r="G91" t="s">
        <v>2983</v>
      </c>
      <c r="H91" t="s">
        <v>2984</v>
      </c>
      <c r="I91" t="s">
        <v>26</v>
      </c>
      <c r="J91" t="s">
        <v>27</v>
      </c>
      <c r="K91" t="s">
        <v>42</v>
      </c>
      <c r="L91" t="s">
        <v>43</v>
      </c>
      <c r="M91">
        <v>90008</v>
      </c>
      <c r="N91" t="s">
        <v>44</v>
      </c>
      <c r="O91" t="s">
        <v>257</v>
      </c>
      <c r="P91" t="s">
        <v>46</v>
      </c>
      <c r="Q91" t="s">
        <v>47</v>
      </c>
      <c r="R91" t="s">
        <v>258</v>
      </c>
      <c r="S91">
        <v>87.71</v>
      </c>
      <c r="T91">
        <v>7</v>
      </c>
      <c r="U91">
        <v>0</v>
      </c>
      <c r="V91">
        <v>41.223699999999994</v>
      </c>
    </row>
    <row r="92" spans="1:22" x14ac:dyDescent="0.35">
      <c r="A92">
        <v>8135</v>
      </c>
      <c r="B92" t="s">
        <v>9850</v>
      </c>
      <c r="C92">
        <v>2012</v>
      </c>
      <c r="D92" s="28">
        <v>40955</v>
      </c>
      <c r="E92" s="28">
        <v>40960</v>
      </c>
      <c r="F92" t="s">
        <v>50</v>
      </c>
      <c r="G92" t="s">
        <v>2983</v>
      </c>
      <c r="H92" t="s">
        <v>2984</v>
      </c>
      <c r="I92" t="s">
        <v>26</v>
      </c>
      <c r="J92" t="s">
        <v>27</v>
      </c>
      <c r="K92" t="s">
        <v>42</v>
      </c>
      <c r="L92" t="s">
        <v>43</v>
      </c>
      <c r="M92">
        <v>90008</v>
      </c>
      <c r="N92" t="s">
        <v>44</v>
      </c>
      <c r="O92" t="s">
        <v>1251</v>
      </c>
      <c r="P92" t="s">
        <v>46</v>
      </c>
      <c r="Q92" t="s">
        <v>90</v>
      </c>
      <c r="R92" t="s">
        <v>1252</v>
      </c>
      <c r="S92">
        <v>36.839999999999996</v>
      </c>
      <c r="T92">
        <v>3</v>
      </c>
      <c r="U92">
        <v>0</v>
      </c>
      <c r="V92">
        <v>17.314799999999998</v>
      </c>
    </row>
    <row r="93" spans="1:22" x14ac:dyDescent="0.35">
      <c r="A93">
        <v>6744</v>
      </c>
      <c r="B93" t="s">
        <v>9068</v>
      </c>
      <c r="C93">
        <v>2012</v>
      </c>
      <c r="D93" s="28">
        <v>40955</v>
      </c>
      <c r="E93" s="28">
        <v>40959</v>
      </c>
      <c r="F93" t="s">
        <v>50</v>
      </c>
      <c r="G93" t="s">
        <v>1157</v>
      </c>
      <c r="H93" t="s">
        <v>1158</v>
      </c>
      <c r="I93" t="s">
        <v>41</v>
      </c>
      <c r="J93" t="s">
        <v>27</v>
      </c>
      <c r="K93" t="s">
        <v>244</v>
      </c>
      <c r="L93" t="s">
        <v>2694</v>
      </c>
      <c r="M93">
        <v>3820</v>
      </c>
      <c r="N93" t="s">
        <v>148</v>
      </c>
      <c r="O93" t="s">
        <v>657</v>
      </c>
      <c r="P93" t="s">
        <v>46</v>
      </c>
      <c r="Q93" t="s">
        <v>90</v>
      </c>
      <c r="R93" t="s">
        <v>658</v>
      </c>
      <c r="S93">
        <v>35.880000000000003</v>
      </c>
      <c r="T93">
        <v>6</v>
      </c>
      <c r="U93">
        <v>0</v>
      </c>
      <c r="V93">
        <v>16.146000000000001</v>
      </c>
    </row>
    <row r="94" spans="1:22" x14ac:dyDescent="0.35">
      <c r="A94">
        <v>4740</v>
      </c>
      <c r="B94" t="s">
        <v>7733</v>
      </c>
      <c r="C94">
        <v>2012</v>
      </c>
      <c r="D94" s="28">
        <v>40957</v>
      </c>
      <c r="E94" s="28">
        <v>40963</v>
      </c>
      <c r="F94" t="s">
        <v>50</v>
      </c>
      <c r="G94" t="s">
        <v>1300</v>
      </c>
      <c r="H94" t="s">
        <v>1301</v>
      </c>
      <c r="I94" t="s">
        <v>26</v>
      </c>
      <c r="J94" t="s">
        <v>27</v>
      </c>
      <c r="K94" t="s">
        <v>1173</v>
      </c>
      <c r="L94" t="s">
        <v>43</v>
      </c>
      <c r="M94">
        <v>90805</v>
      </c>
      <c r="N94" t="s">
        <v>44</v>
      </c>
      <c r="O94" t="s">
        <v>3806</v>
      </c>
      <c r="P94" t="s">
        <v>32</v>
      </c>
      <c r="Q94" t="s">
        <v>56</v>
      </c>
      <c r="R94" t="s">
        <v>3807</v>
      </c>
      <c r="S94">
        <v>35.544000000000004</v>
      </c>
      <c r="T94">
        <v>1</v>
      </c>
      <c r="U94">
        <v>0.2</v>
      </c>
      <c r="V94">
        <v>-0.88860000000000205</v>
      </c>
    </row>
    <row r="95" spans="1:22" x14ac:dyDescent="0.35">
      <c r="A95">
        <v>4739</v>
      </c>
      <c r="B95" t="s">
        <v>7733</v>
      </c>
      <c r="C95">
        <v>2012</v>
      </c>
      <c r="D95" s="28">
        <v>40957</v>
      </c>
      <c r="E95" s="28">
        <v>40963</v>
      </c>
      <c r="F95" t="s">
        <v>50</v>
      </c>
      <c r="G95" t="s">
        <v>1300</v>
      </c>
      <c r="H95" t="s">
        <v>1301</v>
      </c>
      <c r="I95" t="s">
        <v>26</v>
      </c>
      <c r="J95" t="s">
        <v>27</v>
      </c>
      <c r="K95" t="s">
        <v>1173</v>
      </c>
      <c r="L95" t="s">
        <v>43</v>
      </c>
      <c r="M95">
        <v>90805</v>
      </c>
      <c r="N95" t="s">
        <v>44</v>
      </c>
      <c r="O95" t="s">
        <v>2255</v>
      </c>
      <c r="P95" t="s">
        <v>46</v>
      </c>
      <c r="Q95" t="s">
        <v>47</v>
      </c>
      <c r="R95" t="s">
        <v>2256</v>
      </c>
      <c r="S95">
        <v>61.06</v>
      </c>
      <c r="T95">
        <v>2</v>
      </c>
      <c r="U95">
        <v>0</v>
      </c>
      <c r="V95">
        <v>28.087600000000002</v>
      </c>
    </row>
    <row r="96" spans="1:22" x14ac:dyDescent="0.35">
      <c r="A96">
        <v>4217</v>
      </c>
      <c r="B96" t="s">
        <v>7319</v>
      </c>
      <c r="C96">
        <v>2012</v>
      </c>
      <c r="D96" s="28">
        <v>40957</v>
      </c>
      <c r="E96" s="28">
        <v>40961</v>
      </c>
      <c r="F96" t="s">
        <v>50</v>
      </c>
      <c r="G96" t="s">
        <v>3751</v>
      </c>
      <c r="H96" t="s">
        <v>3752</v>
      </c>
      <c r="I96" t="s">
        <v>41</v>
      </c>
      <c r="J96" t="s">
        <v>27</v>
      </c>
      <c r="K96" t="s">
        <v>42</v>
      </c>
      <c r="L96" t="s">
        <v>43</v>
      </c>
      <c r="M96">
        <v>90004</v>
      </c>
      <c r="N96" t="s">
        <v>44</v>
      </c>
      <c r="O96" t="s">
        <v>2500</v>
      </c>
      <c r="P96" t="s">
        <v>46</v>
      </c>
      <c r="Q96" t="s">
        <v>47</v>
      </c>
      <c r="R96" t="s">
        <v>2501</v>
      </c>
      <c r="S96">
        <v>9.24</v>
      </c>
      <c r="T96">
        <v>3</v>
      </c>
      <c r="U96">
        <v>0</v>
      </c>
      <c r="V96">
        <v>4.4352</v>
      </c>
    </row>
    <row r="97" spans="1:22" x14ac:dyDescent="0.35">
      <c r="A97">
        <v>3463</v>
      </c>
      <c r="B97" t="s">
        <v>6655</v>
      </c>
      <c r="C97">
        <v>2012</v>
      </c>
      <c r="D97" s="28">
        <v>40959</v>
      </c>
      <c r="E97" s="28">
        <v>40962</v>
      </c>
      <c r="F97" t="s">
        <v>23</v>
      </c>
      <c r="G97" t="s">
        <v>4955</v>
      </c>
      <c r="H97" t="s">
        <v>4956</v>
      </c>
      <c r="I97" t="s">
        <v>26</v>
      </c>
      <c r="J97" t="s">
        <v>27</v>
      </c>
      <c r="K97" t="s">
        <v>4926</v>
      </c>
      <c r="L97" t="s">
        <v>788</v>
      </c>
      <c r="M97">
        <v>8861</v>
      </c>
      <c r="N97" t="s">
        <v>148</v>
      </c>
      <c r="O97" t="s">
        <v>3471</v>
      </c>
      <c r="P97" t="s">
        <v>46</v>
      </c>
      <c r="Q97" t="s">
        <v>68</v>
      </c>
      <c r="R97" t="s">
        <v>3472</v>
      </c>
      <c r="S97">
        <v>286.78999999999996</v>
      </c>
      <c r="T97">
        <v>7</v>
      </c>
      <c r="U97">
        <v>0</v>
      </c>
      <c r="V97">
        <v>74.565400000000011</v>
      </c>
    </row>
    <row r="98" spans="1:22" x14ac:dyDescent="0.35">
      <c r="A98">
        <v>2642</v>
      </c>
      <c r="B98" t="s">
        <v>5765</v>
      </c>
      <c r="C98">
        <v>2012</v>
      </c>
      <c r="D98" s="28">
        <v>40959</v>
      </c>
      <c r="E98" s="28">
        <v>40964</v>
      </c>
      <c r="F98" t="s">
        <v>50</v>
      </c>
      <c r="G98" t="s">
        <v>1851</v>
      </c>
      <c r="H98" t="s">
        <v>1852</v>
      </c>
      <c r="I98" t="s">
        <v>26</v>
      </c>
      <c r="J98" t="s">
        <v>27</v>
      </c>
      <c r="K98" t="s">
        <v>5766</v>
      </c>
      <c r="L98" t="s">
        <v>1707</v>
      </c>
      <c r="M98">
        <v>71901</v>
      </c>
      <c r="N98" t="s">
        <v>30</v>
      </c>
      <c r="O98" t="s">
        <v>2738</v>
      </c>
      <c r="P98" t="s">
        <v>71</v>
      </c>
      <c r="Q98" t="s">
        <v>161</v>
      </c>
      <c r="R98" t="s">
        <v>2739</v>
      </c>
      <c r="S98">
        <v>29.99</v>
      </c>
      <c r="T98">
        <v>1</v>
      </c>
      <c r="U98">
        <v>0</v>
      </c>
      <c r="V98">
        <v>2.9989999999999988</v>
      </c>
    </row>
    <row r="99" spans="1:22" x14ac:dyDescent="0.35">
      <c r="A99">
        <v>7281</v>
      </c>
      <c r="B99" t="s">
        <v>9392</v>
      </c>
      <c r="C99">
        <v>2012</v>
      </c>
      <c r="D99" s="28">
        <v>40960</v>
      </c>
      <c r="E99" s="28">
        <v>40966</v>
      </c>
      <c r="F99" t="s">
        <v>50</v>
      </c>
      <c r="G99" t="s">
        <v>5502</v>
      </c>
      <c r="H99" t="s">
        <v>5503</v>
      </c>
      <c r="I99" t="s">
        <v>26</v>
      </c>
      <c r="J99" t="s">
        <v>27</v>
      </c>
      <c r="K99" t="s">
        <v>382</v>
      </c>
      <c r="L99" t="s">
        <v>2735</v>
      </c>
      <c r="M99">
        <v>21044</v>
      </c>
      <c r="N99" t="s">
        <v>148</v>
      </c>
      <c r="O99" t="s">
        <v>1742</v>
      </c>
      <c r="P99" t="s">
        <v>46</v>
      </c>
      <c r="Q99" t="s">
        <v>75</v>
      </c>
      <c r="R99" t="s">
        <v>1743</v>
      </c>
      <c r="S99">
        <v>2541.98</v>
      </c>
      <c r="T99">
        <v>2</v>
      </c>
      <c r="U99">
        <v>0</v>
      </c>
      <c r="V99">
        <v>1270.99</v>
      </c>
    </row>
    <row r="100" spans="1:22" x14ac:dyDescent="0.35">
      <c r="A100">
        <v>2735</v>
      </c>
      <c r="B100" t="s">
        <v>5887</v>
      </c>
      <c r="C100">
        <v>2012</v>
      </c>
      <c r="D100" s="28">
        <v>40960</v>
      </c>
      <c r="E100" s="28">
        <v>40962</v>
      </c>
      <c r="F100" t="s">
        <v>23</v>
      </c>
      <c r="G100" t="s">
        <v>4798</v>
      </c>
      <c r="H100" t="s">
        <v>4799</v>
      </c>
      <c r="I100" t="s">
        <v>26</v>
      </c>
      <c r="J100" t="s">
        <v>27</v>
      </c>
      <c r="K100" t="s">
        <v>5888</v>
      </c>
      <c r="L100" t="s">
        <v>668</v>
      </c>
      <c r="M100">
        <v>88001</v>
      </c>
      <c r="N100" t="s">
        <v>44</v>
      </c>
      <c r="O100" t="s">
        <v>185</v>
      </c>
      <c r="P100" t="s">
        <v>46</v>
      </c>
      <c r="Q100" t="s">
        <v>90</v>
      </c>
      <c r="R100" t="s">
        <v>186</v>
      </c>
      <c r="S100">
        <v>49.12</v>
      </c>
      <c r="T100">
        <v>4</v>
      </c>
      <c r="U100">
        <v>0</v>
      </c>
      <c r="V100">
        <v>23.086399999999998</v>
      </c>
    </row>
    <row r="101" spans="1:22" x14ac:dyDescent="0.35">
      <c r="A101">
        <v>3972</v>
      </c>
      <c r="B101" t="s">
        <v>7108</v>
      </c>
      <c r="C101">
        <v>2012</v>
      </c>
      <c r="D101" s="28">
        <v>40961</v>
      </c>
      <c r="E101" s="28">
        <v>40963</v>
      </c>
      <c r="F101" t="s">
        <v>23</v>
      </c>
      <c r="G101" t="s">
        <v>3217</v>
      </c>
      <c r="H101" t="s">
        <v>3218</v>
      </c>
      <c r="I101" t="s">
        <v>102</v>
      </c>
      <c r="J101" t="s">
        <v>27</v>
      </c>
      <c r="K101" t="s">
        <v>6196</v>
      </c>
      <c r="L101" t="s">
        <v>238</v>
      </c>
      <c r="M101">
        <v>48310</v>
      </c>
      <c r="N101" t="s">
        <v>105</v>
      </c>
      <c r="O101" t="s">
        <v>6380</v>
      </c>
      <c r="P101" t="s">
        <v>46</v>
      </c>
      <c r="Q101" t="s">
        <v>68</v>
      </c>
      <c r="R101" t="s">
        <v>6381</v>
      </c>
      <c r="S101">
        <v>79.36</v>
      </c>
      <c r="T101">
        <v>4</v>
      </c>
      <c r="U101">
        <v>0</v>
      </c>
      <c r="V101">
        <v>20.633600000000001</v>
      </c>
    </row>
    <row r="102" spans="1:22" x14ac:dyDescent="0.35">
      <c r="A102">
        <v>8775</v>
      </c>
      <c r="B102" t="s">
        <v>10230</v>
      </c>
      <c r="C102">
        <v>2012</v>
      </c>
      <c r="D102" s="28">
        <v>40962</v>
      </c>
      <c r="E102" s="28">
        <v>40967</v>
      </c>
      <c r="F102" t="s">
        <v>50</v>
      </c>
      <c r="G102" t="s">
        <v>9817</v>
      </c>
      <c r="H102" t="s">
        <v>9818</v>
      </c>
      <c r="I102" t="s">
        <v>102</v>
      </c>
      <c r="J102" t="s">
        <v>27</v>
      </c>
      <c r="K102" t="s">
        <v>266</v>
      </c>
      <c r="L102" t="s">
        <v>267</v>
      </c>
      <c r="M102">
        <v>10024</v>
      </c>
      <c r="N102" t="s">
        <v>148</v>
      </c>
      <c r="O102" t="s">
        <v>5217</v>
      </c>
      <c r="P102" t="s">
        <v>46</v>
      </c>
      <c r="Q102" t="s">
        <v>75</v>
      </c>
      <c r="R102" t="s">
        <v>5218</v>
      </c>
      <c r="S102">
        <v>10.896000000000001</v>
      </c>
      <c r="T102">
        <v>2</v>
      </c>
      <c r="U102">
        <v>0.2</v>
      </c>
      <c r="V102">
        <v>3.8135999999999992</v>
      </c>
    </row>
    <row r="103" spans="1:22" x14ac:dyDescent="0.35">
      <c r="A103">
        <v>8774</v>
      </c>
      <c r="B103" t="s">
        <v>10230</v>
      </c>
      <c r="C103">
        <v>2012</v>
      </c>
      <c r="D103" s="28">
        <v>40962</v>
      </c>
      <c r="E103" s="28">
        <v>40967</v>
      </c>
      <c r="F103" t="s">
        <v>50</v>
      </c>
      <c r="G103" t="s">
        <v>9817</v>
      </c>
      <c r="H103" t="s">
        <v>9818</v>
      </c>
      <c r="I103" t="s">
        <v>102</v>
      </c>
      <c r="J103" t="s">
        <v>27</v>
      </c>
      <c r="K103" t="s">
        <v>266</v>
      </c>
      <c r="L103" t="s">
        <v>267</v>
      </c>
      <c r="M103">
        <v>10024</v>
      </c>
      <c r="N103" t="s">
        <v>148</v>
      </c>
      <c r="O103" t="s">
        <v>2203</v>
      </c>
      <c r="P103" t="s">
        <v>46</v>
      </c>
      <c r="Q103" t="s">
        <v>78</v>
      </c>
      <c r="R103" t="s">
        <v>2204</v>
      </c>
      <c r="S103">
        <v>26.880000000000003</v>
      </c>
      <c r="T103">
        <v>6</v>
      </c>
      <c r="U103">
        <v>0</v>
      </c>
      <c r="V103">
        <v>6.7200000000000006</v>
      </c>
    </row>
    <row r="104" spans="1:22" x14ac:dyDescent="0.35">
      <c r="A104">
        <v>5770</v>
      </c>
      <c r="B104" t="s">
        <v>8476</v>
      </c>
      <c r="C104">
        <v>2012</v>
      </c>
      <c r="D104" s="28">
        <v>40964</v>
      </c>
      <c r="E104" s="28">
        <v>40969</v>
      </c>
      <c r="F104" t="s">
        <v>50</v>
      </c>
      <c r="G104" t="s">
        <v>2370</v>
      </c>
      <c r="H104" t="s">
        <v>2371</v>
      </c>
      <c r="I104" t="s">
        <v>26</v>
      </c>
      <c r="J104" t="s">
        <v>27</v>
      </c>
      <c r="K104" t="s">
        <v>4906</v>
      </c>
      <c r="L104" t="s">
        <v>1245</v>
      </c>
      <c r="M104">
        <v>1453</v>
      </c>
      <c r="N104" t="s">
        <v>148</v>
      </c>
      <c r="O104" t="s">
        <v>560</v>
      </c>
      <c r="P104" t="s">
        <v>46</v>
      </c>
      <c r="Q104" t="s">
        <v>90</v>
      </c>
      <c r="R104" t="s">
        <v>2188</v>
      </c>
      <c r="S104">
        <v>22.72</v>
      </c>
      <c r="T104">
        <v>4</v>
      </c>
      <c r="U104">
        <v>0</v>
      </c>
      <c r="V104">
        <v>10.223999999999998</v>
      </c>
    </row>
    <row r="105" spans="1:22" x14ac:dyDescent="0.35">
      <c r="A105">
        <v>5769</v>
      </c>
      <c r="B105" t="s">
        <v>8476</v>
      </c>
      <c r="C105">
        <v>2012</v>
      </c>
      <c r="D105" s="28">
        <v>40964</v>
      </c>
      <c r="E105" s="28">
        <v>40969</v>
      </c>
      <c r="F105" t="s">
        <v>50</v>
      </c>
      <c r="G105" t="s">
        <v>2370</v>
      </c>
      <c r="H105" t="s">
        <v>2371</v>
      </c>
      <c r="I105" t="s">
        <v>26</v>
      </c>
      <c r="J105" t="s">
        <v>27</v>
      </c>
      <c r="K105" t="s">
        <v>4906</v>
      </c>
      <c r="L105" t="s">
        <v>1245</v>
      </c>
      <c r="M105">
        <v>1453</v>
      </c>
      <c r="N105" t="s">
        <v>148</v>
      </c>
      <c r="O105" t="s">
        <v>4139</v>
      </c>
      <c r="P105" t="s">
        <v>46</v>
      </c>
      <c r="Q105" t="s">
        <v>47</v>
      </c>
      <c r="R105" t="s">
        <v>4140</v>
      </c>
      <c r="S105">
        <v>3.15</v>
      </c>
      <c r="T105">
        <v>1</v>
      </c>
      <c r="U105">
        <v>0</v>
      </c>
      <c r="V105">
        <v>1.512</v>
      </c>
    </row>
    <row r="106" spans="1:22" x14ac:dyDescent="0.35">
      <c r="A106">
        <v>7463</v>
      </c>
      <c r="B106" t="s">
        <v>9490</v>
      </c>
      <c r="C106">
        <v>2012</v>
      </c>
      <c r="D106" s="28">
        <v>40966</v>
      </c>
      <c r="E106" s="28">
        <v>40969</v>
      </c>
      <c r="F106" t="s">
        <v>23</v>
      </c>
      <c r="G106" t="s">
        <v>646</v>
      </c>
      <c r="H106" t="s">
        <v>647</v>
      </c>
      <c r="I106" t="s">
        <v>26</v>
      </c>
      <c r="J106" t="s">
        <v>27</v>
      </c>
      <c r="K106" t="s">
        <v>95</v>
      </c>
      <c r="L106" t="s">
        <v>96</v>
      </c>
      <c r="M106">
        <v>98105</v>
      </c>
      <c r="N106" t="s">
        <v>44</v>
      </c>
      <c r="O106" t="s">
        <v>1315</v>
      </c>
      <c r="P106" t="s">
        <v>71</v>
      </c>
      <c r="Q106" t="s">
        <v>161</v>
      </c>
      <c r="R106" t="s">
        <v>1316</v>
      </c>
      <c r="S106">
        <v>538.92000000000007</v>
      </c>
      <c r="T106">
        <v>9</v>
      </c>
      <c r="U106">
        <v>0</v>
      </c>
      <c r="V106">
        <v>80.837999999999994</v>
      </c>
    </row>
    <row r="107" spans="1:22" x14ac:dyDescent="0.35">
      <c r="A107">
        <v>4541</v>
      </c>
      <c r="B107" t="s">
        <v>7578</v>
      </c>
      <c r="C107">
        <v>2012</v>
      </c>
      <c r="D107" s="28">
        <v>40966</v>
      </c>
      <c r="E107" s="28">
        <v>40970</v>
      </c>
      <c r="F107" t="s">
        <v>50</v>
      </c>
      <c r="G107" t="s">
        <v>220</v>
      </c>
      <c r="H107" t="s">
        <v>221</v>
      </c>
      <c r="I107" t="s">
        <v>41</v>
      </c>
      <c r="J107" t="s">
        <v>27</v>
      </c>
      <c r="K107" t="s">
        <v>3577</v>
      </c>
      <c r="L107" t="s">
        <v>1399</v>
      </c>
      <c r="M107">
        <v>2908</v>
      </c>
      <c r="N107" t="s">
        <v>148</v>
      </c>
      <c r="O107" t="s">
        <v>6562</v>
      </c>
      <c r="P107" t="s">
        <v>32</v>
      </c>
      <c r="Q107" t="s">
        <v>56</v>
      </c>
      <c r="R107" t="s">
        <v>6563</v>
      </c>
      <c r="S107">
        <v>493.9199999999999</v>
      </c>
      <c r="T107">
        <v>7</v>
      </c>
      <c r="U107">
        <v>0.3</v>
      </c>
      <c r="V107">
        <v>-28.22399999999999</v>
      </c>
    </row>
    <row r="108" spans="1:22" x14ac:dyDescent="0.35">
      <c r="A108">
        <v>4540</v>
      </c>
      <c r="B108" t="s">
        <v>7578</v>
      </c>
      <c r="C108">
        <v>2012</v>
      </c>
      <c r="D108" s="28">
        <v>40966</v>
      </c>
      <c r="E108" s="28">
        <v>40970</v>
      </c>
      <c r="F108" t="s">
        <v>50</v>
      </c>
      <c r="G108" t="s">
        <v>220</v>
      </c>
      <c r="H108" t="s">
        <v>221</v>
      </c>
      <c r="I108" t="s">
        <v>41</v>
      </c>
      <c r="J108" t="s">
        <v>27</v>
      </c>
      <c r="K108" t="s">
        <v>3577</v>
      </c>
      <c r="L108" t="s">
        <v>1399</v>
      </c>
      <c r="M108">
        <v>2908</v>
      </c>
      <c r="N108" t="s">
        <v>148</v>
      </c>
      <c r="O108" t="s">
        <v>1977</v>
      </c>
      <c r="P108" t="s">
        <v>71</v>
      </c>
      <c r="Q108" t="s">
        <v>72</v>
      </c>
      <c r="R108" t="s">
        <v>1978</v>
      </c>
      <c r="S108">
        <v>105.98</v>
      </c>
      <c r="T108">
        <v>2</v>
      </c>
      <c r="U108">
        <v>0</v>
      </c>
      <c r="V108">
        <v>1.0597999999999956</v>
      </c>
    </row>
    <row r="109" spans="1:22" x14ac:dyDescent="0.35">
      <c r="A109">
        <v>3793</v>
      </c>
      <c r="B109" t="s">
        <v>6938</v>
      </c>
      <c r="C109">
        <v>2012</v>
      </c>
      <c r="D109" s="28">
        <v>40966</v>
      </c>
      <c r="E109" s="28">
        <v>40967</v>
      </c>
      <c r="F109" t="s">
        <v>188</v>
      </c>
      <c r="G109" t="s">
        <v>3183</v>
      </c>
      <c r="H109" t="s">
        <v>3184</v>
      </c>
      <c r="I109" t="s">
        <v>41</v>
      </c>
      <c r="J109" t="s">
        <v>27</v>
      </c>
      <c r="K109" t="s">
        <v>6939</v>
      </c>
      <c r="L109" t="s">
        <v>147</v>
      </c>
      <c r="M109">
        <v>16602</v>
      </c>
      <c r="N109" t="s">
        <v>148</v>
      </c>
      <c r="O109" t="s">
        <v>4864</v>
      </c>
      <c r="P109" t="s">
        <v>46</v>
      </c>
      <c r="Q109" t="s">
        <v>68</v>
      </c>
      <c r="R109" t="s">
        <v>4865</v>
      </c>
      <c r="S109">
        <v>16.032</v>
      </c>
      <c r="T109">
        <v>6</v>
      </c>
      <c r="U109">
        <v>0.2</v>
      </c>
      <c r="V109">
        <v>2.2043999999999979</v>
      </c>
    </row>
    <row r="110" spans="1:22" x14ac:dyDescent="0.35">
      <c r="A110">
        <v>3792</v>
      </c>
      <c r="B110" t="s">
        <v>6938</v>
      </c>
      <c r="C110">
        <v>2012</v>
      </c>
      <c r="D110" s="28">
        <v>40966</v>
      </c>
      <c r="E110" s="28">
        <v>40967</v>
      </c>
      <c r="F110" t="s">
        <v>188</v>
      </c>
      <c r="G110" t="s">
        <v>3183</v>
      </c>
      <c r="H110" t="s">
        <v>3184</v>
      </c>
      <c r="I110" t="s">
        <v>41</v>
      </c>
      <c r="J110" t="s">
        <v>27</v>
      </c>
      <c r="K110" t="s">
        <v>6939</v>
      </c>
      <c r="L110" t="s">
        <v>147</v>
      </c>
      <c r="M110">
        <v>16602</v>
      </c>
      <c r="N110" t="s">
        <v>148</v>
      </c>
      <c r="O110" t="s">
        <v>794</v>
      </c>
      <c r="P110" t="s">
        <v>46</v>
      </c>
      <c r="Q110" t="s">
        <v>75</v>
      </c>
      <c r="R110" t="s">
        <v>795</v>
      </c>
      <c r="S110">
        <v>4.4190000000000005</v>
      </c>
      <c r="T110">
        <v>3</v>
      </c>
      <c r="U110">
        <v>0.7</v>
      </c>
      <c r="V110">
        <v>-3.3879000000000001</v>
      </c>
    </row>
    <row r="111" spans="1:22" x14ac:dyDescent="0.35">
      <c r="A111">
        <v>229</v>
      </c>
      <c r="B111" t="s">
        <v>887</v>
      </c>
      <c r="C111">
        <v>2012</v>
      </c>
      <c r="D111" s="28">
        <v>40967</v>
      </c>
      <c r="E111" s="28">
        <v>40972</v>
      </c>
      <c r="F111" t="s">
        <v>50</v>
      </c>
      <c r="G111" t="s">
        <v>888</v>
      </c>
      <c r="H111" t="s">
        <v>889</v>
      </c>
      <c r="I111" t="s">
        <v>26</v>
      </c>
      <c r="J111" t="s">
        <v>27</v>
      </c>
      <c r="K111" t="s">
        <v>382</v>
      </c>
      <c r="L111" t="s">
        <v>335</v>
      </c>
      <c r="M111">
        <v>38401</v>
      </c>
      <c r="N111" t="s">
        <v>30</v>
      </c>
      <c r="O111" t="s">
        <v>890</v>
      </c>
      <c r="P111" t="s">
        <v>32</v>
      </c>
      <c r="Q111" t="s">
        <v>36</v>
      </c>
      <c r="R111" t="s">
        <v>891</v>
      </c>
      <c r="S111">
        <v>161.56800000000001</v>
      </c>
      <c r="T111">
        <v>2</v>
      </c>
      <c r="U111">
        <v>0.2</v>
      </c>
      <c r="V111">
        <v>-28.274400000000021</v>
      </c>
    </row>
    <row r="112" spans="1:22" x14ac:dyDescent="0.35">
      <c r="A112">
        <v>230</v>
      </c>
      <c r="B112" t="s">
        <v>887</v>
      </c>
      <c r="C112">
        <v>2012</v>
      </c>
      <c r="D112" s="28">
        <v>40967</v>
      </c>
      <c r="E112" s="28">
        <v>40972</v>
      </c>
      <c r="F112" t="s">
        <v>50</v>
      </c>
      <c r="G112" t="s">
        <v>888</v>
      </c>
      <c r="H112" t="s">
        <v>889</v>
      </c>
      <c r="I112" t="s">
        <v>26</v>
      </c>
      <c r="J112" t="s">
        <v>27</v>
      </c>
      <c r="K112" t="s">
        <v>382</v>
      </c>
      <c r="L112" t="s">
        <v>335</v>
      </c>
      <c r="M112">
        <v>38401</v>
      </c>
      <c r="N112" t="s">
        <v>30</v>
      </c>
      <c r="O112" t="s">
        <v>892</v>
      </c>
      <c r="P112" t="s">
        <v>32</v>
      </c>
      <c r="Q112" t="s">
        <v>36</v>
      </c>
      <c r="R112" t="s">
        <v>893</v>
      </c>
      <c r="S112">
        <v>389.69600000000003</v>
      </c>
      <c r="T112">
        <v>8</v>
      </c>
      <c r="U112">
        <v>0.2</v>
      </c>
      <c r="V112">
        <v>43.840799999999973</v>
      </c>
    </row>
    <row r="113" spans="1:22" x14ac:dyDescent="0.35">
      <c r="A113">
        <v>8503</v>
      </c>
      <c r="B113" t="s">
        <v>10071</v>
      </c>
      <c r="C113">
        <v>2012</v>
      </c>
      <c r="D113" s="28">
        <v>40968</v>
      </c>
      <c r="E113" s="28">
        <v>40971</v>
      </c>
      <c r="F113" t="s">
        <v>23</v>
      </c>
      <c r="G113" t="s">
        <v>6604</v>
      </c>
      <c r="H113" t="s">
        <v>6605</v>
      </c>
      <c r="I113" t="s">
        <v>41</v>
      </c>
      <c r="J113" t="s">
        <v>27</v>
      </c>
      <c r="K113" t="s">
        <v>42</v>
      </c>
      <c r="L113" t="s">
        <v>43</v>
      </c>
      <c r="M113">
        <v>90045</v>
      </c>
      <c r="N113" t="s">
        <v>44</v>
      </c>
      <c r="O113" t="s">
        <v>1537</v>
      </c>
      <c r="P113" t="s">
        <v>32</v>
      </c>
      <c r="Q113" t="s">
        <v>36</v>
      </c>
      <c r="R113" t="s">
        <v>1538</v>
      </c>
      <c r="S113">
        <v>184.75200000000001</v>
      </c>
      <c r="T113">
        <v>3</v>
      </c>
      <c r="U113">
        <v>0.2</v>
      </c>
      <c r="V113">
        <v>-20.784600000000012</v>
      </c>
    </row>
    <row r="114" spans="1:22" x14ac:dyDescent="0.35">
      <c r="A114">
        <v>8502</v>
      </c>
      <c r="B114" t="s">
        <v>10071</v>
      </c>
      <c r="C114">
        <v>2012</v>
      </c>
      <c r="D114" s="28">
        <v>40968</v>
      </c>
      <c r="E114" s="28">
        <v>40971</v>
      </c>
      <c r="F114" t="s">
        <v>23</v>
      </c>
      <c r="G114" t="s">
        <v>6604</v>
      </c>
      <c r="H114" t="s">
        <v>6605</v>
      </c>
      <c r="I114" t="s">
        <v>41</v>
      </c>
      <c r="J114" t="s">
        <v>27</v>
      </c>
      <c r="K114" t="s">
        <v>42</v>
      </c>
      <c r="L114" t="s">
        <v>43</v>
      </c>
      <c r="M114">
        <v>90045</v>
      </c>
      <c r="N114" t="s">
        <v>44</v>
      </c>
      <c r="O114" t="s">
        <v>1682</v>
      </c>
      <c r="P114" t="s">
        <v>71</v>
      </c>
      <c r="Q114" t="s">
        <v>72</v>
      </c>
      <c r="R114" t="s">
        <v>1683</v>
      </c>
      <c r="S114">
        <v>15.984000000000002</v>
      </c>
      <c r="T114">
        <v>2</v>
      </c>
      <c r="U114">
        <v>0.2</v>
      </c>
      <c r="V114">
        <v>1.1988000000000003</v>
      </c>
    </row>
    <row r="115" spans="1:22" x14ac:dyDescent="0.35">
      <c r="A115">
        <v>3454</v>
      </c>
      <c r="B115" t="s">
        <v>6646</v>
      </c>
      <c r="C115">
        <v>2012</v>
      </c>
      <c r="D115" s="28">
        <v>40968</v>
      </c>
      <c r="E115" s="28">
        <v>40970</v>
      </c>
      <c r="F115" t="s">
        <v>23</v>
      </c>
      <c r="G115" t="s">
        <v>3868</v>
      </c>
      <c r="H115" t="s">
        <v>3869</v>
      </c>
      <c r="I115" t="s">
        <v>26</v>
      </c>
      <c r="J115" t="s">
        <v>27</v>
      </c>
      <c r="K115" t="s">
        <v>3555</v>
      </c>
      <c r="L115" t="s">
        <v>1272</v>
      </c>
      <c r="M115">
        <v>31204</v>
      </c>
      <c r="N115" t="s">
        <v>30</v>
      </c>
      <c r="O115" t="s">
        <v>3521</v>
      </c>
      <c r="P115" t="s">
        <v>46</v>
      </c>
      <c r="Q115" t="s">
        <v>75</v>
      </c>
      <c r="R115" t="s">
        <v>3522</v>
      </c>
      <c r="S115">
        <v>58.72</v>
      </c>
      <c r="T115">
        <v>4</v>
      </c>
      <c r="U115">
        <v>0</v>
      </c>
      <c r="V115">
        <v>27.011199999999999</v>
      </c>
    </row>
    <row r="116" spans="1:22" x14ac:dyDescent="0.35">
      <c r="A116">
        <v>8404</v>
      </c>
      <c r="B116" t="s">
        <v>10010</v>
      </c>
      <c r="C116">
        <v>2013</v>
      </c>
      <c r="D116" s="28">
        <v>41306</v>
      </c>
      <c r="E116" s="28">
        <v>41312</v>
      </c>
      <c r="F116" t="s">
        <v>50</v>
      </c>
      <c r="G116" t="s">
        <v>3518</v>
      </c>
      <c r="H116" t="s">
        <v>3519</v>
      </c>
      <c r="I116" t="s">
        <v>41</v>
      </c>
      <c r="J116" t="s">
        <v>27</v>
      </c>
      <c r="K116" t="s">
        <v>42</v>
      </c>
      <c r="L116" t="s">
        <v>43</v>
      </c>
      <c r="M116">
        <v>90036</v>
      </c>
      <c r="N116" t="s">
        <v>44</v>
      </c>
      <c r="O116" t="s">
        <v>633</v>
      </c>
      <c r="P116" t="s">
        <v>46</v>
      </c>
      <c r="Q116" t="s">
        <v>90</v>
      </c>
      <c r="R116" t="s">
        <v>634</v>
      </c>
      <c r="S116">
        <v>105.52</v>
      </c>
      <c r="T116">
        <v>4</v>
      </c>
      <c r="U116">
        <v>0</v>
      </c>
      <c r="V116">
        <v>48.539199999999994</v>
      </c>
    </row>
    <row r="117" spans="1:22" x14ac:dyDescent="0.35">
      <c r="A117">
        <v>3242</v>
      </c>
      <c r="B117" t="s">
        <v>6458</v>
      </c>
      <c r="C117">
        <v>2013</v>
      </c>
      <c r="D117" s="28">
        <v>41306</v>
      </c>
      <c r="E117" s="28">
        <v>41308</v>
      </c>
      <c r="F117" t="s">
        <v>188</v>
      </c>
      <c r="G117" t="s">
        <v>2632</v>
      </c>
      <c r="H117" t="s">
        <v>2633</v>
      </c>
      <c r="I117" t="s">
        <v>41</v>
      </c>
      <c r="J117" t="s">
        <v>27</v>
      </c>
      <c r="K117" t="s">
        <v>1127</v>
      </c>
      <c r="L117" t="s">
        <v>319</v>
      </c>
      <c r="M117">
        <v>22204</v>
      </c>
      <c r="N117" t="s">
        <v>30</v>
      </c>
      <c r="O117" t="s">
        <v>3978</v>
      </c>
      <c r="P117" t="s">
        <v>46</v>
      </c>
      <c r="Q117" t="s">
        <v>59</v>
      </c>
      <c r="R117" t="s">
        <v>3979</v>
      </c>
      <c r="S117">
        <v>56.449999999999996</v>
      </c>
      <c r="T117">
        <v>5</v>
      </c>
      <c r="U117">
        <v>0</v>
      </c>
      <c r="V117">
        <v>14.676999999999998</v>
      </c>
    </row>
    <row r="118" spans="1:22" x14ac:dyDescent="0.35">
      <c r="A118">
        <v>8513</v>
      </c>
      <c r="B118" t="s">
        <v>10077</v>
      </c>
      <c r="C118">
        <v>2013</v>
      </c>
      <c r="D118" s="28">
        <v>41307</v>
      </c>
      <c r="E118" s="28">
        <v>41313</v>
      </c>
      <c r="F118" t="s">
        <v>50</v>
      </c>
      <c r="G118" t="s">
        <v>3094</v>
      </c>
      <c r="H118" t="s">
        <v>3095</v>
      </c>
      <c r="I118" t="s">
        <v>41</v>
      </c>
      <c r="J118" t="s">
        <v>27</v>
      </c>
      <c r="K118" t="s">
        <v>184</v>
      </c>
      <c r="L118" t="s">
        <v>104</v>
      </c>
      <c r="M118">
        <v>77041</v>
      </c>
      <c r="N118" t="s">
        <v>105</v>
      </c>
      <c r="O118" t="s">
        <v>2878</v>
      </c>
      <c r="P118" t="s">
        <v>32</v>
      </c>
      <c r="Q118" t="s">
        <v>65</v>
      </c>
      <c r="R118" t="s">
        <v>2879</v>
      </c>
      <c r="S118">
        <v>73.784000000000006</v>
      </c>
      <c r="T118">
        <v>2</v>
      </c>
      <c r="U118">
        <v>0.6</v>
      </c>
      <c r="V118">
        <v>-77.473200000000006</v>
      </c>
    </row>
    <row r="119" spans="1:22" x14ac:dyDescent="0.35">
      <c r="A119">
        <v>8491</v>
      </c>
      <c r="B119" t="s">
        <v>10066</v>
      </c>
      <c r="C119">
        <v>2013</v>
      </c>
      <c r="D119" s="28">
        <v>41307</v>
      </c>
      <c r="E119" s="28">
        <v>41309</v>
      </c>
      <c r="F119" t="s">
        <v>23</v>
      </c>
      <c r="G119" t="s">
        <v>2813</v>
      </c>
      <c r="H119" t="s">
        <v>2814</v>
      </c>
      <c r="I119" t="s">
        <v>26</v>
      </c>
      <c r="J119" t="s">
        <v>27</v>
      </c>
      <c r="K119" t="s">
        <v>1127</v>
      </c>
      <c r="L119" t="s">
        <v>319</v>
      </c>
      <c r="M119">
        <v>22204</v>
      </c>
      <c r="N119" t="s">
        <v>30</v>
      </c>
      <c r="O119" t="s">
        <v>6826</v>
      </c>
      <c r="P119" t="s">
        <v>32</v>
      </c>
      <c r="Q119" t="s">
        <v>65</v>
      </c>
      <c r="R119" t="s">
        <v>6827</v>
      </c>
      <c r="S119">
        <v>18.689999999999998</v>
      </c>
      <c r="T119">
        <v>7</v>
      </c>
      <c r="U119">
        <v>0</v>
      </c>
      <c r="V119">
        <v>7.1021999999999998</v>
      </c>
    </row>
    <row r="120" spans="1:22" x14ac:dyDescent="0.35">
      <c r="A120">
        <v>8490</v>
      </c>
      <c r="B120" t="s">
        <v>10066</v>
      </c>
      <c r="C120">
        <v>2013</v>
      </c>
      <c r="D120" s="28">
        <v>41307</v>
      </c>
      <c r="E120" s="28">
        <v>41309</v>
      </c>
      <c r="F120" t="s">
        <v>23</v>
      </c>
      <c r="G120" t="s">
        <v>2813</v>
      </c>
      <c r="H120" t="s">
        <v>2814</v>
      </c>
      <c r="I120" t="s">
        <v>26</v>
      </c>
      <c r="J120" t="s">
        <v>27</v>
      </c>
      <c r="K120" t="s">
        <v>1127</v>
      </c>
      <c r="L120" t="s">
        <v>319</v>
      </c>
      <c r="M120">
        <v>22204</v>
      </c>
      <c r="N120" t="s">
        <v>30</v>
      </c>
      <c r="O120" t="s">
        <v>1022</v>
      </c>
      <c r="P120" t="s">
        <v>46</v>
      </c>
      <c r="Q120" t="s">
        <v>75</v>
      </c>
      <c r="R120" t="s">
        <v>1023</v>
      </c>
      <c r="S120">
        <v>36.4</v>
      </c>
      <c r="T120">
        <v>8</v>
      </c>
      <c r="U120">
        <v>0</v>
      </c>
      <c r="V120">
        <v>18.2</v>
      </c>
    </row>
    <row r="121" spans="1:22" x14ac:dyDescent="0.35">
      <c r="A121">
        <v>8489</v>
      </c>
      <c r="B121" t="s">
        <v>10066</v>
      </c>
      <c r="C121">
        <v>2013</v>
      </c>
      <c r="D121" s="28">
        <v>41307</v>
      </c>
      <c r="E121" s="28">
        <v>41309</v>
      </c>
      <c r="F121" t="s">
        <v>23</v>
      </c>
      <c r="G121" t="s">
        <v>2813</v>
      </c>
      <c r="H121" t="s">
        <v>2814</v>
      </c>
      <c r="I121" t="s">
        <v>26</v>
      </c>
      <c r="J121" t="s">
        <v>27</v>
      </c>
      <c r="K121" t="s">
        <v>1127</v>
      </c>
      <c r="L121" t="s">
        <v>319</v>
      </c>
      <c r="M121">
        <v>22204</v>
      </c>
      <c r="N121" t="s">
        <v>30</v>
      </c>
      <c r="O121" t="s">
        <v>7233</v>
      </c>
      <c r="P121" t="s">
        <v>71</v>
      </c>
      <c r="Q121" t="s">
        <v>682</v>
      </c>
      <c r="R121" t="s">
        <v>7234</v>
      </c>
      <c r="S121">
        <v>8749.9500000000007</v>
      </c>
      <c r="T121">
        <v>5</v>
      </c>
      <c r="U121">
        <v>0</v>
      </c>
      <c r="V121">
        <v>2799.9839999999995</v>
      </c>
    </row>
    <row r="122" spans="1:22" x14ac:dyDescent="0.35">
      <c r="A122">
        <v>5614</v>
      </c>
      <c r="B122" t="s">
        <v>8372</v>
      </c>
      <c r="C122">
        <v>2013</v>
      </c>
      <c r="D122" s="28">
        <v>41307</v>
      </c>
      <c r="E122" s="28">
        <v>41312</v>
      </c>
      <c r="F122" t="s">
        <v>50</v>
      </c>
      <c r="G122" t="s">
        <v>3827</v>
      </c>
      <c r="H122" t="s">
        <v>3828</v>
      </c>
      <c r="I122" t="s">
        <v>26</v>
      </c>
      <c r="J122" t="s">
        <v>27</v>
      </c>
      <c r="K122" t="s">
        <v>266</v>
      </c>
      <c r="L122" t="s">
        <v>267</v>
      </c>
      <c r="M122">
        <v>10011</v>
      </c>
      <c r="N122" t="s">
        <v>148</v>
      </c>
      <c r="O122" t="s">
        <v>8373</v>
      </c>
      <c r="P122" t="s">
        <v>46</v>
      </c>
      <c r="Q122" t="s">
        <v>59</v>
      </c>
      <c r="R122" t="s">
        <v>8374</v>
      </c>
      <c r="S122">
        <v>117.96</v>
      </c>
      <c r="T122">
        <v>2</v>
      </c>
      <c r="U122">
        <v>0</v>
      </c>
      <c r="V122">
        <v>5.8979999999999961</v>
      </c>
    </row>
    <row r="123" spans="1:22" x14ac:dyDescent="0.35">
      <c r="A123">
        <v>5754</v>
      </c>
      <c r="B123" t="s">
        <v>8460</v>
      </c>
      <c r="C123">
        <v>2013</v>
      </c>
      <c r="D123" s="28">
        <v>41308</v>
      </c>
      <c r="E123" s="28">
        <v>41315</v>
      </c>
      <c r="F123" t="s">
        <v>50</v>
      </c>
      <c r="G123" t="s">
        <v>6573</v>
      </c>
      <c r="H123" t="s">
        <v>6574</v>
      </c>
      <c r="I123" t="s">
        <v>26</v>
      </c>
      <c r="J123" t="s">
        <v>27</v>
      </c>
      <c r="K123" t="s">
        <v>1464</v>
      </c>
      <c r="L123" t="s">
        <v>29</v>
      </c>
      <c r="M123">
        <v>40475</v>
      </c>
      <c r="N123" t="s">
        <v>30</v>
      </c>
      <c r="O123" t="s">
        <v>1488</v>
      </c>
      <c r="P123" t="s">
        <v>32</v>
      </c>
      <c r="Q123" t="s">
        <v>36</v>
      </c>
      <c r="R123" t="s">
        <v>1489</v>
      </c>
      <c r="S123">
        <v>866.4</v>
      </c>
      <c r="T123">
        <v>4</v>
      </c>
      <c r="U123">
        <v>0</v>
      </c>
      <c r="V123">
        <v>225.26400000000001</v>
      </c>
    </row>
    <row r="124" spans="1:22" x14ac:dyDescent="0.35">
      <c r="A124">
        <v>9521</v>
      </c>
      <c r="B124" t="s">
        <v>10677</v>
      </c>
      <c r="C124">
        <v>2013</v>
      </c>
      <c r="D124" s="28">
        <v>41309</v>
      </c>
      <c r="E124" s="28">
        <v>41314</v>
      </c>
      <c r="F124" t="s">
        <v>50</v>
      </c>
      <c r="G124" t="s">
        <v>704</v>
      </c>
      <c r="H124" t="s">
        <v>705</v>
      </c>
      <c r="I124" t="s">
        <v>41</v>
      </c>
      <c r="J124" t="s">
        <v>27</v>
      </c>
      <c r="K124" t="s">
        <v>42</v>
      </c>
      <c r="L124" t="s">
        <v>43</v>
      </c>
      <c r="M124">
        <v>90049</v>
      </c>
      <c r="N124" t="s">
        <v>44</v>
      </c>
      <c r="O124" t="s">
        <v>1008</v>
      </c>
      <c r="P124" t="s">
        <v>46</v>
      </c>
      <c r="Q124" t="s">
        <v>59</v>
      </c>
      <c r="R124" t="s">
        <v>1009</v>
      </c>
      <c r="S124">
        <v>93.02</v>
      </c>
      <c r="T124">
        <v>2</v>
      </c>
      <c r="U124">
        <v>0</v>
      </c>
      <c r="V124">
        <v>3.720799999999997</v>
      </c>
    </row>
    <row r="125" spans="1:22" x14ac:dyDescent="0.35">
      <c r="A125">
        <v>9068</v>
      </c>
      <c r="B125" t="s">
        <v>10407</v>
      </c>
      <c r="C125">
        <v>2013</v>
      </c>
      <c r="D125" s="28">
        <v>41309</v>
      </c>
      <c r="E125" s="28">
        <v>41315</v>
      </c>
      <c r="F125" t="s">
        <v>50</v>
      </c>
      <c r="G125" t="s">
        <v>2757</v>
      </c>
      <c r="H125" t="s">
        <v>2758</v>
      </c>
      <c r="I125" t="s">
        <v>26</v>
      </c>
      <c r="J125" t="s">
        <v>27</v>
      </c>
      <c r="K125" t="s">
        <v>3374</v>
      </c>
      <c r="L125" t="s">
        <v>2735</v>
      </c>
      <c r="M125">
        <v>20852</v>
      </c>
      <c r="N125" t="s">
        <v>148</v>
      </c>
      <c r="O125" t="s">
        <v>5833</v>
      </c>
      <c r="P125" t="s">
        <v>71</v>
      </c>
      <c r="Q125" t="s">
        <v>72</v>
      </c>
      <c r="R125" t="s">
        <v>5834</v>
      </c>
      <c r="S125">
        <v>90.48</v>
      </c>
      <c r="T125">
        <v>2</v>
      </c>
      <c r="U125">
        <v>0</v>
      </c>
      <c r="V125">
        <v>23.524799999999999</v>
      </c>
    </row>
    <row r="126" spans="1:22" x14ac:dyDescent="0.35">
      <c r="A126">
        <v>6043</v>
      </c>
      <c r="B126" t="s">
        <v>8642</v>
      </c>
      <c r="C126">
        <v>2013</v>
      </c>
      <c r="D126" s="28">
        <v>41309</v>
      </c>
      <c r="E126" s="28">
        <v>41313</v>
      </c>
      <c r="F126" t="s">
        <v>50</v>
      </c>
      <c r="G126" t="s">
        <v>164</v>
      </c>
      <c r="H126" t="s">
        <v>165</v>
      </c>
      <c r="I126" t="s">
        <v>26</v>
      </c>
      <c r="J126" t="s">
        <v>27</v>
      </c>
      <c r="K126" t="s">
        <v>2135</v>
      </c>
      <c r="L126" t="s">
        <v>310</v>
      </c>
      <c r="M126">
        <v>85635</v>
      </c>
      <c r="N126" t="s">
        <v>44</v>
      </c>
      <c r="O126" t="s">
        <v>4412</v>
      </c>
      <c r="P126" t="s">
        <v>32</v>
      </c>
      <c r="Q126" t="s">
        <v>65</v>
      </c>
      <c r="R126" t="s">
        <v>4413</v>
      </c>
      <c r="S126">
        <v>14.368000000000002</v>
      </c>
      <c r="T126">
        <v>2</v>
      </c>
      <c r="U126">
        <v>0.2</v>
      </c>
      <c r="V126">
        <v>3.9512</v>
      </c>
    </row>
    <row r="127" spans="1:22" x14ac:dyDescent="0.35">
      <c r="A127">
        <v>8145</v>
      </c>
      <c r="B127" t="s">
        <v>9854</v>
      </c>
      <c r="C127">
        <v>2013</v>
      </c>
      <c r="D127" s="28">
        <v>41310</v>
      </c>
      <c r="E127" s="28">
        <v>41315</v>
      </c>
      <c r="F127" t="s">
        <v>50</v>
      </c>
      <c r="G127" t="s">
        <v>5492</v>
      </c>
      <c r="H127" t="s">
        <v>5493</v>
      </c>
      <c r="I127" t="s">
        <v>26</v>
      </c>
      <c r="J127" t="s">
        <v>27</v>
      </c>
      <c r="K127" t="s">
        <v>947</v>
      </c>
      <c r="L127" t="s">
        <v>43</v>
      </c>
      <c r="M127">
        <v>92037</v>
      </c>
      <c r="N127" t="s">
        <v>44</v>
      </c>
      <c r="O127" t="s">
        <v>615</v>
      </c>
      <c r="P127" t="s">
        <v>71</v>
      </c>
      <c r="Q127" t="s">
        <v>72</v>
      </c>
      <c r="R127" t="s">
        <v>616</v>
      </c>
      <c r="S127">
        <v>159.96800000000002</v>
      </c>
      <c r="T127">
        <v>4</v>
      </c>
      <c r="U127">
        <v>0.2</v>
      </c>
      <c r="V127">
        <v>-31.993600000000029</v>
      </c>
    </row>
    <row r="128" spans="1:22" x14ac:dyDescent="0.35">
      <c r="A128">
        <v>8144</v>
      </c>
      <c r="B128" t="s">
        <v>9854</v>
      </c>
      <c r="C128">
        <v>2013</v>
      </c>
      <c r="D128" s="28">
        <v>41310</v>
      </c>
      <c r="E128" s="28">
        <v>41315</v>
      </c>
      <c r="F128" t="s">
        <v>50</v>
      </c>
      <c r="G128" t="s">
        <v>5492</v>
      </c>
      <c r="H128" t="s">
        <v>5493</v>
      </c>
      <c r="I128" t="s">
        <v>26</v>
      </c>
      <c r="J128" t="s">
        <v>27</v>
      </c>
      <c r="K128" t="s">
        <v>947</v>
      </c>
      <c r="L128" t="s">
        <v>43</v>
      </c>
      <c r="M128">
        <v>92037</v>
      </c>
      <c r="N128" t="s">
        <v>44</v>
      </c>
      <c r="O128" t="s">
        <v>2400</v>
      </c>
      <c r="P128" t="s">
        <v>32</v>
      </c>
      <c r="Q128" t="s">
        <v>56</v>
      </c>
      <c r="R128" t="s">
        <v>2401</v>
      </c>
      <c r="S128">
        <v>557.72799999999995</v>
      </c>
      <c r="T128">
        <v>4</v>
      </c>
      <c r="U128">
        <v>0.2</v>
      </c>
      <c r="V128">
        <v>6.9715999999999951</v>
      </c>
    </row>
    <row r="129" spans="1:22" x14ac:dyDescent="0.35">
      <c r="A129">
        <v>8143</v>
      </c>
      <c r="B129" t="s">
        <v>9854</v>
      </c>
      <c r="C129">
        <v>2013</v>
      </c>
      <c r="D129" s="28">
        <v>41310</v>
      </c>
      <c r="E129" s="28">
        <v>41315</v>
      </c>
      <c r="F129" t="s">
        <v>50</v>
      </c>
      <c r="G129" t="s">
        <v>5492</v>
      </c>
      <c r="H129" t="s">
        <v>5493</v>
      </c>
      <c r="I129" t="s">
        <v>26</v>
      </c>
      <c r="J129" t="s">
        <v>27</v>
      </c>
      <c r="K129" t="s">
        <v>947</v>
      </c>
      <c r="L129" t="s">
        <v>43</v>
      </c>
      <c r="M129">
        <v>92037</v>
      </c>
      <c r="N129" t="s">
        <v>44</v>
      </c>
      <c r="O129" t="s">
        <v>3219</v>
      </c>
      <c r="P129" t="s">
        <v>46</v>
      </c>
      <c r="Q129" t="s">
        <v>59</v>
      </c>
      <c r="R129" t="s">
        <v>3220</v>
      </c>
      <c r="S129">
        <v>186.54</v>
      </c>
      <c r="T129">
        <v>3</v>
      </c>
      <c r="U129">
        <v>0</v>
      </c>
      <c r="V129">
        <v>50.365800000000007</v>
      </c>
    </row>
    <row r="130" spans="1:22" x14ac:dyDescent="0.35">
      <c r="A130">
        <v>8142</v>
      </c>
      <c r="B130" t="s">
        <v>9854</v>
      </c>
      <c r="C130">
        <v>2013</v>
      </c>
      <c r="D130" s="28">
        <v>41310</v>
      </c>
      <c r="E130" s="28">
        <v>41315</v>
      </c>
      <c r="F130" t="s">
        <v>50</v>
      </c>
      <c r="G130" t="s">
        <v>5492</v>
      </c>
      <c r="H130" t="s">
        <v>5493</v>
      </c>
      <c r="I130" t="s">
        <v>26</v>
      </c>
      <c r="J130" t="s">
        <v>27</v>
      </c>
      <c r="K130" t="s">
        <v>947</v>
      </c>
      <c r="L130" t="s">
        <v>43</v>
      </c>
      <c r="M130">
        <v>92037</v>
      </c>
      <c r="N130" t="s">
        <v>44</v>
      </c>
      <c r="O130" t="s">
        <v>2365</v>
      </c>
      <c r="P130" t="s">
        <v>46</v>
      </c>
      <c r="Q130" t="s">
        <v>47</v>
      </c>
      <c r="R130" t="s">
        <v>2366</v>
      </c>
      <c r="S130">
        <v>14.73</v>
      </c>
      <c r="T130">
        <v>3</v>
      </c>
      <c r="U130">
        <v>0</v>
      </c>
      <c r="V130">
        <v>7.2176999999999998</v>
      </c>
    </row>
    <row r="131" spans="1:22" x14ac:dyDescent="0.35">
      <c r="A131">
        <v>1393</v>
      </c>
      <c r="B131" t="s">
        <v>3789</v>
      </c>
      <c r="C131">
        <v>2013</v>
      </c>
      <c r="D131" s="28">
        <v>41310</v>
      </c>
      <c r="E131" s="28">
        <v>41310</v>
      </c>
      <c r="F131" t="s">
        <v>1290</v>
      </c>
      <c r="G131" t="s">
        <v>3790</v>
      </c>
      <c r="H131" t="s">
        <v>3791</v>
      </c>
      <c r="I131" t="s">
        <v>102</v>
      </c>
      <c r="J131" t="s">
        <v>27</v>
      </c>
      <c r="K131" t="s">
        <v>3792</v>
      </c>
      <c r="L131" t="s">
        <v>1272</v>
      </c>
      <c r="M131">
        <v>30080</v>
      </c>
      <c r="N131" t="s">
        <v>30</v>
      </c>
      <c r="O131" t="s">
        <v>296</v>
      </c>
      <c r="P131" t="s">
        <v>46</v>
      </c>
      <c r="Q131" t="s">
        <v>90</v>
      </c>
      <c r="R131" t="s">
        <v>297</v>
      </c>
      <c r="S131">
        <v>342.37</v>
      </c>
      <c r="T131">
        <v>7</v>
      </c>
      <c r="U131">
        <v>0</v>
      </c>
      <c r="V131">
        <v>160.91389999999998</v>
      </c>
    </row>
    <row r="132" spans="1:22" x14ac:dyDescent="0.35">
      <c r="A132">
        <v>1392</v>
      </c>
      <c r="B132" t="s">
        <v>3789</v>
      </c>
      <c r="C132">
        <v>2013</v>
      </c>
      <c r="D132" s="28">
        <v>41310</v>
      </c>
      <c r="E132" s="28">
        <v>41310</v>
      </c>
      <c r="F132" t="s">
        <v>1290</v>
      </c>
      <c r="G132" t="s">
        <v>3790</v>
      </c>
      <c r="H132" t="s">
        <v>3791</v>
      </c>
      <c r="I132" t="s">
        <v>102</v>
      </c>
      <c r="J132" t="s">
        <v>27</v>
      </c>
      <c r="K132" t="s">
        <v>3792</v>
      </c>
      <c r="L132" t="s">
        <v>1272</v>
      </c>
      <c r="M132">
        <v>30080</v>
      </c>
      <c r="N132" t="s">
        <v>30</v>
      </c>
      <c r="O132" t="s">
        <v>960</v>
      </c>
      <c r="P132" t="s">
        <v>46</v>
      </c>
      <c r="Q132" t="s">
        <v>59</v>
      </c>
      <c r="R132" t="s">
        <v>961</v>
      </c>
      <c r="S132">
        <v>154.44</v>
      </c>
      <c r="T132">
        <v>3</v>
      </c>
      <c r="U132">
        <v>0</v>
      </c>
      <c r="V132">
        <v>1.5444000000000031</v>
      </c>
    </row>
    <row r="133" spans="1:22" x14ac:dyDescent="0.35">
      <c r="A133">
        <v>1391</v>
      </c>
      <c r="B133" t="s">
        <v>3789</v>
      </c>
      <c r="C133">
        <v>2013</v>
      </c>
      <c r="D133" s="28">
        <v>41310</v>
      </c>
      <c r="E133" s="28">
        <v>41310</v>
      </c>
      <c r="F133" t="s">
        <v>1290</v>
      </c>
      <c r="G133" t="s">
        <v>3790</v>
      </c>
      <c r="H133" t="s">
        <v>3791</v>
      </c>
      <c r="I133" t="s">
        <v>102</v>
      </c>
      <c r="J133" t="s">
        <v>27</v>
      </c>
      <c r="K133" t="s">
        <v>3792</v>
      </c>
      <c r="L133" t="s">
        <v>1272</v>
      </c>
      <c r="M133">
        <v>30080</v>
      </c>
      <c r="N133" t="s">
        <v>30</v>
      </c>
      <c r="O133" t="s">
        <v>1730</v>
      </c>
      <c r="P133" t="s">
        <v>46</v>
      </c>
      <c r="Q133" t="s">
        <v>90</v>
      </c>
      <c r="R133" t="s">
        <v>1731</v>
      </c>
      <c r="S133">
        <v>122.97</v>
      </c>
      <c r="T133">
        <v>3</v>
      </c>
      <c r="U133">
        <v>0</v>
      </c>
      <c r="V133">
        <v>60.255300000000005</v>
      </c>
    </row>
    <row r="134" spans="1:22" x14ac:dyDescent="0.35">
      <c r="A134">
        <v>1390</v>
      </c>
      <c r="B134" t="s">
        <v>3789</v>
      </c>
      <c r="C134">
        <v>2013</v>
      </c>
      <c r="D134" s="28">
        <v>41310</v>
      </c>
      <c r="E134" s="28">
        <v>41310</v>
      </c>
      <c r="F134" t="s">
        <v>1290</v>
      </c>
      <c r="G134" t="s">
        <v>3790</v>
      </c>
      <c r="H134" t="s">
        <v>3791</v>
      </c>
      <c r="I134" t="s">
        <v>102</v>
      </c>
      <c r="J134" t="s">
        <v>27</v>
      </c>
      <c r="K134" t="s">
        <v>3792</v>
      </c>
      <c r="L134" t="s">
        <v>1272</v>
      </c>
      <c r="M134">
        <v>30080</v>
      </c>
      <c r="N134" t="s">
        <v>30</v>
      </c>
      <c r="O134" t="s">
        <v>1191</v>
      </c>
      <c r="P134" t="s">
        <v>71</v>
      </c>
      <c r="Q134" t="s">
        <v>72</v>
      </c>
      <c r="R134" t="s">
        <v>1192</v>
      </c>
      <c r="S134">
        <v>484.83000000000004</v>
      </c>
      <c r="T134">
        <v>3</v>
      </c>
      <c r="U134">
        <v>0</v>
      </c>
      <c r="V134">
        <v>126.05580000000002</v>
      </c>
    </row>
    <row r="135" spans="1:22" x14ac:dyDescent="0.35">
      <c r="A135">
        <v>1389</v>
      </c>
      <c r="B135" t="s">
        <v>3789</v>
      </c>
      <c r="C135">
        <v>2013</v>
      </c>
      <c r="D135" s="28">
        <v>41310</v>
      </c>
      <c r="E135" s="28">
        <v>41310</v>
      </c>
      <c r="F135" t="s">
        <v>1290</v>
      </c>
      <c r="G135" t="s">
        <v>3790</v>
      </c>
      <c r="H135" t="s">
        <v>3791</v>
      </c>
      <c r="I135" t="s">
        <v>102</v>
      </c>
      <c r="J135" t="s">
        <v>27</v>
      </c>
      <c r="K135" t="s">
        <v>3792</v>
      </c>
      <c r="L135" t="s">
        <v>1272</v>
      </c>
      <c r="M135">
        <v>30080</v>
      </c>
      <c r="N135" t="s">
        <v>30</v>
      </c>
      <c r="O135" t="s">
        <v>613</v>
      </c>
      <c r="P135" t="s">
        <v>71</v>
      </c>
      <c r="Q135" t="s">
        <v>72</v>
      </c>
      <c r="R135" t="s">
        <v>614</v>
      </c>
      <c r="S135">
        <v>104.85000000000001</v>
      </c>
      <c r="T135">
        <v>3</v>
      </c>
      <c r="U135">
        <v>0</v>
      </c>
      <c r="V135">
        <v>28.309500000000007</v>
      </c>
    </row>
    <row r="136" spans="1:22" x14ac:dyDescent="0.35">
      <c r="A136">
        <v>1388</v>
      </c>
      <c r="B136" t="s">
        <v>3789</v>
      </c>
      <c r="C136">
        <v>2013</v>
      </c>
      <c r="D136" s="28">
        <v>41310</v>
      </c>
      <c r="E136" s="28">
        <v>41310</v>
      </c>
      <c r="F136" t="s">
        <v>1290</v>
      </c>
      <c r="G136" t="s">
        <v>3790</v>
      </c>
      <c r="H136" t="s">
        <v>3791</v>
      </c>
      <c r="I136" t="s">
        <v>102</v>
      </c>
      <c r="J136" t="s">
        <v>27</v>
      </c>
      <c r="K136" t="s">
        <v>3792</v>
      </c>
      <c r="L136" t="s">
        <v>1272</v>
      </c>
      <c r="M136">
        <v>30080</v>
      </c>
      <c r="N136" t="s">
        <v>30</v>
      </c>
      <c r="O136" t="s">
        <v>3798</v>
      </c>
      <c r="P136" t="s">
        <v>46</v>
      </c>
      <c r="Q136" t="s">
        <v>173</v>
      </c>
      <c r="R136" t="s">
        <v>3799</v>
      </c>
      <c r="S136">
        <v>167.96</v>
      </c>
      <c r="T136">
        <v>2</v>
      </c>
      <c r="U136">
        <v>0</v>
      </c>
      <c r="V136">
        <v>78.941199999999995</v>
      </c>
    </row>
    <row r="137" spans="1:22" x14ac:dyDescent="0.35">
      <c r="A137">
        <v>1387</v>
      </c>
      <c r="B137" t="s">
        <v>3789</v>
      </c>
      <c r="C137">
        <v>2013</v>
      </c>
      <c r="D137" s="28">
        <v>41310</v>
      </c>
      <c r="E137" s="28">
        <v>41310</v>
      </c>
      <c r="F137" t="s">
        <v>1290</v>
      </c>
      <c r="G137" t="s">
        <v>3790</v>
      </c>
      <c r="H137" t="s">
        <v>3791</v>
      </c>
      <c r="I137" t="s">
        <v>102</v>
      </c>
      <c r="J137" t="s">
        <v>27</v>
      </c>
      <c r="K137" t="s">
        <v>3792</v>
      </c>
      <c r="L137" t="s">
        <v>1272</v>
      </c>
      <c r="M137">
        <v>30080</v>
      </c>
      <c r="N137" t="s">
        <v>30</v>
      </c>
      <c r="O137" t="s">
        <v>2232</v>
      </c>
      <c r="P137" t="s">
        <v>32</v>
      </c>
      <c r="Q137" t="s">
        <v>33</v>
      </c>
      <c r="R137" t="s">
        <v>2233</v>
      </c>
      <c r="S137">
        <v>239.98</v>
      </c>
      <c r="T137">
        <v>2</v>
      </c>
      <c r="U137">
        <v>0</v>
      </c>
      <c r="V137">
        <v>52.795599999999979</v>
      </c>
    </row>
    <row r="138" spans="1:22" x14ac:dyDescent="0.35">
      <c r="A138">
        <v>1386</v>
      </c>
      <c r="B138" t="s">
        <v>3789</v>
      </c>
      <c r="C138">
        <v>2013</v>
      </c>
      <c r="D138" s="28">
        <v>41310</v>
      </c>
      <c r="E138" s="28">
        <v>41310</v>
      </c>
      <c r="F138" t="s">
        <v>1290</v>
      </c>
      <c r="G138" t="s">
        <v>3790</v>
      </c>
      <c r="H138" t="s">
        <v>3791</v>
      </c>
      <c r="I138" t="s">
        <v>102</v>
      </c>
      <c r="J138" t="s">
        <v>27</v>
      </c>
      <c r="K138" t="s">
        <v>3792</v>
      </c>
      <c r="L138" t="s">
        <v>1272</v>
      </c>
      <c r="M138">
        <v>30080</v>
      </c>
      <c r="N138" t="s">
        <v>30</v>
      </c>
      <c r="O138" t="s">
        <v>1082</v>
      </c>
      <c r="P138" t="s">
        <v>32</v>
      </c>
      <c r="Q138" t="s">
        <v>65</v>
      </c>
      <c r="R138" t="s">
        <v>3797</v>
      </c>
      <c r="S138">
        <v>18.84</v>
      </c>
      <c r="T138">
        <v>3</v>
      </c>
      <c r="U138">
        <v>0</v>
      </c>
      <c r="V138">
        <v>7.1592000000000002</v>
      </c>
    </row>
    <row r="139" spans="1:22" x14ac:dyDescent="0.35">
      <c r="A139">
        <v>1385</v>
      </c>
      <c r="B139" t="s">
        <v>3789</v>
      </c>
      <c r="C139">
        <v>2013</v>
      </c>
      <c r="D139" s="28">
        <v>41310</v>
      </c>
      <c r="E139" s="28">
        <v>41310</v>
      </c>
      <c r="F139" t="s">
        <v>1290</v>
      </c>
      <c r="G139" t="s">
        <v>3790</v>
      </c>
      <c r="H139" t="s">
        <v>3791</v>
      </c>
      <c r="I139" t="s">
        <v>102</v>
      </c>
      <c r="J139" t="s">
        <v>27</v>
      </c>
      <c r="K139" t="s">
        <v>3792</v>
      </c>
      <c r="L139" t="s">
        <v>1272</v>
      </c>
      <c r="M139">
        <v>30080</v>
      </c>
      <c r="N139" t="s">
        <v>30</v>
      </c>
      <c r="O139" t="s">
        <v>3795</v>
      </c>
      <c r="P139" t="s">
        <v>46</v>
      </c>
      <c r="Q139" t="s">
        <v>269</v>
      </c>
      <c r="R139" t="s">
        <v>3796</v>
      </c>
      <c r="S139">
        <v>9.4499999999999993</v>
      </c>
      <c r="T139">
        <v>5</v>
      </c>
      <c r="U139">
        <v>0</v>
      </c>
      <c r="V139">
        <v>0.18900000000000028</v>
      </c>
    </row>
    <row r="140" spans="1:22" x14ac:dyDescent="0.35">
      <c r="A140">
        <v>1384</v>
      </c>
      <c r="B140" t="s">
        <v>3789</v>
      </c>
      <c r="C140">
        <v>2013</v>
      </c>
      <c r="D140" s="28">
        <v>41310</v>
      </c>
      <c r="E140" s="28">
        <v>41310</v>
      </c>
      <c r="F140" t="s">
        <v>1290</v>
      </c>
      <c r="G140" t="s">
        <v>3790</v>
      </c>
      <c r="H140" t="s">
        <v>3791</v>
      </c>
      <c r="I140" t="s">
        <v>102</v>
      </c>
      <c r="J140" t="s">
        <v>27</v>
      </c>
      <c r="K140" t="s">
        <v>3792</v>
      </c>
      <c r="L140" t="s">
        <v>1272</v>
      </c>
      <c r="M140">
        <v>30080</v>
      </c>
      <c r="N140" t="s">
        <v>30</v>
      </c>
      <c r="O140" t="s">
        <v>3793</v>
      </c>
      <c r="P140" t="s">
        <v>46</v>
      </c>
      <c r="Q140" t="s">
        <v>90</v>
      </c>
      <c r="R140" t="s">
        <v>3794</v>
      </c>
      <c r="S140">
        <v>348.84</v>
      </c>
      <c r="T140">
        <v>9</v>
      </c>
      <c r="U140">
        <v>0</v>
      </c>
      <c r="V140">
        <v>170.9316</v>
      </c>
    </row>
    <row r="141" spans="1:22" x14ac:dyDescent="0.35">
      <c r="A141">
        <v>1383</v>
      </c>
      <c r="B141" t="s">
        <v>3789</v>
      </c>
      <c r="C141">
        <v>2013</v>
      </c>
      <c r="D141" s="28">
        <v>41310</v>
      </c>
      <c r="E141" s="28">
        <v>41310</v>
      </c>
      <c r="F141" t="s">
        <v>1290</v>
      </c>
      <c r="G141" t="s">
        <v>3790</v>
      </c>
      <c r="H141" t="s">
        <v>3791</v>
      </c>
      <c r="I141" t="s">
        <v>102</v>
      </c>
      <c r="J141" t="s">
        <v>27</v>
      </c>
      <c r="K141" t="s">
        <v>3792</v>
      </c>
      <c r="L141" t="s">
        <v>1272</v>
      </c>
      <c r="M141">
        <v>30080</v>
      </c>
      <c r="N141" t="s">
        <v>30</v>
      </c>
      <c r="O141" t="s">
        <v>3393</v>
      </c>
      <c r="P141" t="s">
        <v>46</v>
      </c>
      <c r="Q141" t="s">
        <v>59</v>
      </c>
      <c r="R141" t="s">
        <v>3394</v>
      </c>
      <c r="S141">
        <v>80.98</v>
      </c>
      <c r="T141">
        <v>1</v>
      </c>
      <c r="U141">
        <v>0</v>
      </c>
      <c r="V141">
        <v>1.6196000000000055</v>
      </c>
    </row>
    <row r="142" spans="1:22" x14ac:dyDescent="0.35">
      <c r="A142">
        <v>5810</v>
      </c>
      <c r="B142" t="s">
        <v>8501</v>
      </c>
      <c r="C142">
        <v>2013</v>
      </c>
      <c r="D142" s="28">
        <v>41311</v>
      </c>
      <c r="E142" s="28">
        <v>41316</v>
      </c>
      <c r="F142" t="s">
        <v>50</v>
      </c>
      <c r="G142" t="s">
        <v>1805</v>
      </c>
      <c r="H142" t="s">
        <v>1806</v>
      </c>
      <c r="I142" t="s">
        <v>41</v>
      </c>
      <c r="J142" t="s">
        <v>27</v>
      </c>
      <c r="K142" t="s">
        <v>6244</v>
      </c>
      <c r="L142" t="s">
        <v>335</v>
      </c>
      <c r="M142">
        <v>37421</v>
      </c>
      <c r="N142" t="s">
        <v>30</v>
      </c>
      <c r="O142" t="s">
        <v>1858</v>
      </c>
      <c r="P142" t="s">
        <v>32</v>
      </c>
      <c r="Q142" t="s">
        <v>65</v>
      </c>
      <c r="R142" t="s">
        <v>1859</v>
      </c>
      <c r="S142">
        <v>132.22400000000002</v>
      </c>
      <c r="T142">
        <v>4</v>
      </c>
      <c r="U142">
        <v>0.2</v>
      </c>
      <c r="V142">
        <v>-18.180799999999998</v>
      </c>
    </row>
    <row r="143" spans="1:22" x14ac:dyDescent="0.35">
      <c r="A143">
        <v>9115</v>
      </c>
      <c r="B143" t="s">
        <v>10431</v>
      </c>
      <c r="C143">
        <v>2013</v>
      </c>
      <c r="D143" s="28">
        <v>41312</v>
      </c>
      <c r="E143" s="28">
        <v>41315</v>
      </c>
      <c r="F143" t="s">
        <v>23</v>
      </c>
      <c r="G143" t="s">
        <v>3597</v>
      </c>
      <c r="H143" t="s">
        <v>3598</v>
      </c>
      <c r="I143" t="s">
        <v>41</v>
      </c>
      <c r="J143" t="s">
        <v>27</v>
      </c>
      <c r="K143" t="s">
        <v>42</v>
      </c>
      <c r="L143" t="s">
        <v>43</v>
      </c>
      <c r="M143">
        <v>90049</v>
      </c>
      <c r="N143" t="s">
        <v>44</v>
      </c>
      <c r="O143" t="s">
        <v>9195</v>
      </c>
      <c r="P143" t="s">
        <v>71</v>
      </c>
      <c r="Q143" t="s">
        <v>72</v>
      </c>
      <c r="R143" t="s">
        <v>9196</v>
      </c>
      <c r="S143">
        <v>623.96</v>
      </c>
      <c r="T143">
        <v>5</v>
      </c>
      <c r="U143">
        <v>0.2</v>
      </c>
      <c r="V143">
        <v>38.997500000000002</v>
      </c>
    </row>
    <row r="144" spans="1:22" x14ac:dyDescent="0.35">
      <c r="A144">
        <v>2696</v>
      </c>
      <c r="B144" t="s">
        <v>5837</v>
      </c>
      <c r="C144">
        <v>2013</v>
      </c>
      <c r="D144" s="28">
        <v>41312</v>
      </c>
      <c r="E144" s="28">
        <v>41314</v>
      </c>
      <c r="F144" t="s">
        <v>188</v>
      </c>
      <c r="G144" t="s">
        <v>5838</v>
      </c>
      <c r="H144" t="s">
        <v>5839</v>
      </c>
      <c r="I144" t="s">
        <v>26</v>
      </c>
      <c r="J144" t="s">
        <v>27</v>
      </c>
      <c r="K144" t="s">
        <v>2470</v>
      </c>
      <c r="L144" t="s">
        <v>498</v>
      </c>
      <c r="M144">
        <v>43130</v>
      </c>
      <c r="N144" t="s">
        <v>148</v>
      </c>
      <c r="O144" t="s">
        <v>1639</v>
      </c>
      <c r="P144" t="s">
        <v>46</v>
      </c>
      <c r="Q144" t="s">
        <v>90</v>
      </c>
      <c r="R144" t="s">
        <v>1640</v>
      </c>
      <c r="S144">
        <v>30.352</v>
      </c>
      <c r="T144">
        <v>2</v>
      </c>
      <c r="U144">
        <v>0.2</v>
      </c>
      <c r="V144">
        <v>10.623199999999997</v>
      </c>
    </row>
    <row r="145" spans="1:22" x14ac:dyDescent="0.35">
      <c r="A145">
        <v>1730</v>
      </c>
      <c r="B145" t="s">
        <v>4431</v>
      </c>
      <c r="C145">
        <v>2013</v>
      </c>
      <c r="D145" s="28">
        <v>41312</v>
      </c>
      <c r="E145" s="28">
        <v>41312</v>
      </c>
      <c r="F145" t="s">
        <v>1290</v>
      </c>
      <c r="G145" t="s">
        <v>2052</v>
      </c>
      <c r="H145" t="s">
        <v>2053</v>
      </c>
      <c r="I145" t="s">
        <v>26</v>
      </c>
      <c r="J145" t="s">
        <v>27</v>
      </c>
      <c r="K145" t="s">
        <v>318</v>
      </c>
      <c r="L145" t="s">
        <v>319</v>
      </c>
      <c r="M145">
        <v>22153</v>
      </c>
      <c r="N145" t="s">
        <v>30</v>
      </c>
      <c r="O145" t="s">
        <v>2771</v>
      </c>
      <c r="P145" t="s">
        <v>46</v>
      </c>
      <c r="Q145" t="s">
        <v>47</v>
      </c>
      <c r="R145" t="s">
        <v>2772</v>
      </c>
      <c r="S145">
        <v>7.83</v>
      </c>
      <c r="T145">
        <v>3</v>
      </c>
      <c r="U145">
        <v>0</v>
      </c>
      <c r="V145">
        <v>3.6017999999999999</v>
      </c>
    </row>
    <row r="146" spans="1:22" x14ac:dyDescent="0.35">
      <c r="A146">
        <v>1729</v>
      </c>
      <c r="B146" t="s">
        <v>4431</v>
      </c>
      <c r="C146">
        <v>2013</v>
      </c>
      <c r="D146" s="28">
        <v>41312</v>
      </c>
      <c r="E146" s="28">
        <v>41312</v>
      </c>
      <c r="F146" t="s">
        <v>1290</v>
      </c>
      <c r="G146" t="s">
        <v>2052</v>
      </c>
      <c r="H146" t="s">
        <v>2053</v>
      </c>
      <c r="I146" t="s">
        <v>26</v>
      </c>
      <c r="J146" t="s">
        <v>27</v>
      </c>
      <c r="K146" t="s">
        <v>318</v>
      </c>
      <c r="L146" t="s">
        <v>319</v>
      </c>
      <c r="M146">
        <v>22153</v>
      </c>
      <c r="N146" t="s">
        <v>30</v>
      </c>
      <c r="O146" t="s">
        <v>4258</v>
      </c>
      <c r="P146" t="s">
        <v>71</v>
      </c>
      <c r="Q146" t="s">
        <v>161</v>
      </c>
      <c r="R146" t="s">
        <v>4259</v>
      </c>
      <c r="S146">
        <v>100</v>
      </c>
      <c r="T146">
        <v>4</v>
      </c>
      <c r="U146">
        <v>0</v>
      </c>
      <c r="V146">
        <v>21</v>
      </c>
    </row>
    <row r="147" spans="1:22" x14ac:dyDescent="0.35">
      <c r="A147">
        <v>8383</v>
      </c>
      <c r="B147" t="s">
        <v>9994</v>
      </c>
      <c r="C147">
        <v>2013</v>
      </c>
      <c r="D147" s="28">
        <v>41313</v>
      </c>
      <c r="E147" s="28">
        <v>41320</v>
      </c>
      <c r="F147" t="s">
        <v>50</v>
      </c>
      <c r="G147" t="s">
        <v>8728</v>
      </c>
      <c r="H147" t="s">
        <v>8729</v>
      </c>
      <c r="I147" t="s">
        <v>41</v>
      </c>
      <c r="J147" t="s">
        <v>27</v>
      </c>
      <c r="K147" t="s">
        <v>184</v>
      </c>
      <c r="L147" t="s">
        <v>104</v>
      </c>
      <c r="M147">
        <v>77036</v>
      </c>
      <c r="N147" t="s">
        <v>105</v>
      </c>
      <c r="O147" t="s">
        <v>3375</v>
      </c>
      <c r="P147" t="s">
        <v>32</v>
      </c>
      <c r="Q147" t="s">
        <v>36</v>
      </c>
      <c r="R147" t="s">
        <v>3376</v>
      </c>
      <c r="S147">
        <v>241.49999999999997</v>
      </c>
      <c r="T147">
        <v>4</v>
      </c>
      <c r="U147">
        <v>0.3</v>
      </c>
      <c r="V147">
        <v>0</v>
      </c>
    </row>
    <row r="148" spans="1:22" x14ac:dyDescent="0.35">
      <c r="A148">
        <v>1828</v>
      </c>
      <c r="B148" t="s">
        <v>4585</v>
      </c>
      <c r="C148">
        <v>2013</v>
      </c>
      <c r="D148" s="28">
        <v>41313</v>
      </c>
      <c r="E148" s="28">
        <v>41316</v>
      </c>
      <c r="F148" t="s">
        <v>23</v>
      </c>
      <c r="G148" t="s">
        <v>4586</v>
      </c>
      <c r="H148" t="s">
        <v>4587</v>
      </c>
      <c r="I148" t="s">
        <v>102</v>
      </c>
      <c r="J148" t="s">
        <v>27</v>
      </c>
      <c r="K148" t="s">
        <v>4588</v>
      </c>
      <c r="L148" t="s">
        <v>88</v>
      </c>
      <c r="M148">
        <v>27604</v>
      </c>
      <c r="N148" t="s">
        <v>30</v>
      </c>
      <c r="O148" t="s">
        <v>4589</v>
      </c>
      <c r="P148" t="s">
        <v>71</v>
      </c>
      <c r="Q148" t="s">
        <v>72</v>
      </c>
      <c r="R148" t="s">
        <v>4590</v>
      </c>
      <c r="S148">
        <v>1127.9760000000001</v>
      </c>
      <c r="T148">
        <v>3</v>
      </c>
      <c r="U148">
        <v>0.2</v>
      </c>
      <c r="V148">
        <v>126.8972999999998</v>
      </c>
    </row>
    <row r="149" spans="1:22" x14ac:dyDescent="0.35">
      <c r="A149">
        <v>8843</v>
      </c>
      <c r="B149" t="s">
        <v>10271</v>
      </c>
      <c r="C149">
        <v>2013</v>
      </c>
      <c r="D149" s="28">
        <v>41314</v>
      </c>
      <c r="E149" s="28">
        <v>41318</v>
      </c>
      <c r="F149" t="s">
        <v>50</v>
      </c>
      <c r="G149" t="s">
        <v>2765</v>
      </c>
      <c r="H149" t="s">
        <v>2766</v>
      </c>
      <c r="I149" t="s">
        <v>41</v>
      </c>
      <c r="J149" t="s">
        <v>27</v>
      </c>
      <c r="K149" t="s">
        <v>127</v>
      </c>
      <c r="L149" t="s">
        <v>43</v>
      </c>
      <c r="M149">
        <v>94110</v>
      </c>
      <c r="N149" t="s">
        <v>44</v>
      </c>
      <c r="O149" t="s">
        <v>3089</v>
      </c>
      <c r="P149" t="s">
        <v>71</v>
      </c>
      <c r="Q149" t="s">
        <v>161</v>
      </c>
      <c r="R149" t="s">
        <v>3090</v>
      </c>
      <c r="S149">
        <v>31.86</v>
      </c>
      <c r="T149">
        <v>2</v>
      </c>
      <c r="U149">
        <v>0</v>
      </c>
      <c r="V149">
        <v>11.151</v>
      </c>
    </row>
    <row r="150" spans="1:22" x14ac:dyDescent="0.35">
      <c r="A150">
        <v>8842</v>
      </c>
      <c r="B150" t="s">
        <v>10271</v>
      </c>
      <c r="C150">
        <v>2013</v>
      </c>
      <c r="D150" s="28">
        <v>41314</v>
      </c>
      <c r="E150" s="28">
        <v>41318</v>
      </c>
      <c r="F150" t="s">
        <v>50</v>
      </c>
      <c r="G150" t="s">
        <v>2765</v>
      </c>
      <c r="H150" t="s">
        <v>2766</v>
      </c>
      <c r="I150" t="s">
        <v>41</v>
      </c>
      <c r="J150" t="s">
        <v>27</v>
      </c>
      <c r="K150" t="s">
        <v>127</v>
      </c>
      <c r="L150" t="s">
        <v>43</v>
      </c>
      <c r="M150">
        <v>94110</v>
      </c>
      <c r="N150" t="s">
        <v>44</v>
      </c>
      <c r="O150" t="s">
        <v>1018</v>
      </c>
      <c r="P150" t="s">
        <v>71</v>
      </c>
      <c r="Q150" t="s">
        <v>161</v>
      </c>
      <c r="R150" t="s">
        <v>1019</v>
      </c>
      <c r="S150">
        <v>89.97</v>
      </c>
      <c r="T150">
        <v>3</v>
      </c>
      <c r="U150">
        <v>0</v>
      </c>
      <c r="V150">
        <v>39.586800000000011</v>
      </c>
    </row>
    <row r="151" spans="1:22" x14ac:dyDescent="0.35">
      <c r="A151">
        <v>1809</v>
      </c>
      <c r="B151" t="s">
        <v>4545</v>
      </c>
      <c r="C151">
        <v>2013</v>
      </c>
      <c r="D151" s="28">
        <v>41316</v>
      </c>
      <c r="E151" s="28">
        <v>41318</v>
      </c>
      <c r="F151" t="s">
        <v>188</v>
      </c>
      <c r="G151" t="s">
        <v>4546</v>
      </c>
      <c r="H151" t="s">
        <v>4547</v>
      </c>
      <c r="I151" t="s">
        <v>41</v>
      </c>
      <c r="J151" t="s">
        <v>27</v>
      </c>
      <c r="K151" t="s">
        <v>4548</v>
      </c>
      <c r="L151" t="s">
        <v>649</v>
      </c>
      <c r="M151">
        <v>74133</v>
      </c>
      <c r="N151" t="s">
        <v>105</v>
      </c>
      <c r="O151" t="s">
        <v>4549</v>
      </c>
      <c r="P151" t="s">
        <v>71</v>
      </c>
      <c r="Q151" t="s">
        <v>72</v>
      </c>
      <c r="R151" t="s">
        <v>4550</v>
      </c>
      <c r="S151">
        <v>69.930000000000007</v>
      </c>
      <c r="T151">
        <v>7</v>
      </c>
      <c r="U151">
        <v>0</v>
      </c>
      <c r="V151">
        <v>0.69929999999999914</v>
      </c>
    </row>
    <row r="152" spans="1:22" x14ac:dyDescent="0.35">
      <c r="A152">
        <v>7195</v>
      </c>
      <c r="B152" t="s">
        <v>9337</v>
      </c>
      <c r="C152">
        <v>2013</v>
      </c>
      <c r="D152" s="28">
        <v>41317</v>
      </c>
      <c r="E152" s="28">
        <v>41319</v>
      </c>
      <c r="F152" t="s">
        <v>188</v>
      </c>
      <c r="G152" t="s">
        <v>3019</v>
      </c>
      <c r="H152" t="s">
        <v>3020</v>
      </c>
      <c r="I152" t="s">
        <v>26</v>
      </c>
      <c r="J152" t="s">
        <v>27</v>
      </c>
      <c r="K152" t="s">
        <v>1736</v>
      </c>
      <c r="L152" t="s">
        <v>1272</v>
      </c>
      <c r="M152">
        <v>30318</v>
      </c>
      <c r="N152" t="s">
        <v>30</v>
      </c>
      <c r="O152" t="s">
        <v>545</v>
      </c>
      <c r="P152" t="s">
        <v>46</v>
      </c>
      <c r="Q152" t="s">
        <v>75</v>
      </c>
      <c r="R152" t="s">
        <v>546</v>
      </c>
      <c r="S152">
        <v>15.92</v>
      </c>
      <c r="T152">
        <v>4</v>
      </c>
      <c r="U152">
        <v>0</v>
      </c>
      <c r="V152">
        <v>7.4824000000000002</v>
      </c>
    </row>
    <row r="153" spans="1:22" x14ac:dyDescent="0.35">
      <c r="A153">
        <v>7194</v>
      </c>
      <c r="B153" t="s">
        <v>9337</v>
      </c>
      <c r="C153">
        <v>2013</v>
      </c>
      <c r="D153" s="28">
        <v>41317</v>
      </c>
      <c r="E153" s="28">
        <v>41319</v>
      </c>
      <c r="F153" t="s">
        <v>188</v>
      </c>
      <c r="G153" t="s">
        <v>3019</v>
      </c>
      <c r="H153" t="s">
        <v>3020</v>
      </c>
      <c r="I153" t="s">
        <v>26</v>
      </c>
      <c r="J153" t="s">
        <v>27</v>
      </c>
      <c r="K153" t="s">
        <v>1736</v>
      </c>
      <c r="L153" t="s">
        <v>1272</v>
      </c>
      <c r="M153">
        <v>30318</v>
      </c>
      <c r="N153" t="s">
        <v>30</v>
      </c>
      <c r="O153" t="s">
        <v>3510</v>
      </c>
      <c r="P153" t="s">
        <v>46</v>
      </c>
      <c r="Q153" t="s">
        <v>59</v>
      </c>
      <c r="R153" t="s">
        <v>3511</v>
      </c>
      <c r="S153">
        <v>1350.1200000000001</v>
      </c>
      <c r="T153">
        <v>6</v>
      </c>
      <c r="U153">
        <v>0</v>
      </c>
      <c r="V153">
        <v>175.51560000000001</v>
      </c>
    </row>
    <row r="154" spans="1:22" x14ac:dyDescent="0.35">
      <c r="A154">
        <v>721</v>
      </c>
      <c r="B154" t="s">
        <v>2312</v>
      </c>
      <c r="C154">
        <v>2013</v>
      </c>
      <c r="D154" s="28">
        <v>41318</v>
      </c>
      <c r="E154" s="28">
        <v>41323</v>
      </c>
      <c r="F154" t="s">
        <v>50</v>
      </c>
      <c r="G154" t="s">
        <v>2313</v>
      </c>
      <c r="H154" t="s">
        <v>2314</v>
      </c>
      <c r="I154" t="s">
        <v>102</v>
      </c>
      <c r="J154" t="s">
        <v>27</v>
      </c>
      <c r="K154" t="s">
        <v>42</v>
      </c>
      <c r="L154" t="s">
        <v>43</v>
      </c>
      <c r="M154">
        <v>90045</v>
      </c>
      <c r="N154" t="s">
        <v>44</v>
      </c>
      <c r="O154" t="s">
        <v>2315</v>
      </c>
      <c r="P154" t="s">
        <v>46</v>
      </c>
      <c r="Q154" t="s">
        <v>90</v>
      </c>
      <c r="R154" t="s">
        <v>2316</v>
      </c>
      <c r="S154">
        <v>146.82</v>
      </c>
      <c r="T154">
        <v>3</v>
      </c>
      <c r="U154">
        <v>0</v>
      </c>
      <c r="V154">
        <v>73.41</v>
      </c>
    </row>
    <row r="155" spans="1:22" x14ac:dyDescent="0.35">
      <c r="A155">
        <v>8172</v>
      </c>
      <c r="B155" t="s">
        <v>9871</v>
      </c>
      <c r="C155">
        <v>2013</v>
      </c>
      <c r="D155" s="28">
        <v>41319</v>
      </c>
      <c r="E155" s="28">
        <v>41324</v>
      </c>
      <c r="F155" t="s">
        <v>50</v>
      </c>
      <c r="G155" t="s">
        <v>2080</v>
      </c>
      <c r="H155" t="s">
        <v>2081</v>
      </c>
      <c r="I155" t="s">
        <v>26</v>
      </c>
      <c r="J155" t="s">
        <v>27</v>
      </c>
      <c r="K155" t="s">
        <v>328</v>
      </c>
      <c r="L155" t="s">
        <v>1487</v>
      </c>
      <c r="M155">
        <v>39212</v>
      </c>
      <c r="N155" t="s">
        <v>30</v>
      </c>
      <c r="O155" t="s">
        <v>3824</v>
      </c>
      <c r="P155" t="s">
        <v>46</v>
      </c>
      <c r="Q155" t="s">
        <v>68</v>
      </c>
      <c r="R155" t="s">
        <v>3825</v>
      </c>
      <c r="S155">
        <v>264.18</v>
      </c>
      <c r="T155">
        <v>7</v>
      </c>
      <c r="U155">
        <v>0</v>
      </c>
      <c r="V155">
        <v>68.686800000000005</v>
      </c>
    </row>
    <row r="156" spans="1:22" x14ac:dyDescent="0.35">
      <c r="A156">
        <v>7814</v>
      </c>
      <c r="B156" t="s">
        <v>9680</v>
      </c>
      <c r="C156">
        <v>2013</v>
      </c>
      <c r="D156" s="28">
        <v>41319</v>
      </c>
      <c r="E156" s="28">
        <v>41320</v>
      </c>
      <c r="F156" t="s">
        <v>188</v>
      </c>
      <c r="G156" t="s">
        <v>508</v>
      </c>
      <c r="H156" t="s">
        <v>509</v>
      </c>
      <c r="I156" t="s">
        <v>26</v>
      </c>
      <c r="J156" t="s">
        <v>27</v>
      </c>
      <c r="K156" t="s">
        <v>3213</v>
      </c>
      <c r="L156" t="s">
        <v>2735</v>
      </c>
      <c r="M156">
        <v>20735</v>
      </c>
      <c r="N156" t="s">
        <v>148</v>
      </c>
      <c r="O156" t="s">
        <v>1020</v>
      </c>
      <c r="P156" t="s">
        <v>32</v>
      </c>
      <c r="Q156" t="s">
        <v>65</v>
      </c>
      <c r="R156" t="s">
        <v>1021</v>
      </c>
      <c r="S156">
        <v>10.56</v>
      </c>
      <c r="T156">
        <v>6</v>
      </c>
      <c r="U156">
        <v>0</v>
      </c>
      <c r="V156">
        <v>4.6464000000000008</v>
      </c>
    </row>
    <row r="157" spans="1:22" x14ac:dyDescent="0.35">
      <c r="A157">
        <v>7813</v>
      </c>
      <c r="B157" t="s">
        <v>9680</v>
      </c>
      <c r="C157">
        <v>2013</v>
      </c>
      <c r="D157" s="28">
        <v>41319</v>
      </c>
      <c r="E157" s="28">
        <v>41320</v>
      </c>
      <c r="F157" t="s">
        <v>188</v>
      </c>
      <c r="G157" t="s">
        <v>508</v>
      </c>
      <c r="H157" t="s">
        <v>509</v>
      </c>
      <c r="I157" t="s">
        <v>26</v>
      </c>
      <c r="J157" t="s">
        <v>27</v>
      </c>
      <c r="K157" t="s">
        <v>3213</v>
      </c>
      <c r="L157" t="s">
        <v>2735</v>
      </c>
      <c r="M157">
        <v>20735</v>
      </c>
      <c r="N157" t="s">
        <v>148</v>
      </c>
      <c r="O157" t="s">
        <v>2875</v>
      </c>
      <c r="P157" t="s">
        <v>32</v>
      </c>
      <c r="Q157" t="s">
        <v>56</v>
      </c>
      <c r="R157" t="s">
        <v>2876</v>
      </c>
      <c r="S157">
        <v>550.43100000000004</v>
      </c>
      <c r="T157">
        <v>3</v>
      </c>
      <c r="U157">
        <v>0.3</v>
      </c>
      <c r="V157">
        <v>-47.179800000000029</v>
      </c>
    </row>
    <row r="158" spans="1:22" x14ac:dyDescent="0.35">
      <c r="A158">
        <v>7812</v>
      </c>
      <c r="B158" t="s">
        <v>9680</v>
      </c>
      <c r="C158">
        <v>2013</v>
      </c>
      <c r="D158" s="28">
        <v>41319</v>
      </c>
      <c r="E158" s="28">
        <v>41320</v>
      </c>
      <c r="F158" t="s">
        <v>188</v>
      </c>
      <c r="G158" t="s">
        <v>508</v>
      </c>
      <c r="H158" t="s">
        <v>509</v>
      </c>
      <c r="I158" t="s">
        <v>26</v>
      </c>
      <c r="J158" t="s">
        <v>27</v>
      </c>
      <c r="K158" t="s">
        <v>3213</v>
      </c>
      <c r="L158" t="s">
        <v>2735</v>
      </c>
      <c r="M158">
        <v>20735</v>
      </c>
      <c r="N158" t="s">
        <v>148</v>
      </c>
      <c r="O158" t="s">
        <v>7011</v>
      </c>
      <c r="P158" t="s">
        <v>46</v>
      </c>
      <c r="Q158" t="s">
        <v>68</v>
      </c>
      <c r="R158" t="s">
        <v>7012</v>
      </c>
      <c r="S158">
        <v>7.98</v>
      </c>
      <c r="T158">
        <v>3</v>
      </c>
      <c r="U158">
        <v>0</v>
      </c>
      <c r="V158">
        <v>2.0747999999999998</v>
      </c>
    </row>
    <row r="159" spans="1:22" x14ac:dyDescent="0.35">
      <c r="A159">
        <v>7811</v>
      </c>
      <c r="B159" t="s">
        <v>9680</v>
      </c>
      <c r="C159">
        <v>2013</v>
      </c>
      <c r="D159" s="28">
        <v>41319</v>
      </c>
      <c r="E159" s="28">
        <v>41320</v>
      </c>
      <c r="F159" t="s">
        <v>188</v>
      </c>
      <c r="G159" t="s">
        <v>508</v>
      </c>
      <c r="H159" t="s">
        <v>509</v>
      </c>
      <c r="I159" t="s">
        <v>26</v>
      </c>
      <c r="J159" t="s">
        <v>27</v>
      </c>
      <c r="K159" t="s">
        <v>3213</v>
      </c>
      <c r="L159" t="s">
        <v>2735</v>
      </c>
      <c r="M159">
        <v>20735</v>
      </c>
      <c r="N159" t="s">
        <v>148</v>
      </c>
      <c r="O159" t="s">
        <v>6074</v>
      </c>
      <c r="P159" t="s">
        <v>46</v>
      </c>
      <c r="Q159" t="s">
        <v>90</v>
      </c>
      <c r="R159" t="s">
        <v>6075</v>
      </c>
      <c r="S159">
        <v>4.7699999999999996</v>
      </c>
      <c r="T159">
        <v>1</v>
      </c>
      <c r="U159">
        <v>0</v>
      </c>
      <c r="V159">
        <v>2.1464999999999996</v>
      </c>
    </row>
    <row r="160" spans="1:22" x14ac:dyDescent="0.35">
      <c r="A160">
        <v>1244</v>
      </c>
      <c r="B160" t="s">
        <v>3476</v>
      </c>
      <c r="C160">
        <v>2013</v>
      </c>
      <c r="D160" s="28">
        <v>41320</v>
      </c>
      <c r="E160" s="28">
        <v>41327</v>
      </c>
      <c r="F160" t="s">
        <v>50</v>
      </c>
      <c r="G160" t="s">
        <v>2567</v>
      </c>
      <c r="H160" t="s">
        <v>2568</v>
      </c>
      <c r="I160" t="s">
        <v>26</v>
      </c>
      <c r="J160" t="s">
        <v>27</v>
      </c>
      <c r="K160" t="s">
        <v>266</v>
      </c>
      <c r="L160" t="s">
        <v>267</v>
      </c>
      <c r="M160">
        <v>10009</v>
      </c>
      <c r="N160" t="s">
        <v>148</v>
      </c>
      <c r="O160" t="s">
        <v>268</v>
      </c>
      <c r="P160" t="s">
        <v>46</v>
      </c>
      <c r="Q160" t="s">
        <v>269</v>
      </c>
      <c r="R160" t="s">
        <v>270</v>
      </c>
      <c r="S160">
        <v>8.7200000000000006</v>
      </c>
      <c r="T160">
        <v>4</v>
      </c>
      <c r="U160">
        <v>0</v>
      </c>
      <c r="V160">
        <v>3.5752000000000006</v>
      </c>
    </row>
    <row r="161" spans="1:22" x14ac:dyDescent="0.35">
      <c r="A161">
        <v>1243</v>
      </c>
      <c r="B161" t="s">
        <v>3476</v>
      </c>
      <c r="C161">
        <v>2013</v>
      </c>
      <c r="D161" s="28">
        <v>41320</v>
      </c>
      <c r="E161" s="28">
        <v>41327</v>
      </c>
      <c r="F161" t="s">
        <v>50</v>
      </c>
      <c r="G161" t="s">
        <v>2567</v>
      </c>
      <c r="H161" t="s">
        <v>2568</v>
      </c>
      <c r="I161" t="s">
        <v>26</v>
      </c>
      <c r="J161" t="s">
        <v>27</v>
      </c>
      <c r="K161" t="s">
        <v>266</v>
      </c>
      <c r="L161" t="s">
        <v>267</v>
      </c>
      <c r="M161">
        <v>10009</v>
      </c>
      <c r="N161" t="s">
        <v>148</v>
      </c>
      <c r="O161" t="s">
        <v>3477</v>
      </c>
      <c r="P161" t="s">
        <v>46</v>
      </c>
      <c r="Q161" t="s">
        <v>75</v>
      </c>
      <c r="R161" t="s">
        <v>3478</v>
      </c>
      <c r="S161">
        <v>398.35199999999998</v>
      </c>
      <c r="T161">
        <v>3</v>
      </c>
      <c r="U161">
        <v>0.2</v>
      </c>
      <c r="V161">
        <v>124.48499999999999</v>
      </c>
    </row>
    <row r="162" spans="1:22" x14ac:dyDescent="0.35">
      <c r="A162">
        <v>9723</v>
      </c>
      <c r="B162" t="s">
        <v>10800</v>
      </c>
      <c r="C162">
        <v>2013</v>
      </c>
      <c r="D162" s="28">
        <v>41321</v>
      </c>
      <c r="E162" s="28">
        <v>41325</v>
      </c>
      <c r="F162" t="s">
        <v>50</v>
      </c>
      <c r="G162" t="s">
        <v>4536</v>
      </c>
      <c r="H162" t="s">
        <v>4537</v>
      </c>
      <c r="I162" t="s">
        <v>26</v>
      </c>
      <c r="J162" t="s">
        <v>27</v>
      </c>
      <c r="K162" t="s">
        <v>266</v>
      </c>
      <c r="L162" t="s">
        <v>267</v>
      </c>
      <c r="M162">
        <v>10024</v>
      </c>
      <c r="N162" t="s">
        <v>148</v>
      </c>
      <c r="O162" t="s">
        <v>1018</v>
      </c>
      <c r="P162" t="s">
        <v>71</v>
      </c>
      <c r="Q162" t="s">
        <v>161</v>
      </c>
      <c r="R162" t="s">
        <v>1019</v>
      </c>
      <c r="S162">
        <v>89.97</v>
      </c>
      <c r="T162">
        <v>3</v>
      </c>
      <c r="U162">
        <v>0</v>
      </c>
      <c r="V162">
        <v>39.586800000000011</v>
      </c>
    </row>
    <row r="163" spans="1:22" x14ac:dyDescent="0.35">
      <c r="A163">
        <v>9722</v>
      </c>
      <c r="B163" t="s">
        <v>10800</v>
      </c>
      <c r="C163">
        <v>2013</v>
      </c>
      <c r="D163" s="28">
        <v>41321</v>
      </c>
      <c r="E163" s="28">
        <v>41325</v>
      </c>
      <c r="F163" t="s">
        <v>50</v>
      </c>
      <c r="G163" t="s">
        <v>4536</v>
      </c>
      <c r="H163" t="s">
        <v>4537</v>
      </c>
      <c r="I163" t="s">
        <v>26</v>
      </c>
      <c r="J163" t="s">
        <v>27</v>
      </c>
      <c r="K163" t="s">
        <v>266</v>
      </c>
      <c r="L163" t="s">
        <v>267</v>
      </c>
      <c r="M163">
        <v>10024</v>
      </c>
      <c r="N163" t="s">
        <v>148</v>
      </c>
      <c r="O163" t="s">
        <v>7860</v>
      </c>
      <c r="P163" t="s">
        <v>32</v>
      </c>
      <c r="Q163" t="s">
        <v>36</v>
      </c>
      <c r="R163" t="s">
        <v>7861</v>
      </c>
      <c r="S163">
        <v>326.64600000000002</v>
      </c>
      <c r="T163">
        <v>3</v>
      </c>
      <c r="U163">
        <v>0.1</v>
      </c>
      <c r="V163">
        <v>39.923399999999994</v>
      </c>
    </row>
    <row r="164" spans="1:22" x14ac:dyDescent="0.35">
      <c r="A164">
        <v>9080</v>
      </c>
      <c r="B164" t="s">
        <v>10415</v>
      </c>
      <c r="C164">
        <v>2013</v>
      </c>
      <c r="D164" s="28">
        <v>41321</v>
      </c>
      <c r="E164" s="28">
        <v>41328</v>
      </c>
      <c r="F164" t="s">
        <v>50</v>
      </c>
      <c r="G164" t="s">
        <v>4625</v>
      </c>
      <c r="H164" t="s">
        <v>4626</v>
      </c>
      <c r="I164" t="s">
        <v>26</v>
      </c>
      <c r="J164" t="s">
        <v>27</v>
      </c>
      <c r="K164" t="s">
        <v>28</v>
      </c>
      <c r="L164" t="s">
        <v>29</v>
      </c>
      <c r="M164">
        <v>42420</v>
      </c>
      <c r="N164" t="s">
        <v>30</v>
      </c>
      <c r="O164" t="s">
        <v>1294</v>
      </c>
      <c r="P164" t="s">
        <v>46</v>
      </c>
      <c r="Q164" t="s">
        <v>75</v>
      </c>
      <c r="R164" t="s">
        <v>1295</v>
      </c>
      <c r="S164">
        <v>5.8</v>
      </c>
      <c r="T164">
        <v>1</v>
      </c>
      <c r="U164">
        <v>0</v>
      </c>
      <c r="V164">
        <v>2.61</v>
      </c>
    </row>
    <row r="165" spans="1:22" x14ac:dyDescent="0.35">
      <c r="A165">
        <v>9079</v>
      </c>
      <c r="B165" t="s">
        <v>10415</v>
      </c>
      <c r="C165">
        <v>2013</v>
      </c>
      <c r="D165" s="28">
        <v>41321</v>
      </c>
      <c r="E165" s="28">
        <v>41328</v>
      </c>
      <c r="F165" t="s">
        <v>50</v>
      </c>
      <c r="G165" t="s">
        <v>4625</v>
      </c>
      <c r="H165" t="s">
        <v>4626</v>
      </c>
      <c r="I165" t="s">
        <v>26</v>
      </c>
      <c r="J165" t="s">
        <v>27</v>
      </c>
      <c r="K165" t="s">
        <v>28</v>
      </c>
      <c r="L165" t="s">
        <v>29</v>
      </c>
      <c r="M165">
        <v>42420</v>
      </c>
      <c r="N165" t="s">
        <v>30</v>
      </c>
      <c r="O165" t="s">
        <v>553</v>
      </c>
      <c r="P165" t="s">
        <v>32</v>
      </c>
      <c r="Q165" t="s">
        <v>65</v>
      </c>
      <c r="R165" t="s">
        <v>554</v>
      </c>
      <c r="S165">
        <v>318.08</v>
      </c>
      <c r="T165">
        <v>4</v>
      </c>
      <c r="U165">
        <v>0</v>
      </c>
      <c r="V165">
        <v>34.988799999999969</v>
      </c>
    </row>
    <row r="166" spans="1:22" x14ac:dyDescent="0.35">
      <c r="A166">
        <v>8161</v>
      </c>
      <c r="B166" t="s">
        <v>9866</v>
      </c>
      <c r="C166">
        <v>2013</v>
      </c>
      <c r="D166" s="28">
        <v>41321</v>
      </c>
      <c r="E166" s="28">
        <v>41325</v>
      </c>
      <c r="F166" t="s">
        <v>50</v>
      </c>
      <c r="G166" t="s">
        <v>4011</v>
      </c>
      <c r="H166" t="s">
        <v>4012</v>
      </c>
      <c r="I166" t="s">
        <v>26</v>
      </c>
      <c r="J166" t="s">
        <v>27</v>
      </c>
      <c r="K166" t="s">
        <v>1093</v>
      </c>
      <c r="L166" t="s">
        <v>788</v>
      </c>
      <c r="M166">
        <v>7109</v>
      </c>
      <c r="N166" t="s">
        <v>148</v>
      </c>
      <c r="O166" t="s">
        <v>8382</v>
      </c>
      <c r="P166" t="s">
        <v>32</v>
      </c>
      <c r="Q166" t="s">
        <v>36</v>
      </c>
      <c r="R166" t="s">
        <v>8383</v>
      </c>
      <c r="S166">
        <v>227.96</v>
      </c>
      <c r="T166">
        <v>2</v>
      </c>
      <c r="U166">
        <v>0</v>
      </c>
      <c r="V166">
        <v>36.473600000000005</v>
      </c>
    </row>
    <row r="167" spans="1:22" x14ac:dyDescent="0.35">
      <c r="A167">
        <v>1824</v>
      </c>
      <c r="B167" t="s">
        <v>4574</v>
      </c>
      <c r="C167">
        <v>2013</v>
      </c>
      <c r="D167" s="28">
        <v>41321</v>
      </c>
      <c r="E167" s="28">
        <v>41325</v>
      </c>
      <c r="F167" t="s">
        <v>50</v>
      </c>
      <c r="G167" t="s">
        <v>895</v>
      </c>
      <c r="H167" t="s">
        <v>896</v>
      </c>
      <c r="I167" t="s">
        <v>41</v>
      </c>
      <c r="J167" t="s">
        <v>27</v>
      </c>
      <c r="K167" t="s">
        <v>303</v>
      </c>
      <c r="L167" t="s">
        <v>211</v>
      </c>
      <c r="M167">
        <v>60623</v>
      </c>
      <c r="N167" t="s">
        <v>105</v>
      </c>
      <c r="O167" t="s">
        <v>4579</v>
      </c>
      <c r="P167" t="s">
        <v>46</v>
      </c>
      <c r="Q167" t="s">
        <v>90</v>
      </c>
      <c r="R167" t="s">
        <v>4580</v>
      </c>
      <c r="S167">
        <v>5.1840000000000011</v>
      </c>
      <c r="T167">
        <v>1</v>
      </c>
      <c r="U167">
        <v>0.2</v>
      </c>
      <c r="V167">
        <v>1.8144</v>
      </c>
    </row>
    <row r="168" spans="1:22" x14ac:dyDescent="0.35">
      <c r="A168">
        <v>1823</v>
      </c>
      <c r="B168" t="s">
        <v>4574</v>
      </c>
      <c r="C168">
        <v>2013</v>
      </c>
      <c r="D168" s="28">
        <v>41321</v>
      </c>
      <c r="E168" s="28">
        <v>41325</v>
      </c>
      <c r="F168" t="s">
        <v>50</v>
      </c>
      <c r="G168" t="s">
        <v>895</v>
      </c>
      <c r="H168" t="s">
        <v>896</v>
      </c>
      <c r="I168" t="s">
        <v>41</v>
      </c>
      <c r="J168" t="s">
        <v>27</v>
      </c>
      <c r="K168" t="s">
        <v>303</v>
      </c>
      <c r="L168" t="s">
        <v>211</v>
      </c>
      <c r="M168">
        <v>60623</v>
      </c>
      <c r="N168" t="s">
        <v>105</v>
      </c>
      <c r="O168" t="s">
        <v>4577</v>
      </c>
      <c r="P168" t="s">
        <v>32</v>
      </c>
      <c r="Q168" t="s">
        <v>36</v>
      </c>
      <c r="R168" t="s">
        <v>4578</v>
      </c>
      <c r="S168">
        <v>62.957999999999998</v>
      </c>
      <c r="T168">
        <v>3</v>
      </c>
      <c r="U168">
        <v>0.3</v>
      </c>
      <c r="V168">
        <v>-2.6981999999999999</v>
      </c>
    </row>
    <row r="169" spans="1:22" x14ac:dyDescent="0.35">
      <c r="A169">
        <v>1822</v>
      </c>
      <c r="B169" t="s">
        <v>4574</v>
      </c>
      <c r="C169">
        <v>2013</v>
      </c>
      <c r="D169" s="28">
        <v>41321</v>
      </c>
      <c r="E169" s="28">
        <v>41325</v>
      </c>
      <c r="F169" t="s">
        <v>50</v>
      </c>
      <c r="G169" t="s">
        <v>895</v>
      </c>
      <c r="H169" t="s">
        <v>896</v>
      </c>
      <c r="I169" t="s">
        <v>41</v>
      </c>
      <c r="J169" t="s">
        <v>27</v>
      </c>
      <c r="K169" t="s">
        <v>303</v>
      </c>
      <c r="L169" t="s">
        <v>211</v>
      </c>
      <c r="M169">
        <v>60623</v>
      </c>
      <c r="N169" t="s">
        <v>105</v>
      </c>
      <c r="O169" t="s">
        <v>268</v>
      </c>
      <c r="P169" t="s">
        <v>46</v>
      </c>
      <c r="Q169" t="s">
        <v>269</v>
      </c>
      <c r="R169" t="s">
        <v>270</v>
      </c>
      <c r="S169">
        <v>6.9760000000000009</v>
      </c>
      <c r="T169">
        <v>4</v>
      </c>
      <c r="U169">
        <v>0.2</v>
      </c>
      <c r="V169">
        <v>1.8312000000000004</v>
      </c>
    </row>
    <row r="170" spans="1:22" x14ac:dyDescent="0.35">
      <c r="A170">
        <v>1821</v>
      </c>
      <c r="B170" t="s">
        <v>4574</v>
      </c>
      <c r="C170">
        <v>2013</v>
      </c>
      <c r="D170" s="28">
        <v>41321</v>
      </c>
      <c r="E170" s="28">
        <v>41325</v>
      </c>
      <c r="F170" t="s">
        <v>50</v>
      </c>
      <c r="G170" t="s">
        <v>895</v>
      </c>
      <c r="H170" t="s">
        <v>896</v>
      </c>
      <c r="I170" t="s">
        <v>41</v>
      </c>
      <c r="J170" t="s">
        <v>27</v>
      </c>
      <c r="K170" t="s">
        <v>303</v>
      </c>
      <c r="L170" t="s">
        <v>211</v>
      </c>
      <c r="M170">
        <v>60623</v>
      </c>
      <c r="N170" t="s">
        <v>105</v>
      </c>
      <c r="O170" t="s">
        <v>4575</v>
      </c>
      <c r="P170" t="s">
        <v>46</v>
      </c>
      <c r="Q170" t="s">
        <v>78</v>
      </c>
      <c r="R170" t="s">
        <v>4576</v>
      </c>
      <c r="S170">
        <v>92.063999999999979</v>
      </c>
      <c r="T170">
        <v>6</v>
      </c>
      <c r="U170">
        <v>0.8</v>
      </c>
      <c r="V170">
        <v>-225.55680000000007</v>
      </c>
    </row>
    <row r="171" spans="1:22" x14ac:dyDescent="0.35">
      <c r="A171">
        <v>7538</v>
      </c>
      <c r="B171" t="s">
        <v>9525</v>
      </c>
      <c r="C171">
        <v>2013</v>
      </c>
      <c r="D171" s="28">
        <v>41324</v>
      </c>
      <c r="E171" s="28">
        <v>41327</v>
      </c>
      <c r="F171" t="s">
        <v>23</v>
      </c>
      <c r="G171" t="s">
        <v>1878</v>
      </c>
      <c r="H171" t="s">
        <v>1879</v>
      </c>
      <c r="I171" t="s">
        <v>26</v>
      </c>
      <c r="J171" t="s">
        <v>27</v>
      </c>
      <c r="K171" t="s">
        <v>127</v>
      </c>
      <c r="L171" t="s">
        <v>43</v>
      </c>
      <c r="M171">
        <v>94109</v>
      </c>
      <c r="N171" t="s">
        <v>44</v>
      </c>
      <c r="O171" t="s">
        <v>569</v>
      </c>
      <c r="P171" t="s">
        <v>46</v>
      </c>
      <c r="Q171" t="s">
        <v>90</v>
      </c>
      <c r="R171" t="s">
        <v>570</v>
      </c>
      <c r="S171">
        <v>70.88</v>
      </c>
      <c r="T171">
        <v>2</v>
      </c>
      <c r="U171">
        <v>0</v>
      </c>
      <c r="V171">
        <v>33.313599999999994</v>
      </c>
    </row>
    <row r="172" spans="1:22" x14ac:dyDescent="0.35">
      <c r="A172">
        <v>4778</v>
      </c>
      <c r="B172" t="s">
        <v>7767</v>
      </c>
      <c r="C172">
        <v>2013</v>
      </c>
      <c r="D172" s="28">
        <v>41324</v>
      </c>
      <c r="E172" s="28">
        <v>41328</v>
      </c>
      <c r="F172" t="s">
        <v>23</v>
      </c>
      <c r="G172" t="s">
        <v>2632</v>
      </c>
      <c r="H172" t="s">
        <v>2633</v>
      </c>
      <c r="I172" t="s">
        <v>41</v>
      </c>
      <c r="J172" t="s">
        <v>27</v>
      </c>
      <c r="K172" t="s">
        <v>1173</v>
      </c>
      <c r="L172" t="s">
        <v>267</v>
      </c>
      <c r="M172">
        <v>11561</v>
      </c>
      <c r="N172" t="s">
        <v>148</v>
      </c>
      <c r="O172" t="s">
        <v>5065</v>
      </c>
      <c r="P172" t="s">
        <v>46</v>
      </c>
      <c r="Q172" t="s">
        <v>578</v>
      </c>
      <c r="R172" t="s">
        <v>5066</v>
      </c>
      <c r="S172">
        <v>25.71</v>
      </c>
      <c r="T172">
        <v>3</v>
      </c>
      <c r="U172">
        <v>0</v>
      </c>
      <c r="V172">
        <v>6.6846000000000005</v>
      </c>
    </row>
    <row r="173" spans="1:22" x14ac:dyDescent="0.35">
      <c r="A173">
        <v>4777</v>
      </c>
      <c r="B173" t="s">
        <v>7767</v>
      </c>
      <c r="C173">
        <v>2013</v>
      </c>
      <c r="D173" s="28">
        <v>41324</v>
      </c>
      <c r="E173" s="28">
        <v>41328</v>
      </c>
      <c r="F173" t="s">
        <v>23</v>
      </c>
      <c r="G173" t="s">
        <v>2632</v>
      </c>
      <c r="H173" t="s">
        <v>2633</v>
      </c>
      <c r="I173" t="s">
        <v>41</v>
      </c>
      <c r="J173" t="s">
        <v>27</v>
      </c>
      <c r="K173" t="s">
        <v>1173</v>
      </c>
      <c r="L173" t="s">
        <v>267</v>
      </c>
      <c r="M173">
        <v>11561</v>
      </c>
      <c r="N173" t="s">
        <v>148</v>
      </c>
      <c r="O173" t="s">
        <v>3372</v>
      </c>
      <c r="P173" t="s">
        <v>46</v>
      </c>
      <c r="Q173" t="s">
        <v>47</v>
      </c>
      <c r="R173" t="s">
        <v>186</v>
      </c>
      <c r="S173">
        <v>8.67</v>
      </c>
      <c r="T173">
        <v>3</v>
      </c>
      <c r="U173">
        <v>0</v>
      </c>
      <c r="V173">
        <v>4.0749000000000004</v>
      </c>
    </row>
    <row r="174" spans="1:22" x14ac:dyDescent="0.35">
      <c r="A174">
        <v>855</v>
      </c>
      <c r="B174" t="s">
        <v>2646</v>
      </c>
      <c r="C174">
        <v>2013</v>
      </c>
      <c r="D174" s="28">
        <v>41324</v>
      </c>
      <c r="E174" s="28">
        <v>41329</v>
      </c>
      <c r="F174" t="s">
        <v>50</v>
      </c>
      <c r="G174" t="s">
        <v>1878</v>
      </c>
      <c r="H174" t="s">
        <v>1879</v>
      </c>
      <c r="I174" t="s">
        <v>26</v>
      </c>
      <c r="J174" t="s">
        <v>27</v>
      </c>
      <c r="K174" t="s">
        <v>266</v>
      </c>
      <c r="L174" t="s">
        <v>267</v>
      </c>
      <c r="M174">
        <v>10035</v>
      </c>
      <c r="N174" t="s">
        <v>148</v>
      </c>
      <c r="O174" t="s">
        <v>1774</v>
      </c>
      <c r="P174" t="s">
        <v>46</v>
      </c>
      <c r="Q174" t="s">
        <v>59</v>
      </c>
      <c r="R174" t="s">
        <v>1775</v>
      </c>
      <c r="S174">
        <v>242.94</v>
      </c>
      <c r="T174">
        <v>3</v>
      </c>
      <c r="U174">
        <v>0</v>
      </c>
      <c r="V174">
        <v>9.7175999999999902</v>
      </c>
    </row>
    <row r="175" spans="1:22" x14ac:dyDescent="0.35">
      <c r="A175">
        <v>854</v>
      </c>
      <c r="B175" t="s">
        <v>2646</v>
      </c>
      <c r="C175">
        <v>2013</v>
      </c>
      <c r="D175" s="28">
        <v>41324</v>
      </c>
      <c r="E175" s="28">
        <v>41329</v>
      </c>
      <c r="F175" t="s">
        <v>50</v>
      </c>
      <c r="G175" t="s">
        <v>1878</v>
      </c>
      <c r="H175" t="s">
        <v>1879</v>
      </c>
      <c r="I175" t="s">
        <v>26</v>
      </c>
      <c r="J175" t="s">
        <v>27</v>
      </c>
      <c r="K175" t="s">
        <v>266</v>
      </c>
      <c r="L175" t="s">
        <v>267</v>
      </c>
      <c r="M175">
        <v>10035</v>
      </c>
      <c r="N175" t="s">
        <v>148</v>
      </c>
      <c r="O175" t="s">
        <v>2509</v>
      </c>
      <c r="P175" t="s">
        <v>32</v>
      </c>
      <c r="Q175" t="s">
        <v>65</v>
      </c>
      <c r="R175" t="s">
        <v>2510</v>
      </c>
      <c r="S175">
        <v>44.46</v>
      </c>
      <c r="T175">
        <v>2</v>
      </c>
      <c r="U175">
        <v>0</v>
      </c>
      <c r="V175">
        <v>14.671799999999998</v>
      </c>
    </row>
    <row r="176" spans="1:22" x14ac:dyDescent="0.35">
      <c r="A176">
        <v>3456</v>
      </c>
      <c r="B176" t="s">
        <v>6650</v>
      </c>
      <c r="C176">
        <v>2013</v>
      </c>
      <c r="D176" s="28">
        <v>41325</v>
      </c>
      <c r="E176" s="28">
        <v>41332</v>
      </c>
      <c r="F176" t="s">
        <v>50</v>
      </c>
      <c r="G176" t="s">
        <v>989</v>
      </c>
      <c r="H176" t="s">
        <v>990</v>
      </c>
      <c r="I176" t="s">
        <v>26</v>
      </c>
      <c r="J176" t="s">
        <v>27</v>
      </c>
      <c r="K176" t="s">
        <v>5661</v>
      </c>
      <c r="L176" t="s">
        <v>335</v>
      </c>
      <c r="M176">
        <v>37211</v>
      </c>
      <c r="N176" t="s">
        <v>30</v>
      </c>
      <c r="O176" t="s">
        <v>6651</v>
      </c>
      <c r="P176" t="s">
        <v>46</v>
      </c>
      <c r="Q176" t="s">
        <v>90</v>
      </c>
      <c r="R176" t="s">
        <v>6652</v>
      </c>
      <c r="S176">
        <v>16.496000000000002</v>
      </c>
      <c r="T176">
        <v>2</v>
      </c>
      <c r="U176">
        <v>0.2</v>
      </c>
      <c r="V176">
        <v>5.5673999999999992</v>
      </c>
    </row>
    <row r="177" spans="1:22" x14ac:dyDescent="0.35">
      <c r="A177">
        <v>9013</v>
      </c>
      <c r="B177" t="s">
        <v>10371</v>
      </c>
      <c r="C177">
        <v>2013</v>
      </c>
      <c r="D177" s="28">
        <v>41326</v>
      </c>
      <c r="E177" s="28">
        <v>41327</v>
      </c>
      <c r="F177" t="s">
        <v>188</v>
      </c>
      <c r="G177" t="s">
        <v>895</v>
      </c>
      <c r="H177" t="s">
        <v>896</v>
      </c>
      <c r="I177" t="s">
        <v>41</v>
      </c>
      <c r="J177" t="s">
        <v>27</v>
      </c>
      <c r="K177" t="s">
        <v>266</v>
      </c>
      <c r="L177" t="s">
        <v>267</v>
      </c>
      <c r="M177">
        <v>10011</v>
      </c>
      <c r="N177" t="s">
        <v>148</v>
      </c>
      <c r="O177" t="s">
        <v>1100</v>
      </c>
      <c r="P177" t="s">
        <v>32</v>
      </c>
      <c r="Q177" t="s">
        <v>65</v>
      </c>
      <c r="R177" t="s">
        <v>1101</v>
      </c>
      <c r="S177">
        <v>135.79999999999998</v>
      </c>
      <c r="T177">
        <v>7</v>
      </c>
      <c r="U177">
        <v>0</v>
      </c>
      <c r="V177">
        <v>66.541999999999987</v>
      </c>
    </row>
    <row r="178" spans="1:22" x14ac:dyDescent="0.35">
      <c r="A178">
        <v>8279</v>
      </c>
      <c r="B178" t="s">
        <v>9930</v>
      </c>
      <c r="C178">
        <v>2013</v>
      </c>
      <c r="D178" s="28">
        <v>41326</v>
      </c>
      <c r="E178" s="28">
        <v>41330</v>
      </c>
      <c r="F178" t="s">
        <v>50</v>
      </c>
      <c r="G178" t="s">
        <v>9817</v>
      </c>
      <c r="H178" t="s">
        <v>9818</v>
      </c>
      <c r="I178" t="s">
        <v>102</v>
      </c>
      <c r="J178" t="s">
        <v>27</v>
      </c>
      <c r="K178" t="s">
        <v>900</v>
      </c>
      <c r="L178" t="s">
        <v>54</v>
      </c>
      <c r="M178">
        <v>33614</v>
      </c>
      <c r="N178" t="s">
        <v>30</v>
      </c>
      <c r="O178" t="s">
        <v>2870</v>
      </c>
      <c r="P178" t="s">
        <v>46</v>
      </c>
      <c r="Q178" t="s">
        <v>59</v>
      </c>
      <c r="R178" t="s">
        <v>2871</v>
      </c>
      <c r="S178">
        <v>432.45600000000002</v>
      </c>
      <c r="T178">
        <v>3</v>
      </c>
      <c r="U178">
        <v>0.2</v>
      </c>
      <c r="V178">
        <v>32.434200000000004</v>
      </c>
    </row>
    <row r="179" spans="1:22" x14ac:dyDescent="0.35">
      <c r="A179">
        <v>8278</v>
      </c>
      <c r="B179" t="s">
        <v>9930</v>
      </c>
      <c r="C179">
        <v>2013</v>
      </c>
      <c r="D179" s="28">
        <v>41326</v>
      </c>
      <c r="E179" s="28">
        <v>41330</v>
      </c>
      <c r="F179" t="s">
        <v>50</v>
      </c>
      <c r="G179" t="s">
        <v>9817</v>
      </c>
      <c r="H179" t="s">
        <v>9818</v>
      </c>
      <c r="I179" t="s">
        <v>102</v>
      </c>
      <c r="J179" t="s">
        <v>27</v>
      </c>
      <c r="K179" t="s">
        <v>900</v>
      </c>
      <c r="L179" t="s">
        <v>54</v>
      </c>
      <c r="M179">
        <v>33614</v>
      </c>
      <c r="N179" t="s">
        <v>30</v>
      </c>
      <c r="O179" t="s">
        <v>3567</v>
      </c>
      <c r="P179" t="s">
        <v>46</v>
      </c>
      <c r="Q179" t="s">
        <v>75</v>
      </c>
      <c r="R179" t="s">
        <v>3568</v>
      </c>
      <c r="S179">
        <v>34.860000000000007</v>
      </c>
      <c r="T179">
        <v>2</v>
      </c>
      <c r="U179">
        <v>0.7</v>
      </c>
      <c r="V179">
        <v>-26.726000000000006</v>
      </c>
    </row>
    <row r="180" spans="1:22" x14ac:dyDescent="0.35">
      <c r="A180">
        <v>8277</v>
      </c>
      <c r="B180" t="s">
        <v>9930</v>
      </c>
      <c r="C180">
        <v>2013</v>
      </c>
      <c r="D180" s="28">
        <v>41326</v>
      </c>
      <c r="E180" s="28">
        <v>41330</v>
      </c>
      <c r="F180" t="s">
        <v>50</v>
      </c>
      <c r="G180" t="s">
        <v>9817</v>
      </c>
      <c r="H180" t="s">
        <v>9818</v>
      </c>
      <c r="I180" t="s">
        <v>102</v>
      </c>
      <c r="J180" t="s">
        <v>27</v>
      </c>
      <c r="K180" t="s">
        <v>900</v>
      </c>
      <c r="L180" t="s">
        <v>54</v>
      </c>
      <c r="M180">
        <v>33614</v>
      </c>
      <c r="N180" t="s">
        <v>30</v>
      </c>
      <c r="O180" t="s">
        <v>3168</v>
      </c>
      <c r="P180" t="s">
        <v>46</v>
      </c>
      <c r="Q180" t="s">
        <v>75</v>
      </c>
      <c r="R180" t="s">
        <v>3169</v>
      </c>
      <c r="S180">
        <v>3.762</v>
      </c>
      <c r="T180">
        <v>3</v>
      </c>
      <c r="U180">
        <v>0.7</v>
      </c>
      <c r="V180">
        <v>-2.758799999999999</v>
      </c>
    </row>
    <row r="181" spans="1:22" x14ac:dyDescent="0.35">
      <c r="A181">
        <v>5308</v>
      </c>
      <c r="B181" t="s">
        <v>8133</v>
      </c>
      <c r="C181">
        <v>2013</v>
      </c>
      <c r="D181" s="28">
        <v>41326</v>
      </c>
      <c r="E181" s="28">
        <v>41331</v>
      </c>
      <c r="F181" t="s">
        <v>50</v>
      </c>
      <c r="G181" t="s">
        <v>2439</v>
      </c>
      <c r="H181" t="s">
        <v>2440</v>
      </c>
      <c r="I181" t="s">
        <v>41</v>
      </c>
      <c r="J181" t="s">
        <v>27</v>
      </c>
      <c r="K181" t="s">
        <v>2343</v>
      </c>
      <c r="L181" t="s">
        <v>267</v>
      </c>
      <c r="M181">
        <v>11572</v>
      </c>
      <c r="N181" t="s">
        <v>148</v>
      </c>
      <c r="O181" t="s">
        <v>8134</v>
      </c>
      <c r="P181" t="s">
        <v>71</v>
      </c>
      <c r="Q181" t="s">
        <v>72</v>
      </c>
      <c r="R181" t="s">
        <v>8135</v>
      </c>
      <c r="S181">
        <v>39.979999999999997</v>
      </c>
      <c r="T181">
        <v>2</v>
      </c>
      <c r="U181">
        <v>0</v>
      </c>
      <c r="V181">
        <v>1.9989999999999952</v>
      </c>
    </row>
    <row r="182" spans="1:22" x14ac:dyDescent="0.35">
      <c r="A182">
        <v>5307</v>
      </c>
      <c r="B182" t="s">
        <v>8133</v>
      </c>
      <c r="C182">
        <v>2013</v>
      </c>
      <c r="D182" s="28">
        <v>41326</v>
      </c>
      <c r="E182" s="28">
        <v>41331</v>
      </c>
      <c r="F182" t="s">
        <v>50</v>
      </c>
      <c r="G182" t="s">
        <v>2439</v>
      </c>
      <c r="H182" t="s">
        <v>2440</v>
      </c>
      <c r="I182" t="s">
        <v>41</v>
      </c>
      <c r="J182" t="s">
        <v>27</v>
      </c>
      <c r="K182" t="s">
        <v>2343</v>
      </c>
      <c r="L182" t="s">
        <v>267</v>
      </c>
      <c r="M182">
        <v>11572</v>
      </c>
      <c r="N182" t="s">
        <v>148</v>
      </c>
      <c r="O182" t="s">
        <v>2320</v>
      </c>
      <c r="P182" t="s">
        <v>46</v>
      </c>
      <c r="Q182" t="s">
        <v>59</v>
      </c>
      <c r="R182" t="s">
        <v>2321</v>
      </c>
      <c r="S182">
        <v>296.37</v>
      </c>
      <c r="T182">
        <v>3</v>
      </c>
      <c r="U182">
        <v>0</v>
      </c>
      <c r="V182">
        <v>80.019899999999993</v>
      </c>
    </row>
    <row r="183" spans="1:22" x14ac:dyDescent="0.35">
      <c r="A183">
        <v>5306</v>
      </c>
      <c r="B183" t="s">
        <v>8133</v>
      </c>
      <c r="C183">
        <v>2013</v>
      </c>
      <c r="D183" s="28">
        <v>41326</v>
      </c>
      <c r="E183" s="28">
        <v>41331</v>
      </c>
      <c r="F183" t="s">
        <v>50</v>
      </c>
      <c r="G183" t="s">
        <v>2439</v>
      </c>
      <c r="H183" t="s">
        <v>2440</v>
      </c>
      <c r="I183" t="s">
        <v>41</v>
      </c>
      <c r="J183" t="s">
        <v>27</v>
      </c>
      <c r="K183" t="s">
        <v>2343</v>
      </c>
      <c r="L183" t="s">
        <v>267</v>
      </c>
      <c r="M183">
        <v>11572</v>
      </c>
      <c r="N183" t="s">
        <v>148</v>
      </c>
      <c r="O183" t="s">
        <v>426</v>
      </c>
      <c r="P183" t="s">
        <v>32</v>
      </c>
      <c r="Q183" t="s">
        <v>65</v>
      </c>
      <c r="R183" t="s">
        <v>427</v>
      </c>
      <c r="S183">
        <v>68.949999999999989</v>
      </c>
      <c r="T183">
        <v>5</v>
      </c>
      <c r="U183">
        <v>0</v>
      </c>
      <c r="V183">
        <v>28.959000000000003</v>
      </c>
    </row>
    <row r="184" spans="1:22" x14ac:dyDescent="0.35">
      <c r="A184">
        <v>2992</v>
      </c>
      <c r="B184" t="s">
        <v>6184</v>
      </c>
      <c r="C184">
        <v>2013</v>
      </c>
      <c r="D184" s="28">
        <v>41326</v>
      </c>
      <c r="E184" s="28">
        <v>41331</v>
      </c>
      <c r="F184" t="s">
        <v>23</v>
      </c>
      <c r="G184" t="s">
        <v>5734</v>
      </c>
      <c r="H184" t="s">
        <v>5735</v>
      </c>
      <c r="I184" t="s">
        <v>41</v>
      </c>
      <c r="J184" t="s">
        <v>27</v>
      </c>
      <c r="K184" t="s">
        <v>42</v>
      </c>
      <c r="L184" t="s">
        <v>43</v>
      </c>
      <c r="M184">
        <v>90032</v>
      </c>
      <c r="N184" t="s">
        <v>44</v>
      </c>
      <c r="O184" t="s">
        <v>361</v>
      </c>
      <c r="P184" t="s">
        <v>46</v>
      </c>
      <c r="Q184" t="s">
        <v>75</v>
      </c>
      <c r="R184" t="s">
        <v>362</v>
      </c>
      <c r="S184">
        <v>31.248000000000005</v>
      </c>
      <c r="T184">
        <v>7</v>
      </c>
      <c r="U184">
        <v>0.2</v>
      </c>
      <c r="V184">
        <v>10.936799999999998</v>
      </c>
    </row>
    <row r="185" spans="1:22" x14ac:dyDescent="0.35">
      <c r="A185">
        <v>2991</v>
      </c>
      <c r="B185" t="s">
        <v>6184</v>
      </c>
      <c r="C185">
        <v>2013</v>
      </c>
      <c r="D185" s="28">
        <v>41326</v>
      </c>
      <c r="E185" s="28">
        <v>41331</v>
      </c>
      <c r="F185" t="s">
        <v>23</v>
      </c>
      <c r="G185" t="s">
        <v>5734</v>
      </c>
      <c r="H185" t="s">
        <v>5735</v>
      </c>
      <c r="I185" t="s">
        <v>41</v>
      </c>
      <c r="J185" t="s">
        <v>27</v>
      </c>
      <c r="K185" t="s">
        <v>42</v>
      </c>
      <c r="L185" t="s">
        <v>43</v>
      </c>
      <c r="M185">
        <v>90032</v>
      </c>
      <c r="N185" t="s">
        <v>44</v>
      </c>
      <c r="O185" t="s">
        <v>1689</v>
      </c>
      <c r="P185" t="s">
        <v>46</v>
      </c>
      <c r="Q185" t="s">
        <v>59</v>
      </c>
      <c r="R185" t="s">
        <v>1690</v>
      </c>
      <c r="S185">
        <v>449.15</v>
      </c>
      <c r="T185">
        <v>5</v>
      </c>
      <c r="U185">
        <v>0</v>
      </c>
      <c r="V185">
        <v>8.9829999999999899</v>
      </c>
    </row>
    <row r="186" spans="1:22" x14ac:dyDescent="0.35">
      <c r="A186">
        <v>2990</v>
      </c>
      <c r="B186" t="s">
        <v>6184</v>
      </c>
      <c r="C186">
        <v>2013</v>
      </c>
      <c r="D186" s="28">
        <v>41326</v>
      </c>
      <c r="E186" s="28">
        <v>41331</v>
      </c>
      <c r="F186" t="s">
        <v>23</v>
      </c>
      <c r="G186" t="s">
        <v>5734</v>
      </c>
      <c r="H186" t="s">
        <v>5735</v>
      </c>
      <c r="I186" t="s">
        <v>41</v>
      </c>
      <c r="J186" t="s">
        <v>27</v>
      </c>
      <c r="K186" t="s">
        <v>42</v>
      </c>
      <c r="L186" t="s">
        <v>43</v>
      </c>
      <c r="M186">
        <v>90032</v>
      </c>
      <c r="N186" t="s">
        <v>44</v>
      </c>
      <c r="O186" t="s">
        <v>6137</v>
      </c>
      <c r="P186" t="s">
        <v>46</v>
      </c>
      <c r="Q186" t="s">
        <v>75</v>
      </c>
      <c r="R186" t="s">
        <v>6138</v>
      </c>
      <c r="S186">
        <v>18.559999999999999</v>
      </c>
      <c r="T186">
        <v>4</v>
      </c>
      <c r="U186">
        <v>0.2</v>
      </c>
      <c r="V186">
        <v>6.4959999999999996</v>
      </c>
    </row>
    <row r="187" spans="1:22" x14ac:dyDescent="0.35">
      <c r="A187">
        <v>2989</v>
      </c>
      <c r="B187" t="s">
        <v>6184</v>
      </c>
      <c r="C187">
        <v>2013</v>
      </c>
      <c r="D187" s="28">
        <v>41326</v>
      </c>
      <c r="E187" s="28">
        <v>41331</v>
      </c>
      <c r="F187" t="s">
        <v>23</v>
      </c>
      <c r="G187" t="s">
        <v>5734</v>
      </c>
      <c r="H187" t="s">
        <v>5735</v>
      </c>
      <c r="I187" t="s">
        <v>41</v>
      </c>
      <c r="J187" t="s">
        <v>27</v>
      </c>
      <c r="K187" t="s">
        <v>42</v>
      </c>
      <c r="L187" t="s">
        <v>43</v>
      </c>
      <c r="M187">
        <v>90032</v>
      </c>
      <c r="N187" t="s">
        <v>44</v>
      </c>
      <c r="O187" t="s">
        <v>5896</v>
      </c>
      <c r="P187" t="s">
        <v>71</v>
      </c>
      <c r="Q187" t="s">
        <v>161</v>
      </c>
      <c r="R187" t="s">
        <v>5897</v>
      </c>
      <c r="S187">
        <v>12.99</v>
      </c>
      <c r="T187">
        <v>1</v>
      </c>
      <c r="U187">
        <v>0</v>
      </c>
      <c r="V187">
        <v>0.77939999999999898</v>
      </c>
    </row>
    <row r="188" spans="1:22" x14ac:dyDescent="0.35">
      <c r="A188">
        <v>5407</v>
      </c>
      <c r="B188" t="s">
        <v>8205</v>
      </c>
      <c r="C188">
        <v>2013</v>
      </c>
      <c r="D188" s="28">
        <v>41327</v>
      </c>
      <c r="E188" s="28">
        <v>41331</v>
      </c>
      <c r="F188" t="s">
        <v>50</v>
      </c>
      <c r="G188" t="s">
        <v>2947</v>
      </c>
      <c r="H188" t="s">
        <v>2948</v>
      </c>
      <c r="I188" t="s">
        <v>26</v>
      </c>
      <c r="J188" t="s">
        <v>27</v>
      </c>
      <c r="K188" t="s">
        <v>42</v>
      </c>
      <c r="L188" t="s">
        <v>43</v>
      </c>
      <c r="M188">
        <v>90045</v>
      </c>
      <c r="N188" t="s">
        <v>44</v>
      </c>
      <c r="O188" t="s">
        <v>4187</v>
      </c>
      <c r="P188" t="s">
        <v>46</v>
      </c>
      <c r="Q188" t="s">
        <v>269</v>
      </c>
      <c r="R188" t="s">
        <v>4188</v>
      </c>
      <c r="S188">
        <v>10.649999999999999</v>
      </c>
      <c r="T188">
        <v>3</v>
      </c>
      <c r="U188">
        <v>0</v>
      </c>
      <c r="V188">
        <v>5.0054999999999996</v>
      </c>
    </row>
    <row r="189" spans="1:22" x14ac:dyDescent="0.35">
      <c r="A189">
        <v>5406</v>
      </c>
      <c r="B189" t="s">
        <v>8205</v>
      </c>
      <c r="C189">
        <v>2013</v>
      </c>
      <c r="D189" s="28">
        <v>41327</v>
      </c>
      <c r="E189" s="28">
        <v>41331</v>
      </c>
      <c r="F189" t="s">
        <v>50</v>
      </c>
      <c r="G189" t="s">
        <v>2947</v>
      </c>
      <c r="H189" t="s">
        <v>2948</v>
      </c>
      <c r="I189" t="s">
        <v>26</v>
      </c>
      <c r="J189" t="s">
        <v>27</v>
      </c>
      <c r="K189" t="s">
        <v>42</v>
      </c>
      <c r="L189" t="s">
        <v>43</v>
      </c>
      <c r="M189">
        <v>90045</v>
      </c>
      <c r="N189" t="s">
        <v>44</v>
      </c>
      <c r="O189" t="s">
        <v>6510</v>
      </c>
      <c r="P189" t="s">
        <v>71</v>
      </c>
      <c r="Q189" t="s">
        <v>161</v>
      </c>
      <c r="R189" t="s">
        <v>6511</v>
      </c>
      <c r="S189">
        <v>36.24</v>
      </c>
      <c r="T189">
        <v>1</v>
      </c>
      <c r="U189">
        <v>0</v>
      </c>
      <c r="V189">
        <v>15.220800000000001</v>
      </c>
    </row>
    <row r="190" spans="1:22" x14ac:dyDescent="0.35">
      <c r="A190">
        <v>5405</v>
      </c>
      <c r="B190" t="s">
        <v>8205</v>
      </c>
      <c r="C190">
        <v>2013</v>
      </c>
      <c r="D190" s="28">
        <v>41327</v>
      </c>
      <c r="E190" s="28">
        <v>41331</v>
      </c>
      <c r="F190" t="s">
        <v>50</v>
      </c>
      <c r="G190" t="s">
        <v>2947</v>
      </c>
      <c r="H190" t="s">
        <v>2948</v>
      </c>
      <c r="I190" t="s">
        <v>26</v>
      </c>
      <c r="J190" t="s">
        <v>27</v>
      </c>
      <c r="K190" t="s">
        <v>42</v>
      </c>
      <c r="L190" t="s">
        <v>43</v>
      </c>
      <c r="M190">
        <v>90045</v>
      </c>
      <c r="N190" t="s">
        <v>44</v>
      </c>
      <c r="O190" t="s">
        <v>1152</v>
      </c>
      <c r="P190" t="s">
        <v>71</v>
      </c>
      <c r="Q190" t="s">
        <v>72</v>
      </c>
      <c r="R190" t="s">
        <v>1153</v>
      </c>
      <c r="S190">
        <v>445.96000000000004</v>
      </c>
      <c r="T190">
        <v>5</v>
      </c>
      <c r="U190">
        <v>0.2</v>
      </c>
      <c r="V190">
        <v>55.744999999999948</v>
      </c>
    </row>
    <row r="191" spans="1:22" x14ac:dyDescent="0.35">
      <c r="A191">
        <v>2345</v>
      </c>
      <c r="B191" t="s">
        <v>5366</v>
      </c>
      <c r="C191">
        <v>2013</v>
      </c>
      <c r="D191" s="28">
        <v>41327</v>
      </c>
      <c r="E191" s="28">
        <v>41333</v>
      </c>
      <c r="F191" t="s">
        <v>50</v>
      </c>
      <c r="G191" t="s">
        <v>3227</v>
      </c>
      <c r="H191" t="s">
        <v>3228</v>
      </c>
      <c r="I191" t="s">
        <v>102</v>
      </c>
      <c r="J191" t="s">
        <v>27</v>
      </c>
      <c r="K191" t="s">
        <v>2548</v>
      </c>
      <c r="L191" t="s">
        <v>114</v>
      </c>
      <c r="M191">
        <v>53209</v>
      </c>
      <c r="N191" t="s">
        <v>105</v>
      </c>
      <c r="O191" t="s">
        <v>5367</v>
      </c>
      <c r="P191" t="s">
        <v>46</v>
      </c>
      <c r="Q191" t="s">
        <v>78</v>
      </c>
      <c r="R191" t="s">
        <v>5368</v>
      </c>
      <c r="S191">
        <v>490.32</v>
      </c>
      <c r="T191">
        <v>9</v>
      </c>
      <c r="U191">
        <v>0</v>
      </c>
      <c r="V191">
        <v>137.28960000000004</v>
      </c>
    </row>
    <row r="192" spans="1:22" x14ac:dyDescent="0.35">
      <c r="A192">
        <v>6237</v>
      </c>
      <c r="B192" t="s">
        <v>8768</v>
      </c>
      <c r="C192">
        <v>2013</v>
      </c>
      <c r="D192" s="28">
        <v>41328</v>
      </c>
      <c r="E192" s="28">
        <v>41332</v>
      </c>
      <c r="F192" t="s">
        <v>50</v>
      </c>
      <c r="G192" t="s">
        <v>1221</v>
      </c>
      <c r="H192" t="s">
        <v>1222</v>
      </c>
      <c r="I192" t="s">
        <v>41</v>
      </c>
      <c r="J192" t="s">
        <v>27</v>
      </c>
      <c r="K192" t="s">
        <v>146</v>
      </c>
      <c r="L192" t="s">
        <v>147</v>
      </c>
      <c r="M192">
        <v>19120</v>
      </c>
      <c r="N192" t="s">
        <v>148</v>
      </c>
      <c r="O192" t="s">
        <v>1010</v>
      </c>
      <c r="P192" t="s">
        <v>46</v>
      </c>
      <c r="Q192" t="s">
        <v>173</v>
      </c>
      <c r="R192" t="s">
        <v>1011</v>
      </c>
      <c r="S192">
        <v>57.576000000000001</v>
      </c>
      <c r="T192">
        <v>3</v>
      </c>
      <c r="U192">
        <v>0.2</v>
      </c>
      <c r="V192">
        <v>21.591000000000001</v>
      </c>
    </row>
    <row r="193" spans="1:22" x14ac:dyDescent="0.35">
      <c r="A193">
        <v>2742</v>
      </c>
      <c r="B193" t="s">
        <v>5898</v>
      </c>
      <c r="C193">
        <v>2013</v>
      </c>
      <c r="D193" s="28">
        <v>41330</v>
      </c>
      <c r="E193" s="28">
        <v>41332</v>
      </c>
      <c r="F193" t="s">
        <v>23</v>
      </c>
      <c r="G193" t="s">
        <v>1969</v>
      </c>
      <c r="H193" t="s">
        <v>1970</v>
      </c>
      <c r="I193" t="s">
        <v>26</v>
      </c>
      <c r="J193" t="s">
        <v>27</v>
      </c>
      <c r="K193" t="s">
        <v>606</v>
      </c>
      <c r="L193" t="s">
        <v>498</v>
      </c>
      <c r="M193">
        <v>43055</v>
      </c>
      <c r="N193" t="s">
        <v>148</v>
      </c>
      <c r="O193" t="s">
        <v>4131</v>
      </c>
      <c r="P193" t="s">
        <v>46</v>
      </c>
      <c r="Q193" t="s">
        <v>173</v>
      </c>
      <c r="R193" t="s">
        <v>186</v>
      </c>
      <c r="S193">
        <v>46.72</v>
      </c>
      <c r="T193">
        <v>5</v>
      </c>
      <c r="U193">
        <v>0.2</v>
      </c>
      <c r="V193">
        <v>17.52</v>
      </c>
    </row>
    <row r="194" spans="1:22" x14ac:dyDescent="0.35">
      <c r="A194">
        <v>7848</v>
      </c>
      <c r="B194" t="s">
        <v>9700</v>
      </c>
      <c r="C194">
        <v>2013</v>
      </c>
      <c r="D194" s="28">
        <v>41332</v>
      </c>
      <c r="E194" s="28">
        <v>41336</v>
      </c>
      <c r="F194" t="s">
        <v>50</v>
      </c>
      <c r="G194" t="s">
        <v>3178</v>
      </c>
      <c r="H194" t="s">
        <v>3179</v>
      </c>
      <c r="I194" t="s">
        <v>26</v>
      </c>
      <c r="J194" t="s">
        <v>27</v>
      </c>
      <c r="K194" t="s">
        <v>184</v>
      </c>
      <c r="L194" t="s">
        <v>104</v>
      </c>
      <c r="M194">
        <v>77070</v>
      </c>
      <c r="N194" t="s">
        <v>105</v>
      </c>
      <c r="O194" t="s">
        <v>7434</v>
      </c>
      <c r="P194" t="s">
        <v>32</v>
      </c>
      <c r="Q194" t="s">
        <v>65</v>
      </c>
      <c r="R194" t="s">
        <v>7435</v>
      </c>
      <c r="S194">
        <v>16.192</v>
      </c>
      <c r="T194">
        <v>2</v>
      </c>
      <c r="U194">
        <v>0.6</v>
      </c>
      <c r="V194">
        <v>-6.8815999999999953</v>
      </c>
    </row>
    <row r="195" spans="1:22" x14ac:dyDescent="0.35">
      <c r="A195">
        <v>4555</v>
      </c>
      <c r="B195" t="s">
        <v>7591</v>
      </c>
      <c r="C195">
        <v>2013</v>
      </c>
      <c r="D195" s="28">
        <v>41332</v>
      </c>
      <c r="E195" s="28">
        <v>41335</v>
      </c>
      <c r="F195" t="s">
        <v>23</v>
      </c>
      <c r="G195" t="s">
        <v>4353</v>
      </c>
      <c r="H195" t="s">
        <v>4354</v>
      </c>
      <c r="I195" t="s">
        <v>26</v>
      </c>
      <c r="J195" t="s">
        <v>27</v>
      </c>
      <c r="K195" t="s">
        <v>7592</v>
      </c>
      <c r="L195" t="s">
        <v>114</v>
      </c>
      <c r="M195">
        <v>54601</v>
      </c>
      <c r="N195" t="s">
        <v>105</v>
      </c>
      <c r="O195" t="s">
        <v>421</v>
      </c>
      <c r="P195" t="s">
        <v>46</v>
      </c>
      <c r="Q195" t="s">
        <v>75</v>
      </c>
      <c r="R195" t="s">
        <v>422</v>
      </c>
      <c r="S195">
        <v>56.820000000000007</v>
      </c>
      <c r="T195">
        <v>3</v>
      </c>
      <c r="U195">
        <v>0</v>
      </c>
      <c r="V195">
        <v>28.410000000000004</v>
      </c>
    </row>
    <row r="196" spans="1:22" x14ac:dyDescent="0.35">
      <c r="A196">
        <v>1579</v>
      </c>
      <c r="B196" t="s">
        <v>4181</v>
      </c>
      <c r="C196">
        <v>2013</v>
      </c>
      <c r="D196" s="28">
        <v>41332</v>
      </c>
      <c r="E196" s="28">
        <v>41335</v>
      </c>
      <c r="F196" t="s">
        <v>188</v>
      </c>
      <c r="G196" t="s">
        <v>2450</v>
      </c>
      <c r="H196" t="s">
        <v>2451</v>
      </c>
      <c r="I196" t="s">
        <v>26</v>
      </c>
      <c r="J196" t="s">
        <v>27</v>
      </c>
      <c r="K196" t="s">
        <v>266</v>
      </c>
      <c r="L196" t="s">
        <v>267</v>
      </c>
      <c r="M196">
        <v>10011</v>
      </c>
      <c r="N196" t="s">
        <v>148</v>
      </c>
      <c r="O196" t="s">
        <v>4182</v>
      </c>
      <c r="P196" t="s">
        <v>46</v>
      </c>
      <c r="Q196" t="s">
        <v>78</v>
      </c>
      <c r="R196" t="s">
        <v>4183</v>
      </c>
      <c r="S196">
        <v>170.88</v>
      </c>
      <c r="T196">
        <v>3</v>
      </c>
      <c r="U196">
        <v>0</v>
      </c>
      <c r="V196">
        <v>49.555199999999978</v>
      </c>
    </row>
    <row r="197" spans="1:22" x14ac:dyDescent="0.35">
      <c r="A197">
        <v>9063</v>
      </c>
      <c r="B197" t="s">
        <v>10404</v>
      </c>
      <c r="C197">
        <v>2013</v>
      </c>
      <c r="D197" s="28">
        <v>41333</v>
      </c>
      <c r="E197" s="28">
        <v>41340</v>
      </c>
      <c r="F197" t="s">
        <v>50</v>
      </c>
      <c r="G197" t="s">
        <v>5799</v>
      </c>
      <c r="H197" t="s">
        <v>5800</v>
      </c>
      <c r="I197" t="s">
        <v>41</v>
      </c>
      <c r="J197" t="s">
        <v>27</v>
      </c>
      <c r="K197" t="s">
        <v>266</v>
      </c>
      <c r="L197" t="s">
        <v>267</v>
      </c>
      <c r="M197">
        <v>10035</v>
      </c>
      <c r="N197" t="s">
        <v>148</v>
      </c>
      <c r="O197" t="s">
        <v>3244</v>
      </c>
      <c r="P197" t="s">
        <v>46</v>
      </c>
      <c r="Q197" t="s">
        <v>269</v>
      </c>
      <c r="R197" t="s">
        <v>186</v>
      </c>
      <c r="S197">
        <v>36.480000000000004</v>
      </c>
      <c r="T197">
        <v>6</v>
      </c>
      <c r="U197">
        <v>0</v>
      </c>
      <c r="V197">
        <v>18.240000000000002</v>
      </c>
    </row>
    <row r="198" spans="1:22" x14ac:dyDescent="0.35">
      <c r="A198">
        <v>8749</v>
      </c>
      <c r="B198" t="s">
        <v>10217</v>
      </c>
      <c r="C198">
        <v>2014</v>
      </c>
      <c r="D198" s="28">
        <v>41673</v>
      </c>
      <c r="E198" s="28">
        <v>41678</v>
      </c>
      <c r="F198" t="s">
        <v>50</v>
      </c>
      <c r="G198" t="s">
        <v>5724</v>
      </c>
      <c r="H198" t="s">
        <v>5725</v>
      </c>
      <c r="I198" t="s">
        <v>41</v>
      </c>
      <c r="J198" t="s">
        <v>27</v>
      </c>
      <c r="K198" t="s">
        <v>947</v>
      </c>
      <c r="L198" t="s">
        <v>43</v>
      </c>
      <c r="M198">
        <v>92105</v>
      </c>
      <c r="N198" t="s">
        <v>44</v>
      </c>
      <c r="O198" t="s">
        <v>8330</v>
      </c>
      <c r="P198" t="s">
        <v>71</v>
      </c>
      <c r="Q198" t="s">
        <v>682</v>
      </c>
      <c r="R198" t="s">
        <v>8331</v>
      </c>
      <c r="S198">
        <v>239.98400000000004</v>
      </c>
      <c r="T198">
        <v>2</v>
      </c>
      <c r="U198">
        <v>0.2</v>
      </c>
      <c r="V198">
        <v>38.997399999999971</v>
      </c>
    </row>
    <row r="199" spans="1:22" x14ac:dyDescent="0.35">
      <c r="A199">
        <v>8748</v>
      </c>
      <c r="B199" t="s">
        <v>10217</v>
      </c>
      <c r="C199">
        <v>2014</v>
      </c>
      <c r="D199" s="28">
        <v>41673</v>
      </c>
      <c r="E199" s="28">
        <v>41678</v>
      </c>
      <c r="F199" t="s">
        <v>50</v>
      </c>
      <c r="G199" t="s">
        <v>5724</v>
      </c>
      <c r="H199" t="s">
        <v>5725</v>
      </c>
      <c r="I199" t="s">
        <v>41</v>
      </c>
      <c r="J199" t="s">
        <v>27</v>
      </c>
      <c r="K199" t="s">
        <v>947</v>
      </c>
      <c r="L199" t="s">
        <v>43</v>
      </c>
      <c r="M199">
        <v>92105</v>
      </c>
      <c r="N199" t="s">
        <v>44</v>
      </c>
      <c r="O199" t="s">
        <v>2387</v>
      </c>
      <c r="P199" t="s">
        <v>46</v>
      </c>
      <c r="Q199" t="s">
        <v>75</v>
      </c>
      <c r="R199" t="s">
        <v>2388</v>
      </c>
      <c r="S199">
        <v>30.960000000000004</v>
      </c>
      <c r="T199">
        <v>2</v>
      </c>
      <c r="U199">
        <v>0.2</v>
      </c>
      <c r="V199">
        <v>10.061999999999998</v>
      </c>
    </row>
    <row r="200" spans="1:22" x14ac:dyDescent="0.35">
      <c r="A200">
        <v>8747</v>
      </c>
      <c r="B200" t="s">
        <v>10217</v>
      </c>
      <c r="C200">
        <v>2014</v>
      </c>
      <c r="D200" s="28">
        <v>41673</v>
      </c>
      <c r="E200" s="28">
        <v>41678</v>
      </c>
      <c r="F200" t="s">
        <v>50</v>
      </c>
      <c r="G200" t="s">
        <v>5724</v>
      </c>
      <c r="H200" t="s">
        <v>5725</v>
      </c>
      <c r="I200" t="s">
        <v>41</v>
      </c>
      <c r="J200" t="s">
        <v>27</v>
      </c>
      <c r="K200" t="s">
        <v>947</v>
      </c>
      <c r="L200" t="s">
        <v>43</v>
      </c>
      <c r="M200">
        <v>92105</v>
      </c>
      <c r="N200" t="s">
        <v>44</v>
      </c>
      <c r="O200" t="s">
        <v>3109</v>
      </c>
      <c r="P200" t="s">
        <v>32</v>
      </c>
      <c r="Q200" t="s">
        <v>65</v>
      </c>
      <c r="R200" t="s">
        <v>3110</v>
      </c>
      <c r="S200">
        <v>210.58</v>
      </c>
      <c r="T200">
        <v>2</v>
      </c>
      <c r="U200">
        <v>0</v>
      </c>
      <c r="V200">
        <v>12.634799999999984</v>
      </c>
    </row>
    <row r="201" spans="1:22" x14ac:dyDescent="0.35">
      <c r="A201">
        <v>131</v>
      </c>
      <c r="B201" t="s">
        <v>555</v>
      </c>
      <c r="C201">
        <v>2014</v>
      </c>
      <c r="D201" s="28">
        <v>41673</v>
      </c>
      <c r="E201" s="28">
        <v>41676</v>
      </c>
      <c r="F201" t="s">
        <v>188</v>
      </c>
      <c r="G201" t="s">
        <v>556</v>
      </c>
      <c r="H201" t="s">
        <v>557</v>
      </c>
      <c r="I201" t="s">
        <v>41</v>
      </c>
      <c r="J201" t="s">
        <v>27</v>
      </c>
      <c r="K201" t="s">
        <v>497</v>
      </c>
      <c r="L201" t="s">
        <v>498</v>
      </c>
      <c r="M201">
        <v>43229</v>
      </c>
      <c r="N201" t="s">
        <v>148</v>
      </c>
      <c r="O201" t="s">
        <v>558</v>
      </c>
      <c r="P201" t="s">
        <v>71</v>
      </c>
      <c r="Q201" t="s">
        <v>72</v>
      </c>
      <c r="R201" t="s">
        <v>559</v>
      </c>
      <c r="S201">
        <v>59.969999999999992</v>
      </c>
      <c r="T201">
        <v>5</v>
      </c>
      <c r="U201">
        <v>0.4</v>
      </c>
      <c r="V201">
        <v>-11.993999999999993</v>
      </c>
    </row>
    <row r="202" spans="1:22" x14ac:dyDescent="0.35">
      <c r="A202">
        <v>132</v>
      </c>
      <c r="B202" t="s">
        <v>555</v>
      </c>
      <c r="C202">
        <v>2014</v>
      </c>
      <c r="D202" s="28">
        <v>41673</v>
      </c>
      <c r="E202" s="28">
        <v>41676</v>
      </c>
      <c r="F202" t="s">
        <v>188</v>
      </c>
      <c r="G202" t="s">
        <v>556</v>
      </c>
      <c r="H202" t="s">
        <v>557</v>
      </c>
      <c r="I202" t="s">
        <v>41</v>
      </c>
      <c r="J202" t="s">
        <v>27</v>
      </c>
      <c r="K202" t="s">
        <v>497</v>
      </c>
      <c r="L202" t="s">
        <v>498</v>
      </c>
      <c r="M202">
        <v>43229</v>
      </c>
      <c r="N202" t="s">
        <v>148</v>
      </c>
      <c r="O202" t="s">
        <v>560</v>
      </c>
      <c r="P202" t="s">
        <v>46</v>
      </c>
      <c r="Q202" t="s">
        <v>90</v>
      </c>
      <c r="R202" t="s">
        <v>561</v>
      </c>
      <c r="S202">
        <v>78.304000000000002</v>
      </c>
      <c r="T202">
        <v>2</v>
      </c>
      <c r="U202">
        <v>0.2</v>
      </c>
      <c r="V202">
        <v>29.363999999999997</v>
      </c>
    </row>
    <row r="203" spans="1:22" x14ac:dyDescent="0.35">
      <c r="A203">
        <v>133</v>
      </c>
      <c r="B203" t="s">
        <v>555</v>
      </c>
      <c r="C203">
        <v>2014</v>
      </c>
      <c r="D203" s="28">
        <v>41673</v>
      </c>
      <c r="E203" s="28">
        <v>41676</v>
      </c>
      <c r="F203" t="s">
        <v>188</v>
      </c>
      <c r="G203" t="s">
        <v>556</v>
      </c>
      <c r="H203" t="s">
        <v>557</v>
      </c>
      <c r="I203" t="s">
        <v>41</v>
      </c>
      <c r="J203" t="s">
        <v>27</v>
      </c>
      <c r="K203" t="s">
        <v>497</v>
      </c>
      <c r="L203" t="s">
        <v>498</v>
      </c>
      <c r="M203">
        <v>43229</v>
      </c>
      <c r="N203" t="s">
        <v>148</v>
      </c>
      <c r="O203" t="s">
        <v>562</v>
      </c>
      <c r="P203" t="s">
        <v>46</v>
      </c>
      <c r="Q203" t="s">
        <v>269</v>
      </c>
      <c r="R203" t="s">
        <v>186</v>
      </c>
      <c r="S203">
        <v>21.456</v>
      </c>
      <c r="T203">
        <v>9</v>
      </c>
      <c r="U203">
        <v>0.2</v>
      </c>
      <c r="V203">
        <v>6.9731999999999976</v>
      </c>
    </row>
    <row r="204" spans="1:22" x14ac:dyDescent="0.35">
      <c r="A204">
        <v>5147</v>
      </c>
      <c r="B204" t="s">
        <v>8025</v>
      </c>
      <c r="C204">
        <v>2014</v>
      </c>
      <c r="D204" s="28">
        <v>41673</v>
      </c>
      <c r="E204" s="28">
        <v>41678</v>
      </c>
      <c r="F204" t="s">
        <v>50</v>
      </c>
      <c r="G204" t="s">
        <v>2114</v>
      </c>
      <c r="H204" t="s">
        <v>2115</v>
      </c>
      <c r="I204" t="s">
        <v>26</v>
      </c>
      <c r="J204" t="s">
        <v>27</v>
      </c>
      <c r="K204" t="s">
        <v>42</v>
      </c>
      <c r="L204" t="s">
        <v>43</v>
      </c>
      <c r="M204">
        <v>90045</v>
      </c>
      <c r="N204" t="s">
        <v>44</v>
      </c>
      <c r="O204" t="s">
        <v>5134</v>
      </c>
      <c r="P204" t="s">
        <v>46</v>
      </c>
      <c r="Q204" t="s">
        <v>78</v>
      </c>
      <c r="R204" t="s">
        <v>5135</v>
      </c>
      <c r="S204">
        <v>46.8</v>
      </c>
      <c r="T204">
        <v>4</v>
      </c>
      <c r="U204">
        <v>0</v>
      </c>
      <c r="V204">
        <v>16.38</v>
      </c>
    </row>
    <row r="205" spans="1:22" x14ac:dyDescent="0.35">
      <c r="A205">
        <v>5146</v>
      </c>
      <c r="B205" t="s">
        <v>8025</v>
      </c>
      <c r="C205">
        <v>2014</v>
      </c>
      <c r="D205" s="28">
        <v>41673</v>
      </c>
      <c r="E205" s="28">
        <v>41678</v>
      </c>
      <c r="F205" t="s">
        <v>50</v>
      </c>
      <c r="G205" t="s">
        <v>2114</v>
      </c>
      <c r="H205" t="s">
        <v>2115</v>
      </c>
      <c r="I205" t="s">
        <v>26</v>
      </c>
      <c r="J205" t="s">
        <v>27</v>
      </c>
      <c r="K205" t="s">
        <v>42</v>
      </c>
      <c r="L205" t="s">
        <v>43</v>
      </c>
      <c r="M205">
        <v>90045</v>
      </c>
      <c r="N205" t="s">
        <v>44</v>
      </c>
      <c r="O205" t="s">
        <v>4633</v>
      </c>
      <c r="P205" t="s">
        <v>46</v>
      </c>
      <c r="Q205" t="s">
        <v>59</v>
      </c>
      <c r="R205" t="s">
        <v>4634</v>
      </c>
      <c r="S205">
        <v>139.04</v>
      </c>
      <c r="T205">
        <v>4</v>
      </c>
      <c r="U205">
        <v>0</v>
      </c>
      <c r="V205">
        <v>38.931200000000004</v>
      </c>
    </row>
    <row r="206" spans="1:22" x14ac:dyDescent="0.35">
      <c r="A206">
        <v>5145</v>
      </c>
      <c r="B206" t="s">
        <v>8025</v>
      </c>
      <c r="C206">
        <v>2014</v>
      </c>
      <c r="D206" s="28">
        <v>41673</v>
      </c>
      <c r="E206" s="28">
        <v>41678</v>
      </c>
      <c r="F206" t="s">
        <v>50</v>
      </c>
      <c r="G206" t="s">
        <v>2114</v>
      </c>
      <c r="H206" t="s">
        <v>2115</v>
      </c>
      <c r="I206" t="s">
        <v>26</v>
      </c>
      <c r="J206" t="s">
        <v>27</v>
      </c>
      <c r="K206" t="s">
        <v>42</v>
      </c>
      <c r="L206" t="s">
        <v>43</v>
      </c>
      <c r="M206">
        <v>90045</v>
      </c>
      <c r="N206" t="s">
        <v>44</v>
      </c>
      <c r="O206" t="s">
        <v>1875</v>
      </c>
      <c r="P206" t="s">
        <v>32</v>
      </c>
      <c r="Q206" t="s">
        <v>65</v>
      </c>
      <c r="R206" t="s">
        <v>1876</v>
      </c>
      <c r="S206">
        <v>86.26</v>
      </c>
      <c r="T206">
        <v>2</v>
      </c>
      <c r="U206">
        <v>0</v>
      </c>
      <c r="V206">
        <v>29.328400000000002</v>
      </c>
    </row>
    <row r="207" spans="1:22" x14ac:dyDescent="0.35">
      <c r="A207">
        <v>7448</v>
      </c>
      <c r="B207" t="s">
        <v>9483</v>
      </c>
      <c r="C207">
        <v>2014</v>
      </c>
      <c r="D207" s="28">
        <v>41674</v>
      </c>
      <c r="E207" s="28">
        <v>41678</v>
      </c>
      <c r="F207" t="s">
        <v>23</v>
      </c>
      <c r="G207" t="s">
        <v>2313</v>
      </c>
      <c r="H207" t="s">
        <v>2314</v>
      </c>
      <c r="I207" t="s">
        <v>102</v>
      </c>
      <c r="J207" t="s">
        <v>27</v>
      </c>
      <c r="K207" t="s">
        <v>303</v>
      </c>
      <c r="L207" t="s">
        <v>211</v>
      </c>
      <c r="M207">
        <v>60610</v>
      </c>
      <c r="N207" t="s">
        <v>105</v>
      </c>
      <c r="O207" t="s">
        <v>3819</v>
      </c>
      <c r="P207" t="s">
        <v>46</v>
      </c>
      <c r="Q207" t="s">
        <v>90</v>
      </c>
      <c r="R207" t="s">
        <v>3820</v>
      </c>
      <c r="S207">
        <v>419.4</v>
      </c>
      <c r="T207">
        <v>5</v>
      </c>
      <c r="U207">
        <v>0.2</v>
      </c>
      <c r="V207">
        <v>146.79</v>
      </c>
    </row>
    <row r="208" spans="1:22" x14ac:dyDescent="0.35">
      <c r="A208">
        <v>7447</v>
      </c>
      <c r="B208" t="s">
        <v>9483</v>
      </c>
      <c r="C208">
        <v>2014</v>
      </c>
      <c r="D208" s="28">
        <v>41674</v>
      </c>
      <c r="E208" s="28">
        <v>41678</v>
      </c>
      <c r="F208" t="s">
        <v>23</v>
      </c>
      <c r="G208" t="s">
        <v>2313</v>
      </c>
      <c r="H208" t="s">
        <v>2314</v>
      </c>
      <c r="I208" t="s">
        <v>102</v>
      </c>
      <c r="J208" t="s">
        <v>27</v>
      </c>
      <c r="K208" t="s">
        <v>303</v>
      </c>
      <c r="L208" t="s">
        <v>211</v>
      </c>
      <c r="M208">
        <v>60610</v>
      </c>
      <c r="N208" t="s">
        <v>105</v>
      </c>
      <c r="O208" t="s">
        <v>5212</v>
      </c>
      <c r="P208" t="s">
        <v>32</v>
      </c>
      <c r="Q208" t="s">
        <v>65</v>
      </c>
      <c r="R208" t="s">
        <v>5213</v>
      </c>
      <c r="S208">
        <v>22.200000000000003</v>
      </c>
      <c r="T208">
        <v>1</v>
      </c>
      <c r="U208">
        <v>0.6</v>
      </c>
      <c r="V208">
        <v>-26.084999999999994</v>
      </c>
    </row>
    <row r="209" spans="1:22" x14ac:dyDescent="0.35">
      <c r="A209">
        <v>7446</v>
      </c>
      <c r="B209" t="s">
        <v>9483</v>
      </c>
      <c r="C209">
        <v>2014</v>
      </c>
      <c r="D209" s="28">
        <v>41674</v>
      </c>
      <c r="E209" s="28">
        <v>41678</v>
      </c>
      <c r="F209" t="s">
        <v>23</v>
      </c>
      <c r="G209" t="s">
        <v>2313</v>
      </c>
      <c r="H209" t="s">
        <v>2314</v>
      </c>
      <c r="I209" t="s">
        <v>102</v>
      </c>
      <c r="J209" t="s">
        <v>27</v>
      </c>
      <c r="K209" t="s">
        <v>303</v>
      </c>
      <c r="L209" t="s">
        <v>211</v>
      </c>
      <c r="M209">
        <v>60610</v>
      </c>
      <c r="N209" t="s">
        <v>105</v>
      </c>
      <c r="O209" t="s">
        <v>6536</v>
      </c>
      <c r="P209" t="s">
        <v>46</v>
      </c>
      <c r="Q209" t="s">
        <v>90</v>
      </c>
      <c r="R209" t="s">
        <v>6537</v>
      </c>
      <c r="S209">
        <v>65.584000000000003</v>
      </c>
      <c r="T209">
        <v>2</v>
      </c>
      <c r="U209">
        <v>0.2</v>
      </c>
      <c r="V209">
        <v>23.7742</v>
      </c>
    </row>
    <row r="210" spans="1:22" x14ac:dyDescent="0.35">
      <c r="A210">
        <v>7445</v>
      </c>
      <c r="B210" t="s">
        <v>9483</v>
      </c>
      <c r="C210">
        <v>2014</v>
      </c>
      <c r="D210" s="28">
        <v>41674</v>
      </c>
      <c r="E210" s="28">
        <v>41678</v>
      </c>
      <c r="F210" t="s">
        <v>23</v>
      </c>
      <c r="G210" t="s">
        <v>2313</v>
      </c>
      <c r="H210" t="s">
        <v>2314</v>
      </c>
      <c r="I210" t="s">
        <v>102</v>
      </c>
      <c r="J210" t="s">
        <v>27</v>
      </c>
      <c r="K210" t="s">
        <v>303</v>
      </c>
      <c r="L210" t="s">
        <v>211</v>
      </c>
      <c r="M210">
        <v>60610</v>
      </c>
      <c r="N210" t="s">
        <v>105</v>
      </c>
      <c r="O210" t="s">
        <v>3051</v>
      </c>
      <c r="P210" t="s">
        <v>46</v>
      </c>
      <c r="Q210" t="s">
        <v>90</v>
      </c>
      <c r="R210" t="s">
        <v>3052</v>
      </c>
      <c r="S210">
        <v>5.1840000000000011</v>
      </c>
      <c r="T210">
        <v>1</v>
      </c>
      <c r="U210">
        <v>0.2</v>
      </c>
      <c r="V210">
        <v>1.8144</v>
      </c>
    </row>
    <row r="211" spans="1:22" x14ac:dyDescent="0.35">
      <c r="A211">
        <v>4756</v>
      </c>
      <c r="B211" t="s">
        <v>7744</v>
      </c>
      <c r="C211">
        <v>2014</v>
      </c>
      <c r="D211" s="28">
        <v>41674</v>
      </c>
      <c r="E211" s="28">
        <v>41679</v>
      </c>
      <c r="F211" t="s">
        <v>50</v>
      </c>
      <c r="G211" t="s">
        <v>5523</v>
      </c>
      <c r="H211" t="s">
        <v>5524</v>
      </c>
      <c r="I211" t="s">
        <v>26</v>
      </c>
      <c r="J211" t="s">
        <v>27</v>
      </c>
      <c r="K211" t="s">
        <v>1352</v>
      </c>
      <c r="L211" t="s">
        <v>54</v>
      </c>
      <c r="M211">
        <v>33024</v>
      </c>
      <c r="N211" t="s">
        <v>30</v>
      </c>
      <c r="O211" t="s">
        <v>7745</v>
      </c>
      <c r="P211" t="s">
        <v>46</v>
      </c>
      <c r="Q211" t="s">
        <v>90</v>
      </c>
      <c r="R211" t="s">
        <v>7746</v>
      </c>
      <c r="S211">
        <v>115.29600000000001</v>
      </c>
      <c r="T211">
        <v>3</v>
      </c>
      <c r="U211">
        <v>0.2</v>
      </c>
      <c r="V211">
        <v>40.353599999999986</v>
      </c>
    </row>
    <row r="212" spans="1:22" x14ac:dyDescent="0.35">
      <c r="A212">
        <v>4755</v>
      </c>
      <c r="B212" t="s">
        <v>7744</v>
      </c>
      <c r="C212">
        <v>2014</v>
      </c>
      <c r="D212" s="28">
        <v>41674</v>
      </c>
      <c r="E212" s="28">
        <v>41679</v>
      </c>
      <c r="F212" t="s">
        <v>50</v>
      </c>
      <c r="G212" t="s">
        <v>5523</v>
      </c>
      <c r="H212" t="s">
        <v>5524</v>
      </c>
      <c r="I212" t="s">
        <v>26</v>
      </c>
      <c r="J212" t="s">
        <v>27</v>
      </c>
      <c r="K212" t="s">
        <v>1352</v>
      </c>
      <c r="L212" t="s">
        <v>54</v>
      </c>
      <c r="M212">
        <v>33024</v>
      </c>
      <c r="N212" t="s">
        <v>30</v>
      </c>
      <c r="O212" t="s">
        <v>2443</v>
      </c>
      <c r="P212" t="s">
        <v>46</v>
      </c>
      <c r="Q212" t="s">
        <v>75</v>
      </c>
      <c r="R212" t="s">
        <v>2444</v>
      </c>
      <c r="S212">
        <v>3.8820000000000006</v>
      </c>
      <c r="T212">
        <v>2</v>
      </c>
      <c r="U212">
        <v>0.7</v>
      </c>
      <c r="V212">
        <v>-2.5880000000000001</v>
      </c>
    </row>
    <row r="213" spans="1:22" x14ac:dyDescent="0.35">
      <c r="A213">
        <v>1322</v>
      </c>
      <c r="B213" t="s">
        <v>3643</v>
      </c>
      <c r="C213">
        <v>2014</v>
      </c>
      <c r="D213" s="28">
        <v>41674</v>
      </c>
      <c r="E213" s="28">
        <v>41679</v>
      </c>
      <c r="F213" t="s">
        <v>50</v>
      </c>
      <c r="G213" t="s">
        <v>3644</v>
      </c>
      <c r="H213" t="s">
        <v>3645</v>
      </c>
      <c r="I213" t="s">
        <v>26</v>
      </c>
      <c r="J213" t="s">
        <v>27</v>
      </c>
      <c r="K213" t="s">
        <v>1007</v>
      </c>
      <c r="L213" t="s">
        <v>498</v>
      </c>
      <c r="M213">
        <v>45231</v>
      </c>
      <c r="N213" t="s">
        <v>148</v>
      </c>
      <c r="O213" t="s">
        <v>2011</v>
      </c>
      <c r="P213" t="s">
        <v>46</v>
      </c>
      <c r="Q213" t="s">
        <v>59</v>
      </c>
      <c r="R213" t="s">
        <v>2012</v>
      </c>
      <c r="S213">
        <v>285.55200000000002</v>
      </c>
      <c r="T213">
        <v>2</v>
      </c>
      <c r="U213">
        <v>0.2</v>
      </c>
      <c r="V213">
        <v>35.69399999999996</v>
      </c>
    </row>
    <row r="214" spans="1:22" x14ac:dyDescent="0.35">
      <c r="A214">
        <v>1321</v>
      </c>
      <c r="B214" t="s">
        <v>3643</v>
      </c>
      <c r="C214">
        <v>2014</v>
      </c>
      <c r="D214" s="28">
        <v>41674</v>
      </c>
      <c r="E214" s="28">
        <v>41679</v>
      </c>
      <c r="F214" t="s">
        <v>50</v>
      </c>
      <c r="G214" t="s">
        <v>3644</v>
      </c>
      <c r="H214" t="s">
        <v>3645</v>
      </c>
      <c r="I214" t="s">
        <v>26</v>
      </c>
      <c r="J214" t="s">
        <v>27</v>
      </c>
      <c r="K214" t="s">
        <v>1007</v>
      </c>
      <c r="L214" t="s">
        <v>498</v>
      </c>
      <c r="M214">
        <v>45231</v>
      </c>
      <c r="N214" t="s">
        <v>148</v>
      </c>
      <c r="O214" t="s">
        <v>2727</v>
      </c>
      <c r="P214" t="s">
        <v>46</v>
      </c>
      <c r="Q214" t="s">
        <v>75</v>
      </c>
      <c r="R214" t="s">
        <v>2728</v>
      </c>
      <c r="S214">
        <v>5.2290000000000001</v>
      </c>
      <c r="T214">
        <v>3</v>
      </c>
      <c r="U214">
        <v>0.7</v>
      </c>
      <c r="V214">
        <v>-4.1831999999999976</v>
      </c>
    </row>
    <row r="215" spans="1:22" x14ac:dyDescent="0.35">
      <c r="A215">
        <v>7065</v>
      </c>
      <c r="B215" t="s">
        <v>9268</v>
      </c>
      <c r="C215">
        <v>2014</v>
      </c>
      <c r="D215" s="28">
        <v>41675</v>
      </c>
      <c r="E215" s="28">
        <v>41680</v>
      </c>
      <c r="F215" t="s">
        <v>50</v>
      </c>
      <c r="G215" t="s">
        <v>2334</v>
      </c>
      <c r="H215" t="s">
        <v>2335</v>
      </c>
      <c r="I215" t="s">
        <v>26</v>
      </c>
      <c r="J215" t="s">
        <v>27</v>
      </c>
      <c r="K215" t="s">
        <v>389</v>
      </c>
      <c r="L215" t="s">
        <v>267</v>
      </c>
      <c r="M215">
        <v>14609</v>
      </c>
      <c r="N215" t="s">
        <v>148</v>
      </c>
      <c r="O215" t="s">
        <v>3619</v>
      </c>
      <c r="P215" t="s">
        <v>46</v>
      </c>
      <c r="Q215" t="s">
        <v>78</v>
      </c>
      <c r="R215" t="s">
        <v>3620</v>
      </c>
      <c r="S215">
        <v>32.67</v>
      </c>
      <c r="T215">
        <v>3</v>
      </c>
      <c r="U215">
        <v>0</v>
      </c>
      <c r="V215">
        <v>8.4942000000000011</v>
      </c>
    </row>
    <row r="216" spans="1:22" x14ac:dyDescent="0.35">
      <c r="A216">
        <v>6840</v>
      </c>
      <c r="B216" t="s">
        <v>9128</v>
      </c>
      <c r="C216">
        <v>2014</v>
      </c>
      <c r="D216" s="28">
        <v>41676</v>
      </c>
      <c r="E216" s="28">
        <v>41680</v>
      </c>
      <c r="F216" t="s">
        <v>50</v>
      </c>
      <c r="G216" t="s">
        <v>6751</v>
      </c>
      <c r="H216" t="s">
        <v>6752</v>
      </c>
      <c r="I216" t="s">
        <v>41</v>
      </c>
      <c r="J216" t="s">
        <v>27</v>
      </c>
      <c r="K216" t="s">
        <v>2866</v>
      </c>
      <c r="L216" t="s">
        <v>43</v>
      </c>
      <c r="M216">
        <v>90503</v>
      </c>
      <c r="N216" t="s">
        <v>44</v>
      </c>
      <c r="O216" t="s">
        <v>3562</v>
      </c>
      <c r="P216" t="s">
        <v>71</v>
      </c>
      <c r="Q216" t="s">
        <v>72</v>
      </c>
      <c r="R216" t="s">
        <v>3563</v>
      </c>
      <c r="S216">
        <v>371.2</v>
      </c>
      <c r="T216">
        <v>5</v>
      </c>
      <c r="U216">
        <v>0.2</v>
      </c>
      <c r="V216">
        <v>41.759999999999948</v>
      </c>
    </row>
    <row r="217" spans="1:22" x14ac:dyDescent="0.35">
      <c r="A217">
        <v>6839</v>
      </c>
      <c r="B217" t="s">
        <v>9128</v>
      </c>
      <c r="C217">
        <v>2014</v>
      </c>
      <c r="D217" s="28">
        <v>41676</v>
      </c>
      <c r="E217" s="28">
        <v>41680</v>
      </c>
      <c r="F217" t="s">
        <v>50</v>
      </c>
      <c r="G217" t="s">
        <v>6751</v>
      </c>
      <c r="H217" t="s">
        <v>6752</v>
      </c>
      <c r="I217" t="s">
        <v>41</v>
      </c>
      <c r="J217" t="s">
        <v>27</v>
      </c>
      <c r="K217" t="s">
        <v>2866</v>
      </c>
      <c r="L217" t="s">
        <v>43</v>
      </c>
      <c r="M217">
        <v>90503</v>
      </c>
      <c r="N217" t="s">
        <v>44</v>
      </c>
      <c r="O217" t="s">
        <v>8237</v>
      </c>
      <c r="P217" t="s">
        <v>46</v>
      </c>
      <c r="Q217" t="s">
        <v>78</v>
      </c>
      <c r="R217" t="s">
        <v>8238</v>
      </c>
      <c r="S217">
        <v>1640.6999999999998</v>
      </c>
      <c r="T217">
        <v>5</v>
      </c>
      <c r="U217">
        <v>0</v>
      </c>
      <c r="V217">
        <v>459.39599999999996</v>
      </c>
    </row>
    <row r="218" spans="1:22" x14ac:dyDescent="0.35">
      <c r="A218">
        <v>6568</v>
      </c>
      <c r="B218" t="s">
        <v>8963</v>
      </c>
      <c r="C218">
        <v>2014</v>
      </c>
      <c r="D218" s="28">
        <v>41676</v>
      </c>
      <c r="E218" s="28">
        <v>41679</v>
      </c>
      <c r="F218" t="s">
        <v>23</v>
      </c>
      <c r="G218" t="s">
        <v>777</v>
      </c>
      <c r="H218" t="s">
        <v>778</v>
      </c>
      <c r="I218" t="s">
        <v>26</v>
      </c>
      <c r="J218" t="s">
        <v>27</v>
      </c>
      <c r="K218" t="s">
        <v>8044</v>
      </c>
      <c r="L218" t="s">
        <v>104</v>
      </c>
      <c r="M218">
        <v>76706</v>
      </c>
      <c r="N218" t="s">
        <v>105</v>
      </c>
      <c r="O218" t="s">
        <v>5423</v>
      </c>
      <c r="P218" t="s">
        <v>46</v>
      </c>
      <c r="Q218" t="s">
        <v>68</v>
      </c>
      <c r="R218" t="s">
        <v>186</v>
      </c>
      <c r="S218">
        <v>7.120000000000001</v>
      </c>
      <c r="T218">
        <v>5</v>
      </c>
      <c r="U218">
        <v>0.2</v>
      </c>
      <c r="V218">
        <v>0.71199999999999974</v>
      </c>
    </row>
    <row r="219" spans="1:22" x14ac:dyDescent="0.35">
      <c r="A219">
        <v>6567</v>
      </c>
      <c r="B219" t="s">
        <v>8963</v>
      </c>
      <c r="C219">
        <v>2014</v>
      </c>
      <c r="D219" s="28">
        <v>41676</v>
      </c>
      <c r="E219" s="28">
        <v>41679</v>
      </c>
      <c r="F219" t="s">
        <v>23</v>
      </c>
      <c r="G219" t="s">
        <v>777</v>
      </c>
      <c r="H219" t="s">
        <v>778</v>
      </c>
      <c r="I219" t="s">
        <v>26</v>
      </c>
      <c r="J219" t="s">
        <v>27</v>
      </c>
      <c r="K219" t="s">
        <v>8044</v>
      </c>
      <c r="L219" t="s">
        <v>104</v>
      </c>
      <c r="M219">
        <v>76706</v>
      </c>
      <c r="N219" t="s">
        <v>105</v>
      </c>
      <c r="O219" t="s">
        <v>2209</v>
      </c>
      <c r="P219" t="s">
        <v>46</v>
      </c>
      <c r="Q219" t="s">
        <v>75</v>
      </c>
      <c r="R219" t="s">
        <v>2210</v>
      </c>
      <c r="S219">
        <v>243.99199999999996</v>
      </c>
      <c r="T219">
        <v>4</v>
      </c>
      <c r="U219">
        <v>0.8</v>
      </c>
      <c r="V219">
        <v>-426.9860000000001</v>
      </c>
    </row>
    <row r="220" spans="1:22" x14ac:dyDescent="0.35">
      <c r="A220">
        <v>7355</v>
      </c>
      <c r="B220" t="s">
        <v>9440</v>
      </c>
      <c r="C220">
        <v>2014</v>
      </c>
      <c r="D220" s="28">
        <v>41677</v>
      </c>
      <c r="E220" s="28">
        <v>41684</v>
      </c>
      <c r="F220" t="s">
        <v>50</v>
      </c>
      <c r="G220" t="s">
        <v>3155</v>
      </c>
      <c r="H220" t="s">
        <v>3156</v>
      </c>
      <c r="I220" t="s">
        <v>102</v>
      </c>
      <c r="J220" t="s">
        <v>27</v>
      </c>
      <c r="K220" t="s">
        <v>127</v>
      </c>
      <c r="L220" t="s">
        <v>43</v>
      </c>
      <c r="M220">
        <v>94109</v>
      </c>
      <c r="N220" t="s">
        <v>44</v>
      </c>
      <c r="O220" t="s">
        <v>8690</v>
      </c>
      <c r="P220" t="s">
        <v>46</v>
      </c>
      <c r="Q220" t="s">
        <v>90</v>
      </c>
      <c r="R220" t="s">
        <v>8691</v>
      </c>
      <c r="S220">
        <v>29.900000000000002</v>
      </c>
      <c r="T220">
        <v>5</v>
      </c>
      <c r="U220">
        <v>0</v>
      </c>
      <c r="V220">
        <v>13.454999999999998</v>
      </c>
    </row>
    <row r="221" spans="1:22" x14ac:dyDescent="0.35">
      <c r="A221">
        <v>7027</v>
      </c>
      <c r="B221" t="s">
        <v>9247</v>
      </c>
      <c r="C221">
        <v>2014</v>
      </c>
      <c r="D221" s="28">
        <v>41677</v>
      </c>
      <c r="E221" s="28">
        <v>41683</v>
      </c>
      <c r="F221" t="s">
        <v>50</v>
      </c>
      <c r="G221" t="s">
        <v>2167</v>
      </c>
      <c r="H221" t="s">
        <v>2168</v>
      </c>
      <c r="I221" t="s">
        <v>41</v>
      </c>
      <c r="J221" t="s">
        <v>27</v>
      </c>
      <c r="K221" t="s">
        <v>266</v>
      </c>
      <c r="L221" t="s">
        <v>267</v>
      </c>
      <c r="M221">
        <v>10024</v>
      </c>
      <c r="N221" t="s">
        <v>148</v>
      </c>
      <c r="O221" t="s">
        <v>8872</v>
      </c>
      <c r="P221" t="s">
        <v>46</v>
      </c>
      <c r="Q221" t="s">
        <v>75</v>
      </c>
      <c r="R221" t="s">
        <v>8873</v>
      </c>
      <c r="S221">
        <v>46.24</v>
      </c>
      <c r="T221">
        <v>4</v>
      </c>
      <c r="U221">
        <v>0.2</v>
      </c>
      <c r="V221">
        <v>15.605999999999996</v>
      </c>
    </row>
    <row r="222" spans="1:22" x14ac:dyDescent="0.35">
      <c r="A222">
        <v>7026</v>
      </c>
      <c r="B222" t="s">
        <v>9247</v>
      </c>
      <c r="C222">
        <v>2014</v>
      </c>
      <c r="D222" s="28">
        <v>41677</v>
      </c>
      <c r="E222" s="28">
        <v>41683</v>
      </c>
      <c r="F222" t="s">
        <v>50</v>
      </c>
      <c r="G222" t="s">
        <v>2167</v>
      </c>
      <c r="H222" t="s">
        <v>2168</v>
      </c>
      <c r="I222" t="s">
        <v>41</v>
      </c>
      <c r="J222" t="s">
        <v>27</v>
      </c>
      <c r="K222" t="s">
        <v>266</v>
      </c>
      <c r="L222" t="s">
        <v>267</v>
      </c>
      <c r="M222">
        <v>10024</v>
      </c>
      <c r="N222" t="s">
        <v>148</v>
      </c>
      <c r="O222" t="s">
        <v>2049</v>
      </c>
      <c r="P222" t="s">
        <v>71</v>
      </c>
      <c r="Q222" t="s">
        <v>72</v>
      </c>
      <c r="R222" t="s">
        <v>2050</v>
      </c>
      <c r="S222">
        <v>227.45999999999998</v>
      </c>
      <c r="T222">
        <v>6</v>
      </c>
      <c r="U222">
        <v>0</v>
      </c>
      <c r="V222">
        <v>65.963399999999979</v>
      </c>
    </row>
    <row r="223" spans="1:22" x14ac:dyDescent="0.35">
      <c r="A223">
        <v>5973</v>
      </c>
      <c r="B223" t="s">
        <v>8601</v>
      </c>
      <c r="C223">
        <v>2014</v>
      </c>
      <c r="D223" s="28">
        <v>41677</v>
      </c>
      <c r="E223" s="28">
        <v>41682</v>
      </c>
      <c r="F223" t="s">
        <v>50</v>
      </c>
      <c r="G223" t="s">
        <v>3550</v>
      </c>
      <c r="H223" t="s">
        <v>3551</v>
      </c>
      <c r="I223" t="s">
        <v>26</v>
      </c>
      <c r="J223" t="s">
        <v>27</v>
      </c>
      <c r="K223" t="s">
        <v>266</v>
      </c>
      <c r="L223" t="s">
        <v>267</v>
      </c>
      <c r="M223">
        <v>10024</v>
      </c>
      <c r="N223" t="s">
        <v>148</v>
      </c>
      <c r="O223" t="s">
        <v>3091</v>
      </c>
      <c r="P223" t="s">
        <v>32</v>
      </c>
      <c r="Q223" t="s">
        <v>33</v>
      </c>
      <c r="R223" t="s">
        <v>3092</v>
      </c>
      <c r="S223">
        <v>240.78400000000002</v>
      </c>
      <c r="T223">
        <v>1</v>
      </c>
      <c r="U223">
        <v>0.2</v>
      </c>
      <c r="V223">
        <v>30.097999999999978</v>
      </c>
    </row>
    <row r="224" spans="1:22" x14ac:dyDescent="0.35">
      <c r="A224">
        <v>2263</v>
      </c>
      <c r="B224" t="s">
        <v>5247</v>
      </c>
      <c r="C224">
        <v>2014</v>
      </c>
      <c r="D224" s="28">
        <v>41677</v>
      </c>
      <c r="E224" s="28">
        <v>41680</v>
      </c>
      <c r="F224" t="s">
        <v>188</v>
      </c>
      <c r="G224" t="s">
        <v>5248</v>
      </c>
      <c r="H224" t="s">
        <v>5249</v>
      </c>
      <c r="I224" t="s">
        <v>26</v>
      </c>
      <c r="J224" t="s">
        <v>27</v>
      </c>
      <c r="K224" t="s">
        <v>1127</v>
      </c>
      <c r="L224" t="s">
        <v>319</v>
      </c>
      <c r="M224">
        <v>22204</v>
      </c>
      <c r="N224" t="s">
        <v>30</v>
      </c>
      <c r="O224" t="s">
        <v>2232</v>
      </c>
      <c r="P224" t="s">
        <v>32</v>
      </c>
      <c r="Q224" t="s">
        <v>33</v>
      </c>
      <c r="R224" t="s">
        <v>2233</v>
      </c>
      <c r="S224">
        <v>359.96999999999997</v>
      </c>
      <c r="T224">
        <v>3</v>
      </c>
      <c r="U224">
        <v>0</v>
      </c>
      <c r="V224">
        <v>79.193399999999968</v>
      </c>
    </row>
    <row r="225" spans="1:22" x14ac:dyDescent="0.35">
      <c r="A225">
        <v>7246</v>
      </c>
      <c r="B225" t="s">
        <v>9370</v>
      </c>
      <c r="C225">
        <v>2014</v>
      </c>
      <c r="D225" s="28">
        <v>41680</v>
      </c>
      <c r="E225" s="28">
        <v>41684</v>
      </c>
      <c r="F225" t="s">
        <v>50</v>
      </c>
      <c r="G225" t="s">
        <v>5759</v>
      </c>
      <c r="H225" t="s">
        <v>5760</v>
      </c>
      <c r="I225" t="s">
        <v>26</v>
      </c>
      <c r="J225" t="s">
        <v>27</v>
      </c>
      <c r="K225" t="s">
        <v>42</v>
      </c>
      <c r="L225" t="s">
        <v>43</v>
      </c>
      <c r="M225">
        <v>90032</v>
      </c>
      <c r="N225" t="s">
        <v>44</v>
      </c>
      <c r="O225" t="s">
        <v>4149</v>
      </c>
      <c r="P225" t="s">
        <v>46</v>
      </c>
      <c r="Q225" t="s">
        <v>59</v>
      </c>
      <c r="R225" t="s">
        <v>4150</v>
      </c>
      <c r="S225">
        <v>354.90000000000003</v>
      </c>
      <c r="T225">
        <v>5</v>
      </c>
      <c r="U225">
        <v>0</v>
      </c>
      <c r="V225">
        <v>17.744999999999962</v>
      </c>
    </row>
    <row r="226" spans="1:22" x14ac:dyDescent="0.35">
      <c r="A226">
        <v>5961</v>
      </c>
      <c r="B226" t="s">
        <v>8596</v>
      </c>
      <c r="C226">
        <v>2014</v>
      </c>
      <c r="D226" s="28">
        <v>41680</v>
      </c>
      <c r="E226" s="28">
        <v>41685</v>
      </c>
      <c r="F226" t="s">
        <v>23</v>
      </c>
      <c r="G226" t="s">
        <v>4236</v>
      </c>
      <c r="H226" t="s">
        <v>4237</v>
      </c>
      <c r="I226" t="s">
        <v>41</v>
      </c>
      <c r="J226" t="s">
        <v>27</v>
      </c>
      <c r="K226" t="s">
        <v>42</v>
      </c>
      <c r="L226" t="s">
        <v>43</v>
      </c>
      <c r="M226">
        <v>90045</v>
      </c>
      <c r="N226" t="s">
        <v>44</v>
      </c>
      <c r="O226" t="s">
        <v>4930</v>
      </c>
      <c r="P226" t="s">
        <v>32</v>
      </c>
      <c r="Q226" t="s">
        <v>65</v>
      </c>
      <c r="R226" t="s">
        <v>4931</v>
      </c>
      <c r="S226">
        <v>21.12</v>
      </c>
      <c r="T226">
        <v>4</v>
      </c>
      <c r="U226">
        <v>0</v>
      </c>
      <c r="V226">
        <v>6.5471999999999984</v>
      </c>
    </row>
    <row r="227" spans="1:22" x14ac:dyDescent="0.35">
      <c r="A227">
        <v>3088</v>
      </c>
      <c r="B227" t="s">
        <v>6299</v>
      </c>
      <c r="C227">
        <v>2014</v>
      </c>
      <c r="D227" s="28">
        <v>41680</v>
      </c>
      <c r="E227" s="28">
        <v>41685</v>
      </c>
      <c r="F227" t="s">
        <v>50</v>
      </c>
      <c r="G227" t="s">
        <v>5259</v>
      </c>
      <c r="H227" t="s">
        <v>5260</v>
      </c>
      <c r="I227" t="s">
        <v>26</v>
      </c>
      <c r="J227" t="s">
        <v>27</v>
      </c>
      <c r="K227" t="s">
        <v>184</v>
      </c>
      <c r="L227" t="s">
        <v>104</v>
      </c>
      <c r="M227">
        <v>77070</v>
      </c>
      <c r="N227" t="s">
        <v>105</v>
      </c>
      <c r="O227" t="s">
        <v>3098</v>
      </c>
      <c r="P227" t="s">
        <v>46</v>
      </c>
      <c r="Q227" t="s">
        <v>78</v>
      </c>
      <c r="R227" t="s">
        <v>3099</v>
      </c>
      <c r="S227">
        <v>12.991999999999996</v>
      </c>
      <c r="T227">
        <v>2</v>
      </c>
      <c r="U227">
        <v>0.8</v>
      </c>
      <c r="V227">
        <v>-32.480000000000004</v>
      </c>
    </row>
    <row r="228" spans="1:22" x14ac:dyDescent="0.35">
      <c r="A228">
        <v>3087</v>
      </c>
      <c r="B228" t="s">
        <v>6299</v>
      </c>
      <c r="C228">
        <v>2014</v>
      </c>
      <c r="D228" s="28">
        <v>41680</v>
      </c>
      <c r="E228" s="28">
        <v>41685</v>
      </c>
      <c r="F228" t="s">
        <v>50</v>
      </c>
      <c r="G228" t="s">
        <v>5259</v>
      </c>
      <c r="H228" t="s">
        <v>5260</v>
      </c>
      <c r="I228" t="s">
        <v>26</v>
      </c>
      <c r="J228" t="s">
        <v>27</v>
      </c>
      <c r="K228" t="s">
        <v>184</v>
      </c>
      <c r="L228" t="s">
        <v>104</v>
      </c>
      <c r="M228">
        <v>77070</v>
      </c>
      <c r="N228" t="s">
        <v>105</v>
      </c>
      <c r="O228" t="s">
        <v>6191</v>
      </c>
      <c r="P228" t="s">
        <v>32</v>
      </c>
      <c r="Q228" t="s">
        <v>65</v>
      </c>
      <c r="R228" t="s">
        <v>6192</v>
      </c>
      <c r="S228">
        <v>3.9840000000000004</v>
      </c>
      <c r="T228">
        <v>2</v>
      </c>
      <c r="U228">
        <v>0.6</v>
      </c>
      <c r="V228">
        <v>-2.6892000000000005</v>
      </c>
    </row>
    <row r="229" spans="1:22" x14ac:dyDescent="0.35">
      <c r="A229">
        <v>3086</v>
      </c>
      <c r="B229" t="s">
        <v>6299</v>
      </c>
      <c r="C229">
        <v>2014</v>
      </c>
      <c r="D229" s="28">
        <v>41680</v>
      </c>
      <c r="E229" s="28">
        <v>41685</v>
      </c>
      <c r="F229" t="s">
        <v>50</v>
      </c>
      <c r="G229" t="s">
        <v>5259</v>
      </c>
      <c r="H229" t="s">
        <v>5260</v>
      </c>
      <c r="I229" t="s">
        <v>26</v>
      </c>
      <c r="J229" t="s">
        <v>27</v>
      </c>
      <c r="K229" t="s">
        <v>184</v>
      </c>
      <c r="L229" t="s">
        <v>104</v>
      </c>
      <c r="M229">
        <v>77070</v>
      </c>
      <c r="N229" t="s">
        <v>105</v>
      </c>
      <c r="O229" t="s">
        <v>2564</v>
      </c>
      <c r="P229" t="s">
        <v>71</v>
      </c>
      <c r="Q229" t="s">
        <v>161</v>
      </c>
      <c r="R229" t="s">
        <v>2565</v>
      </c>
      <c r="S229">
        <v>127.98399999999999</v>
      </c>
      <c r="T229">
        <v>2</v>
      </c>
      <c r="U229">
        <v>0.2</v>
      </c>
      <c r="V229">
        <v>15.997999999999987</v>
      </c>
    </row>
    <row r="230" spans="1:22" x14ac:dyDescent="0.35">
      <c r="A230">
        <v>3085</v>
      </c>
      <c r="B230" t="s">
        <v>6299</v>
      </c>
      <c r="C230">
        <v>2014</v>
      </c>
      <c r="D230" s="28">
        <v>41680</v>
      </c>
      <c r="E230" s="28">
        <v>41685</v>
      </c>
      <c r="F230" t="s">
        <v>50</v>
      </c>
      <c r="G230" t="s">
        <v>5259</v>
      </c>
      <c r="H230" t="s">
        <v>5260</v>
      </c>
      <c r="I230" t="s">
        <v>26</v>
      </c>
      <c r="J230" t="s">
        <v>27</v>
      </c>
      <c r="K230" t="s">
        <v>184</v>
      </c>
      <c r="L230" t="s">
        <v>104</v>
      </c>
      <c r="M230">
        <v>77070</v>
      </c>
      <c r="N230" t="s">
        <v>105</v>
      </c>
      <c r="O230" t="s">
        <v>1511</v>
      </c>
      <c r="P230" t="s">
        <v>46</v>
      </c>
      <c r="Q230" t="s">
        <v>75</v>
      </c>
      <c r="R230" t="s">
        <v>1512</v>
      </c>
      <c r="S230">
        <v>252.78399999999996</v>
      </c>
      <c r="T230">
        <v>4</v>
      </c>
      <c r="U230">
        <v>0.8</v>
      </c>
      <c r="V230">
        <v>-417.09360000000004</v>
      </c>
    </row>
    <row r="231" spans="1:22" x14ac:dyDescent="0.35">
      <c r="A231">
        <v>2368</v>
      </c>
      <c r="B231" t="s">
        <v>5398</v>
      </c>
      <c r="C231">
        <v>2014</v>
      </c>
      <c r="D231" s="28">
        <v>41681</v>
      </c>
      <c r="E231" s="28">
        <v>41684</v>
      </c>
      <c r="F231" t="s">
        <v>188</v>
      </c>
      <c r="G231" t="s">
        <v>3679</v>
      </c>
      <c r="H231" t="s">
        <v>3680</v>
      </c>
      <c r="I231" t="s">
        <v>26</v>
      </c>
      <c r="J231" t="s">
        <v>27</v>
      </c>
      <c r="K231" t="s">
        <v>3213</v>
      </c>
      <c r="L231" t="s">
        <v>2735</v>
      </c>
      <c r="M231">
        <v>20735</v>
      </c>
      <c r="N231" t="s">
        <v>148</v>
      </c>
      <c r="O231" t="s">
        <v>3976</v>
      </c>
      <c r="P231" t="s">
        <v>46</v>
      </c>
      <c r="Q231" t="s">
        <v>90</v>
      </c>
      <c r="R231" t="s">
        <v>3977</v>
      </c>
      <c r="S231">
        <v>23.12</v>
      </c>
      <c r="T231">
        <v>4</v>
      </c>
      <c r="U231">
        <v>0</v>
      </c>
      <c r="V231">
        <v>11.328800000000001</v>
      </c>
    </row>
    <row r="232" spans="1:22" x14ac:dyDescent="0.35">
      <c r="A232">
        <v>1535</v>
      </c>
      <c r="B232" t="s">
        <v>4081</v>
      </c>
      <c r="C232">
        <v>2014</v>
      </c>
      <c r="D232" s="28">
        <v>41681</v>
      </c>
      <c r="E232" s="28">
        <v>41685</v>
      </c>
      <c r="F232" t="s">
        <v>50</v>
      </c>
      <c r="G232" t="s">
        <v>4082</v>
      </c>
      <c r="H232" t="s">
        <v>4083</v>
      </c>
      <c r="I232" t="s">
        <v>102</v>
      </c>
      <c r="J232" t="s">
        <v>27</v>
      </c>
      <c r="K232" t="s">
        <v>4084</v>
      </c>
      <c r="L232" t="s">
        <v>43</v>
      </c>
      <c r="M232">
        <v>92677</v>
      </c>
      <c r="N232" t="s">
        <v>44</v>
      </c>
      <c r="O232" t="s">
        <v>2232</v>
      </c>
      <c r="P232" t="s">
        <v>32</v>
      </c>
      <c r="Q232" t="s">
        <v>33</v>
      </c>
      <c r="R232" t="s">
        <v>2233</v>
      </c>
      <c r="S232">
        <v>203.98299999999998</v>
      </c>
      <c r="T232">
        <v>2</v>
      </c>
      <c r="U232">
        <v>0.15</v>
      </c>
      <c r="V232">
        <v>16.798599999999979</v>
      </c>
    </row>
    <row r="233" spans="1:22" x14ac:dyDescent="0.35">
      <c r="A233">
        <v>9239</v>
      </c>
      <c r="B233" t="s">
        <v>10504</v>
      </c>
      <c r="C233">
        <v>2014</v>
      </c>
      <c r="D233" s="28">
        <v>41682</v>
      </c>
      <c r="E233" s="28">
        <v>41685</v>
      </c>
      <c r="F233" t="s">
        <v>188</v>
      </c>
      <c r="G233" t="s">
        <v>4985</v>
      </c>
      <c r="H233" t="s">
        <v>4986</v>
      </c>
      <c r="I233" t="s">
        <v>26</v>
      </c>
      <c r="J233" t="s">
        <v>27</v>
      </c>
      <c r="K233" t="s">
        <v>497</v>
      </c>
      <c r="L233" t="s">
        <v>498</v>
      </c>
      <c r="M233">
        <v>43229</v>
      </c>
      <c r="N233" t="s">
        <v>148</v>
      </c>
      <c r="O233" t="s">
        <v>2878</v>
      </c>
      <c r="P233" t="s">
        <v>32</v>
      </c>
      <c r="Q233" t="s">
        <v>65</v>
      </c>
      <c r="R233" t="s">
        <v>2879</v>
      </c>
      <c r="S233">
        <v>147.56800000000001</v>
      </c>
      <c r="T233">
        <v>2</v>
      </c>
      <c r="U233">
        <v>0.2</v>
      </c>
      <c r="V233">
        <v>-3.6892000000000067</v>
      </c>
    </row>
    <row r="234" spans="1:22" x14ac:dyDescent="0.35">
      <c r="A234">
        <v>8483</v>
      </c>
      <c r="B234" t="s">
        <v>10060</v>
      </c>
      <c r="C234">
        <v>2014</v>
      </c>
      <c r="D234" s="28">
        <v>41682</v>
      </c>
      <c r="E234" s="28">
        <v>41686</v>
      </c>
      <c r="F234" t="s">
        <v>50</v>
      </c>
      <c r="G234" t="s">
        <v>1183</v>
      </c>
      <c r="H234" t="s">
        <v>1184</v>
      </c>
      <c r="I234" t="s">
        <v>41</v>
      </c>
      <c r="J234" t="s">
        <v>27</v>
      </c>
      <c r="K234" t="s">
        <v>266</v>
      </c>
      <c r="L234" t="s">
        <v>267</v>
      </c>
      <c r="M234">
        <v>10024</v>
      </c>
      <c r="N234" t="s">
        <v>148</v>
      </c>
      <c r="O234" t="s">
        <v>1894</v>
      </c>
      <c r="P234" t="s">
        <v>46</v>
      </c>
      <c r="Q234" t="s">
        <v>47</v>
      </c>
      <c r="R234" t="s">
        <v>1895</v>
      </c>
      <c r="S234">
        <v>20.7</v>
      </c>
      <c r="T234">
        <v>2</v>
      </c>
      <c r="U234">
        <v>0</v>
      </c>
      <c r="V234">
        <v>9.9359999999999999</v>
      </c>
    </row>
    <row r="235" spans="1:22" x14ac:dyDescent="0.35">
      <c r="A235">
        <v>3147</v>
      </c>
      <c r="B235" t="s">
        <v>6354</v>
      </c>
      <c r="C235">
        <v>2014</v>
      </c>
      <c r="D235" s="28">
        <v>41682</v>
      </c>
      <c r="E235" s="28">
        <v>41684</v>
      </c>
      <c r="F235" t="s">
        <v>23</v>
      </c>
      <c r="G235" t="s">
        <v>6355</v>
      </c>
      <c r="H235" t="s">
        <v>6356</v>
      </c>
      <c r="I235" t="s">
        <v>41</v>
      </c>
      <c r="J235" t="s">
        <v>27</v>
      </c>
      <c r="K235" t="s">
        <v>95</v>
      </c>
      <c r="L235" t="s">
        <v>96</v>
      </c>
      <c r="M235">
        <v>98105</v>
      </c>
      <c r="N235" t="s">
        <v>44</v>
      </c>
      <c r="O235" t="s">
        <v>2669</v>
      </c>
      <c r="P235" t="s">
        <v>71</v>
      </c>
      <c r="Q235" t="s">
        <v>72</v>
      </c>
      <c r="R235" t="s">
        <v>2670</v>
      </c>
      <c r="S235">
        <v>88.77600000000001</v>
      </c>
      <c r="T235">
        <v>3</v>
      </c>
      <c r="U235">
        <v>0.2</v>
      </c>
      <c r="V235">
        <v>7.7679000000000009</v>
      </c>
    </row>
    <row r="236" spans="1:22" x14ac:dyDescent="0.35">
      <c r="A236">
        <v>3146</v>
      </c>
      <c r="B236" t="s">
        <v>6354</v>
      </c>
      <c r="C236">
        <v>2014</v>
      </c>
      <c r="D236" s="28">
        <v>41682</v>
      </c>
      <c r="E236" s="28">
        <v>41684</v>
      </c>
      <c r="F236" t="s">
        <v>23</v>
      </c>
      <c r="G236" t="s">
        <v>6355</v>
      </c>
      <c r="H236" t="s">
        <v>6356</v>
      </c>
      <c r="I236" t="s">
        <v>41</v>
      </c>
      <c r="J236" t="s">
        <v>27</v>
      </c>
      <c r="K236" t="s">
        <v>95</v>
      </c>
      <c r="L236" t="s">
        <v>96</v>
      </c>
      <c r="M236">
        <v>98105</v>
      </c>
      <c r="N236" t="s">
        <v>44</v>
      </c>
      <c r="O236" t="s">
        <v>6357</v>
      </c>
      <c r="P236" t="s">
        <v>32</v>
      </c>
      <c r="Q236" t="s">
        <v>36</v>
      </c>
      <c r="R236" t="s">
        <v>6358</v>
      </c>
      <c r="S236">
        <v>963.13600000000008</v>
      </c>
      <c r="T236">
        <v>4</v>
      </c>
      <c r="U236">
        <v>0.2</v>
      </c>
      <c r="V236">
        <v>108.35279999999986</v>
      </c>
    </row>
    <row r="237" spans="1:22" x14ac:dyDescent="0.35">
      <c r="A237">
        <v>1520</v>
      </c>
      <c r="B237" t="s">
        <v>4049</v>
      </c>
      <c r="C237">
        <v>2014</v>
      </c>
      <c r="D237" s="28">
        <v>41682</v>
      </c>
      <c r="E237" s="28">
        <v>41685</v>
      </c>
      <c r="F237" t="s">
        <v>23</v>
      </c>
      <c r="G237" t="s">
        <v>847</v>
      </c>
      <c r="H237" t="s">
        <v>848</v>
      </c>
      <c r="I237" t="s">
        <v>41</v>
      </c>
      <c r="J237" t="s">
        <v>27</v>
      </c>
      <c r="K237" t="s">
        <v>127</v>
      </c>
      <c r="L237" t="s">
        <v>43</v>
      </c>
      <c r="M237">
        <v>94110</v>
      </c>
      <c r="N237" t="s">
        <v>44</v>
      </c>
      <c r="O237" t="s">
        <v>2867</v>
      </c>
      <c r="P237" t="s">
        <v>46</v>
      </c>
      <c r="Q237" t="s">
        <v>75</v>
      </c>
      <c r="R237" t="s">
        <v>2868</v>
      </c>
      <c r="S237">
        <v>21.335999999999999</v>
      </c>
      <c r="T237">
        <v>7</v>
      </c>
      <c r="U237">
        <v>0.2</v>
      </c>
      <c r="V237">
        <v>7.7343000000000011</v>
      </c>
    </row>
    <row r="238" spans="1:22" x14ac:dyDescent="0.35">
      <c r="A238">
        <v>9633</v>
      </c>
      <c r="B238" t="s">
        <v>10746</v>
      </c>
      <c r="C238">
        <v>2014</v>
      </c>
      <c r="D238" s="28">
        <v>41684</v>
      </c>
      <c r="E238" s="28">
        <v>41688</v>
      </c>
      <c r="F238" t="s">
        <v>50</v>
      </c>
      <c r="G238" t="s">
        <v>6663</v>
      </c>
      <c r="H238" t="s">
        <v>6664</v>
      </c>
      <c r="I238" t="s">
        <v>26</v>
      </c>
      <c r="J238" t="s">
        <v>27</v>
      </c>
      <c r="K238" t="s">
        <v>409</v>
      </c>
      <c r="L238" t="s">
        <v>229</v>
      </c>
      <c r="M238">
        <v>55407</v>
      </c>
      <c r="N238" t="s">
        <v>105</v>
      </c>
      <c r="O238" t="s">
        <v>4815</v>
      </c>
      <c r="P238" t="s">
        <v>46</v>
      </c>
      <c r="Q238" t="s">
        <v>78</v>
      </c>
      <c r="R238" t="s">
        <v>4816</v>
      </c>
      <c r="S238">
        <v>90.64</v>
      </c>
      <c r="T238">
        <v>8</v>
      </c>
      <c r="U238">
        <v>0</v>
      </c>
      <c r="V238">
        <v>38.975200000000008</v>
      </c>
    </row>
    <row r="239" spans="1:22" x14ac:dyDescent="0.35">
      <c r="A239">
        <v>7119</v>
      </c>
      <c r="B239" t="s">
        <v>9295</v>
      </c>
      <c r="C239">
        <v>2014</v>
      </c>
      <c r="D239" s="28">
        <v>41684</v>
      </c>
      <c r="E239" s="28">
        <v>41688</v>
      </c>
      <c r="F239" t="s">
        <v>50</v>
      </c>
      <c r="G239" t="s">
        <v>6343</v>
      </c>
      <c r="H239" t="s">
        <v>6344</v>
      </c>
      <c r="I239" t="s">
        <v>41</v>
      </c>
      <c r="J239" t="s">
        <v>27</v>
      </c>
      <c r="K239" t="s">
        <v>266</v>
      </c>
      <c r="L239" t="s">
        <v>267</v>
      </c>
      <c r="M239">
        <v>10009</v>
      </c>
      <c r="N239" t="s">
        <v>148</v>
      </c>
      <c r="O239" t="s">
        <v>5437</v>
      </c>
      <c r="P239" t="s">
        <v>46</v>
      </c>
      <c r="Q239" t="s">
        <v>90</v>
      </c>
      <c r="R239" t="s">
        <v>5438</v>
      </c>
      <c r="S239">
        <v>17.940000000000001</v>
      </c>
      <c r="T239">
        <v>3</v>
      </c>
      <c r="U239">
        <v>0</v>
      </c>
      <c r="V239">
        <v>8.7906000000000013</v>
      </c>
    </row>
    <row r="240" spans="1:22" x14ac:dyDescent="0.35">
      <c r="A240">
        <v>5599</v>
      </c>
      <c r="B240" t="s">
        <v>8356</v>
      </c>
      <c r="C240">
        <v>2014</v>
      </c>
      <c r="D240" s="28">
        <v>41684</v>
      </c>
      <c r="E240" s="28">
        <v>41691</v>
      </c>
      <c r="F240" t="s">
        <v>50</v>
      </c>
      <c r="G240" t="s">
        <v>5810</v>
      </c>
      <c r="H240" t="s">
        <v>5811</v>
      </c>
      <c r="I240" t="s">
        <v>26</v>
      </c>
      <c r="J240" t="s">
        <v>27</v>
      </c>
      <c r="K240" t="s">
        <v>4492</v>
      </c>
      <c r="L240" t="s">
        <v>2735</v>
      </c>
      <c r="M240">
        <v>21215</v>
      </c>
      <c r="N240" t="s">
        <v>148</v>
      </c>
      <c r="O240" t="s">
        <v>8249</v>
      </c>
      <c r="P240" t="s">
        <v>46</v>
      </c>
      <c r="Q240" t="s">
        <v>68</v>
      </c>
      <c r="R240" t="s">
        <v>8250</v>
      </c>
      <c r="S240">
        <v>10.709999999999999</v>
      </c>
      <c r="T240">
        <v>3</v>
      </c>
      <c r="U240">
        <v>0</v>
      </c>
      <c r="V240">
        <v>2.7845999999999997</v>
      </c>
    </row>
    <row r="241" spans="1:22" x14ac:dyDescent="0.35">
      <c r="A241">
        <v>5598</v>
      </c>
      <c r="B241" t="s">
        <v>8356</v>
      </c>
      <c r="C241">
        <v>2014</v>
      </c>
      <c r="D241" s="28">
        <v>41684</v>
      </c>
      <c r="E241" s="28">
        <v>41691</v>
      </c>
      <c r="F241" t="s">
        <v>50</v>
      </c>
      <c r="G241" t="s">
        <v>5810</v>
      </c>
      <c r="H241" t="s">
        <v>5811</v>
      </c>
      <c r="I241" t="s">
        <v>26</v>
      </c>
      <c r="J241" t="s">
        <v>27</v>
      </c>
      <c r="K241" t="s">
        <v>4492</v>
      </c>
      <c r="L241" t="s">
        <v>2735</v>
      </c>
      <c r="M241">
        <v>21215</v>
      </c>
      <c r="N241" t="s">
        <v>148</v>
      </c>
      <c r="O241" t="s">
        <v>4217</v>
      </c>
      <c r="P241" t="s">
        <v>46</v>
      </c>
      <c r="Q241" t="s">
        <v>578</v>
      </c>
      <c r="R241" t="s">
        <v>4218</v>
      </c>
      <c r="S241">
        <v>25.02</v>
      </c>
      <c r="T241">
        <v>3</v>
      </c>
      <c r="U241">
        <v>0</v>
      </c>
      <c r="V241">
        <v>6.5052000000000003</v>
      </c>
    </row>
    <row r="242" spans="1:22" x14ac:dyDescent="0.35">
      <c r="A242">
        <v>2732</v>
      </c>
      <c r="B242" t="s">
        <v>5883</v>
      </c>
      <c r="C242">
        <v>2014</v>
      </c>
      <c r="D242" s="28">
        <v>41684</v>
      </c>
      <c r="E242" s="28">
        <v>41690</v>
      </c>
      <c r="F242" t="s">
        <v>50</v>
      </c>
      <c r="G242" t="s">
        <v>5884</v>
      </c>
      <c r="H242" t="s">
        <v>5885</v>
      </c>
      <c r="I242" t="s">
        <v>26</v>
      </c>
      <c r="J242" t="s">
        <v>27</v>
      </c>
      <c r="K242" t="s">
        <v>95</v>
      </c>
      <c r="L242" t="s">
        <v>96</v>
      </c>
      <c r="M242">
        <v>98105</v>
      </c>
      <c r="N242" t="s">
        <v>44</v>
      </c>
      <c r="O242" t="s">
        <v>905</v>
      </c>
      <c r="P242" t="s">
        <v>32</v>
      </c>
      <c r="Q242" t="s">
        <v>65</v>
      </c>
      <c r="R242" t="s">
        <v>906</v>
      </c>
      <c r="S242">
        <v>107.53</v>
      </c>
      <c r="T242">
        <v>1</v>
      </c>
      <c r="U242">
        <v>0</v>
      </c>
      <c r="V242">
        <v>21.506</v>
      </c>
    </row>
    <row r="243" spans="1:22" x14ac:dyDescent="0.35">
      <c r="A243">
        <v>2731</v>
      </c>
      <c r="B243" t="s">
        <v>5883</v>
      </c>
      <c r="C243">
        <v>2014</v>
      </c>
      <c r="D243" s="28">
        <v>41684</v>
      </c>
      <c r="E243" s="28">
        <v>41690</v>
      </c>
      <c r="F243" t="s">
        <v>50</v>
      </c>
      <c r="G243" t="s">
        <v>5884</v>
      </c>
      <c r="H243" t="s">
        <v>5885</v>
      </c>
      <c r="I243" t="s">
        <v>26</v>
      </c>
      <c r="J243" t="s">
        <v>27</v>
      </c>
      <c r="K243" t="s">
        <v>95</v>
      </c>
      <c r="L243" t="s">
        <v>96</v>
      </c>
      <c r="M243">
        <v>98105</v>
      </c>
      <c r="N243" t="s">
        <v>44</v>
      </c>
      <c r="O243" t="s">
        <v>2543</v>
      </c>
      <c r="P243" t="s">
        <v>71</v>
      </c>
      <c r="Q243" t="s">
        <v>161</v>
      </c>
      <c r="R243" t="s">
        <v>2544</v>
      </c>
      <c r="S243">
        <v>799.96</v>
      </c>
      <c r="T243">
        <v>4</v>
      </c>
      <c r="U243">
        <v>0</v>
      </c>
      <c r="V243">
        <v>343.98280000000005</v>
      </c>
    </row>
    <row r="244" spans="1:22" x14ac:dyDescent="0.35">
      <c r="A244">
        <v>2730</v>
      </c>
      <c r="B244" t="s">
        <v>5883</v>
      </c>
      <c r="C244">
        <v>2014</v>
      </c>
      <c r="D244" s="28">
        <v>41684</v>
      </c>
      <c r="E244" s="28">
        <v>41690</v>
      </c>
      <c r="F244" t="s">
        <v>50</v>
      </c>
      <c r="G244" t="s">
        <v>5884</v>
      </c>
      <c r="H244" t="s">
        <v>5885</v>
      </c>
      <c r="I244" t="s">
        <v>26</v>
      </c>
      <c r="J244" t="s">
        <v>27</v>
      </c>
      <c r="K244" t="s">
        <v>95</v>
      </c>
      <c r="L244" t="s">
        <v>96</v>
      </c>
      <c r="M244">
        <v>98105</v>
      </c>
      <c r="N244" t="s">
        <v>44</v>
      </c>
      <c r="O244" t="s">
        <v>640</v>
      </c>
      <c r="P244" t="s">
        <v>46</v>
      </c>
      <c r="Q244" t="s">
        <v>68</v>
      </c>
      <c r="R244" t="s">
        <v>641</v>
      </c>
      <c r="S244">
        <v>6.63</v>
      </c>
      <c r="T244">
        <v>3</v>
      </c>
      <c r="U244">
        <v>0</v>
      </c>
      <c r="V244">
        <v>1.7901</v>
      </c>
    </row>
    <row r="245" spans="1:22" x14ac:dyDescent="0.35">
      <c r="A245">
        <v>8677</v>
      </c>
      <c r="B245" t="s">
        <v>10175</v>
      </c>
      <c r="C245">
        <v>2014</v>
      </c>
      <c r="D245" s="28">
        <v>41687</v>
      </c>
      <c r="E245" s="28">
        <v>41692</v>
      </c>
      <c r="F245" t="s">
        <v>50</v>
      </c>
      <c r="G245" t="s">
        <v>4869</v>
      </c>
      <c r="H245" t="s">
        <v>4870</v>
      </c>
      <c r="I245" t="s">
        <v>26</v>
      </c>
      <c r="J245" t="s">
        <v>27</v>
      </c>
      <c r="K245" t="s">
        <v>357</v>
      </c>
      <c r="L245" t="s">
        <v>211</v>
      </c>
      <c r="M245">
        <v>62521</v>
      </c>
      <c r="N245" t="s">
        <v>105</v>
      </c>
      <c r="O245" t="s">
        <v>3956</v>
      </c>
      <c r="P245" t="s">
        <v>32</v>
      </c>
      <c r="Q245" t="s">
        <v>65</v>
      </c>
      <c r="R245" t="s">
        <v>5770</v>
      </c>
      <c r="S245">
        <v>7.6920000000000002</v>
      </c>
      <c r="T245">
        <v>1</v>
      </c>
      <c r="U245">
        <v>0.6</v>
      </c>
      <c r="V245">
        <v>-3.6536999999999988</v>
      </c>
    </row>
    <row r="246" spans="1:22" x14ac:dyDescent="0.35">
      <c r="A246">
        <v>8676</v>
      </c>
      <c r="B246" t="s">
        <v>10175</v>
      </c>
      <c r="C246">
        <v>2014</v>
      </c>
      <c r="D246" s="28">
        <v>41687</v>
      </c>
      <c r="E246" s="28">
        <v>41692</v>
      </c>
      <c r="F246" t="s">
        <v>50</v>
      </c>
      <c r="G246" t="s">
        <v>4869</v>
      </c>
      <c r="H246" t="s">
        <v>4870</v>
      </c>
      <c r="I246" t="s">
        <v>26</v>
      </c>
      <c r="J246" t="s">
        <v>27</v>
      </c>
      <c r="K246" t="s">
        <v>357</v>
      </c>
      <c r="L246" t="s">
        <v>211</v>
      </c>
      <c r="M246">
        <v>62521</v>
      </c>
      <c r="N246" t="s">
        <v>105</v>
      </c>
      <c r="O246" t="s">
        <v>1987</v>
      </c>
      <c r="P246" t="s">
        <v>46</v>
      </c>
      <c r="Q246" t="s">
        <v>68</v>
      </c>
      <c r="R246" t="s">
        <v>1988</v>
      </c>
      <c r="S246">
        <v>28.031999999999996</v>
      </c>
      <c r="T246">
        <v>6</v>
      </c>
      <c r="U246">
        <v>0.2</v>
      </c>
      <c r="V246">
        <v>3.5039999999999996</v>
      </c>
    </row>
    <row r="247" spans="1:22" x14ac:dyDescent="0.35">
      <c r="A247">
        <v>8675</v>
      </c>
      <c r="B247" t="s">
        <v>10175</v>
      </c>
      <c r="C247">
        <v>2014</v>
      </c>
      <c r="D247" s="28">
        <v>41687</v>
      </c>
      <c r="E247" s="28">
        <v>41692</v>
      </c>
      <c r="F247" t="s">
        <v>50</v>
      </c>
      <c r="G247" t="s">
        <v>4869</v>
      </c>
      <c r="H247" t="s">
        <v>4870</v>
      </c>
      <c r="I247" t="s">
        <v>26</v>
      </c>
      <c r="J247" t="s">
        <v>27</v>
      </c>
      <c r="K247" t="s">
        <v>357</v>
      </c>
      <c r="L247" t="s">
        <v>211</v>
      </c>
      <c r="M247">
        <v>62521</v>
      </c>
      <c r="N247" t="s">
        <v>105</v>
      </c>
      <c r="O247" t="s">
        <v>833</v>
      </c>
      <c r="P247" t="s">
        <v>46</v>
      </c>
      <c r="Q247" t="s">
        <v>59</v>
      </c>
      <c r="R247" t="s">
        <v>834</v>
      </c>
      <c r="S247">
        <v>50.352000000000004</v>
      </c>
      <c r="T247">
        <v>3</v>
      </c>
      <c r="U247">
        <v>0.2</v>
      </c>
      <c r="V247">
        <v>-8.1822000000000052</v>
      </c>
    </row>
    <row r="248" spans="1:22" x14ac:dyDescent="0.35">
      <c r="A248">
        <v>8674</v>
      </c>
      <c r="B248" t="s">
        <v>10175</v>
      </c>
      <c r="C248">
        <v>2014</v>
      </c>
      <c r="D248" s="28">
        <v>41687</v>
      </c>
      <c r="E248" s="28">
        <v>41692</v>
      </c>
      <c r="F248" t="s">
        <v>50</v>
      </c>
      <c r="G248" t="s">
        <v>4869</v>
      </c>
      <c r="H248" t="s">
        <v>4870</v>
      </c>
      <c r="I248" t="s">
        <v>26</v>
      </c>
      <c r="J248" t="s">
        <v>27</v>
      </c>
      <c r="K248" t="s">
        <v>357</v>
      </c>
      <c r="L248" t="s">
        <v>211</v>
      </c>
      <c r="M248">
        <v>62521</v>
      </c>
      <c r="N248" t="s">
        <v>105</v>
      </c>
      <c r="O248" t="s">
        <v>533</v>
      </c>
      <c r="P248" t="s">
        <v>32</v>
      </c>
      <c r="Q248" t="s">
        <v>36</v>
      </c>
      <c r="R248" t="s">
        <v>534</v>
      </c>
      <c r="S248">
        <v>600.55799999999999</v>
      </c>
      <c r="T248">
        <v>3</v>
      </c>
      <c r="U248">
        <v>0.3</v>
      </c>
      <c r="V248">
        <v>-8.5794000000000779</v>
      </c>
    </row>
    <row r="249" spans="1:22" x14ac:dyDescent="0.35">
      <c r="A249">
        <v>8673</v>
      </c>
      <c r="B249" t="s">
        <v>10175</v>
      </c>
      <c r="C249">
        <v>2014</v>
      </c>
      <c r="D249" s="28">
        <v>41687</v>
      </c>
      <c r="E249" s="28">
        <v>41692</v>
      </c>
      <c r="F249" t="s">
        <v>50</v>
      </c>
      <c r="G249" t="s">
        <v>4869</v>
      </c>
      <c r="H249" t="s">
        <v>4870</v>
      </c>
      <c r="I249" t="s">
        <v>26</v>
      </c>
      <c r="J249" t="s">
        <v>27</v>
      </c>
      <c r="K249" t="s">
        <v>357</v>
      </c>
      <c r="L249" t="s">
        <v>211</v>
      </c>
      <c r="M249">
        <v>62521</v>
      </c>
      <c r="N249" t="s">
        <v>105</v>
      </c>
      <c r="O249" t="s">
        <v>1090</v>
      </c>
      <c r="P249" t="s">
        <v>46</v>
      </c>
      <c r="Q249" t="s">
        <v>269</v>
      </c>
      <c r="R249" t="s">
        <v>1091</v>
      </c>
      <c r="S249">
        <v>18.368000000000002</v>
      </c>
      <c r="T249">
        <v>2</v>
      </c>
      <c r="U249">
        <v>0.2</v>
      </c>
      <c r="V249">
        <v>6.1991999999999994</v>
      </c>
    </row>
    <row r="250" spans="1:22" x14ac:dyDescent="0.35">
      <c r="A250">
        <v>6314</v>
      </c>
      <c r="B250" t="s">
        <v>8827</v>
      </c>
      <c r="C250">
        <v>2014</v>
      </c>
      <c r="D250" s="28">
        <v>41687</v>
      </c>
      <c r="E250" s="28">
        <v>41692</v>
      </c>
      <c r="F250" t="s">
        <v>50</v>
      </c>
      <c r="G250" t="s">
        <v>2041</v>
      </c>
      <c r="H250" t="s">
        <v>2042</v>
      </c>
      <c r="I250" t="s">
        <v>41</v>
      </c>
      <c r="J250" t="s">
        <v>27</v>
      </c>
      <c r="K250" t="s">
        <v>746</v>
      </c>
      <c r="L250" t="s">
        <v>747</v>
      </c>
      <c r="M250">
        <v>6824</v>
      </c>
      <c r="N250" t="s">
        <v>148</v>
      </c>
      <c r="O250" t="s">
        <v>5035</v>
      </c>
      <c r="P250" t="s">
        <v>71</v>
      </c>
      <c r="Q250" t="s">
        <v>72</v>
      </c>
      <c r="R250" t="s">
        <v>5036</v>
      </c>
      <c r="S250">
        <v>14.99</v>
      </c>
      <c r="T250">
        <v>1</v>
      </c>
      <c r="U250">
        <v>0</v>
      </c>
      <c r="V250">
        <v>7.3451000000000004</v>
      </c>
    </row>
    <row r="251" spans="1:22" x14ac:dyDescent="0.35">
      <c r="A251">
        <v>6313</v>
      </c>
      <c r="B251" t="s">
        <v>8827</v>
      </c>
      <c r="C251">
        <v>2014</v>
      </c>
      <c r="D251" s="28">
        <v>41687</v>
      </c>
      <c r="E251" s="28">
        <v>41692</v>
      </c>
      <c r="F251" t="s">
        <v>50</v>
      </c>
      <c r="G251" t="s">
        <v>2041</v>
      </c>
      <c r="H251" t="s">
        <v>2042</v>
      </c>
      <c r="I251" t="s">
        <v>41</v>
      </c>
      <c r="J251" t="s">
        <v>27</v>
      </c>
      <c r="K251" t="s">
        <v>746</v>
      </c>
      <c r="L251" t="s">
        <v>747</v>
      </c>
      <c r="M251">
        <v>6824</v>
      </c>
      <c r="N251" t="s">
        <v>148</v>
      </c>
      <c r="O251" t="s">
        <v>7504</v>
      </c>
      <c r="P251" t="s">
        <v>46</v>
      </c>
      <c r="Q251" t="s">
        <v>59</v>
      </c>
      <c r="R251" t="s">
        <v>7505</v>
      </c>
      <c r="S251">
        <v>579.51</v>
      </c>
      <c r="T251">
        <v>3</v>
      </c>
      <c r="U251">
        <v>0</v>
      </c>
      <c r="V251">
        <v>81.131400000000014</v>
      </c>
    </row>
    <row r="252" spans="1:22" x14ac:dyDescent="0.35">
      <c r="A252">
        <v>3780</v>
      </c>
      <c r="B252" t="s">
        <v>6925</v>
      </c>
      <c r="C252">
        <v>2014</v>
      </c>
      <c r="D252" s="28">
        <v>41687</v>
      </c>
      <c r="E252" s="28">
        <v>41691</v>
      </c>
      <c r="F252" t="s">
        <v>50</v>
      </c>
      <c r="G252" t="s">
        <v>1417</v>
      </c>
      <c r="H252" t="s">
        <v>1418</v>
      </c>
      <c r="I252" t="s">
        <v>26</v>
      </c>
      <c r="J252" t="s">
        <v>27</v>
      </c>
      <c r="K252" t="s">
        <v>266</v>
      </c>
      <c r="L252" t="s">
        <v>267</v>
      </c>
      <c r="M252">
        <v>10035</v>
      </c>
      <c r="N252" t="s">
        <v>148</v>
      </c>
      <c r="O252" t="s">
        <v>1639</v>
      </c>
      <c r="P252" t="s">
        <v>46</v>
      </c>
      <c r="Q252" t="s">
        <v>90</v>
      </c>
      <c r="R252" t="s">
        <v>1640</v>
      </c>
      <c r="S252">
        <v>37.94</v>
      </c>
      <c r="T252">
        <v>2</v>
      </c>
      <c r="U252">
        <v>0</v>
      </c>
      <c r="V252">
        <v>18.211199999999998</v>
      </c>
    </row>
    <row r="253" spans="1:22" x14ac:dyDescent="0.35">
      <c r="A253">
        <v>9348</v>
      </c>
      <c r="B253" t="s">
        <v>10563</v>
      </c>
      <c r="C253">
        <v>2014</v>
      </c>
      <c r="D253" s="28">
        <v>41688</v>
      </c>
      <c r="E253" s="28">
        <v>41691</v>
      </c>
      <c r="F253" t="s">
        <v>188</v>
      </c>
      <c r="G253" t="s">
        <v>2310</v>
      </c>
      <c r="H253" t="s">
        <v>2311</v>
      </c>
      <c r="I253" t="s">
        <v>102</v>
      </c>
      <c r="J253" t="s">
        <v>27</v>
      </c>
      <c r="K253" t="s">
        <v>276</v>
      </c>
      <c r="L253" t="s">
        <v>498</v>
      </c>
      <c r="M253">
        <v>45373</v>
      </c>
      <c r="N253" t="s">
        <v>148</v>
      </c>
      <c r="O253" t="s">
        <v>4768</v>
      </c>
      <c r="P253" t="s">
        <v>32</v>
      </c>
      <c r="Q253" t="s">
        <v>36</v>
      </c>
      <c r="R253" t="s">
        <v>4769</v>
      </c>
      <c r="S253">
        <v>899.43</v>
      </c>
      <c r="T253">
        <v>5</v>
      </c>
      <c r="U253">
        <v>0.3</v>
      </c>
      <c r="V253">
        <v>-12.84900000000016</v>
      </c>
    </row>
    <row r="254" spans="1:22" x14ac:dyDescent="0.35">
      <c r="A254">
        <v>9347</v>
      </c>
      <c r="B254" t="s">
        <v>10563</v>
      </c>
      <c r="C254">
        <v>2014</v>
      </c>
      <c r="D254" s="28">
        <v>41688</v>
      </c>
      <c r="E254" s="28">
        <v>41691</v>
      </c>
      <c r="F254" t="s">
        <v>188</v>
      </c>
      <c r="G254" t="s">
        <v>2310</v>
      </c>
      <c r="H254" t="s">
        <v>2311</v>
      </c>
      <c r="I254" t="s">
        <v>102</v>
      </c>
      <c r="J254" t="s">
        <v>27</v>
      </c>
      <c r="K254" t="s">
        <v>276</v>
      </c>
      <c r="L254" t="s">
        <v>498</v>
      </c>
      <c r="M254">
        <v>45373</v>
      </c>
      <c r="N254" t="s">
        <v>148</v>
      </c>
      <c r="O254" t="s">
        <v>4628</v>
      </c>
      <c r="P254" t="s">
        <v>32</v>
      </c>
      <c r="Q254" t="s">
        <v>65</v>
      </c>
      <c r="R254" t="s">
        <v>4629</v>
      </c>
      <c r="S254">
        <v>30.144000000000002</v>
      </c>
      <c r="T254">
        <v>2</v>
      </c>
      <c r="U254">
        <v>0.2</v>
      </c>
      <c r="V254">
        <v>8.2896000000000001</v>
      </c>
    </row>
    <row r="255" spans="1:22" x14ac:dyDescent="0.35">
      <c r="A255">
        <v>9346</v>
      </c>
      <c r="B255" t="s">
        <v>10563</v>
      </c>
      <c r="C255">
        <v>2014</v>
      </c>
      <c r="D255" s="28">
        <v>41688</v>
      </c>
      <c r="E255" s="28">
        <v>41691</v>
      </c>
      <c r="F255" t="s">
        <v>188</v>
      </c>
      <c r="G255" t="s">
        <v>2310</v>
      </c>
      <c r="H255" t="s">
        <v>2311</v>
      </c>
      <c r="I255" t="s">
        <v>102</v>
      </c>
      <c r="J255" t="s">
        <v>27</v>
      </c>
      <c r="K255" t="s">
        <v>276</v>
      </c>
      <c r="L255" t="s">
        <v>498</v>
      </c>
      <c r="M255">
        <v>45373</v>
      </c>
      <c r="N255" t="s">
        <v>148</v>
      </c>
      <c r="O255" t="s">
        <v>6301</v>
      </c>
      <c r="P255" t="s">
        <v>71</v>
      </c>
      <c r="Q255" t="s">
        <v>72</v>
      </c>
      <c r="R255" t="s">
        <v>6302</v>
      </c>
      <c r="S255">
        <v>57.593999999999994</v>
      </c>
      <c r="T255">
        <v>1</v>
      </c>
      <c r="U255">
        <v>0.4</v>
      </c>
      <c r="V255">
        <v>-11.518799999999999</v>
      </c>
    </row>
    <row r="256" spans="1:22" x14ac:dyDescent="0.35">
      <c r="A256">
        <v>9345</v>
      </c>
      <c r="B256" t="s">
        <v>10563</v>
      </c>
      <c r="C256">
        <v>2014</v>
      </c>
      <c r="D256" s="28">
        <v>41688</v>
      </c>
      <c r="E256" s="28">
        <v>41691</v>
      </c>
      <c r="F256" t="s">
        <v>188</v>
      </c>
      <c r="G256" t="s">
        <v>2310</v>
      </c>
      <c r="H256" t="s">
        <v>2311</v>
      </c>
      <c r="I256" t="s">
        <v>102</v>
      </c>
      <c r="J256" t="s">
        <v>27</v>
      </c>
      <c r="K256" t="s">
        <v>276</v>
      </c>
      <c r="L256" t="s">
        <v>498</v>
      </c>
      <c r="M256">
        <v>45373</v>
      </c>
      <c r="N256" t="s">
        <v>148</v>
      </c>
      <c r="O256" t="s">
        <v>177</v>
      </c>
      <c r="P256" t="s">
        <v>46</v>
      </c>
      <c r="Q256" t="s">
        <v>75</v>
      </c>
      <c r="R256" t="s">
        <v>178</v>
      </c>
      <c r="S256">
        <v>5.7150000000000016</v>
      </c>
      <c r="T256">
        <v>5</v>
      </c>
      <c r="U256">
        <v>0.7</v>
      </c>
      <c r="V256">
        <v>-4.7625000000000011</v>
      </c>
    </row>
    <row r="257" spans="1:22" x14ac:dyDescent="0.35">
      <c r="A257">
        <v>9344</v>
      </c>
      <c r="B257" t="s">
        <v>10563</v>
      </c>
      <c r="C257">
        <v>2014</v>
      </c>
      <c r="D257" s="28">
        <v>41688</v>
      </c>
      <c r="E257" s="28">
        <v>41691</v>
      </c>
      <c r="F257" t="s">
        <v>188</v>
      </c>
      <c r="G257" t="s">
        <v>2310</v>
      </c>
      <c r="H257" t="s">
        <v>2311</v>
      </c>
      <c r="I257" t="s">
        <v>102</v>
      </c>
      <c r="J257" t="s">
        <v>27</v>
      </c>
      <c r="K257" t="s">
        <v>276</v>
      </c>
      <c r="L257" t="s">
        <v>498</v>
      </c>
      <c r="M257">
        <v>45373</v>
      </c>
      <c r="N257" t="s">
        <v>148</v>
      </c>
      <c r="O257" t="s">
        <v>8316</v>
      </c>
      <c r="P257" t="s">
        <v>32</v>
      </c>
      <c r="Q257" t="s">
        <v>56</v>
      </c>
      <c r="R257" t="s">
        <v>8317</v>
      </c>
      <c r="S257">
        <v>455.97</v>
      </c>
      <c r="T257">
        <v>5</v>
      </c>
      <c r="U257">
        <v>0.4</v>
      </c>
      <c r="V257">
        <v>-106.39299999999997</v>
      </c>
    </row>
    <row r="258" spans="1:22" x14ac:dyDescent="0.35">
      <c r="A258">
        <v>8108</v>
      </c>
      <c r="B258" t="s">
        <v>9832</v>
      </c>
      <c r="C258">
        <v>2014</v>
      </c>
      <c r="D258" s="28">
        <v>41688</v>
      </c>
      <c r="E258" s="28">
        <v>41690</v>
      </c>
      <c r="F258" t="s">
        <v>188</v>
      </c>
      <c r="G258" t="s">
        <v>7280</v>
      </c>
      <c r="H258" t="s">
        <v>7281</v>
      </c>
      <c r="I258" t="s">
        <v>102</v>
      </c>
      <c r="J258" t="s">
        <v>27</v>
      </c>
      <c r="K258" t="s">
        <v>184</v>
      </c>
      <c r="L258" t="s">
        <v>104</v>
      </c>
      <c r="M258">
        <v>77041</v>
      </c>
      <c r="N258" t="s">
        <v>105</v>
      </c>
      <c r="O258" t="s">
        <v>4279</v>
      </c>
      <c r="P258" t="s">
        <v>71</v>
      </c>
      <c r="Q258" t="s">
        <v>72</v>
      </c>
      <c r="R258" t="s">
        <v>4280</v>
      </c>
      <c r="S258">
        <v>438.33600000000001</v>
      </c>
      <c r="T258">
        <v>4</v>
      </c>
      <c r="U258">
        <v>0.2</v>
      </c>
      <c r="V258">
        <v>-87.667200000000037</v>
      </c>
    </row>
    <row r="259" spans="1:22" x14ac:dyDescent="0.35">
      <c r="A259">
        <v>8107</v>
      </c>
      <c r="B259" t="s">
        <v>9832</v>
      </c>
      <c r="C259">
        <v>2014</v>
      </c>
      <c r="D259" s="28">
        <v>41688</v>
      </c>
      <c r="E259" s="28">
        <v>41690</v>
      </c>
      <c r="F259" t="s">
        <v>188</v>
      </c>
      <c r="G259" t="s">
        <v>7280</v>
      </c>
      <c r="H259" t="s">
        <v>7281</v>
      </c>
      <c r="I259" t="s">
        <v>102</v>
      </c>
      <c r="J259" t="s">
        <v>27</v>
      </c>
      <c r="K259" t="s">
        <v>184</v>
      </c>
      <c r="L259" t="s">
        <v>104</v>
      </c>
      <c r="M259">
        <v>77041</v>
      </c>
      <c r="N259" t="s">
        <v>105</v>
      </c>
      <c r="O259" t="s">
        <v>9833</v>
      </c>
      <c r="P259" t="s">
        <v>46</v>
      </c>
      <c r="Q259" t="s">
        <v>68</v>
      </c>
      <c r="R259" t="s">
        <v>9834</v>
      </c>
      <c r="S259">
        <v>175.44</v>
      </c>
      <c r="T259">
        <v>6</v>
      </c>
      <c r="U259">
        <v>0.2</v>
      </c>
      <c r="V259">
        <v>52.632000000000005</v>
      </c>
    </row>
    <row r="260" spans="1:22" x14ac:dyDescent="0.35">
      <c r="A260">
        <v>8106</v>
      </c>
      <c r="B260" t="s">
        <v>9832</v>
      </c>
      <c r="C260">
        <v>2014</v>
      </c>
      <c r="D260" s="28">
        <v>41688</v>
      </c>
      <c r="E260" s="28">
        <v>41690</v>
      </c>
      <c r="F260" t="s">
        <v>188</v>
      </c>
      <c r="G260" t="s">
        <v>7280</v>
      </c>
      <c r="H260" t="s">
        <v>7281</v>
      </c>
      <c r="I260" t="s">
        <v>102</v>
      </c>
      <c r="J260" t="s">
        <v>27</v>
      </c>
      <c r="K260" t="s">
        <v>184</v>
      </c>
      <c r="L260" t="s">
        <v>104</v>
      </c>
      <c r="M260">
        <v>77041</v>
      </c>
      <c r="N260" t="s">
        <v>105</v>
      </c>
      <c r="O260" t="s">
        <v>1631</v>
      </c>
      <c r="P260" t="s">
        <v>32</v>
      </c>
      <c r="Q260" t="s">
        <v>33</v>
      </c>
      <c r="R260" t="s">
        <v>1632</v>
      </c>
      <c r="S260">
        <v>89.066399999999987</v>
      </c>
      <c r="T260">
        <v>1</v>
      </c>
      <c r="U260">
        <v>0.32</v>
      </c>
      <c r="V260">
        <v>-17.027400000000007</v>
      </c>
    </row>
    <row r="261" spans="1:22" x14ac:dyDescent="0.35">
      <c r="A261">
        <v>4654</v>
      </c>
      <c r="B261" t="s">
        <v>7678</v>
      </c>
      <c r="C261">
        <v>2014</v>
      </c>
      <c r="D261" s="28">
        <v>41688</v>
      </c>
      <c r="E261" s="28">
        <v>41694</v>
      </c>
      <c r="F261" t="s">
        <v>50</v>
      </c>
      <c r="G261" t="s">
        <v>6370</v>
      </c>
      <c r="H261" t="s">
        <v>6371</v>
      </c>
      <c r="I261" t="s">
        <v>102</v>
      </c>
      <c r="J261" t="s">
        <v>27</v>
      </c>
      <c r="K261" t="s">
        <v>4926</v>
      </c>
      <c r="L261" t="s">
        <v>788</v>
      </c>
      <c r="M261">
        <v>8861</v>
      </c>
      <c r="N261" t="s">
        <v>148</v>
      </c>
      <c r="O261" t="s">
        <v>5268</v>
      </c>
      <c r="P261" t="s">
        <v>46</v>
      </c>
      <c r="Q261" t="s">
        <v>59</v>
      </c>
      <c r="R261" t="s">
        <v>5269</v>
      </c>
      <c r="S261">
        <v>166.45</v>
      </c>
      <c r="T261">
        <v>5</v>
      </c>
      <c r="U261">
        <v>0</v>
      </c>
      <c r="V261">
        <v>39.947999999999993</v>
      </c>
    </row>
    <row r="262" spans="1:22" x14ac:dyDescent="0.35">
      <c r="A262">
        <v>4653</v>
      </c>
      <c r="B262" t="s">
        <v>7678</v>
      </c>
      <c r="C262">
        <v>2014</v>
      </c>
      <c r="D262" s="28">
        <v>41688</v>
      </c>
      <c r="E262" s="28">
        <v>41694</v>
      </c>
      <c r="F262" t="s">
        <v>50</v>
      </c>
      <c r="G262" t="s">
        <v>6370</v>
      </c>
      <c r="H262" t="s">
        <v>6371</v>
      </c>
      <c r="I262" t="s">
        <v>102</v>
      </c>
      <c r="J262" t="s">
        <v>27</v>
      </c>
      <c r="K262" t="s">
        <v>4926</v>
      </c>
      <c r="L262" t="s">
        <v>788</v>
      </c>
      <c r="M262">
        <v>8861</v>
      </c>
      <c r="N262" t="s">
        <v>148</v>
      </c>
      <c r="O262" t="s">
        <v>4004</v>
      </c>
      <c r="P262" t="s">
        <v>46</v>
      </c>
      <c r="Q262" t="s">
        <v>90</v>
      </c>
      <c r="R262" t="s">
        <v>4005</v>
      </c>
      <c r="S262">
        <v>11.76</v>
      </c>
      <c r="T262">
        <v>2</v>
      </c>
      <c r="U262">
        <v>0</v>
      </c>
      <c r="V262">
        <v>5.7623999999999995</v>
      </c>
    </row>
    <row r="263" spans="1:22" x14ac:dyDescent="0.35">
      <c r="A263">
        <v>4362</v>
      </c>
      <c r="B263" t="s">
        <v>7446</v>
      </c>
      <c r="C263">
        <v>2014</v>
      </c>
      <c r="D263" s="28">
        <v>41688</v>
      </c>
      <c r="E263" s="28">
        <v>41692</v>
      </c>
      <c r="F263" t="s">
        <v>23</v>
      </c>
      <c r="G263" t="s">
        <v>2720</v>
      </c>
      <c r="H263" t="s">
        <v>2721</v>
      </c>
      <c r="I263" t="s">
        <v>26</v>
      </c>
      <c r="J263" t="s">
        <v>27</v>
      </c>
      <c r="K263" t="s">
        <v>4268</v>
      </c>
      <c r="L263" t="s">
        <v>736</v>
      </c>
      <c r="M263">
        <v>70506</v>
      </c>
      <c r="N263" t="s">
        <v>30</v>
      </c>
      <c r="O263" t="s">
        <v>528</v>
      </c>
      <c r="P263" t="s">
        <v>71</v>
      </c>
      <c r="Q263" t="s">
        <v>72</v>
      </c>
      <c r="R263" t="s">
        <v>529</v>
      </c>
      <c r="S263">
        <v>29.160000000000004</v>
      </c>
      <c r="T263">
        <v>3</v>
      </c>
      <c r="U263">
        <v>0</v>
      </c>
      <c r="V263">
        <v>8.4563999999999986</v>
      </c>
    </row>
    <row r="264" spans="1:22" x14ac:dyDescent="0.35">
      <c r="A264">
        <v>3861</v>
      </c>
      <c r="B264" t="s">
        <v>7004</v>
      </c>
      <c r="C264">
        <v>2014</v>
      </c>
      <c r="D264" s="28">
        <v>41688</v>
      </c>
      <c r="E264" s="28">
        <v>41693</v>
      </c>
      <c r="F264" t="s">
        <v>50</v>
      </c>
      <c r="G264" t="s">
        <v>3787</v>
      </c>
      <c r="H264" t="s">
        <v>3788</v>
      </c>
      <c r="I264" t="s">
        <v>102</v>
      </c>
      <c r="J264" t="s">
        <v>27</v>
      </c>
      <c r="K264" t="s">
        <v>303</v>
      </c>
      <c r="L264" t="s">
        <v>211</v>
      </c>
      <c r="M264">
        <v>60653</v>
      </c>
      <c r="N264" t="s">
        <v>105</v>
      </c>
      <c r="O264" t="s">
        <v>7005</v>
      </c>
      <c r="P264" t="s">
        <v>71</v>
      </c>
      <c r="Q264" t="s">
        <v>72</v>
      </c>
      <c r="R264" t="s">
        <v>7006</v>
      </c>
      <c r="S264">
        <v>124.79200000000002</v>
      </c>
      <c r="T264">
        <v>1</v>
      </c>
      <c r="U264">
        <v>0.2</v>
      </c>
      <c r="V264">
        <v>10.919299999999996</v>
      </c>
    </row>
    <row r="265" spans="1:22" x14ac:dyDescent="0.35">
      <c r="A265">
        <v>3860</v>
      </c>
      <c r="B265" t="s">
        <v>7004</v>
      </c>
      <c r="C265">
        <v>2014</v>
      </c>
      <c r="D265" s="28">
        <v>41688</v>
      </c>
      <c r="E265" s="28">
        <v>41693</v>
      </c>
      <c r="F265" t="s">
        <v>50</v>
      </c>
      <c r="G265" t="s">
        <v>3787</v>
      </c>
      <c r="H265" t="s">
        <v>3788</v>
      </c>
      <c r="I265" t="s">
        <v>102</v>
      </c>
      <c r="J265" t="s">
        <v>27</v>
      </c>
      <c r="K265" t="s">
        <v>303</v>
      </c>
      <c r="L265" t="s">
        <v>211</v>
      </c>
      <c r="M265">
        <v>60653</v>
      </c>
      <c r="N265" t="s">
        <v>105</v>
      </c>
      <c r="O265" t="s">
        <v>3326</v>
      </c>
      <c r="P265" t="s">
        <v>32</v>
      </c>
      <c r="Q265" t="s">
        <v>56</v>
      </c>
      <c r="R265" t="s">
        <v>3327</v>
      </c>
      <c r="S265">
        <v>480.96</v>
      </c>
      <c r="T265">
        <v>3</v>
      </c>
      <c r="U265">
        <v>0.5</v>
      </c>
      <c r="V265">
        <v>-269.33760000000001</v>
      </c>
    </row>
    <row r="266" spans="1:22" x14ac:dyDescent="0.35">
      <c r="A266">
        <v>5390</v>
      </c>
      <c r="B266" t="s">
        <v>8193</v>
      </c>
      <c r="C266">
        <v>2014</v>
      </c>
      <c r="D266" s="28">
        <v>41689</v>
      </c>
      <c r="E266" s="28">
        <v>41692</v>
      </c>
      <c r="F266" t="s">
        <v>23</v>
      </c>
      <c r="G266" t="s">
        <v>481</v>
      </c>
      <c r="H266" t="s">
        <v>482</v>
      </c>
      <c r="I266" t="s">
        <v>41</v>
      </c>
      <c r="J266" t="s">
        <v>27</v>
      </c>
      <c r="K266" t="s">
        <v>42</v>
      </c>
      <c r="L266" t="s">
        <v>43</v>
      </c>
      <c r="M266">
        <v>90045</v>
      </c>
      <c r="N266" t="s">
        <v>44</v>
      </c>
      <c r="O266" t="s">
        <v>2025</v>
      </c>
      <c r="P266" t="s">
        <v>46</v>
      </c>
      <c r="Q266" t="s">
        <v>47</v>
      </c>
      <c r="R266" t="s">
        <v>2026</v>
      </c>
      <c r="S266">
        <v>9.82</v>
      </c>
      <c r="T266">
        <v>2</v>
      </c>
      <c r="U266">
        <v>0</v>
      </c>
      <c r="V266">
        <v>4.8117999999999999</v>
      </c>
    </row>
    <row r="267" spans="1:22" x14ac:dyDescent="0.35">
      <c r="A267">
        <v>5389</v>
      </c>
      <c r="B267" t="s">
        <v>8193</v>
      </c>
      <c r="C267">
        <v>2014</v>
      </c>
      <c r="D267" s="28">
        <v>41689</v>
      </c>
      <c r="E267" s="28">
        <v>41692</v>
      </c>
      <c r="F267" t="s">
        <v>23</v>
      </c>
      <c r="G267" t="s">
        <v>481</v>
      </c>
      <c r="H267" t="s">
        <v>482</v>
      </c>
      <c r="I267" t="s">
        <v>41</v>
      </c>
      <c r="J267" t="s">
        <v>27</v>
      </c>
      <c r="K267" t="s">
        <v>42</v>
      </c>
      <c r="L267" t="s">
        <v>43</v>
      </c>
      <c r="M267">
        <v>90045</v>
      </c>
      <c r="N267" t="s">
        <v>44</v>
      </c>
      <c r="O267" t="s">
        <v>5379</v>
      </c>
      <c r="P267" t="s">
        <v>71</v>
      </c>
      <c r="Q267" t="s">
        <v>161</v>
      </c>
      <c r="R267" t="s">
        <v>5380</v>
      </c>
      <c r="S267">
        <v>109.53</v>
      </c>
      <c r="T267">
        <v>3</v>
      </c>
      <c r="U267">
        <v>0</v>
      </c>
      <c r="V267">
        <v>47.097900000000003</v>
      </c>
    </row>
    <row r="268" spans="1:22" x14ac:dyDescent="0.35">
      <c r="A268">
        <v>5388</v>
      </c>
      <c r="B268" t="s">
        <v>8193</v>
      </c>
      <c r="C268">
        <v>2014</v>
      </c>
      <c r="D268" s="28">
        <v>41689</v>
      </c>
      <c r="E268" s="28">
        <v>41692</v>
      </c>
      <c r="F268" t="s">
        <v>23</v>
      </c>
      <c r="G268" t="s">
        <v>481</v>
      </c>
      <c r="H268" t="s">
        <v>482</v>
      </c>
      <c r="I268" t="s">
        <v>41</v>
      </c>
      <c r="J268" t="s">
        <v>27</v>
      </c>
      <c r="K268" t="s">
        <v>42</v>
      </c>
      <c r="L268" t="s">
        <v>43</v>
      </c>
      <c r="M268">
        <v>90045</v>
      </c>
      <c r="N268" t="s">
        <v>44</v>
      </c>
      <c r="O268" t="s">
        <v>1671</v>
      </c>
      <c r="P268" t="s">
        <v>71</v>
      </c>
      <c r="Q268" t="s">
        <v>72</v>
      </c>
      <c r="R268" t="s">
        <v>1672</v>
      </c>
      <c r="S268">
        <v>167.976</v>
      </c>
      <c r="T268">
        <v>3</v>
      </c>
      <c r="U268">
        <v>0.2</v>
      </c>
      <c r="V268">
        <v>10.498500000000007</v>
      </c>
    </row>
    <row r="269" spans="1:22" x14ac:dyDescent="0.35">
      <c r="A269">
        <v>3964</v>
      </c>
      <c r="B269" t="s">
        <v>7095</v>
      </c>
      <c r="C269">
        <v>2014</v>
      </c>
      <c r="D269" s="28">
        <v>41690</v>
      </c>
      <c r="E269" s="28">
        <v>41691</v>
      </c>
      <c r="F269" t="s">
        <v>188</v>
      </c>
      <c r="G269" t="s">
        <v>4443</v>
      </c>
      <c r="H269" t="s">
        <v>4444</v>
      </c>
      <c r="I269" t="s">
        <v>102</v>
      </c>
      <c r="J269" t="s">
        <v>27</v>
      </c>
      <c r="K269" t="s">
        <v>42</v>
      </c>
      <c r="L269" t="s">
        <v>43</v>
      </c>
      <c r="M269">
        <v>90045</v>
      </c>
      <c r="N269" t="s">
        <v>44</v>
      </c>
      <c r="O269" t="s">
        <v>3696</v>
      </c>
      <c r="P269" t="s">
        <v>32</v>
      </c>
      <c r="Q269" t="s">
        <v>65</v>
      </c>
      <c r="R269" t="s">
        <v>3697</v>
      </c>
      <c r="S269">
        <v>44.67</v>
      </c>
      <c r="T269">
        <v>3</v>
      </c>
      <c r="U269">
        <v>0</v>
      </c>
      <c r="V269">
        <v>12.060900000000002</v>
      </c>
    </row>
    <row r="270" spans="1:22" x14ac:dyDescent="0.35">
      <c r="A270">
        <v>3963</v>
      </c>
      <c r="B270" t="s">
        <v>7095</v>
      </c>
      <c r="C270">
        <v>2014</v>
      </c>
      <c r="D270" s="28">
        <v>41690</v>
      </c>
      <c r="E270" s="28">
        <v>41691</v>
      </c>
      <c r="F270" t="s">
        <v>188</v>
      </c>
      <c r="G270" t="s">
        <v>4443</v>
      </c>
      <c r="H270" t="s">
        <v>4444</v>
      </c>
      <c r="I270" t="s">
        <v>102</v>
      </c>
      <c r="J270" t="s">
        <v>27</v>
      </c>
      <c r="K270" t="s">
        <v>42</v>
      </c>
      <c r="L270" t="s">
        <v>43</v>
      </c>
      <c r="M270">
        <v>90045</v>
      </c>
      <c r="N270" t="s">
        <v>44</v>
      </c>
      <c r="O270" t="s">
        <v>3950</v>
      </c>
      <c r="P270" t="s">
        <v>46</v>
      </c>
      <c r="Q270" t="s">
        <v>68</v>
      </c>
      <c r="R270" t="s">
        <v>3951</v>
      </c>
      <c r="S270">
        <v>12.84</v>
      </c>
      <c r="T270">
        <v>3</v>
      </c>
      <c r="U270">
        <v>0</v>
      </c>
      <c r="V270">
        <v>3.4668000000000005</v>
      </c>
    </row>
    <row r="271" spans="1:22" x14ac:dyDescent="0.35">
      <c r="A271">
        <v>2910</v>
      </c>
      <c r="B271" t="s">
        <v>6099</v>
      </c>
      <c r="C271">
        <v>2014</v>
      </c>
      <c r="D271" s="28">
        <v>41690</v>
      </c>
      <c r="E271" s="28">
        <v>41694</v>
      </c>
      <c r="F271" t="s">
        <v>50</v>
      </c>
      <c r="G271" t="s">
        <v>2098</v>
      </c>
      <c r="H271" t="s">
        <v>2099</v>
      </c>
      <c r="I271" t="s">
        <v>26</v>
      </c>
      <c r="J271" t="s">
        <v>27</v>
      </c>
      <c r="K271" t="s">
        <v>95</v>
      </c>
      <c r="L271" t="s">
        <v>96</v>
      </c>
      <c r="M271">
        <v>98103</v>
      </c>
      <c r="N271" t="s">
        <v>44</v>
      </c>
      <c r="O271" t="s">
        <v>4067</v>
      </c>
      <c r="P271" t="s">
        <v>46</v>
      </c>
      <c r="Q271" t="s">
        <v>269</v>
      </c>
      <c r="R271" t="s">
        <v>4068</v>
      </c>
      <c r="S271">
        <v>11.22</v>
      </c>
      <c r="T271">
        <v>3</v>
      </c>
      <c r="U271">
        <v>0</v>
      </c>
      <c r="V271">
        <v>0.2244000000000006</v>
      </c>
    </row>
    <row r="272" spans="1:22" x14ac:dyDescent="0.35">
      <c r="A272">
        <v>1837</v>
      </c>
      <c r="B272" t="s">
        <v>4609</v>
      </c>
      <c r="C272">
        <v>2014</v>
      </c>
      <c r="D272" s="28">
        <v>41690</v>
      </c>
      <c r="E272" s="28">
        <v>41692</v>
      </c>
      <c r="F272" t="s">
        <v>23</v>
      </c>
      <c r="G272" t="s">
        <v>3924</v>
      </c>
      <c r="H272" t="s">
        <v>3925</v>
      </c>
      <c r="I272" t="s">
        <v>41</v>
      </c>
      <c r="J272" t="s">
        <v>27</v>
      </c>
      <c r="K272" t="s">
        <v>3261</v>
      </c>
      <c r="L272" t="s">
        <v>1272</v>
      </c>
      <c r="M272">
        <v>30076</v>
      </c>
      <c r="N272" t="s">
        <v>30</v>
      </c>
      <c r="O272" t="s">
        <v>690</v>
      </c>
      <c r="P272" t="s">
        <v>46</v>
      </c>
      <c r="Q272" t="s">
        <v>78</v>
      </c>
      <c r="R272" t="s">
        <v>691</v>
      </c>
      <c r="S272">
        <v>1245.8599999999999</v>
      </c>
      <c r="T272">
        <v>7</v>
      </c>
      <c r="U272">
        <v>0</v>
      </c>
      <c r="V272">
        <v>361.29939999999988</v>
      </c>
    </row>
    <row r="273" spans="1:22" x14ac:dyDescent="0.35">
      <c r="A273">
        <v>6660</v>
      </c>
      <c r="B273" t="s">
        <v>9013</v>
      </c>
      <c r="C273">
        <v>2014</v>
      </c>
      <c r="D273" s="28">
        <v>41691</v>
      </c>
      <c r="E273" s="28">
        <v>41698</v>
      </c>
      <c r="F273" t="s">
        <v>50</v>
      </c>
      <c r="G273" t="s">
        <v>3814</v>
      </c>
      <c r="H273" t="s">
        <v>3815</v>
      </c>
      <c r="I273" t="s">
        <v>102</v>
      </c>
      <c r="J273" t="s">
        <v>27</v>
      </c>
      <c r="K273" t="s">
        <v>309</v>
      </c>
      <c r="L273" t="s">
        <v>310</v>
      </c>
      <c r="M273">
        <v>85234</v>
      </c>
      <c r="N273" t="s">
        <v>44</v>
      </c>
      <c r="O273" t="s">
        <v>3822</v>
      </c>
      <c r="P273" t="s">
        <v>32</v>
      </c>
      <c r="Q273" t="s">
        <v>56</v>
      </c>
      <c r="R273" t="s">
        <v>3274</v>
      </c>
      <c r="S273">
        <v>386.91</v>
      </c>
      <c r="T273">
        <v>9</v>
      </c>
      <c r="U273">
        <v>0.5</v>
      </c>
      <c r="V273">
        <v>-185.71679999999998</v>
      </c>
    </row>
    <row r="274" spans="1:22" x14ac:dyDescent="0.35">
      <c r="A274">
        <v>6659</v>
      </c>
      <c r="B274" t="s">
        <v>9013</v>
      </c>
      <c r="C274">
        <v>2014</v>
      </c>
      <c r="D274" s="28">
        <v>41691</v>
      </c>
      <c r="E274" s="28">
        <v>41698</v>
      </c>
      <c r="F274" t="s">
        <v>50</v>
      </c>
      <c r="G274" t="s">
        <v>3814</v>
      </c>
      <c r="H274" t="s">
        <v>3815</v>
      </c>
      <c r="I274" t="s">
        <v>102</v>
      </c>
      <c r="J274" t="s">
        <v>27</v>
      </c>
      <c r="K274" t="s">
        <v>309</v>
      </c>
      <c r="L274" t="s">
        <v>310</v>
      </c>
      <c r="M274">
        <v>85234</v>
      </c>
      <c r="N274" t="s">
        <v>44</v>
      </c>
      <c r="O274" t="s">
        <v>2307</v>
      </c>
      <c r="P274" t="s">
        <v>32</v>
      </c>
      <c r="Q274" t="s">
        <v>65</v>
      </c>
      <c r="R274" t="s">
        <v>2308</v>
      </c>
      <c r="S274">
        <v>68.703999999999994</v>
      </c>
      <c r="T274">
        <v>2</v>
      </c>
      <c r="U274">
        <v>0.2</v>
      </c>
      <c r="V274">
        <v>16.317200000000003</v>
      </c>
    </row>
    <row r="275" spans="1:22" x14ac:dyDescent="0.35">
      <c r="A275">
        <v>6658</v>
      </c>
      <c r="B275" t="s">
        <v>9013</v>
      </c>
      <c r="C275">
        <v>2014</v>
      </c>
      <c r="D275" s="28">
        <v>41691</v>
      </c>
      <c r="E275" s="28">
        <v>41698</v>
      </c>
      <c r="F275" t="s">
        <v>50</v>
      </c>
      <c r="G275" t="s">
        <v>3814</v>
      </c>
      <c r="H275" t="s">
        <v>3815</v>
      </c>
      <c r="I275" t="s">
        <v>102</v>
      </c>
      <c r="J275" t="s">
        <v>27</v>
      </c>
      <c r="K275" t="s">
        <v>309</v>
      </c>
      <c r="L275" t="s">
        <v>310</v>
      </c>
      <c r="M275">
        <v>85234</v>
      </c>
      <c r="N275" t="s">
        <v>44</v>
      </c>
      <c r="O275" t="s">
        <v>6439</v>
      </c>
      <c r="P275" t="s">
        <v>46</v>
      </c>
      <c r="Q275" t="s">
        <v>173</v>
      </c>
      <c r="R275" t="s">
        <v>6440</v>
      </c>
      <c r="S275">
        <v>10.64</v>
      </c>
      <c r="T275">
        <v>5</v>
      </c>
      <c r="U275">
        <v>0.2</v>
      </c>
      <c r="V275">
        <v>3.8570000000000002</v>
      </c>
    </row>
    <row r="276" spans="1:22" x14ac:dyDescent="0.35">
      <c r="A276">
        <v>6657</v>
      </c>
      <c r="B276" t="s">
        <v>9013</v>
      </c>
      <c r="C276">
        <v>2014</v>
      </c>
      <c r="D276" s="28">
        <v>41691</v>
      </c>
      <c r="E276" s="28">
        <v>41698</v>
      </c>
      <c r="F276" t="s">
        <v>50</v>
      </c>
      <c r="G276" t="s">
        <v>3814</v>
      </c>
      <c r="H276" t="s">
        <v>3815</v>
      </c>
      <c r="I276" t="s">
        <v>102</v>
      </c>
      <c r="J276" t="s">
        <v>27</v>
      </c>
      <c r="K276" t="s">
        <v>309</v>
      </c>
      <c r="L276" t="s">
        <v>310</v>
      </c>
      <c r="M276">
        <v>85234</v>
      </c>
      <c r="N276" t="s">
        <v>44</v>
      </c>
      <c r="O276" t="s">
        <v>3540</v>
      </c>
      <c r="P276" t="s">
        <v>46</v>
      </c>
      <c r="Q276" t="s">
        <v>59</v>
      </c>
      <c r="R276" t="s">
        <v>3541</v>
      </c>
      <c r="S276">
        <v>51.168000000000006</v>
      </c>
      <c r="T276">
        <v>2</v>
      </c>
      <c r="U276">
        <v>0.2</v>
      </c>
      <c r="V276">
        <v>-6.3960000000000008</v>
      </c>
    </row>
    <row r="277" spans="1:22" x14ac:dyDescent="0.35">
      <c r="A277">
        <v>6656</v>
      </c>
      <c r="B277" t="s">
        <v>9013</v>
      </c>
      <c r="C277">
        <v>2014</v>
      </c>
      <c r="D277" s="28">
        <v>41691</v>
      </c>
      <c r="E277" s="28">
        <v>41698</v>
      </c>
      <c r="F277" t="s">
        <v>50</v>
      </c>
      <c r="G277" t="s">
        <v>3814</v>
      </c>
      <c r="H277" t="s">
        <v>3815</v>
      </c>
      <c r="I277" t="s">
        <v>102</v>
      </c>
      <c r="J277" t="s">
        <v>27</v>
      </c>
      <c r="K277" t="s">
        <v>309</v>
      </c>
      <c r="L277" t="s">
        <v>310</v>
      </c>
      <c r="M277">
        <v>85234</v>
      </c>
      <c r="N277" t="s">
        <v>44</v>
      </c>
      <c r="O277" t="s">
        <v>4934</v>
      </c>
      <c r="P277" t="s">
        <v>71</v>
      </c>
      <c r="Q277" t="s">
        <v>161</v>
      </c>
      <c r="R277" t="s">
        <v>4935</v>
      </c>
      <c r="S277">
        <v>31.992000000000004</v>
      </c>
      <c r="T277">
        <v>1</v>
      </c>
      <c r="U277">
        <v>0.2</v>
      </c>
      <c r="V277">
        <v>4.7987999999999964</v>
      </c>
    </row>
    <row r="278" spans="1:22" x14ac:dyDescent="0.35">
      <c r="A278">
        <v>6655</v>
      </c>
      <c r="B278" t="s">
        <v>9013</v>
      </c>
      <c r="C278">
        <v>2014</v>
      </c>
      <c r="D278" s="28">
        <v>41691</v>
      </c>
      <c r="E278" s="28">
        <v>41698</v>
      </c>
      <c r="F278" t="s">
        <v>50</v>
      </c>
      <c r="G278" t="s">
        <v>3814</v>
      </c>
      <c r="H278" t="s">
        <v>3815</v>
      </c>
      <c r="I278" t="s">
        <v>102</v>
      </c>
      <c r="J278" t="s">
        <v>27</v>
      </c>
      <c r="K278" t="s">
        <v>309</v>
      </c>
      <c r="L278" t="s">
        <v>310</v>
      </c>
      <c r="M278">
        <v>85234</v>
      </c>
      <c r="N278" t="s">
        <v>44</v>
      </c>
      <c r="O278" t="s">
        <v>3398</v>
      </c>
      <c r="P278" t="s">
        <v>71</v>
      </c>
      <c r="Q278" t="s">
        <v>72</v>
      </c>
      <c r="R278" t="s">
        <v>3399</v>
      </c>
      <c r="S278">
        <v>333.57600000000002</v>
      </c>
      <c r="T278">
        <v>3</v>
      </c>
      <c r="U278">
        <v>0.2</v>
      </c>
      <c r="V278">
        <v>25.018199999999993</v>
      </c>
    </row>
    <row r="279" spans="1:22" x14ac:dyDescent="0.35">
      <c r="A279">
        <v>4523</v>
      </c>
      <c r="B279" t="s">
        <v>7566</v>
      </c>
      <c r="C279">
        <v>2014</v>
      </c>
      <c r="D279" s="28">
        <v>41691</v>
      </c>
      <c r="E279" s="28">
        <v>41696</v>
      </c>
      <c r="F279" t="s">
        <v>23</v>
      </c>
      <c r="G279" t="s">
        <v>1383</v>
      </c>
      <c r="H279" t="s">
        <v>1384</v>
      </c>
      <c r="I279" t="s">
        <v>41</v>
      </c>
      <c r="J279" t="s">
        <v>27</v>
      </c>
      <c r="K279" t="s">
        <v>1473</v>
      </c>
      <c r="L279" t="s">
        <v>457</v>
      </c>
      <c r="M279">
        <v>80027</v>
      </c>
      <c r="N279" t="s">
        <v>44</v>
      </c>
      <c r="O279" t="s">
        <v>5429</v>
      </c>
      <c r="P279" t="s">
        <v>46</v>
      </c>
      <c r="Q279" t="s">
        <v>269</v>
      </c>
      <c r="R279" t="s">
        <v>186</v>
      </c>
      <c r="S279">
        <v>9.4320000000000004</v>
      </c>
      <c r="T279">
        <v>3</v>
      </c>
      <c r="U279">
        <v>0.2</v>
      </c>
      <c r="V279">
        <v>3.065399999999999</v>
      </c>
    </row>
    <row r="280" spans="1:22" x14ac:dyDescent="0.35">
      <c r="A280">
        <v>3287</v>
      </c>
      <c r="B280" t="s">
        <v>6505</v>
      </c>
      <c r="C280">
        <v>2014</v>
      </c>
      <c r="D280" s="28">
        <v>41691</v>
      </c>
      <c r="E280" s="28">
        <v>41696</v>
      </c>
      <c r="F280" t="s">
        <v>50</v>
      </c>
      <c r="G280" t="s">
        <v>5925</v>
      </c>
      <c r="H280" t="s">
        <v>5926</v>
      </c>
      <c r="I280" t="s">
        <v>102</v>
      </c>
      <c r="J280" t="s">
        <v>27</v>
      </c>
      <c r="K280" t="s">
        <v>4598</v>
      </c>
      <c r="L280" t="s">
        <v>649</v>
      </c>
      <c r="M280">
        <v>74403</v>
      </c>
      <c r="N280" t="s">
        <v>105</v>
      </c>
      <c r="O280" t="s">
        <v>6506</v>
      </c>
      <c r="P280" t="s">
        <v>46</v>
      </c>
      <c r="Q280" t="s">
        <v>78</v>
      </c>
      <c r="R280" t="s">
        <v>6507</v>
      </c>
      <c r="S280">
        <v>13.11</v>
      </c>
      <c r="T280">
        <v>3</v>
      </c>
      <c r="U280">
        <v>0</v>
      </c>
      <c r="V280">
        <v>3.4086000000000003</v>
      </c>
    </row>
    <row r="281" spans="1:22" x14ac:dyDescent="0.35">
      <c r="A281">
        <v>3286</v>
      </c>
      <c r="B281" t="s">
        <v>6505</v>
      </c>
      <c r="C281">
        <v>2014</v>
      </c>
      <c r="D281" s="28">
        <v>41691</v>
      </c>
      <c r="E281" s="28">
        <v>41696</v>
      </c>
      <c r="F281" t="s">
        <v>50</v>
      </c>
      <c r="G281" t="s">
        <v>5925</v>
      </c>
      <c r="H281" t="s">
        <v>5926</v>
      </c>
      <c r="I281" t="s">
        <v>102</v>
      </c>
      <c r="J281" t="s">
        <v>27</v>
      </c>
      <c r="K281" t="s">
        <v>4598</v>
      </c>
      <c r="L281" t="s">
        <v>649</v>
      </c>
      <c r="M281">
        <v>74403</v>
      </c>
      <c r="N281" t="s">
        <v>105</v>
      </c>
      <c r="O281" t="s">
        <v>3268</v>
      </c>
      <c r="P281" t="s">
        <v>46</v>
      </c>
      <c r="Q281" t="s">
        <v>68</v>
      </c>
      <c r="R281" t="s">
        <v>3269</v>
      </c>
      <c r="S281">
        <v>6.56</v>
      </c>
      <c r="T281">
        <v>2</v>
      </c>
      <c r="U281">
        <v>0</v>
      </c>
      <c r="V281">
        <v>1.9023999999999992</v>
      </c>
    </row>
    <row r="282" spans="1:22" x14ac:dyDescent="0.35">
      <c r="A282">
        <v>802</v>
      </c>
      <c r="B282" t="s">
        <v>2506</v>
      </c>
      <c r="C282">
        <v>2014</v>
      </c>
      <c r="D282" s="28">
        <v>41691</v>
      </c>
      <c r="E282" s="28">
        <v>41694</v>
      </c>
      <c r="F282" t="s">
        <v>188</v>
      </c>
      <c r="G282" t="s">
        <v>2507</v>
      </c>
      <c r="H282" t="s">
        <v>2508</v>
      </c>
      <c r="I282" t="s">
        <v>41</v>
      </c>
      <c r="J282" t="s">
        <v>27</v>
      </c>
      <c r="K282" t="s">
        <v>947</v>
      </c>
      <c r="L282" t="s">
        <v>43</v>
      </c>
      <c r="M282">
        <v>92105</v>
      </c>
      <c r="N282" t="s">
        <v>44</v>
      </c>
      <c r="O282" t="s">
        <v>962</v>
      </c>
      <c r="P282" t="s">
        <v>71</v>
      </c>
      <c r="Q282" t="s">
        <v>72</v>
      </c>
      <c r="R282" t="s">
        <v>963</v>
      </c>
      <c r="S282">
        <v>215.96799999999999</v>
      </c>
      <c r="T282">
        <v>2</v>
      </c>
      <c r="U282">
        <v>0.2</v>
      </c>
      <c r="V282">
        <v>18.897199999999991</v>
      </c>
    </row>
    <row r="283" spans="1:22" x14ac:dyDescent="0.35">
      <c r="A283">
        <v>801</v>
      </c>
      <c r="B283" t="s">
        <v>2506</v>
      </c>
      <c r="C283">
        <v>2014</v>
      </c>
      <c r="D283" s="28">
        <v>41691</v>
      </c>
      <c r="E283" s="28">
        <v>41694</v>
      </c>
      <c r="F283" t="s">
        <v>188</v>
      </c>
      <c r="G283" t="s">
        <v>2507</v>
      </c>
      <c r="H283" t="s">
        <v>2508</v>
      </c>
      <c r="I283" t="s">
        <v>41</v>
      </c>
      <c r="J283" t="s">
        <v>27</v>
      </c>
      <c r="K283" t="s">
        <v>947</v>
      </c>
      <c r="L283" t="s">
        <v>43</v>
      </c>
      <c r="M283">
        <v>92105</v>
      </c>
      <c r="N283" t="s">
        <v>44</v>
      </c>
      <c r="O283" t="s">
        <v>2509</v>
      </c>
      <c r="P283" t="s">
        <v>32</v>
      </c>
      <c r="Q283" t="s">
        <v>65</v>
      </c>
      <c r="R283" t="s">
        <v>2510</v>
      </c>
      <c r="S283">
        <v>22.23</v>
      </c>
      <c r="T283">
        <v>1</v>
      </c>
      <c r="U283">
        <v>0</v>
      </c>
      <c r="V283">
        <v>7.3358999999999988</v>
      </c>
    </row>
    <row r="284" spans="1:22" x14ac:dyDescent="0.35">
      <c r="A284">
        <v>9318</v>
      </c>
      <c r="B284" t="s">
        <v>10548</v>
      </c>
      <c r="C284">
        <v>2014</v>
      </c>
      <c r="D284" s="28">
        <v>41692</v>
      </c>
      <c r="E284" s="28">
        <v>41697</v>
      </c>
      <c r="F284" t="s">
        <v>50</v>
      </c>
      <c r="G284" t="s">
        <v>508</v>
      </c>
      <c r="H284" t="s">
        <v>509</v>
      </c>
      <c r="I284" t="s">
        <v>26</v>
      </c>
      <c r="J284" t="s">
        <v>27</v>
      </c>
      <c r="K284" t="s">
        <v>4214</v>
      </c>
      <c r="L284" t="s">
        <v>104</v>
      </c>
      <c r="M284">
        <v>75007</v>
      </c>
      <c r="N284" t="s">
        <v>105</v>
      </c>
      <c r="O284" t="s">
        <v>1315</v>
      </c>
      <c r="P284" t="s">
        <v>71</v>
      </c>
      <c r="Q284" t="s">
        <v>161</v>
      </c>
      <c r="R284" t="s">
        <v>1316</v>
      </c>
      <c r="S284">
        <v>47.904000000000003</v>
      </c>
      <c r="T284">
        <v>1</v>
      </c>
      <c r="U284">
        <v>0.2</v>
      </c>
      <c r="V284">
        <v>-2.9940000000000015</v>
      </c>
    </row>
    <row r="285" spans="1:22" x14ac:dyDescent="0.35">
      <c r="A285">
        <v>6028</v>
      </c>
      <c r="B285" t="s">
        <v>8629</v>
      </c>
      <c r="C285">
        <v>2014</v>
      </c>
      <c r="D285" s="28">
        <v>41694</v>
      </c>
      <c r="E285" s="28">
        <v>41701</v>
      </c>
      <c r="F285" t="s">
        <v>50</v>
      </c>
      <c r="G285" t="s">
        <v>4808</v>
      </c>
      <c r="H285" t="s">
        <v>4809</v>
      </c>
      <c r="I285" t="s">
        <v>41</v>
      </c>
      <c r="J285" t="s">
        <v>27</v>
      </c>
      <c r="K285" t="s">
        <v>95</v>
      </c>
      <c r="L285" t="s">
        <v>96</v>
      </c>
      <c r="M285">
        <v>98115</v>
      </c>
      <c r="N285" t="s">
        <v>44</v>
      </c>
      <c r="O285" t="s">
        <v>3247</v>
      </c>
      <c r="P285" t="s">
        <v>71</v>
      </c>
      <c r="Q285" t="s">
        <v>72</v>
      </c>
      <c r="R285" t="s">
        <v>3248</v>
      </c>
      <c r="S285">
        <v>71.959999999999994</v>
      </c>
      <c r="T285">
        <v>5</v>
      </c>
      <c r="U285">
        <v>0.2</v>
      </c>
      <c r="V285">
        <v>25.185999999999996</v>
      </c>
    </row>
    <row r="286" spans="1:22" x14ac:dyDescent="0.35">
      <c r="A286">
        <v>6027</v>
      </c>
      <c r="B286" t="s">
        <v>8629</v>
      </c>
      <c r="C286">
        <v>2014</v>
      </c>
      <c r="D286" s="28">
        <v>41694</v>
      </c>
      <c r="E286" s="28">
        <v>41701</v>
      </c>
      <c r="F286" t="s">
        <v>50</v>
      </c>
      <c r="G286" t="s">
        <v>4808</v>
      </c>
      <c r="H286" t="s">
        <v>4809</v>
      </c>
      <c r="I286" t="s">
        <v>41</v>
      </c>
      <c r="J286" t="s">
        <v>27</v>
      </c>
      <c r="K286" t="s">
        <v>95</v>
      </c>
      <c r="L286" t="s">
        <v>96</v>
      </c>
      <c r="M286">
        <v>98115</v>
      </c>
      <c r="N286" t="s">
        <v>44</v>
      </c>
      <c r="O286" t="s">
        <v>6218</v>
      </c>
      <c r="P286" t="s">
        <v>46</v>
      </c>
      <c r="Q286" t="s">
        <v>269</v>
      </c>
      <c r="R286" t="s">
        <v>6219</v>
      </c>
      <c r="S286">
        <v>8.4</v>
      </c>
      <c r="T286">
        <v>5</v>
      </c>
      <c r="U286">
        <v>0</v>
      </c>
      <c r="V286">
        <v>0.33599999999999963</v>
      </c>
    </row>
    <row r="287" spans="1:22" x14ac:dyDescent="0.35">
      <c r="A287">
        <v>2083</v>
      </c>
      <c r="B287" t="s">
        <v>4973</v>
      </c>
      <c r="C287">
        <v>2014</v>
      </c>
      <c r="D287" s="28">
        <v>41694</v>
      </c>
      <c r="E287" s="28">
        <v>41700</v>
      </c>
      <c r="F287" t="s">
        <v>50</v>
      </c>
      <c r="G287" t="s">
        <v>2035</v>
      </c>
      <c r="H287" t="s">
        <v>2036</v>
      </c>
      <c r="I287" t="s">
        <v>26</v>
      </c>
      <c r="J287" t="s">
        <v>27</v>
      </c>
      <c r="K287" t="s">
        <v>42</v>
      </c>
      <c r="L287" t="s">
        <v>43</v>
      </c>
      <c r="M287">
        <v>90008</v>
      </c>
      <c r="N287" t="s">
        <v>44</v>
      </c>
      <c r="O287" t="s">
        <v>3537</v>
      </c>
      <c r="P287" t="s">
        <v>46</v>
      </c>
      <c r="Q287" t="s">
        <v>90</v>
      </c>
      <c r="R287" t="s">
        <v>3538</v>
      </c>
      <c r="S287">
        <v>37.44</v>
      </c>
      <c r="T287">
        <v>6</v>
      </c>
      <c r="U287">
        <v>0</v>
      </c>
      <c r="V287">
        <v>16.847999999999999</v>
      </c>
    </row>
    <row r="288" spans="1:22" x14ac:dyDescent="0.35">
      <c r="A288">
        <v>7228</v>
      </c>
      <c r="B288" t="s">
        <v>9358</v>
      </c>
      <c r="C288">
        <v>2014</v>
      </c>
      <c r="D288" s="28">
        <v>41695</v>
      </c>
      <c r="E288" s="28">
        <v>41699</v>
      </c>
      <c r="F288" t="s">
        <v>50</v>
      </c>
      <c r="G288" t="s">
        <v>220</v>
      </c>
      <c r="H288" t="s">
        <v>221</v>
      </c>
      <c r="I288" t="s">
        <v>41</v>
      </c>
      <c r="J288" t="s">
        <v>27</v>
      </c>
      <c r="K288" t="s">
        <v>146</v>
      </c>
      <c r="L288" t="s">
        <v>147</v>
      </c>
      <c r="M288">
        <v>19134</v>
      </c>
      <c r="N288" t="s">
        <v>148</v>
      </c>
      <c r="O288" t="s">
        <v>2993</v>
      </c>
      <c r="P288" t="s">
        <v>71</v>
      </c>
      <c r="Q288" t="s">
        <v>161</v>
      </c>
      <c r="R288" t="s">
        <v>2994</v>
      </c>
      <c r="S288">
        <v>1319.8</v>
      </c>
      <c r="T288">
        <v>5</v>
      </c>
      <c r="U288">
        <v>0.2</v>
      </c>
      <c r="V288">
        <v>214.4674999999998</v>
      </c>
    </row>
    <row r="289" spans="1:22" x14ac:dyDescent="0.35">
      <c r="A289">
        <v>7227</v>
      </c>
      <c r="B289" t="s">
        <v>9358</v>
      </c>
      <c r="C289">
        <v>2014</v>
      </c>
      <c r="D289" s="28">
        <v>41695</v>
      </c>
      <c r="E289" s="28">
        <v>41699</v>
      </c>
      <c r="F289" t="s">
        <v>50</v>
      </c>
      <c r="G289" t="s">
        <v>220</v>
      </c>
      <c r="H289" t="s">
        <v>221</v>
      </c>
      <c r="I289" t="s">
        <v>41</v>
      </c>
      <c r="J289" t="s">
        <v>27</v>
      </c>
      <c r="K289" t="s">
        <v>146</v>
      </c>
      <c r="L289" t="s">
        <v>147</v>
      </c>
      <c r="M289">
        <v>19134</v>
      </c>
      <c r="N289" t="s">
        <v>148</v>
      </c>
      <c r="O289" t="s">
        <v>4072</v>
      </c>
      <c r="P289" t="s">
        <v>46</v>
      </c>
      <c r="Q289" t="s">
        <v>90</v>
      </c>
      <c r="R289" t="s">
        <v>4073</v>
      </c>
      <c r="S289">
        <v>123.92000000000002</v>
      </c>
      <c r="T289">
        <v>5</v>
      </c>
      <c r="U289">
        <v>0.2</v>
      </c>
      <c r="V289">
        <v>38.724999999999994</v>
      </c>
    </row>
    <row r="290" spans="1:22" x14ac:dyDescent="0.35">
      <c r="A290">
        <v>1992</v>
      </c>
      <c r="B290" t="s">
        <v>4862</v>
      </c>
      <c r="C290">
        <v>2014</v>
      </c>
      <c r="D290" s="28">
        <v>41695</v>
      </c>
      <c r="E290" s="28">
        <v>41699</v>
      </c>
      <c r="F290" t="s">
        <v>50</v>
      </c>
      <c r="G290" t="s">
        <v>4852</v>
      </c>
      <c r="H290" t="s">
        <v>4853</v>
      </c>
      <c r="I290" t="s">
        <v>26</v>
      </c>
      <c r="J290" t="s">
        <v>27</v>
      </c>
      <c r="K290" t="s">
        <v>146</v>
      </c>
      <c r="L290" t="s">
        <v>147</v>
      </c>
      <c r="M290">
        <v>19134</v>
      </c>
      <c r="N290" t="s">
        <v>148</v>
      </c>
      <c r="O290" t="s">
        <v>3587</v>
      </c>
      <c r="P290" t="s">
        <v>46</v>
      </c>
      <c r="Q290" t="s">
        <v>75</v>
      </c>
      <c r="R290" t="s">
        <v>3588</v>
      </c>
      <c r="S290">
        <v>4.9560000000000004</v>
      </c>
      <c r="T290">
        <v>4</v>
      </c>
      <c r="U290">
        <v>0.7</v>
      </c>
      <c r="V290">
        <v>-3.7995999999999981</v>
      </c>
    </row>
    <row r="291" spans="1:22" x14ac:dyDescent="0.35">
      <c r="A291">
        <v>7535</v>
      </c>
      <c r="B291" t="s">
        <v>9522</v>
      </c>
      <c r="C291">
        <v>2014</v>
      </c>
      <c r="D291" s="28">
        <v>41696</v>
      </c>
      <c r="E291" s="28">
        <v>41700</v>
      </c>
      <c r="F291" t="s">
        <v>50</v>
      </c>
      <c r="G291" t="s">
        <v>5023</v>
      </c>
      <c r="H291" t="s">
        <v>5024</v>
      </c>
      <c r="I291" t="s">
        <v>26</v>
      </c>
      <c r="J291" t="s">
        <v>27</v>
      </c>
      <c r="K291" t="s">
        <v>3520</v>
      </c>
      <c r="L291" t="s">
        <v>88</v>
      </c>
      <c r="M291">
        <v>27834</v>
      </c>
      <c r="N291" t="s">
        <v>30</v>
      </c>
      <c r="O291" t="s">
        <v>1076</v>
      </c>
      <c r="P291" t="s">
        <v>32</v>
      </c>
      <c r="Q291" t="s">
        <v>33</v>
      </c>
      <c r="R291" t="s">
        <v>1077</v>
      </c>
      <c r="S291">
        <v>231.92000000000002</v>
      </c>
      <c r="T291">
        <v>5</v>
      </c>
      <c r="U291">
        <v>0.2</v>
      </c>
      <c r="V291">
        <v>5.7980000000000018</v>
      </c>
    </row>
    <row r="292" spans="1:22" x14ac:dyDescent="0.35">
      <c r="A292">
        <v>7534</v>
      </c>
      <c r="B292" t="s">
        <v>9522</v>
      </c>
      <c r="C292">
        <v>2014</v>
      </c>
      <c r="D292" s="28">
        <v>41696</v>
      </c>
      <c r="E292" s="28">
        <v>41700</v>
      </c>
      <c r="F292" t="s">
        <v>50</v>
      </c>
      <c r="G292" t="s">
        <v>5023</v>
      </c>
      <c r="H292" t="s">
        <v>5024</v>
      </c>
      <c r="I292" t="s">
        <v>26</v>
      </c>
      <c r="J292" t="s">
        <v>27</v>
      </c>
      <c r="K292" t="s">
        <v>3520</v>
      </c>
      <c r="L292" t="s">
        <v>88</v>
      </c>
      <c r="M292">
        <v>27834</v>
      </c>
      <c r="N292" t="s">
        <v>30</v>
      </c>
      <c r="O292" t="s">
        <v>3186</v>
      </c>
      <c r="P292" t="s">
        <v>32</v>
      </c>
      <c r="Q292" t="s">
        <v>36</v>
      </c>
      <c r="R292" t="s">
        <v>3187</v>
      </c>
      <c r="S292">
        <v>196.78399999999999</v>
      </c>
      <c r="T292">
        <v>2</v>
      </c>
      <c r="U292">
        <v>0.2</v>
      </c>
      <c r="V292">
        <v>-22.138200000000012</v>
      </c>
    </row>
    <row r="293" spans="1:22" x14ac:dyDescent="0.35">
      <c r="A293">
        <v>3765</v>
      </c>
      <c r="B293" t="s">
        <v>6910</v>
      </c>
      <c r="C293">
        <v>2014</v>
      </c>
      <c r="D293" s="28">
        <v>41696</v>
      </c>
      <c r="E293" s="28">
        <v>41701</v>
      </c>
      <c r="F293" t="s">
        <v>50</v>
      </c>
      <c r="G293" t="s">
        <v>5985</v>
      </c>
      <c r="H293" t="s">
        <v>5986</v>
      </c>
      <c r="I293" t="s">
        <v>26</v>
      </c>
      <c r="J293" t="s">
        <v>27</v>
      </c>
      <c r="K293" t="s">
        <v>303</v>
      </c>
      <c r="L293" t="s">
        <v>211</v>
      </c>
      <c r="M293">
        <v>60623</v>
      </c>
      <c r="N293" t="s">
        <v>105</v>
      </c>
      <c r="O293" t="s">
        <v>446</v>
      </c>
      <c r="P293" t="s">
        <v>46</v>
      </c>
      <c r="Q293" t="s">
        <v>75</v>
      </c>
      <c r="R293" t="s">
        <v>447</v>
      </c>
      <c r="S293">
        <v>1.7879999999999996</v>
      </c>
      <c r="T293">
        <v>3</v>
      </c>
      <c r="U293">
        <v>0.8</v>
      </c>
      <c r="V293">
        <v>-3.0396000000000001</v>
      </c>
    </row>
    <row r="294" spans="1:22" x14ac:dyDescent="0.35">
      <c r="A294">
        <v>9993</v>
      </c>
      <c r="B294" t="s">
        <v>10930</v>
      </c>
      <c r="C294">
        <v>2014</v>
      </c>
      <c r="D294" s="28">
        <v>41697</v>
      </c>
      <c r="E294" s="28">
        <v>41702</v>
      </c>
      <c r="F294" t="s">
        <v>50</v>
      </c>
      <c r="G294" t="s">
        <v>643</v>
      </c>
      <c r="H294" t="s">
        <v>644</v>
      </c>
      <c r="I294" t="s">
        <v>26</v>
      </c>
      <c r="J294" t="s">
        <v>27</v>
      </c>
      <c r="K294" t="s">
        <v>1711</v>
      </c>
      <c r="L294" t="s">
        <v>43</v>
      </c>
      <c r="M294">
        <v>92627</v>
      </c>
      <c r="N294" t="s">
        <v>44</v>
      </c>
      <c r="O294" t="s">
        <v>3746</v>
      </c>
      <c r="P294" t="s">
        <v>46</v>
      </c>
      <c r="Q294" t="s">
        <v>90</v>
      </c>
      <c r="R294" t="s">
        <v>3747</v>
      </c>
      <c r="S294">
        <v>29.6</v>
      </c>
      <c r="T294">
        <v>4</v>
      </c>
      <c r="U294">
        <v>0</v>
      </c>
      <c r="V294">
        <v>13.32</v>
      </c>
    </row>
    <row r="295" spans="1:22" x14ac:dyDescent="0.35">
      <c r="A295">
        <v>9992</v>
      </c>
      <c r="B295" t="s">
        <v>10930</v>
      </c>
      <c r="C295">
        <v>2014</v>
      </c>
      <c r="D295" s="28">
        <v>41697</v>
      </c>
      <c r="E295" s="28">
        <v>41702</v>
      </c>
      <c r="F295" t="s">
        <v>50</v>
      </c>
      <c r="G295" t="s">
        <v>643</v>
      </c>
      <c r="H295" t="s">
        <v>644</v>
      </c>
      <c r="I295" t="s">
        <v>26</v>
      </c>
      <c r="J295" t="s">
        <v>27</v>
      </c>
      <c r="K295" t="s">
        <v>1711</v>
      </c>
      <c r="L295" t="s">
        <v>43</v>
      </c>
      <c r="M295">
        <v>92627</v>
      </c>
      <c r="N295" t="s">
        <v>44</v>
      </c>
      <c r="O295" t="s">
        <v>1191</v>
      </c>
      <c r="P295" t="s">
        <v>71</v>
      </c>
      <c r="Q295" t="s">
        <v>72</v>
      </c>
      <c r="R295" t="s">
        <v>1192</v>
      </c>
      <c r="S295">
        <v>258.57600000000002</v>
      </c>
      <c r="T295">
        <v>2</v>
      </c>
      <c r="U295">
        <v>0.2</v>
      </c>
      <c r="V295">
        <v>19.393200000000007</v>
      </c>
    </row>
    <row r="296" spans="1:22" x14ac:dyDescent="0.35">
      <c r="A296">
        <v>9991</v>
      </c>
      <c r="B296" t="s">
        <v>10930</v>
      </c>
      <c r="C296">
        <v>2014</v>
      </c>
      <c r="D296" s="28">
        <v>41697</v>
      </c>
      <c r="E296" s="28">
        <v>41702</v>
      </c>
      <c r="F296" t="s">
        <v>50</v>
      </c>
      <c r="G296" t="s">
        <v>643</v>
      </c>
      <c r="H296" t="s">
        <v>644</v>
      </c>
      <c r="I296" t="s">
        <v>26</v>
      </c>
      <c r="J296" t="s">
        <v>27</v>
      </c>
      <c r="K296" t="s">
        <v>1711</v>
      </c>
      <c r="L296" t="s">
        <v>43</v>
      </c>
      <c r="M296">
        <v>92627</v>
      </c>
      <c r="N296" t="s">
        <v>44</v>
      </c>
      <c r="O296" t="s">
        <v>8503</v>
      </c>
      <c r="P296" t="s">
        <v>32</v>
      </c>
      <c r="Q296" t="s">
        <v>65</v>
      </c>
      <c r="R296" t="s">
        <v>8504</v>
      </c>
      <c r="S296">
        <v>91.96</v>
      </c>
      <c r="T296">
        <v>2</v>
      </c>
      <c r="U296">
        <v>0</v>
      </c>
      <c r="V296">
        <v>15.633199999999988</v>
      </c>
    </row>
    <row r="297" spans="1:22" x14ac:dyDescent="0.35">
      <c r="A297">
        <v>6921</v>
      </c>
      <c r="B297" t="s">
        <v>9176</v>
      </c>
      <c r="C297">
        <v>2014</v>
      </c>
      <c r="D297" s="28">
        <v>41697</v>
      </c>
      <c r="E297" s="28">
        <v>41701</v>
      </c>
      <c r="F297" t="s">
        <v>50</v>
      </c>
      <c r="G297" t="s">
        <v>676</v>
      </c>
      <c r="H297" t="s">
        <v>677</v>
      </c>
      <c r="I297" t="s">
        <v>26</v>
      </c>
      <c r="J297" t="s">
        <v>27</v>
      </c>
      <c r="K297" t="s">
        <v>8303</v>
      </c>
      <c r="L297" t="s">
        <v>43</v>
      </c>
      <c r="M297">
        <v>93101</v>
      </c>
      <c r="N297" t="s">
        <v>44</v>
      </c>
      <c r="O297" t="s">
        <v>2102</v>
      </c>
      <c r="P297" t="s">
        <v>46</v>
      </c>
      <c r="Q297" t="s">
        <v>78</v>
      </c>
      <c r="R297" t="s">
        <v>2103</v>
      </c>
      <c r="S297">
        <v>356.78999999999996</v>
      </c>
      <c r="T297">
        <v>7</v>
      </c>
      <c r="U297">
        <v>0</v>
      </c>
      <c r="V297">
        <v>99.901199999999989</v>
      </c>
    </row>
    <row r="298" spans="1:22" x14ac:dyDescent="0.35">
      <c r="A298">
        <v>1193</v>
      </c>
      <c r="B298" t="s">
        <v>3395</v>
      </c>
      <c r="C298">
        <v>2014</v>
      </c>
      <c r="D298" s="28">
        <v>41697</v>
      </c>
      <c r="E298" s="28">
        <v>41699</v>
      </c>
      <c r="F298" t="s">
        <v>23</v>
      </c>
      <c r="G298" t="s">
        <v>3396</v>
      </c>
      <c r="H298" t="s">
        <v>3397</v>
      </c>
      <c r="I298" t="s">
        <v>102</v>
      </c>
      <c r="J298" t="s">
        <v>27</v>
      </c>
      <c r="K298" t="s">
        <v>42</v>
      </c>
      <c r="L298" t="s">
        <v>43</v>
      </c>
      <c r="M298">
        <v>90036</v>
      </c>
      <c r="N298" t="s">
        <v>44</v>
      </c>
      <c r="O298" t="s">
        <v>3402</v>
      </c>
      <c r="P298" t="s">
        <v>46</v>
      </c>
      <c r="Q298" t="s">
        <v>90</v>
      </c>
      <c r="R298" t="s">
        <v>3403</v>
      </c>
      <c r="S298">
        <v>23.12</v>
      </c>
      <c r="T298">
        <v>4</v>
      </c>
      <c r="U298">
        <v>0</v>
      </c>
      <c r="V298">
        <v>11.328800000000001</v>
      </c>
    </row>
    <row r="299" spans="1:22" x14ac:dyDescent="0.35">
      <c r="A299">
        <v>1192</v>
      </c>
      <c r="B299" t="s">
        <v>3395</v>
      </c>
      <c r="C299">
        <v>2014</v>
      </c>
      <c r="D299" s="28">
        <v>41697</v>
      </c>
      <c r="E299" s="28">
        <v>41699</v>
      </c>
      <c r="F299" t="s">
        <v>23</v>
      </c>
      <c r="G299" t="s">
        <v>3396</v>
      </c>
      <c r="H299" t="s">
        <v>3397</v>
      </c>
      <c r="I299" t="s">
        <v>102</v>
      </c>
      <c r="J299" t="s">
        <v>27</v>
      </c>
      <c r="K299" t="s">
        <v>42</v>
      </c>
      <c r="L299" t="s">
        <v>43</v>
      </c>
      <c r="M299">
        <v>90036</v>
      </c>
      <c r="N299" t="s">
        <v>44</v>
      </c>
      <c r="O299" t="s">
        <v>1251</v>
      </c>
      <c r="P299" t="s">
        <v>46</v>
      </c>
      <c r="Q299" t="s">
        <v>90</v>
      </c>
      <c r="R299" t="s">
        <v>1442</v>
      </c>
      <c r="S299">
        <v>223.92</v>
      </c>
      <c r="T299">
        <v>4</v>
      </c>
      <c r="U299">
        <v>0</v>
      </c>
      <c r="V299">
        <v>109.7208</v>
      </c>
    </row>
    <row r="300" spans="1:22" x14ac:dyDescent="0.35">
      <c r="A300">
        <v>1191</v>
      </c>
      <c r="B300" t="s">
        <v>3395</v>
      </c>
      <c r="C300">
        <v>2014</v>
      </c>
      <c r="D300" s="28">
        <v>41697</v>
      </c>
      <c r="E300" s="28">
        <v>41699</v>
      </c>
      <c r="F300" t="s">
        <v>23</v>
      </c>
      <c r="G300" t="s">
        <v>3396</v>
      </c>
      <c r="H300" t="s">
        <v>3397</v>
      </c>
      <c r="I300" t="s">
        <v>102</v>
      </c>
      <c r="J300" t="s">
        <v>27</v>
      </c>
      <c r="K300" t="s">
        <v>42</v>
      </c>
      <c r="L300" t="s">
        <v>43</v>
      </c>
      <c r="M300">
        <v>90036</v>
      </c>
      <c r="N300" t="s">
        <v>44</v>
      </c>
      <c r="O300" t="s">
        <v>3400</v>
      </c>
      <c r="P300" t="s">
        <v>32</v>
      </c>
      <c r="Q300" t="s">
        <v>36</v>
      </c>
      <c r="R300" t="s">
        <v>3401</v>
      </c>
      <c r="S300">
        <v>892.22400000000005</v>
      </c>
      <c r="T300">
        <v>3</v>
      </c>
      <c r="U300">
        <v>0.2</v>
      </c>
      <c r="V300">
        <v>89.222400000000022</v>
      </c>
    </row>
    <row r="301" spans="1:22" x14ac:dyDescent="0.35">
      <c r="A301">
        <v>1190</v>
      </c>
      <c r="B301" t="s">
        <v>3395</v>
      </c>
      <c r="C301">
        <v>2014</v>
      </c>
      <c r="D301" s="28">
        <v>41697</v>
      </c>
      <c r="E301" s="28">
        <v>41699</v>
      </c>
      <c r="F301" t="s">
        <v>23</v>
      </c>
      <c r="G301" t="s">
        <v>3396</v>
      </c>
      <c r="H301" t="s">
        <v>3397</v>
      </c>
      <c r="I301" t="s">
        <v>102</v>
      </c>
      <c r="J301" t="s">
        <v>27</v>
      </c>
      <c r="K301" t="s">
        <v>42</v>
      </c>
      <c r="L301" t="s">
        <v>43</v>
      </c>
      <c r="M301">
        <v>90036</v>
      </c>
      <c r="N301" t="s">
        <v>44</v>
      </c>
      <c r="O301" t="s">
        <v>3398</v>
      </c>
      <c r="P301" t="s">
        <v>71</v>
      </c>
      <c r="Q301" t="s">
        <v>72</v>
      </c>
      <c r="R301" t="s">
        <v>3399</v>
      </c>
      <c r="S301">
        <v>889.53600000000006</v>
      </c>
      <c r="T301">
        <v>8</v>
      </c>
      <c r="U301">
        <v>0.2</v>
      </c>
      <c r="V301">
        <v>66.715199999999982</v>
      </c>
    </row>
    <row r="302" spans="1:22" x14ac:dyDescent="0.35">
      <c r="A302">
        <v>1189</v>
      </c>
      <c r="B302" t="s">
        <v>3395</v>
      </c>
      <c r="C302">
        <v>2014</v>
      </c>
      <c r="D302" s="28">
        <v>41697</v>
      </c>
      <c r="E302" s="28">
        <v>41699</v>
      </c>
      <c r="F302" t="s">
        <v>23</v>
      </c>
      <c r="G302" t="s">
        <v>3396</v>
      </c>
      <c r="H302" t="s">
        <v>3397</v>
      </c>
      <c r="I302" t="s">
        <v>102</v>
      </c>
      <c r="J302" t="s">
        <v>27</v>
      </c>
      <c r="K302" t="s">
        <v>42</v>
      </c>
      <c r="L302" t="s">
        <v>43</v>
      </c>
      <c r="M302">
        <v>90036</v>
      </c>
      <c r="N302" t="s">
        <v>44</v>
      </c>
      <c r="O302" t="s">
        <v>2195</v>
      </c>
      <c r="P302" t="s">
        <v>46</v>
      </c>
      <c r="Q302" t="s">
        <v>78</v>
      </c>
      <c r="R302" t="s">
        <v>2196</v>
      </c>
      <c r="S302">
        <v>81.92</v>
      </c>
      <c r="T302">
        <v>4</v>
      </c>
      <c r="U302">
        <v>0</v>
      </c>
      <c r="V302">
        <v>22.118400000000001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0190A-1C42-42D6-ABD6-9ABD23E53E99}">
  <dimension ref="A1:V711"/>
  <sheetViews>
    <sheetView workbookViewId="0">
      <selection sqref="A1:V711"/>
    </sheetView>
  </sheetViews>
  <sheetFormatPr defaultRowHeight="14.5" x14ac:dyDescent="0.35"/>
  <cols>
    <col min="2" max="2" width="10" customWidth="1"/>
    <col min="4" max="4" width="12.08984375" customWidth="1"/>
    <col min="5" max="5" width="10.7265625" customWidth="1"/>
    <col min="6" max="6" width="11.7265625" customWidth="1"/>
    <col min="7" max="7" width="13.1796875" customWidth="1"/>
    <col min="8" max="8" width="16.26953125" customWidth="1"/>
    <col min="9" max="9" width="10" customWidth="1"/>
    <col min="10" max="10" width="9.453125" customWidth="1"/>
    <col min="13" max="13" width="12.54296875" customWidth="1"/>
    <col min="15" max="15" width="11.54296875" customWidth="1"/>
    <col min="16" max="16" width="10.1796875" customWidth="1"/>
    <col min="17" max="17" width="13.90625" customWidth="1"/>
    <col min="18" max="18" width="14.6328125" customWidth="1"/>
    <col min="20" max="20" width="10" customWidth="1"/>
    <col min="21" max="21" width="10.089843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2411</v>
      </c>
      <c r="B2" t="s">
        <v>5457</v>
      </c>
      <c r="C2">
        <v>2011</v>
      </c>
      <c r="D2" s="28">
        <v>40756</v>
      </c>
      <c r="E2" s="28">
        <v>40761</v>
      </c>
      <c r="F2" t="s">
        <v>50</v>
      </c>
      <c r="G2" t="s">
        <v>2954</v>
      </c>
      <c r="H2" t="s">
        <v>2955</v>
      </c>
      <c r="I2" t="s">
        <v>102</v>
      </c>
      <c r="J2" t="s">
        <v>27</v>
      </c>
      <c r="K2" t="s">
        <v>146</v>
      </c>
      <c r="L2" t="s">
        <v>147</v>
      </c>
      <c r="M2">
        <v>19120</v>
      </c>
      <c r="N2" t="s">
        <v>148</v>
      </c>
      <c r="O2" t="s">
        <v>4187</v>
      </c>
      <c r="P2" t="s">
        <v>46</v>
      </c>
      <c r="Q2" t="s">
        <v>269</v>
      </c>
      <c r="R2" t="s">
        <v>4188</v>
      </c>
      <c r="S2">
        <v>5.68</v>
      </c>
      <c r="T2">
        <v>2</v>
      </c>
      <c r="U2">
        <v>0.2</v>
      </c>
      <c r="V2">
        <v>1.9169999999999998</v>
      </c>
    </row>
    <row r="3" spans="1:22" x14ac:dyDescent="0.35">
      <c r="A3">
        <v>2173</v>
      </c>
      <c r="B3" t="s">
        <v>5109</v>
      </c>
      <c r="C3">
        <v>2011</v>
      </c>
      <c r="D3" s="28">
        <v>40756</v>
      </c>
      <c r="E3" s="28">
        <v>40758</v>
      </c>
      <c r="F3" t="s">
        <v>188</v>
      </c>
      <c r="G3" t="s">
        <v>5110</v>
      </c>
      <c r="H3" t="s">
        <v>5111</v>
      </c>
      <c r="I3" t="s">
        <v>26</v>
      </c>
      <c r="J3" t="s">
        <v>27</v>
      </c>
      <c r="K3" t="s">
        <v>127</v>
      </c>
      <c r="L3" t="s">
        <v>43</v>
      </c>
      <c r="M3">
        <v>94122</v>
      </c>
      <c r="N3" t="s">
        <v>44</v>
      </c>
      <c r="O3" t="s">
        <v>5112</v>
      </c>
      <c r="P3" t="s">
        <v>46</v>
      </c>
      <c r="Q3" t="s">
        <v>75</v>
      </c>
      <c r="R3" t="s">
        <v>5113</v>
      </c>
      <c r="S3">
        <v>19.752000000000002</v>
      </c>
      <c r="T3">
        <v>3</v>
      </c>
      <c r="U3">
        <v>0.2</v>
      </c>
      <c r="V3">
        <v>6.9131999999999998</v>
      </c>
    </row>
    <row r="4" spans="1:22" x14ac:dyDescent="0.35">
      <c r="A4">
        <v>1841</v>
      </c>
      <c r="B4" t="s">
        <v>4610</v>
      </c>
      <c r="C4">
        <v>2011</v>
      </c>
      <c r="D4" s="28">
        <v>40756</v>
      </c>
      <c r="E4" s="28">
        <v>40760</v>
      </c>
      <c r="F4" t="s">
        <v>50</v>
      </c>
      <c r="G4" t="s">
        <v>4611</v>
      </c>
      <c r="H4" t="s">
        <v>4612</v>
      </c>
      <c r="I4" t="s">
        <v>41</v>
      </c>
      <c r="J4" t="s">
        <v>27</v>
      </c>
      <c r="K4" t="s">
        <v>467</v>
      </c>
      <c r="L4" t="s">
        <v>88</v>
      </c>
      <c r="M4">
        <v>28205</v>
      </c>
      <c r="N4" t="s">
        <v>30</v>
      </c>
      <c r="O4" t="s">
        <v>560</v>
      </c>
      <c r="P4" t="s">
        <v>46</v>
      </c>
      <c r="Q4" t="s">
        <v>90</v>
      </c>
      <c r="R4" t="s">
        <v>561</v>
      </c>
      <c r="S4">
        <v>78.304000000000002</v>
      </c>
      <c r="T4">
        <v>2</v>
      </c>
      <c r="U4">
        <v>0.2</v>
      </c>
      <c r="V4">
        <v>29.363999999999997</v>
      </c>
    </row>
    <row r="5" spans="1:22" x14ac:dyDescent="0.35">
      <c r="A5">
        <v>1840</v>
      </c>
      <c r="B5" t="s">
        <v>4610</v>
      </c>
      <c r="C5">
        <v>2011</v>
      </c>
      <c r="D5" s="28">
        <v>40756</v>
      </c>
      <c r="E5" s="28">
        <v>40760</v>
      </c>
      <c r="F5" t="s">
        <v>50</v>
      </c>
      <c r="G5" t="s">
        <v>4611</v>
      </c>
      <c r="H5" t="s">
        <v>4612</v>
      </c>
      <c r="I5" t="s">
        <v>41</v>
      </c>
      <c r="J5" t="s">
        <v>27</v>
      </c>
      <c r="K5" t="s">
        <v>467</v>
      </c>
      <c r="L5" t="s">
        <v>88</v>
      </c>
      <c r="M5">
        <v>28205</v>
      </c>
      <c r="N5" t="s">
        <v>30</v>
      </c>
      <c r="O5" t="s">
        <v>4613</v>
      </c>
      <c r="P5" t="s">
        <v>46</v>
      </c>
      <c r="Q5" t="s">
        <v>78</v>
      </c>
      <c r="R5" t="s">
        <v>4614</v>
      </c>
      <c r="S5">
        <v>62.920000000000009</v>
      </c>
      <c r="T5">
        <v>1</v>
      </c>
      <c r="U5">
        <v>0.2</v>
      </c>
      <c r="V5">
        <v>10.224499999999994</v>
      </c>
    </row>
    <row r="6" spans="1:22" x14ac:dyDescent="0.35">
      <c r="A6">
        <v>1839</v>
      </c>
      <c r="B6" t="s">
        <v>4610</v>
      </c>
      <c r="C6">
        <v>2011</v>
      </c>
      <c r="D6" s="28">
        <v>40756</v>
      </c>
      <c r="E6" s="28">
        <v>40760</v>
      </c>
      <c r="F6" t="s">
        <v>50</v>
      </c>
      <c r="G6" t="s">
        <v>4611</v>
      </c>
      <c r="H6" t="s">
        <v>4612</v>
      </c>
      <c r="I6" t="s">
        <v>41</v>
      </c>
      <c r="J6" t="s">
        <v>27</v>
      </c>
      <c r="K6" t="s">
        <v>467</v>
      </c>
      <c r="L6" t="s">
        <v>88</v>
      </c>
      <c r="M6">
        <v>28205</v>
      </c>
      <c r="N6" t="s">
        <v>30</v>
      </c>
      <c r="O6" t="s">
        <v>426</v>
      </c>
      <c r="P6" t="s">
        <v>32</v>
      </c>
      <c r="Q6" t="s">
        <v>65</v>
      </c>
      <c r="R6" t="s">
        <v>427</v>
      </c>
      <c r="S6">
        <v>44.128</v>
      </c>
      <c r="T6">
        <v>4</v>
      </c>
      <c r="U6">
        <v>0.2</v>
      </c>
      <c r="V6">
        <v>12.135200000000001</v>
      </c>
    </row>
    <row r="7" spans="1:22" x14ac:dyDescent="0.35">
      <c r="A7">
        <v>1838</v>
      </c>
      <c r="B7" t="s">
        <v>4610</v>
      </c>
      <c r="C7">
        <v>2011</v>
      </c>
      <c r="D7" s="28">
        <v>40756</v>
      </c>
      <c r="E7" s="28">
        <v>40760</v>
      </c>
      <c r="F7" t="s">
        <v>50</v>
      </c>
      <c r="G7" t="s">
        <v>4611</v>
      </c>
      <c r="H7" t="s">
        <v>4612</v>
      </c>
      <c r="I7" t="s">
        <v>41</v>
      </c>
      <c r="J7" t="s">
        <v>27</v>
      </c>
      <c r="K7" t="s">
        <v>467</v>
      </c>
      <c r="L7" t="s">
        <v>88</v>
      </c>
      <c r="M7">
        <v>28205</v>
      </c>
      <c r="N7" t="s">
        <v>30</v>
      </c>
      <c r="O7" t="s">
        <v>45</v>
      </c>
      <c r="P7" t="s">
        <v>46</v>
      </c>
      <c r="Q7" t="s">
        <v>47</v>
      </c>
      <c r="R7" t="s">
        <v>48</v>
      </c>
      <c r="S7">
        <v>17.544</v>
      </c>
      <c r="T7">
        <v>3</v>
      </c>
      <c r="U7">
        <v>0.2</v>
      </c>
      <c r="V7">
        <v>5.9210999999999983</v>
      </c>
    </row>
    <row r="8" spans="1:22" x14ac:dyDescent="0.35">
      <c r="A8">
        <v>6175</v>
      </c>
      <c r="B8" t="s">
        <v>8730</v>
      </c>
      <c r="C8">
        <v>2011</v>
      </c>
      <c r="D8" s="28">
        <v>40757</v>
      </c>
      <c r="E8" s="28">
        <v>40763</v>
      </c>
      <c r="F8" t="s">
        <v>50</v>
      </c>
      <c r="G8" t="s">
        <v>1068</v>
      </c>
      <c r="H8" t="s">
        <v>1069</v>
      </c>
      <c r="I8" t="s">
        <v>102</v>
      </c>
      <c r="J8" t="s">
        <v>27</v>
      </c>
      <c r="K8" t="s">
        <v>318</v>
      </c>
      <c r="L8" t="s">
        <v>596</v>
      </c>
      <c r="M8">
        <v>65807</v>
      </c>
      <c r="N8" t="s">
        <v>105</v>
      </c>
      <c r="O8" t="s">
        <v>4273</v>
      </c>
      <c r="P8" t="s">
        <v>46</v>
      </c>
      <c r="Q8" t="s">
        <v>59</v>
      </c>
      <c r="R8" t="s">
        <v>4274</v>
      </c>
      <c r="S8">
        <v>838.38</v>
      </c>
      <c r="T8">
        <v>2</v>
      </c>
      <c r="U8">
        <v>0</v>
      </c>
      <c r="V8">
        <v>226.36260000000004</v>
      </c>
    </row>
    <row r="9" spans="1:22" x14ac:dyDescent="0.35">
      <c r="A9">
        <v>6174</v>
      </c>
      <c r="B9" t="s">
        <v>8730</v>
      </c>
      <c r="C9">
        <v>2011</v>
      </c>
      <c r="D9" s="28">
        <v>40757</v>
      </c>
      <c r="E9" s="28">
        <v>40763</v>
      </c>
      <c r="F9" t="s">
        <v>50</v>
      </c>
      <c r="G9" t="s">
        <v>1068</v>
      </c>
      <c r="H9" t="s">
        <v>1069</v>
      </c>
      <c r="I9" t="s">
        <v>102</v>
      </c>
      <c r="J9" t="s">
        <v>27</v>
      </c>
      <c r="K9" t="s">
        <v>318</v>
      </c>
      <c r="L9" t="s">
        <v>596</v>
      </c>
      <c r="M9">
        <v>65807</v>
      </c>
      <c r="N9" t="s">
        <v>105</v>
      </c>
      <c r="O9" t="s">
        <v>7421</v>
      </c>
      <c r="P9" t="s">
        <v>71</v>
      </c>
      <c r="Q9" t="s">
        <v>161</v>
      </c>
      <c r="R9" t="s">
        <v>7422</v>
      </c>
      <c r="S9">
        <v>21.2</v>
      </c>
      <c r="T9">
        <v>2</v>
      </c>
      <c r="U9">
        <v>0</v>
      </c>
      <c r="V9">
        <v>9.1160000000000014</v>
      </c>
    </row>
    <row r="10" spans="1:22" x14ac:dyDescent="0.35">
      <c r="A10">
        <v>6173</v>
      </c>
      <c r="B10" t="s">
        <v>8730</v>
      </c>
      <c r="C10">
        <v>2011</v>
      </c>
      <c r="D10" s="28">
        <v>40757</v>
      </c>
      <c r="E10" s="28">
        <v>40763</v>
      </c>
      <c r="F10" t="s">
        <v>50</v>
      </c>
      <c r="G10" t="s">
        <v>1068</v>
      </c>
      <c r="H10" t="s">
        <v>1069</v>
      </c>
      <c r="I10" t="s">
        <v>102</v>
      </c>
      <c r="J10" t="s">
        <v>27</v>
      </c>
      <c r="K10" t="s">
        <v>318</v>
      </c>
      <c r="L10" t="s">
        <v>596</v>
      </c>
      <c r="M10">
        <v>65807</v>
      </c>
      <c r="N10" t="s">
        <v>105</v>
      </c>
      <c r="O10" t="s">
        <v>3718</v>
      </c>
      <c r="P10" t="s">
        <v>46</v>
      </c>
      <c r="Q10" t="s">
        <v>75</v>
      </c>
      <c r="R10" t="s">
        <v>3719</v>
      </c>
      <c r="S10">
        <v>26.7</v>
      </c>
      <c r="T10">
        <v>5</v>
      </c>
      <c r="U10">
        <v>0</v>
      </c>
      <c r="V10">
        <v>12.548999999999999</v>
      </c>
    </row>
    <row r="11" spans="1:22" x14ac:dyDescent="0.35">
      <c r="A11">
        <v>202</v>
      </c>
      <c r="B11" t="s">
        <v>804</v>
      </c>
      <c r="C11">
        <v>2011</v>
      </c>
      <c r="D11" s="28">
        <v>40758</v>
      </c>
      <c r="E11" s="28">
        <v>40760</v>
      </c>
      <c r="F11" t="s">
        <v>188</v>
      </c>
      <c r="G11" t="s">
        <v>805</v>
      </c>
      <c r="H11" t="s">
        <v>806</v>
      </c>
      <c r="I11" t="s">
        <v>26</v>
      </c>
      <c r="J11" t="s">
        <v>27</v>
      </c>
      <c r="K11" t="s">
        <v>807</v>
      </c>
      <c r="L11" t="s">
        <v>457</v>
      </c>
      <c r="M11">
        <v>80219</v>
      </c>
      <c r="N11" t="s">
        <v>44</v>
      </c>
      <c r="O11" t="s">
        <v>808</v>
      </c>
      <c r="P11" t="s">
        <v>32</v>
      </c>
      <c r="Q11" t="s">
        <v>56</v>
      </c>
      <c r="R11" t="s">
        <v>809</v>
      </c>
      <c r="S11">
        <v>218.75</v>
      </c>
      <c r="T11">
        <v>2</v>
      </c>
      <c r="U11">
        <v>0.5</v>
      </c>
      <c r="V11">
        <v>-161.875</v>
      </c>
    </row>
    <row r="12" spans="1:22" x14ac:dyDescent="0.35">
      <c r="A12">
        <v>203</v>
      </c>
      <c r="B12" t="s">
        <v>804</v>
      </c>
      <c r="C12">
        <v>2011</v>
      </c>
      <c r="D12" s="28">
        <v>40758</v>
      </c>
      <c r="E12" s="28">
        <v>40760</v>
      </c>
      <c r="F12" t="s">
        <v>188</v>
      </c>
      <c r="G12" t="s">
        <v>805</v>
      </c>
      <c r="H12" t="s">
        <v>806</v>
      </c>
      <c r="I12" t="s">
        <v>26</v>
      </c>
      <c r="J12" t="s">
        <v>27</v>
      </c>
      <c r="K12" t="s">
        <v>807</v>
      </c>
      <c r="L12" t="s">
        <v>457</v>
      </c>
      <c r="M12">
        <v>80219</v>
      </c>
      <c r="N12" t="s">
        <v>44</v>
      </c>
      <c r="O12" t="s">
        <v>810</v>
      </c>
      <c r="P12" t="s">
        <v>46</v>
      </c>
      <c r="Q12" t="s">
        <v>78</v>
      </c>
      <c r="R12" t="s">
        <v>811</v>
      </c>
      <c r="S12">
        <v>2.6</v>
      </c>
      <c r="T12">
        <v>1</v>
      </c>
      <c r="U12">
        <v>0.2</v>
      </c>
      <c r="V12">
        <v>0.29249999999999987</v>
      </c>
    </row>
    <row r="13" spans="1:22" x14ac:dyDescent="0.35">
      <c r="A13">
        <v>3156</v>
      </c>
      <c r="B13" t="s">
        <v>6369</v>
      </c>
      <c r="C13">
        <v>2011</v>
      </c>
      <c r="D13" s="28">
        <v>40758</v>
      </c>
      <c r="E13" s="28">
        <v>40760</v>
      </c>
      <c r="F13" t="s">
        <v>23</v>
      </c>
      <c r="G13" t="s">
        <v>6370</v>
      </c>
      <c r="H13" t="s">
        <v>6371</v>
      </c>
      <c r="I13" t="s">
        <v>102</v>
      </c>
      <c r="J13" t="s">
        <v>27</v>
      </c>
      <c r="K13" t="s">
        <v>3942</v>
      </c>
      <c r="L13" t="s">
        <v>310</v>
      </c>
      <c r="M13">
        <v>85301</v>
      </c>
      <c r="N13" t="s">
        <v>44</v>
      </c>
      <c r="O13" t="s">
        <v>3793</v>
      </c>
      <c r="P13" t="s">
        <v>46</v>
      </c>
      <c r="Q13" t="s">
        <v>90</v>
      </c>
      <c r="R13" t="s">
        <v>3794</v>
      </c>
      <c r="S13">
        <v>93.024000000000001</v>
      </c>
      <c r="T13">
        <v>3</v>
      </c>
      <c r="U13">
        <v>0.2</v>
      </c>
      <c r="V13">
        <v>33.721199999999996</v>
      </c>
    </row>
    <row r="14" spans="1:22" x14ac:dyDescent="0.35">
      <c r="A14">
        <v>858</v>
      </c>
      <c r="B14" t="s">
        <v>2647</v>
      </c>
      <c r="C14">
        <v>2011</v>
      </c>
      <c r="D14" s="28">
        <v>40758</v>
      </c>
      <c r="E14" s="28">
        <v>40763</v>
      </c>
      <c r="F14" t="s">
        <v>50</v>
      </c>
      <c r="G14" t="s">
        <v>2648</v>
      </c>
      <c r="H14" t="s">
        <v>2649</v>
      </c>
      <c r="I14" t="s">
        <v>26</v>
      </c>
      <c r="J14" t="s">
        <v>27</v>
      </c>
      <c r="K14" t="s">
        <v>266</v>
      </c>
      <c r="L14" t="s">
        <v>267</v>
      </c>
      <c r="M14">
        <v>10035</v>
      </c>
      <c r="N14" t="s">
        <v>148</v>
      </c>
      <c r="O14" t="s">
        <v>2654</v>
      </c>
      <c r="P14" t="s">
        <v>46</v>
      </c>
      <c r="Q14" t="s">
        <v>59</v>
      </c>
      <c r="R14" t="s">
        <v>186</v>
      </c>
      <c r="S14">
        <v>21.36</v>
      </c>
      <c r="T14">
        <v>2</v>
      </c>
      <c r="U14">
        <v>0</v>
      </c>
      <c r="V14">
        <v>5.7672000000000008</v>
      </c>
    </row>
    <row r="15" spans="1:22" x14ac:dyDescent="0.35">
      <c r="A15">
        <v>857</v>
      </c>
      <c r="B15" t="s">
        <v>2647</v>
      </c>
      <c r="C15">
        <v>2011</v>
      </c>
      <c r="D15" s="28">
        <v>40758</v>
      </c>
      <c r="E15" s="28">
        <v>40763</v>
      </c>
      <c r="F15" t="s">
        <v>50</v>
      </c>
      <c r="G15" t="s">
        <v>2648</v>
      </c>
      <c r="H15" t="s">
        <v>2649</v>
      </c>
      <c r="I15" t="s">
        <v>26</v>
      </c>
      <c r="J15" t="s">
        <v>27</v>
      </c>
      <c r="K15" t="s">
        <v>266</v>
      </c>
      <c r="L15" t="s">
        <v>267</v>
      </c>
      <c r="M15">
        <v>10035</v>
      </c>
      <c r="N15" t="s">
        <v>148</v>
      </c>
      <c r="O15" t="s">
        <v>2652</v>
      </c>
      <c r="P15" t="s">
        <v>46</v>
      </c>
      <c r="Q15" t="s">
        <v>578</v>
      </c>
      <c r="R15" t="s">
        <v>2653</v>
      </c>
      <c r="S15">
        <v>102.30000000000001</v>
      </c>
      <c r="T15">
        <v>10</v>
      </c>
      <c r="U15">
        <v>0</v>
      </c>
      <c r="V15">
        <v>26.598000000000006</v>
      </c>
    </row>
    <row r="16" spans="1:22" x14ac:dyDescent="0.35">
      <c r="A16">
        <v>856</v>
      </c>
      <c r="B16" t="s">
        <v>2647</v>
      </c>
      <c r="C16">
        <v>2011</v>
      </c>
      <c r="D16" s="28">
        <v>40758</v>
      </c>
      <c r="E16" s="28">
        <v>40763</v>
      </c>
      <c r="F16" t="s">
        <v>50</v>
      </c>
      <c r="G16" t="s">
        <v>2648</v>
      </c>
      <c r="H16" t="s">
        <v>2649</v>
      </c>
      <c r="I16" t="s">
        <v>26</v>
      </c>
      <c r="J16" t="s">
        <v>27</v>
      </c>
      <c r="K16" t="s">
        <v>266</v>
      </c>
      <c r="L16" t="s">
        <v>267</v>
      </c>
      <c r="M16">
        <v>10035</v>
      </c>
      <c r="N16" t="s">
        <v>148</v>
      </c>
      <c r="O16" t="s">
        <v>2650</v>
      </c>
      <c r="P16" t="s">
        <v>46</v>
      </c>
      <c r="Q16" t="s">
        <v>90</v>
      </c>
      <c r="R16" t="s">
        <v>2651</v>
      </c>
      <c r="S16">
        <v>39.96</v>
      </c>
      <c r="T16">
        <v>2</v>
      </c>
      <c r="U16">
        <v>0</v>
      </c>
      <c r="V16">
        <v>18.781199999999998</v>
      </c>
    </row>
    <row r="17" spans="1:22" x14ac:dyDescent="0.35">
      <c r="A17">
        <v>9159</v>
      </c>
      <c r="B17" t="s">
        <v>10461</v>
      </c>
      <c r="C17">
        <v>2011</v>
      </c>
      <c r="D17" s="28">
        <v>40759</v>
      </c>
      <c r="E17" s="28">
        <v>40763</v>
      </c>
      <c r="F17" t="s">
        <v>50</v>
      </c>
      <c r="G17" t="s">
        <v>4236</v>
      </c>
      <c r="H17" t="s">
        <v>4237</v>
      </c>
      <c r="I17" t="s">
        <v>41</v>
      </c>
      <c r="J17" t="s">
        <v>27</v>
      </c>
      <c r="K17" t="s">
        <v>5234</v>
      </c>
      <c r="L17" t="s">
        <v>5235</v>
      </c>
      <c r="M17">
        <v>4401</v>
      </c>
      <c r="N17" t="s">
        <v>148</v>
      </c>
      <c r="O17" t="s">
        <v>2815</v>
      </c>
      <c r="P17" t="s">
        <v>71</v>
      </c>
      <c r="Q17" t="s">
        <v>161</v>
      </c>
      <c r="R17" t="s">
        <v>2816</v>
      </c>
      <c r="S17">
        <v>255.42</v>
      </c>
      <c r="T17">
        <v>9</v>
      </c>
      <c r="U17">
        <v>0</v>
      </c>
      <c r="V17">
        <v>104.7222</v>
      </c>
    </row>
    <row r="18" spans="1:22" x14ac:dyDescent="0.35">
      <c r="A18">
        <v>9158</v>
      </c>
      <c r="B18" t="s">
        <v>10461</v>
      </c>
      <c r="C18">
        <v>2011</v>
      </c>
      <c r="D18" s="28">
        <v>40759</v>
      </c>
      <c r="E18" s="28">
        <v>40763</v>
      </c>
      <c r="F18" t="s">
        <v>50</v>
      </c>
      <c r="G18" t="s">
        <v>4236</v>
      </c>
      <c r="H18" t="s">
        <v>4237</v>
      </c>
      <c r="I18" t="s">
        <v>41</v>
      </c>
      <c r="J18" t="s">
        <v>27</v>
      </c>
      <c r="K18" t="s">
        <v>5234</v>
      </c>
      <c r="L18" t="s">
        <v>5235</v>
      </c>
      <c r="M18">
        <v>4401</v>
      </c>
      <c r="N18" t="s">
        <v>148</v>
      </c>
      <c r="O18" t="s">
        <v>7570</v>
      </c>
      <c r="P18" t="s">
        <v>46</v>
      </c>
      <c r="Q18" t="s">
        <v>90</v>
      </c>
      <c r="R18" t="s">
        <v>7571</v>
      </c>
      <c r="S18">
        <v>259.74</v>
      </c>
      <c r="T18">
        <v>13</v>
      </c>
      <c r="U18">
        <v>0</v>
      </c>
      <c r="V18">
        <v>124.6752</v>
      </c>
    </row>
    <row r="19" spans="1:22" x14ac:dyDescent="0.35">
      <c r="A19">
        <v>9157</v>
      </c>
      <c r="B19" t="s">
        <v>10461</v>
      </c>
      <c r="C19">
        <v>2011</v>
      </c>
      <c r="D19" s="28">
        <v>40759</v>
      </c>
      <c r="E19" s="28">
        <v>40763</v>
      </c>
      <c r="F19" t="s">
        <v>50</v>
      </c>
      <c r="G19" t="s">
        <v>4236</v>
      </c>
      <c r="H19" t="s">
        <v>4237</v>
      </c>
      <c r="I19" t="s">
        <v>41</v>
      </c>
      <c r="J19" t="s">
        <v>27</v>
      </c>
      <c r="K19" t="s">
        <v>5234</v>
      </c>
      <c r="L19" t="s">
        <v>5235</v>
      </c>
      <c r="M19">
        <v>4401</v>
      </c>
      <c r="N19" t="s">
        <v>148</v>
      </c>
      <c r="O19" t="s">
        <v>1837</v>
      </c>
      <c r="P19" t="s">
        <v>46</v>
      </c>
      <c r="Q19" t="s">
        <v>78</v>
      </c>
      <c r="R19" t="s">
        <v>1838</v>
      </c>
      <c r="S19">
        <v>101.96</v>
      </c>
      <c r="T19">
        <v>2</v>
      </c>
      <c r="U19">
        <v>0</v>
      </c>
      <c r="V19">
        <v>27.529200000000003</v>
      </c>
    </row>
    <row r="20" spans="1:22" x14ac:dyDescent="0.35">
      <c r="A20">
        <v>1381</v>
      </c>
      <c r="B20" t="s">
        <v>3774</v>
      </c>
      <c r="C20">
        <v>2011</v>
      </c>
      <c r="D20" s="28">
        <v>40759</v>
      </c>
      <c r="E20" s="28">
        <v>40764</v>
      </c>
      <c r="F20" t="s">
        <v>23</v>
      </c>
      <c r="G20" t="s">
        <v>888</v>
      </c>
      <c r="H20" t="s">
        <v>889</v>
      </c>
      <c r="I20" t="s">
        <v>26</v>
      </c>
      <c r="J20" t="s">
        <v>27</v>
      </c>
      <c r="K20" t="s">
        <v>3775</v>
      </c>
      <c r="L20" t="s">
        <v>121</v>
      </c>
      <c r="M20">
        <v>84062</v>
      </c>
      <c r="N20" t="s">
        <v>44</v>
      </c>
      <c r="O20" t="s">
        <v>414</v>
      </c>
      <c r="P20" t="s">
        <v>46</v>
      </c>
      <c r="Q20" t="s">
        <v>75</v>
      </c>
      <c r="R20" t="s">
        <v>415</v>
      </c>
      <c r="S20">
        <v>13.184000000000001</v>
      </c>
      <c r="T20">
        <v>1</v>
      </c>
      <c r="U20">
        <v>0.2</v>
      </c>
      <c r="V20">
        <v>4.7792000000000003</v>
      </c>
    </row>
    <row r="21" spans="1:22" x14ac:dyDescent="0.35">
      <c r="A21">
        <v>1380</v>
      </c>
      <c r="B21" t="s">
        <v>3774</v>
      </c>
      <c r="C21">
        <v>2011</v>
      </c>
      <c r="D21" s="28">
        <v>40759</v>
      </c>
      <c r="E21" s="28">
        <v>40764</v>
      </c>
      <c r="F21" t="s">
        <v>23</v>
      </c>
      <c r="G21" t="s">
        <v>888</v>
      </c>
      <c r="H21" t="s">
        <v>889</v>
      </c>
      <c r="I21" t="s">
        <v>26</v>
      </c>
      <c r="J21" t="s">
        <v>27</v>
      </c>
      <c r="K21" t="s">
        <v>3775</v>
      </c>
      <c r="L21" t="s">
        <v>121</v>
      </c>
      <c r="M21">
        <v>84062</v>
      </c>
      <c r="N21" t="s">
        <v>44</v>
      </c>
      <c r="O21" t="s">
        <v>3784</v>
      </c>
      <c r="P21" t="s">
        <v>46</v>
      </c>
      <c r="Q21" t="s">
        <v>59</v>
      </c>
      <c r="R21" t="s">
        <v>3785</v>
      </c>
      <c r="S21">
        <v>158.9</v>
      </c>
      <c r="T21">
        <v>5</v>
      </c>
      <c r="U21">
        <v>0</v>
      </c>
      <c r="V21">
        <v>7.9449999999999932</v>
      </c>
    </row>
    <row r="22" spans="1:22" x14ac:dyDescent="0.35">
      <c r="A22">
        <v>1379</v>
      </c>
      <c r="B22" t="s">
        <v>3774</v>
      </c>
      <c r="C22">
        <v>2011</v>
      </c>
      <c r="D22" s="28">
        <v>40759</v>
      </c>
      <c r="E22" s="28">
        <v>40764</v>
      </c>
      <c r="F22" t="s">
        <v>23</v>
      </c>
      <c r="G22" t="s">
        <v>888</v>
      </c>
      <c r="H22" t="s">
        <v>889</v>
      </c>
      <c r="I22" t="s">
        <v>26</v>
      </c>
      <c r="J22" t="s">
        <v>27</v>
      </c>
      <c r="K22" t="s">
        <v>3775</v>
      </c>
      <c r="L22" t="s">
        <v>121</v>
      </c>
      <c r="M22">
        <v>84062</v>
      </c>
      <c r="N22" t="s">
        <v>44</v>
      </c>
      <c r="O22" t="s">
        <v>3782</v>
      </c>
      <c r="P22" t="s">
        <v>71</v>
      </c>
      <c r="Q22" t="s">
        <v>72</v>
      </c>
      <c r="R22" t="s">
        <v>3783</v>
      </c>
      <c r="S22">
        <v>399.96000000000004</v>
      </c>
      <c r="T22">
        <v>5</v>
      </c>
      <c r="U22">
        <v>0.2</v>
      </c>
      <c r="V22">
        <v>34.996499999999969</v>
      </c>
    </row>
    <row r="23" spans="1:22" x14ac:dyDescent="0.35">
      <c r="A23">
        <v>1378</v>
      </c>
      <c r="B23" t="s">
        <v>3774</v>
      </c>
      <c r="C23">
        <v>2011</v>
      </c>
      <c r="D23" s="28">
        <v>40759</v>
      </c>
      <c r="E23" s="28">
        <v>40764</v>
      </c>
      <c r="F23" t="s">
        <v>23</v>
      </c>
      <c r="G23" t="s">
        <v>888</v>
      </c>
      <c r="H23" t="s">
        <v>889</v>
      </c>
      <c r="I23" t="s">
        <v>26</v>
      </c>
      <c r="J23" t="s">
        <v>27</v>
      </c>
      <c r="K23" t="s">
        <v>3775</v>
      </c>
      <c r="L23" t="s">
        <v>121</v>
      </c>
      <c r="M23">
        <v>84062</v>
      </c>
      <c r="N23" t="s">
        <v>44</v>
      </c>
      <c r="O23" t="s">
        <v>3780</v>
      </c>
      <c r="P23" t="s">
        <v>46</v>
      </c>
      <c r="Q23" t="s">
        <v>68</v>
      </c>
      <c r="R23" t="s">
        <v>3781</v>
      </c>
      <c r="S23">
        <v>16.399999999999999</v>
      </c>
      <c r="T23">
        <v>5</v>
      </c>
      <c r="U23">
        <v>0</v>
      </c>
      <c r="V23">
        <v>4.2639999999999993</v>
      </c>
    </row>
    <row r="24" spans="1:22" x14ac:dyDescent="0.35">
      <c r="A24">
        <v>1377</v>
      </c>
      <c r="B24" t="s">
        <v>3774</v>
      </c>
      <c r="C24">
        <v>2011</v>
      </c>
      <c r="D24" s="28">
        <v>40759</v>
      </c>
      <c r="E24" s="28">
        <v>40764</v>
      </c>
      <c r="F24" t="s">
        <v>23</v>
      </c>
      <c r="G24" t="s">
        <v>888</v>
      </c>
      <c r="H24" t="s">
        <v>889</v>
      </c>
      <c r="I24" t="s">
        <v>26</v>
      </c>
      <c r="J24" t="s">
        <v>27</v>
      </c>
      <c r="K24" t="s">
        <v>3775</v>
      </c>
      <c r="L24" t="s">
        <v>121</v>
      </c>
      <c r="M24">
        <v>84062</v>
      </c>
      <c r="N24" t="s">
        <v>44</v>
      </c>
      <c r="O24" t="s">
        <v>3778</v>
      </c>
      <c r="P24" t="s">
        <v>46</v>
      </c>
      <c r="Q24" t="s">
        <v>90</v>
      </c>
      <c r="R24" t="s">
        <v>3779</v>
      </c>
      <c r="S24">
        <v>447.84</v>
      </c>
      <c r="T24">
        <v>8</v>
      </c>
      <c r="U24">
        <v>0</v>
      </c>
      <c r="V24">
        <v>219.44159999999999</v>
      </c>
    </row>
    <row r="25" spans="1:22" x14ac:dyDescent="0.35">
      <c r="A25">
        <v>1376</v>
      </c>
      <c r="B25" t="s">
        <v>3774</v>
      </c>
      <c r="C25">
        <v>2011</v>
      </c>
      <c r="D25" s="28">
        <v>40759</v>
      </c>
      <c r="E25" s="28">
        <v>40764</v>
      </c>
      <c r="F25" t="s">
        <v>23</v>
      </c>
      <c r="G25" t="s">
        <v>888</v>
      </c>
      <c r="H25" t="s">
        <v>889</v>
      </c>
      <c r="I25" t="s">
        <v>26</v>
      </c>
      <c r="J25" t="s">
        <v>27</v>
      </c>
      <c r="K25" t="s">
        <v>3775</v>
      </c>
      <c r="L25" t="s">
        <v>121</v>
      </c>
      <c r="M25">
        <v>84062</v>
      </c>
      <c r="N25" t="s">
        <v>44</v>
      </c>
      <c r="O25" t="s">
        <v>3776</v>
      </c>
      <c r="P25" t="s">
        <v>46</v>
      </c>
      <c r="Q25" t="s">
        <v>78</v>
      </c>
      <c r="R25" t="s">
        <v>3777</v>
      </c>
      <c r="S25">
        <v>1089.75</v>
      </c>
      <c r="T25">
        <v>3</v>
      </c>
      <c r="U25">
        <v>0</v>
      </c>
      <c r="V25">
        <v>305.13000000000011</v>
      </c>
    </row>
    <row r="26" spans="1:22" x14ac:dyDescent="0.35">
      <c r="A26">
        <v>8894</v>
      </c>
      <c r="B26" t="s">
        <v>10302</v>
      </c>
      <c r="C26">
        <v>2011</v>
      </c>
      <c r="D26" s="28">
        <v>40760</v>
      </c>
      <c r="E26" s="28">
        <v>40767</v>
      </c>
      <c r="F26" t="s">
        <v>50</v>
      </c>
      <c r="G26" t="s">
        <v>449</v>
      </c>
      <c r="H26" t="s">
        <v>450</v>
      </c>
      <c r="I26" t="s">
        <v>26</v>
      </c>
      <c r="J26" t="s">
        <v>27</v>
      </c>
      <c r="K26" t="s">
        <v>8997</v>
      </c>
      <c r="L26" t="s">
        <v>104</v>
      </c>
      <c r="M26">
        <v>77590</v>
      </c>
      <c r="N26" t="s">
        <v>105</v>
      </c>
      <c r="O26" t="s">
        <v>4429</v>
      </c>
      <c r="P26" t="s">
        <v>32</v>
      </c>
      <c r="Q26" t="s">
        <v>56</v>
      </c>
      <c r="R26" t="s">
        <v>4430</v>
      </c>
      <c r="S26">
        <v>489.22999999999996</v>
      </c>
      <c r="T26">
        <v>2</v>
      </c>
      <c r="U26">
        <v>0.3</v>
      </c>
      <c r="V26">
        <v>41.933999999999997</v>
      </c>
    </row>
    <row r="27" spans="1:22" x14ac:dyDescent="0.35">
      <c r="A27">
        <v>172</v>
      </c>
      <c r="B27" t="s">
        <v>694</v>
      </c>
      <c r="C27">
        <v>2011</v>
      </c>
      <c r="D27" s="28">
        <v>40760</v>
      </c>
      <c r="E27" s="28">
        <v>40764</v>
      </c>
      <c r="F27" t="s">
        <v>50</v>
      </c>
      <c r="G27" t="s">
        <v>695</v>
      </c>
      <c r="H27" t="s">
        <v>696</v>
      </c>
      <c r="I27" t="s">
        <v>26</v>
      </c>
      <c r="J27" t="s">
        <v>27</v>
      </c>
      <c r="K27" t="s">
        <v>42</v>
      </c>
      <c r="L27" t="s">
        <v>43</v>
      </c>
      <c r="M27">
        <v>90004</v>
      </c>
      <c r="N27" t="s">
        <v>44</v>
      </c>
      <c r="O27" t="s">
        <v>697</v>
      </c>
      <c r="P27" t="s">
        <v>46</v>
      </c>
      <c r="Q27" t="s">
        <v>90</v>
      </c>
      <c r="R27" t="s">
        <v>698</v>
      </c>
      <c r="S27">
        <v>20.94</v>
      </c>
      <c r="T27">
        <v>3</v>
      </c>
      <c r="U27">
        <v>0</v>
      </c>
      <c r="V27">
        <v>9.841800000000001</v>
      </c>
    </row>
    <row r="28" spans="1:22" x14ac:dyDescent="0.35">
      <c r="A28">
        <v>173</v>
      </c>
      <c r="B28" t="s">
        <v>694</v>
      </c>
      <c r="C28">
        <v>2011</v>
      </c>
      <c r="D28" s="28">
        <v>40760</v>
      </c>
      <c r="E28" s="28">
        <v>40764</v>
      </c>
      <c r="F28" t="s">
        <v>50</v>
      </c>
      <c r="G28" t="s">
        <v>695</v>
      </c>
      <c r="H28" t="s">
        <v>696</v>
      </c>
      <c r="I28" t="s">
        <v>26</v>
      </c>
      <c r="J28" t="s">
        <v>27</v>
      </c>
      <c r="K28" t="s">
        <v>42</v>
      </c>
      <c r="L28" t="s">
        <v>43</v>
      </c>
      <c r="M28">
        <v>90004</v>
      </c>
      <c r="N28" t="s">
        <v>44</v>
      </c>
      <c r="O28" t="s">
        <v>699</v>
      </c>
      <c r="P28" t="s">
        <v>46</v>
      </c>
      <c r="Q28" t="s">
        <v>90</v>
      </c>
      <c r="R28" t="s">
        <v>700</v>
      </c>
      <c r="S28">
        <v>110.96</v>
      </c>
      <c r="T28">
        <v>2</v>
      </c>
      <c r="U28">
        <v>0</v>
      </c>
      <c r="V28">
        <v>53.260799999999996</v>
      </c>
    </row>
    <row r="29" spans="1:22" x14ac:dyDescent="0.35">
      <c r="A29">
        <v>174</v>
      </c>
      <c r="B29" t="s">
        <v>694</v>
      </c>
      <c r="C29">
        <v>2011</v>
      </c>
      <c r="D29" s="28">
        <v>40760</v>
      </c>
      <c r="E29" s="28">
        <v>40764</v>
      </c>
      <c r="F29" t="s">
        <v>50</v>
      </c>
      <c r="G29" t="s">
        <v>695</v>
      </c>
      <c r="H29" t="s">
        <v>696</v>
      </c>
      <c r="I29" t="s">
        <v>26</v>
      </c>
      <c r="J29" t="s">
        <v>27</v>
      </c>
      <c r="K29" t="s">
        <v>42</v>
      </c>
      <c r="L29" t="s">
        <v>43</v>
      </c>
      <c r="M29">
        <v>90004</v>
      </c>
      <c r="N29" t="s">
        <v>44</v>
      </c>
      <c r="O29" t="s">
        <v>701</v>
      </c>
      <c r="P29" t="s">
        <v>32</v>
      </c>
      <c r="Q29" t="s">
        <v>36</v>
      </c>
      <c r="R29" t="s">
        <v>702</v>
      </c>
      <c r="S29">
        <v>340.14400000000006</v>
      </c>
      <c r="T29">
        <v>7</v>
      </c>
      <c r="U29">
        <v>0.2</v>
      </c>
      <c r="V29">
        <v>21.259</v>
      </c>
    </row>
    <row r="30" spans="1:22" x14ac:dyDescent="0.35">
      <c r="A30">
        <v>6458</v>
      </c>
      <c r="B30" t="s">
        <v>8908</v>
      </c>
      <c r="C30">
        <v>2011</v>
      </c>
      <c r="D30" s="28">
        <v>40760</v>
      </c>
      <c r="E30" s="28">
        <v>40766</v>
      </c>
      <c r="F30" t="s">
        <v>50</v>
      </c>
      <c r="G30" t="s">
        <v>628</v>
      </c>
      <c r="H30" t="s">
        <v>629</v>
      </c>
      <c r="I30" t="s">
        <v>41</v>
      </c>
      <c r="J30" t="s">
        <v>27</v>
      </c>
      <c r="K30" t="s">
        <v>266</v>
      </c>
      <c r="L30" t="s">
        <v>267</v>
      </c>
      <c r="M30">
        <v>10009</v>
      </c>
      <c r="N30" t="s">
        <v>148</v>
      </c>
      <c r="O30" t="s">
        <v>7069</v>
      </c>
      <c r="P30" t="s">
        <v>46</v>
      </c>
      <c r="Q30" t="s">
        <v>68</v>
      </c>
      <c r="R30" t="s">
        <v>7070</v>
      </c>
      <c r="S30">
        <v>15.959999999999999</v>
      </c>
      <c r="T30">
        <v>7</v>
      </c>
      <c r="U30">
        <v>0</v>
      </c>
      <c r="V30">
        <v>7.0224000000000011</v>
      </c>
    </row>
    <row r="31" spans="1:22" x14ac:dyDescent="0.35">
      <c r="A31">
        <v>6457</v>
      </c>
      <c r="B31" t="s">
        <v>8908</v>
      </c>
      <c r="C31">
        <v>2011</v>
      </c>
      <c r="D31" s="28">
        <v>40760</v>
      </c>
      <c r="E31" s="28">
        <v>40766</v>
      </c>
      <c r="F31" t="s">
        <v>50</v>
      </c>
      <c r="G31" t="s">
        <v>628</v>
      </c>
      <c r="H31" t="s">
        <v>629</v>
      </c>
      <c r="I31" t="s">
        <v>41</v>
      </c>
      <c r="J31" t="s">
        <v>27</v>
      </c>
      <c r="K31" t="s">
        <v>266</v>
      </c>
      <c r="L31" t="s">
        <v>267</v>
      </c>
      <c r="M31">
        <v>10009</v>
      </c>
      <c r="N31" t="s">
        <v>148</v>
      </c>
      <c r="O31" t="s">
        <v>4964</v>
      </c>
      <c r="P31" t="s">
        <v>71</v>
      </c>
      <c r="Q31" t="s">
        <v>72</v>
      </c>
      <c r="R31" t="s">
        <v>4965</v>
      </c>
      <c r="S31">
        <v>135.99</v>
      </c>
      <c r="T31">
        <v>1</v>
      </c>
      <c r="U31">
        <v>0</v>
      </c>
      <c r="V31">
        <v>36.717300000000009</v>
      </c>
    </row>
    <row r="32" spans="1:22" x14ac:dyDescent="0.35">
      <c r="A32">
        <v>5867</v>
      </c>
      <c r="B32" t="s">
        <v>8538</v>
      </c>
      <c r="C32">
        <v>2011</v>
      </c>
      <c r="D32" s="28">
        <v>40760</v>
      </c>
      <c r="E32" s="28">
        <v>40762</v>
      </c>
      <c r="F32" t="s">
        <v>23</v>
      </c>
      <c r="G32" t="s">
        <v>5300</v>
      </c>
      <c r="H32" t="s">
        <v>5301</v>
      </c>
      <c r="I32" t="s">
        <v>41</v>
      </c>
      <c r="J32" t="s">
        <v>27</v>
      </c>
      <c r="K32" t="s">
        <v>4608</v>
      </c>
      <c r="L32" t="s">
        <v>747</v>
      </c>
      <c r="M32">
        <v>6450</v>
      </c>
      <c r="N32" t="s">
        <v>148</v>
      </c>
      <c r="O32" t="s">
        <v>2455</v>
      </c>
      <c r="P32" t="s">
        <v>32</v>
      </c>
      <c r="Q32" t="s">
        <v>36</v>
      </c>
      <c r="R32" t="s">
        <v>2456</v>
      </c>
      <c r="S32">
        <v>1133.3499999999999</v>
      </c>
      <c r="T32">
        <v>5</v>
      </c>
      <c r="U32">
        <v>0</v>
      </c>
      <c r="V32">
        <v>294.67100000000005</v>
      </c>
    </row>
    <row r="33" spans="1:22" x14ac:dyDescent="0.35">
      <c r="A33">
        <v>5866</v>
      </c>
      <c r="B33" t="s">
        <v>8538</v>
      </c>
      <c r="C33">
        <v>2011</v>
      </c>
      <c r="D33" s="28">
        <v>40760</v>
      </c>
      <c r="E33" s="28">
        <v>40762</v>
      </c>
      <c r="F33" t="s">
        <v>23</v>
      </c>
      <c r="G33" t="s">
        <v>5300</v>
      </c>
      <c r="H33" t="s">
        <v>5301</v>
      </c>
      <c r="I33" t="s">
        <v>41</v>
      </c>
      <c r="J33" t="s">
        <v>27</v>
      </c>
      <c r="K33" t="s">
        <v>4608</v>
      </c>
      <c r="L33" t="s">
        <v>747</v>
      </c>
      <c r="M33">
        <v>6450</v>
      </c>
      <c r="N33" t="s">
        <v>148</v>
      </c>
      <c r="O33" t="s">
        <v>7069</v>
      </c>
      <c r="P33" t="s">
        <v>46</v>
      </c>
      <c r="Q33" t="s">
        <v>68</v>
      </c>
      <c r="R33" t="s">
        <v>7070</v>
      </c>
      <c r="S33">
        <v>4.5599999999999996</v>
      </c>
      <c r="T33">
        <v>2</v>
      </c>
      <c r="U33">
        <v>0</v>
      </c>
      <c r="V33">
        <v>2.0064000000000002</v>
      </c>
    </row>
    <row r="34" spans="1:22" x14ac:dyDescent="0.35">
      <c r="A34">
        <v>5865</v>
      </c>
      <c r="B34" t="s">
        <v>8538</v>
      </c>
      <c r="C34">
        <v>2011</v>
      </c>
      <c r="D34" s="28">
        <v>40760</v>
      </c>
      <c r="E34" s="28">
        <v>40762</v>
      </c>
      <c r="F34" t="s">
        <v>23</v>
      </c>
      <c r="G34" t="s">
        <v>5300</v>
      </c>
      <c r="H34" t="s">
        <v>5301</v>
      </c>
      <c r="I34" t="s">
        <v>41</v>
      </c>
      <c r="J34" t="s">
        <v>27</v>
      </c>
      <c r="K34" t="s">
        <v>4608</v>
      </c>
      <c r="L34" t="s">
        <v>747</v>
      </c>
      <c r="M34">
        <v>6450</v>
      </c>
      <c r="N34" t="s">
        <v>148</v>
      </c>
      <c r="O34" t="s">
        <v>5191</v>
      </c>
      <c r="P34" t="s">
        <v>46</v>
      </c>
      <c r="Q34" t="s">
        <v>78</v>
      </c>
      <c r="R34" t="s">
        <v>5192</v>
      </c>
      <c r="S34">
        <v>79.47</v>
      </c>
      <c r="T34">
        <v>3</v>
      </c>
      <c r="U34">
        <v>0</v>
      </c>
      <c r="V34">
        <v>22.251600000000003</v>
      </c>
    </row>
    <row r="35" spans="1:22" x14ac:dyDescent="0.35">
      <c r="A35">
        <v>5360</v>
      </c>
      <c r="B35" t="s">
        <v>8170</v>
      </c>
      <c r="C35">
        <v>2011</v>
      </c>
      <c r="D35" s="28">
        <v>40760</v>
      </c>
      <c r="E35" s="28">
        <v>40766</v>
      </c>
      <c r="F35" t="s">
        <v>50</v>
      </c>
      <c r="G35" t="s">
        <v>1694</v>
      </c>
      <c r="H35" t="s">
        <v>1695</v>
      </c>
      <c r="I35" t="s">
        <v>26</v>
      </c>
      <c r="J35" t="s">
        <v>27</v>
      </c>
      <c r="K35" t="s">
        <v>127</v>
      </c>
      <c r="L35" t="s">
        <v>43</v>
      </c>
      <c r="M35">
        <v>94122</v>
      </c>
      <c r="N35" t="s">
        <v>44</v>
      </c>
      <c r="O35" t="s">
        <v>4996</v>
      </c>
      <c r="P35" t="s">
        <v>46</v>
      </c>
      <c r="Q35" t="s">
        <v>68</v>
      </c>
      <c r="R35" t="s">
        <v>4997</v>
      </c>
      <c r="S35">
        <v>45.98</v>
      </c>
      <c r="T35">
        <v>2</v>
      </c>
      <c r="U35">
        <v>0</v>
      </c>
      <c r="V35">
        <v>12.874400000000001</v>
      </c>
    </row>
    <row r="36" spans="1:22" x14ac:dyDescent="0.35">
      <c r="A36">
        <v>5359</v>
      </c>
      <c r="B36" t="s">
        <v>8170</v>
      </c>
      <c r="C36">
        <v>2011</v>
      </c>
      <c r="D36" s="28">
        <v>40760</v>
      </c>
      <c r="E36" s="28">
        <v>40766</v>
      </c>
      <c r="F36" t="s">
        <v>50</v>
      </c>
      <c r="G36" t="s">
        <v>1694</v>
      </c>
      <c r="H36" t="s">
        <v>1695</v>
      </c>
      <c r="I36" t="s">
        <v>26</v>
      </c>
      <c r="J36" t="s">
        <v>27</v>
      </c>
      <c r="K36" t="s">
        <v>127</v>
      </c>
      <c r="L36" t="s">
        <v>43</v>
      </c>
      <c r="M36">
        <v>94122</v>
      </c>
      <c r="N36" t="s">
        <v>44</v>
      </c>
      <c r="O36" t="s">
        <v>6759</v>
      </c>
      <c r="P36" t="s">
        <v>46</v>
      </c>
      <c r="Q36" t="s">
        <v>59</v>
      </c>
      <c r="R36" t="s">
        <v>6760</v>
      </c>
      <c r="S36">
        <v>15.78</v>
      </c>
      <c r="T36">
        <v>2</v>
      </c>
      <c r="U36">
        <v>0</v>
      </c>
      <c r="V36">
        <v>0.63119999999999798</v>
      </c>
    </row>
    <row r="37" spans="1:22" x14ac:dyDescent="0.35">
      <c r="A37">
        <v>5358</v>
      </c>
      <c r="B37" t="s">
        <v>8170</v>
      </c>
      <c r="C37">
        <v>2011</v>
      </c>
      <c r="D37" s="28">
        <v>40760</v>
      </c>
      <c r="E37" s="28">
        <v>40766</v>
      </c>
      <c r="F37" t="s">
        <v>50</v>
      </c>
      <c r="G37" t="s">
        <v>1694</v>
      </c>
      <c r="H37" t="s">
        <v>1695</v>
      </c>
      <c r="I37" t="s">
        <v>26</v>
      </c>
      <c r="J37" t="s">
        <v>27</v>
      </c>
      <c r="K37" t="s">
        <v>127</v>
      </c>
      <c r="L37" t="s">
        <v>43</v>
      </c>
      <c r="M37">
        <v>94122</v>
      </c>
      <c r="N37" t="s">
        <v>44</v>
      </c>
      <c r="O37" t="s">
        <v>3765</v>
      </c>
      <c r="P37" t="s">
        <v>71</v>
      </c>
      <c r="Q37" t="s">
        <v>161</v>
      </c>
      <c r="R37" t="s">
        <v>3766</v>
      </c>
      <c r="S37">
        <v>16.36</v>
      </c>
      <c r="T37">
        <v>1</v>
      </c>
      <c r="U37">
        <v>0</v>
      </c>
      <c r="V37">
        <v>1.6359999999999992</v>
      </c>
    </row>
    <row r="38" spans="1:22" x14ac:dyDescent="0.35">
      <c r="A38">
        <v>8544</v>
      </c>
      <c r="B38" t="s">
        <v>10096</v>
      </c>
      <c r="C38">
        <v>2011</v>
      </c>
      <c r="D38" s="28">
        <v>40761</v>
      </c>
      <c r="E38" s="28">
        <v>40766</v>
      </c>
      <c r="F38" t="s">
        <v>50</v>
      </c>
      <c r="G38" t="s">
        <v>5059</v>
      </c>
      <c r="H38" t="s">
        <v>5060</v>
      </c>
      <c r="I38" t="s">
        <v>26</v>
      </c>
      <c r="J38" t="s">
        <v>27</v>
      </c>
      <c r="K38" t="s">
        <v>266</v>
      </c>
      <c r="L38" t="s">
        <v>267</v>
      </c>
      <c r="M38">
        <v>10035</v>
      </c>
      <c r="N38" t="s">
        <v>148</v>
      </c>
      <c r="O38" t="s">
        <v>1594</v>
      </c>
      <c r="P38" t="s">
        <v>71</v>
      </c>
      <c r="Q38" t="s">
        <v>161</v>
      </c>
      <c r="R38" t="s">
        <v>1595</v>
      </c>
      <c r="S38">
        <v>199.98</v>
      </c>
      <c r="T38">
        <v>2</v>
      </c>
      <c r="U38">
        <v>0</v>
      </c>
      <c r="V38">
        <v>83.991600000000005</v>
      </c>
    </row>
    <row r="39" spans="1:22" x14ac:dyDescent="0.35">
      <c r="A39">
        <v>3773</v>
      </c>
      <c r="B39" t="s">
        <v>6916</v>
      </c>
      <c r="C39">
        <v>2011</v>
      </c>
      <c r="D39" s="28">
        <v>40761</v>
      </c>
      <c r="E39" s="28">
        <v>40766</v>
      </c>
      <c r="F39" t="s">
        <v>23</v>
      </c>
      <c r="G39" t="s">
        <v>2384</v>
      </c>
      <c r="H39" t="s">
        <v>2385</v>
      </c>
      <c r="I39" t="s">
        <v>26</v>
      </c>
      <c r="J39" t="s">
        <v>27</v>
      </c>
      <c r="K39" t="s">
        <v>382</v>
      </c>
      <c r="L39" t="s">
        <v>383</v>
      </c>
      <c r="M39">
        <v>29203</v>
      </c>
      <c r="N39" t="s">
        <v>30</v>
      </c>
      <c r="O39" t="s">
        <v>3558</v>
      </c>
      <c r="P39" t="s">
        <v>71</v>
      </c>
      <c r="Q39" t="s">
        <v>161</v>
      </c>
      <c r="R39" t="s">
        <v>3559</v>
      </c>
      <c r="S39">
        <v>62.91</v>
      </c>
      <c r="T39">
        <v>3</v>
      </c>
      <c r="U39">
        <v>0</v>
      </c>
      <c r="V39">
        <v>22.647599999999997</v>
      </c>
    </row>
    <row r="40" spans="1:22" x14ac:dyDescent="0.35">
      <c r="A40">
        <v>8955</v>
      </c>
      <c r="B40" t="s">
        <v>10338</v>
      </c>
      <c r="C40">
        <v>2011</v>
      </c>
      <c r="D40" s="28">
        <v>40763</v>
      </c>
      <c r="E40" s="28">
        <v>40765</v>
      </c>
      <c r="F40" t="s">
        <v>23</v>
      </c>
      <c r="G40" t="s">
        <v>3010</v>
      </c>
      <c r="H40" t="s">
        <v>3011</v>
      </c>
      <c r="I40" t="s">
        <v>26</v>
      </c>
      <c r="J40" t="s">
        <v>27</v>
      </c>
      <c r="K40" t="s">
        <v>1521</v>
      </c>
      <c r="L40" t="s">
        <v>54</v>
      </c>
      <c r="M40">
        <v>32216</v>
      </c>
      <c r="N40" t="s">
        <v>30</v>
      </c>
      <c r="O40" t="s">
        <v>4791</v>
      </c>
      <c r="P40" t="s">
        <v>32</v>
      </c>
      <c r="Q40" t="s">
        <v>33</v>
      </c>
      <c r="R40" t="s">
        <v>4792</v>
      </c>
      <c r="S40">
        <v>155.45600000000002</v>
      </c>
      <c r="T40">
        <v>4</v>
      </c>
      <c r="U40">
        <v>0.2</v>
      </c>
      <c r="V40">
        <v>-7.7727999999999895</v>
      </c>
    </row>
    <row r="41" spans="1:22" x14ac:dyDescent="0.35">
      <c r="A41">
        <v>5073</v>
      </c>
      <c r="B41" t="s">
        <v>7975</v>
      </c>
      <c r="C41">
        <v>2011</v>
      </c>
      <c r="D41" s="28">
        <v>40763</v>
      </c>
      <c r="E41" s="28">
        <v>40767</v>
      </c>
      <c r="F41" t="s">
        <v>50</v>
      </c>
      <c r="G41" t="s">
        <v>182</v>
      </c>
      <c r="H41" t="s">
        <v>183</v>
      </c>
      <c r="I41" t="s">
        <v>102</v>
      </c>
      <c r="J41" t="s">
        <v>27</v>
      </c>
      <c r="K41" t="s">
        <v>2386</v>
      </c>
      <c r="L41" t="s">
        <v>238</v>
      </c>
      <c r="M41">
        <v>48183</v>
      </c>
      <c r="N41" t="s">
        <v>105</v>
      </c>
      <c r="O41" t="s">
        <v>6521</v>
      </c>
      <c r="P41" t="s">
        <v>71</v>
      </c>
      <c r="Q41" t="s">
        <v>72</v>
      </c>
      <c r="R41" t="s">
        <v>6522</v>
      </c>
      <c r="S41">
        <v>299.98</v>
      </c>
      <c r="T41">
        <v>2</v>
      </c>
      <c r="U41">
        <v>0</v>
      </c>
      <c r="V41">
        <v>83.994400000000013</v>
      </c>
    </row>
    <row r="42" spans="1:22" x14ac:dyDescent="0.35">
      <c r="A42">
        <v>5072</v>
      </c>
      <c r="B42" t="s">
        <v>7975</v>
      </c>
      <c r="C42">
        <v>2011</v>
      </c>
      <c r="D42" s="28">
        <v>40763</v>
      </c>
      <c r="E42" s="28">
        <v>40767</v>
      </c>
      <c r="F42" t="s">
        <v>50</v>
      </c>
      <c r="G42" t="s">
        <v>182</v>
      </c>
      <c r="H42" t="s">
        <v>183</v>
      </c>
      <c r="I42" t="s">
        <v>102</v>
      </c>
      <c r="J42" t="s">
        <v>27</v>
      </c>
      <c r="K42" t="s">
        <v>2386</v>
      </c>
      <c r="L42" t="s">
        <v>238</v>
      </c>
      <c r="M42">
        <v>48183</v>
      </c>
      <c r="N42" t="s">
        <v>105</v>
      </c>
      <c r="O42" t="s">
        <v>4412</v>
      </c>
      <c r="P42" t="s">
        <v>32</v>
      </c>
      <c r="Q42" t="s">
        <v>65</v>
      </c>
      <c r="R42" t="s">
        <v>4413</v>
      </c>
      <c r="S42">
        <v>53.88</v>
      </c>
      <c r="T42">
        <v>6</v>
      </c>
      <c r="U42">
        <v>0</v>
      </c>
      <c r="V42">
        <v>22.629600000000003</v>
      </c>
    </row>
    <row r="43" spans="1:22" x14ac:dyDescent="0.35">
      <c r="A43">
        <v>5071</v>
      </c>
      <c r="B43" t="s">
        <v>7975</v>
      </c>
      <c r="C43">
        <v>2011</v>
      </c>
      <c r="D43" s="28">
        <v>40763</v>
      </c>
      <c r="E43" s="28">
        <v>40767</v>
      </c>
      <c r="F43" t="s">
        <v>50</v>
      </c>
      <c r="G43" t="s">
        <v>182</v>
      </c>
      <c r="H43" t="s">
        <v>183</v>
      </c>
      <c r="I43" t="s">
        <v>102</v>
      </c>
      <c r="J43" t="s">
        <v>27</v>
      </c>
      <c r="K43" t="s">
        <v>2386</v>
      </c>
      <c r="L43" t="s">
        <v>238</v>
      </c>
      <c r="M43">
        <v>48183</v>
      </c>
      <c r="N43" t="s">
        <v>105</v>
      </c>
      <c r="O43" t="s">
        <v>526</v>
      </c>
      <c r="P43" t="s">
        <v>46</v>
      </c>
      <c r="Q43" t="s">
        <v>173</v>
      </c>
      <c r="R43" t="s">
        <v>527</v>
      </c>
      <c r="S43">
        <v>38.339999999999996</v>
      </c>
      <c r="T43">
        <v>3</v>
      </c>
      <c r="U43">
        <v>0</v>
      </c>
      <c r="V43">
        <v>17.253</v>
      </c>
    </row>
    <row r="44" spans="1:22" x14ac:dyDescent="0.35">
      <c r="A44">
        <v>5070</v>
      </c>
      <c r="B44" t="s">
        <v>7975</v>
      </c>
      <c r="C44">
        <v>2011</v>
      </c>
      <c r="D44" s="28">
        <v>40763</v>
      </c>
      <c r="E44" s="28">
        <v>40767</v>
      </c>
      <c r="F44" t="s">
        <v>50</v>
      </c>
      <c r="G44" t="s">
        <v>182</v>
      </c>
      <c r="H44" t="s">
        <v>183</v>
      </c>
      <c r="I44" t="s">
        <v>102</v>
      </c>
      <c r="J44" t="s">
        <v>27</v>
      </c>
      <c r="K44" t="s">
        <v>2386</v>
      </c>
      <c r="L44" t="s">
        <v>238</v>
      </c>
      <c r="M44">
        <v>48183</v>
      </c>
      <c r="N44" t="s">
        <v>105</v>
      </c>
      <c r="O44" t="s">
        <v>4365</v>
      </c>
      <c r="P44" t="s">
        <v>46</v>
      </c>
      <c r="Q44" t="s">
        <v>78</v>
      </c>
      <c r="R44" t="s">
        <v>4366</v>
      </c>
      <c r="S44">
        <v>167.535</v>
      </c>
      <c r="T44">
        <v>3</v>
      </c>
      <c r="U44">
        <v>0.1</v>
      </c>
      <c r="V44">
        <v>37.229999999999983</v>
      </c>
    </row>
    <row r="45" spans="1:22" x14ac:dyDescent="0.35">
      <c r="A45">
        <v>5069</v>
      </c>
      <c r="B45" t="s">
        <v>7975</v>
      </c>
      <c r="C45">
        <v>2011</v>
      </c>
      <c r="D45" s="28">
        <v>40763</v>
      </c>
      <c r="E45" s="28">
        <v>40767</v>
      </c>
      <c r="F45" t="s">
        <v>50</v>
      </c>
      <c r="G45" t="s">
        <v>182</v>
      </c>
      <c r="H45" t="s">
        <v>183</v>
      </c>
      <c r="I45" t="s">
        <v>102</v>
      </c>
      <c r="J45" t="s">
        <v>27</v>
      </c>
      <c r="K45" t="s">
        <v>2386</v>
      </c>
      <c r="L45" t="s">
        <v>238</v>
      </c>
      <c r="M45">
        <v>48183</v>
      </c>
      <c r="N45" t="s">
        <v>105</v>
      </c>
      <c r="O45" t="s">
        <v>6853</v>
      </c>
      <c r="P45" t="s">
        <v>71</v>
      </c>
      <c r="Q45" t="s">
        <v>1216</v>
      </c>
      <c r="R45" t="s">
        <v>6854</v>
      </c>
      <c r="S45">
        <v>549.99</v>
      </c>
      <c r="T45">
        <v>1</v>
      </c>
      <c r="U45">
        <v>0</v>
      </c>
      <c r="V45">
        <v>274.995</v>
      </c>
    </row>
    <row r="46" spans="1:22" x14ac:dyDescent="0.35">
      <c r="A46">
        <v>2751</v>
      </c>
      <c r="B46" t="s">
        <v>5915</v>
      </c>
      <c r="C46">
        <v>2011</v>
      </c>
      <c r="D46" s="28">
        <v>40763</v>
      </c>
      <c r="E46" s="28">
        <v>40766</v>
      </c>
      <c r="F46" t="s">
        <v>23</v>
      </c>
      <c r="G46" t="s">
        <v>5452</v>
      </c>
      <c r="H46" t="s">
        <v>5453</v>
      </c>
      <c r="I46" t="s">
        <v>26</v>
      </c>
      <c r="J46" t="s">
        <v>27</v>
      </c>
      <c r="K46" t="s">
        <v>5916</v>
      </c>
      <c r="L46" t="s">
        <v>43</v>
      </c>
      <c r="M46">
        <v>95687</v>
      </c>
      <c r="N46" t="s">
        <v>44</v>
      </c>
      <c r="O46" t="s">
        <v>5917</v>
      </c>
      <c r="P46" t="s">
        <v>46</v>
      </c>
      <c r="Q46" t="s">
        <v>59</v>
      </c>
      <c r="R46" t="s">
        <v>5918</v>
      </c>
      <c r="S46">
        <v>423.28</v>
      </c>
      <c r="T46">
        <v>11</v>
      </c>
      <c r="U46">
        <v>0</v>
      </c>
      <c r="V46">
        <v>110.05279999999999</v>
      </c>
    </row>
    <row r="47" spans="1:22" x14ac:dyDescent="0.35">
      <c r="A47">
        <v>595</v>
      </c>
      <c r="B47" t="s">
        <v>1989</v>
      </c>
      <c r="C47">
        <v>2011</v>
      </c>
      <c r="D47" s="28">
        <v>40763</v>
      </c>
      <c r="E47" s="28">
        <v>40770</v>
      </c>
      <c r="F47" t="s">
        <v>50</v>
      </c>
      <c r="G47" t="s">
        <v>1990</v>
      </c>
      <c r="H47" t="s">
        <v>1991</v>
      </c>
      <c r="I47" t="s">
        <v>26</v>
      </c>
      <c r="J47" t="s">
        <v>27</v>
      </c>
      <c r="K47" t="s">
        <v>947</v>
      </c>
      <c r="L47" t="s">
        <v>43</v>
      </c>
      <c r="M47">
        <v>92024</v>
      </c>
      <c r="N47" t="s">
        <v>44</v>
      </c>
      <c r="O47" t="s">
        <v>1992</v>
      </c>
      <c r="P47" t="s">
        <v>46</v>
      </c>
      <c r="Q47" t="s">
        <v>78</v>
      </c>
      <c r="R47" t="s">
        <v>1993</v>
      </c>
      <c r="S47">
        <v>76.12</v>
      </c>
      <c r="T47">
        <v>2</v>
      </c>
      <c r="U47">
        <v>0</v>
      </c>
      <c r="V47">
        <v>22.074799999999996</v>
      </c>
    </row>
    <row r="48" spans="1:22" x14ac:dyDescent="0.35">
      <c r="A48">
        <v>596</v>
      </c>
      <c r="B48" t="s">
        <v>1989</v>
      </c>
      <c r="C48">
        <v>2011</v>
      </c>
      <c r="D48" s="28">
        <v>40763</v>
      </c>
      <c r="E48" s="28">
        <v>40770</v>
      </c>
      <c r="F48" t="s">
        <v>50</v>
      </c>
      <c r="G48" t="s">
        <v>1990</v>
      </c>
      <c r="H48" t="s">
        <v>1991</v>
      </c>
      <c r="I48" t="s">
        <v>26</v>
      </c>
      <c r="J48" t="s">
        <v>27</v>
      </c>
      <c r="K48" t="s">
        <v>947</v>
      </c>
      <c r="L48" t="s">
        <v>43</v>
      </c>
      <c r="M48">
        <v>92024</v>
      </c>
      <c r="N48" t="s">
        <v>44</v>
      </c>
      <c r="O48" t="s">
        <v>1432</v>
      </c>
      <c r="P48" t="s">
        <v>71</v>
      </c>
      <c r="Q48" t="s">
        <v>1216</v>
      </c>
      <c r="R48" t="s">
        <v>1433</v>
      </c>
      <c r="S48">
        <v>1199.9760000000001</v>
      </c>
      <c r="T48">
        <v>3</v>
      </c>
      <c r="U48">
        <v>0.2</v>
      </c>
      <c r="V48">
        <v>434.99130000000002</v>
      </c>
    </row>
    <row r="49" spans="1:22" x14ac:dyDescent="0.35">
      <c r="A49">
        <v>597</v>
      </c>
      <c r="B49" t="s">
        <v>1989</v>
      </c>
      <c r="C49">
        <v>2011</v>
      </c>
      <c r="D49" s="28">
        <v>40763</v>
      </c>
      <c r="E49" s="28">
        <v>40770</v>
      </c>
      <c r="F49" t="s">
        <v>50</v>
      </c>
      <c r="G49" t="s">
        <v>1990</v>
      </c>
      <c r="H49" t="s">
        <v>1991</v>
      </c>
      <c r="I49" t="s">
        <v>26</v>
      </c>
      <c r="J49" t="s">
        <v>27</v>
      </c>
      <c r="K49" t="s">
        <v>947</v>
      </c>
      <c r="L49" t="s">
        <v>43</v>
      </c>
      <c r="M49">
        <v>92024</v>
      </c>
      <c r="N49" t="s">
        <v>44</v>
      </c>
      <c r="O49" t="s">
        <v>1152</v>
      </c>
      <c r="P49" t="s">
        <v>71</v>
      </c>
      <c r="Q49" t="s">
        <v>72</v>
      </c>
      <c r="R49" t="s">
        <v>1153</v>
      </c>
      <c r="S49">
        <v>445.96000000000004</v>
      </c>
      <c r="T49">
        <v>5</v>
      </c>
      <c r="U49">
        <v>0.2</v>
      </c>
      <c r="V49">
        <v>55.744999999999948</v>
      </c>
    </row>
    <row r="50" spans="1:22" x14ac:dyDescent="0.35">
      <c r="A50">
        <v>598</v>
      </c>
      <c r="B50" t="s">
        <v>1989</v>
      </c>
      <c r="C50">
        <v>2011</v>
      </c>
      <c r="D50" s="28">
        <v>40763</v>
      </c>
      <c r="E50" s="28">
        <v>40770</v>
      </c>
      <c r="F50" t="s">
        <v>50</v>
      </c>
      <c r="G50" t="s">
        <v>1990</v>
      </c>
      <c r="H50" t="s">
        <v>1991</v>
      </c>
      <c r="I50" t="s">
        <v>26</v>
      </c>
      <c r="J50" t="s">
        <v>27</v>
      </c>
      <c r="K50" t="s">
        <v>947</v>
      </c>
      <c r="L50" t="s">
        <v>43</v>
      </c>
      <c r="M50">
        <v>92024</v>
      </c>
      <c r="N50" t="s">
        <v>44</v>
      </c>
      <c r="O50" t="s">
        <v>1994</v>
      </c>
      <c r="P50" t="s">
        <v>32</v>
      </c>
      <c r="Q50" t="s">
        <v>65</v>
      </c>
      <c r="R50" t="s">
        <v>1995</v>
      </c>
      <c r="S50">
        <v>327.76</v>
      </c>
      <c r="T50">
        <v>8</v>
      </c>
      <c r="U50">
        <v>0</v>
      </c>
      <c r="V50">
        <v>91.772800000000018</v>
      </c>
    </row>
    <row r="51" spans="1:22" x14ac:dyDescent="0.35">
      <c r="A51">
        <v>1467</v>
      </c>
      <c r="B51" t="s">
        <v>3941</v>
      </c>
      <c r="C51">
        <v>2011</v>
      </c>
      <c r="D51" s="28">
        <v>40763</v>
      </c>
      <c r="E51" s="28">
        <v>40769</v>
      </c>
      <c r="F51" t="s">
        <v>50</v>
      </c>
      <c r="G51" t="s">
        <v>799</v>
      </c>
      <c r="H51" t="s">
        <v>800</v>
      </c>
      <c r="I51" t="s">
        <v>26</v>
      </c>
      <c r="J51" t="s">
        <v>27</v>
      </c>
      <c r="K51" t="s">
        <v>3942</v>
      </c>
      <c r="L51" t="s">
        <v>310</v>
      </c>
      <c r="M51">
        <v>85301</v>
      </c>
      <c r="N51" t="s">
        <v>44</v>
      </c>
      <c r="O51" t="s">
        <v>444</v>
      </c>
      <c r="P51" t="s">
        <v>71</v>
      </c>
      <c r="Q51" t="s">
        <v>161</v>
      </c>
      <c r="R51" t="s">
        <v>445</v>
      </c>
      <c r="S51">
        <v>95.976000000000013</v>
      </c>
      <c r="T51">
        <v>3</v>
      </c>
      <c r="U51">
        <v>0.2</v>
      </c>
      <c r="V51">
        <v>-10.797300000000011</v>
      </c>
    </row>
    <row r="52" spans="1:22" x14ac:dyDescent="0.35">
      <c r="A52">
        <v>1466</v>
      </c>
      <c r="B52" t="s">
        <v>3941</v>
      </c>
      <c r="C52">
        <v>2011</v>
      </c>
      <c r="D52" s="28">
        <v>40763</v>
      </c>
      <c r="E52" s="28">
        <v>40769</v>
      </c>
      <c r="F52" t="s">
        <v>50</v>
      </c>
      <c r="G52" t="s">
        <v>799</v>
      </c>
      <c r="H52" t="s">
        <v>800</v>
      </c>
      <c r="I52" t="s">
        <v>26</v>
      </c>
      <c r="J52" t="s">
        <v>27</v>
      </c>
      <c r="K52" t="s">
        <v>3942</v>
      </c>
      <c r="L52" t="s">
        <v>310</v>
      </c>
      <c r="M52">
        <v>85301</v>
      </c>
      <c r="N52" t="s">
        <v>44</v>
      </c>
      <c r="O52" t="s">
        <v>3012</v>
      </c>
      <c r="P52" t="s">
        <v>32</v>
      </c>
      <c r="Q52" t="s">
        <v>65</v>
      </c>
      <c r="R52" t="s">
        <v>3013</v>
      </c>
      <c r="S52">
        <v>121.376</v>
      </c>
      <c r="T52">
        <v>4</v>
      </c>
      <c r="U52">
        <v>0.2</v>
      </c>
      <c r="V52">
        <v>-3.0344000000000122</v>
      </c>
    </row>
    <row r="53" spans="1:22" x14ac:dyDescent="0.35">
      <c r="A53">
        <v>7434</v>
      </c>
      <c r="B53" t="s">
        <v>9476</v>
      </c>
      <c r="C53">
        <v>2011</v>
      </c>
      <c r="D53" s="28">
        <v>40764</v>
      </c>
      <c r="E53" s="28">
        <v>40768</v>
      </c>
      <c r="F53" t="s">
        <v>50</v>
      </c>
      <c r="G53" t="s">
        <v>7418</v>
      </c>
      <c r="H53" t="s">
        <v>7419</v>
      </c>
      <c r="I53" t="s">
        <v>26</v>
      </c>
      <c r="J53" t="s">
        <v>27</v>
      </c>
      <c r="K53" t="s">
        <v>544</v>
      </c>
      <c r="L53" t="s">
        <v>310</v>
      </c>
      <c r="M53">
        <v>85023</v>
      </c>
      <c r="N53" t="s">
        <v>44</v>
      </c>
      <c r="O53" t="s">
        <v>3125</v>
      </c>
      <c r="P53" t="s">
        <v>46</v>
      </c>
      <c r="Q53" t="s">
        <v>75</v>
      </c>
      <c r="R53" t="s">
        <v>3126</v>
      </c>
      <c r="S53">
        <v>9.3450000000000024</v>
      </c>
      <c r="T53">
        <v>5</v>
      </c>
      <c r="U53">
        <v>0.7</v>
      </c>
      <c r="V53">
        <v>-6.5414999999999992</v>
      </c>
    </row>
    <row r="54" spans="1:22" x14ac:dyDescent="0.35">
      <c r="A54">
        <v>7433</v>
      </c>
      <c r="B54" t="s">
        <v>9476</v>
      </c>
      <c r="C54">
        <v>2011</v>
      </c>
      <c r="D54" s="28">
        <v>40764</v>
      </c>
      <c r="E54" s="28">
        <v>40768</v>
      </c>
      <c r="F54" t="s">
        <v>50</v>
      </c>
      <c r="G54" t="s">
        <v>7418</v>
      </c>
      <c r="H54" t="s">
        <v>7419</v>
      </c>
      <c r="I54" t="s">
        <v>26</v>
      </c>
      <c r="J54" t="s">
        <v>27</v>
      </c>
      <c r="K54" t="s">
        <v>544</v>
      </c>
      <c r="L54" t="s">
        <v>310</v>
      </c>
      <c r="M54">
        <v>85023</v>
      </c>
      <c r="N54" t="s">
        <v>44</v>
      </c>
      <c r="O54" t="s">
        <v>3138</v>
      </c>
      <c r="P54" t="s">
        <v>46</v>
      </c>
      <c r="Q54" t="s">
        <v>269</v>
      </c>
      <c r="R54" t="s">
        <v>3139</v>
      </c>
      <c r="S54">
        <v>4.4640000000000004</v>
      </c>
      <c r="T54">
        <v>3</v>
      </c>
      <c r="U54">
        <v>0.2</v>
      </c>
      <c r="V54">
        <v>-0.94859999999999989</v>
      </c>
    </row>
    <row r="55" spans="1:22" x14ac:dyDescent="0.35">
      <c r="A55">
        <v>7070</v>
      </c>
      <c r="B55" t="s">
        <v>9272</v>
      </c>
      <c r="C55">
        <v>2011</v>
      </c>
      <c r="D55" s="28">
        <v>40764</v>
      </c>
      <c r="E55" s="28">
        <v>40769</v>
      </c>
      <c r="F55" t="s">
        <v>50</v>
      </c>
      <c r="G55" t="s">
        <v>3575</v>
      </c>
      <c r="H55" t="s">
        <v>3576</v>
      </c>
      <c r="I55" t="s">
        <v>26</v>
      </c>
      <c r="J55" t="s">
        <v>27</v>
      </c>
      <c r="K55" t="s">
        <v>3488</v>
      </c>
      <c r="L55" t="s">
        <v>43</v>
      </c>
      <c r="M55">
        <v>93727</v>
      </c>
      <c r="N55" t="s">
        <v>44</v>
      </c>
      <c r="O55" t="s">
        <v>1767</v>
      </c>
      <c r="P55" t="s">
        <v>46</v>
      </c>
      <c r="Q55" t="s">
        <v>90</v>
      </c>
      <c r="R55" t="s">
        <v>1768</v>
      </c>
      <c r="S55">
        <v>5.98</v>
      </c>
      <c r="T55">
        <v>1</v>
      </c>
      <c r="U55">
        <v>0</v>
      </c>
      <c r="V55">
        <v>2.6909999999999998</v>
      </c>
    </row>
    <row r="56" spans="1:22" x14ac:dyDescent="0.35">
      <c r="A56">
        <v>315</v>
      </c>
      <c r="B56" t="s">
        <v>1148</v>
      </c>
      <c r="C56">
        <v>2011</v>
      </c>
      <c r="D56" s="28">
        <v>40764</v>
      </c>
      <c r="E56" s="28">
        <v>40771</v>
      </c>
      <c r="F56" t="s">
        <v>50</v>
      </c>
      <c r="G56" t="s">
        <v>1149</v>
      </c>
      <c r="H56" t="s">
        <v>1150</v>
      </c>
      <c r="I56" t="s">
        <v>41</v>
      </c>
      <c r="J56" t="s">
        <v>27</v>
      </c>
      <c r="K56" t="s">
        <v>1151</v>
      </c>
      <c r="L56" t="s">
        <v>54</v>
      </c>
      <c r="M56">
        <v>33710</v>
      </c>
      <c r="N56" t="s">
        <v>30</v>
      </c>
      <c r="O56" t="s">
        <v>1152</v>
      </c>
      <c r="P56" t="s">
        <v>71</v>
      </c>
      <c r="Q56" t="s">
        <v>72</v>
      </c>
      <c r="R56" t="s">
        <v>1153</v>
      </c>
      <c r="S56">
        <v>178.38400000000001</v>
      </c>
      <c r="T56">
        <v>2</v>
      </c>
      <c r="U56">
        <v>0.2</v>
      </c>
      <c r="V56">
        <v>22.297999999999973</v>
      </c>
    </row>
    <row r="57" spans="1:22" x14ac:dyDescent="0.35">
      <c r="A57">
        <v>316</v>
      </c>
      <c r="B57" t="s">
        <v>1148</v>
      </c>
      <c r="C57">
        <v>2011</v>
      </c>
      <c r="D57" s="28">
        <v>40764</v>
      </c>
      <c r="E57" s="28">
        <v>40771</v>
      </c>
      <c r="F57" t="s">
        <v>50</v>
      </c>
      <c r="G57" t="s">
        <v>1149</v>
      </c>
      <c r="H57" t="s">
        <v>1150</v>
      </c>
      <c r="I57" t="s">
        <v>41</v>
      </c>
      <c r="J57" t="s">
        <v>27</v>
      </c>
      <c r="K57" t="s">
        <v>1151</v>
      </c>
      <c r="L57" t="s">
        <v>54</v>
      </c>
      <c r="M57">
        <v>33710</v>
      </c>
      <c r="N57" t="s">
        <v>30</v>
      </c>
      <c r="O57" t="s">
        <v>1154</v>
      </c>
      <c r="P57" t="s">
        <v>46</v>
      </c>
      <c r="Q57" t="s">
        <v>90</v>
      </c>
      <c r="R57" t="s">
        <v>1155</v>
      </c>
      <c r="S57">
        <v>15.552000000000003</v>
      </c>
      <c r="T57">
        <v>3</v>
      </c>
      <c r="U57">
        <v>0.2</v>
      </c>
      <c r="V57">
        <v>5.4432</v>
      </c>
    </row>
    <row r="58" spans="1:22" x14ac:dyDescent="0.35">
      <c r="A58">
        <v>3629</v>
      </c>
      <c r="B58" t="s">
        <v>6795</v>
      </c>
      <c r="C58">
        <v>2011</v>
      </c>
      <c r="D58" s="28">
        <v>40764</v>
      </c>
      <c r="E58" s="28">
        <v>40768</v>
      </c>
      <c r="F58" t="s">
        <v>50</v>
      </c>
      <c r="G58" t="s">
        <v>830</v>
      </c>
      <c r="H58" t="s">
        <v>831</v>
      </c>
      <c r="I58" t="s">
        <v>26</v>
      </c>
      <c r="J58" t="s">
        <v>27</v>
      </c>
      <c r="K58" t="s">
        <v>95</v>
      </c>
      <c r="L58" t="s">
        <v>96</v>
      </c>
      <c r="M58">
        <v>98103</v>
      </c>
      <c r="N58" t="s">
        <v>44</v>
      </c>
      <c r="O58" t="s">
        <v>6367</v>
      </c>
      <c r="P58" t="s">
        <v>46</v>
      </c>
      <c r="Q58" t="s">
        <v>75</v>
      </c>
      <c r="R58" t="s">
        <v>6368</v>
      </c>
      <c r="S58">
        <v>2060.7440000000001</v>
      </c>
      <c r="T58">
        <v>7</v>
      </c>
      <c r="U58">
        <v>0.2</v>
      </c>
      <c r="V58">
        <v>643.98249999999996</v>
      </c>
    </row>
    <row r="59" spans="1:22" x14ac:dyDescent="0.35">
      <c r="A59">
        <v>3393</v>
      </c>
      <c r="B59" t="s">
        <v>6599</v>
      </c>
      <c r="C59">
        <v>2011</v>
      </c>
      <c r="D59" s="28">
        <v>40764</v>
      </c>
      <c r="E59" s="28">
        <v>40768</v>
      </c>
      <c r="F59" t="s">
        <v>50</v>
      </c>
      <c r="G59" t="s">
        <v>3130</v>
      </c>
      <c r="H59" t="s">
        <v>3131</v>
      </c>
      <c r="I59" t="s">
        <v>102</v>
      </c>
      <c r="J59" t="s">
        <v>27</v>
      </c>
      <c r="K59" t="s">
        <v>95</v>
      </c>
      <c r="L59" t="s">
        <v>96</v>
      </c>
      <c r="M59">
        <v>98103</v>
      </c>
      <c r="N59" t="s">
        <v>44</v>
      </c>
      <c r="O59" t="s">
        <v>4279</v>
      </c>
      <c r="P59" t="s">
        <v>71</v>
      </c>
      <c r="Q59" t="s">
        <v>72</v>
      </c>
      <c r="R59" t="s">
        <v>4280</v>
      </c>
      <c r="S59">
        <v>219.16800000000001</v>
      </c>
      <c r="T59">
        <v>2</v>
      </c>
      <c r="U59">
        <v>0.2</v>
      </c>
      <c r="V59">
        <v>-43.833600000000018</v>
      </c>
    </row>
    <row r="60" spans="1:22" x14ac:dyDescent="0.35">
      <c r="A60">
        <v>3392</v>
      </c>
      <c r="B60" t="s">
        <v>6599</v>
      </c>
      <c r="C60">
        <v>2011</v>
      </c>
      <c r="D60" s="28">
        <v>40764</v>
      </c>
      <c r="E60" s="28">
        <v>40768</v>
      </c>
      <c r="F60" t="s">
        <v>50</v>
      </c>
      <c r="G60" t="s">
        <v>3130</v>
      </c>
      <c r="H60" t="s">
        <v>3131</v>
      </c>
      <c r="I60" t="s">
        <v>102</v>
      </c>
      <c r="J60" t="s">
        <v>27</v>
      </c>
      <c r="K60" t="s">
        <v>95</v>
      </c>
      <c r="L60" t="s">
        <v>96</v>
      </c>
      <c r="M60">
        <v>98103</v>
      </c>
      <c r="N60" t="s">
        <v>44</v>
      </c>
      <c r="O60" t="s">
        <v>2487</v>
      </c>
      <c r="P60" t="s">
        <v>71</v>
      </c>
      <c r="Q60" t="s">
        <v>72</v>
      </c>
      <c r="R60" t="s">
        <v>2488</v>
      </c>
      <c r="S60">
        <v>1091.1680000000001</v>
      </c>
      <c r="T60">
        <v>4</v>
      </c>
      <c r="U60">
        <v>0.2</v>
      </c>
      <c r="V60">
        <v>68.197999999999979</v>
      </c>
    </row>
    <row r="61" spans="1:22" x14ac:dyDescent="0.35">
      <c r="A61">
        <v>1741</v>
      </c>
      <c r="B61" t="s">
        <v>4442</v>
      </c>
      <c r="C61">
        <v>2011</v>
      </c>
      <c r="D61" s="28">
        <v>40764</v>
      </c>
      <c r="E61" s="28">
        <v>40771</v>
      </c>
      <c r="F61" t="s">
        <v>50</v>
      </c>
      <c r="G61" t="s">
        <v>4443</v>
      </c>
      <c r="H61" t="s">
        <v>4444</v>
      </c>
      <c r="I61" t="s">
        <v>102</v>
      </c>
      <c r="J61" t="s">
        <v>27</v>
      </c>
      <c r="K61" t="s">
        <v>947</v>
      </c>
      <c r="L61" t="s">
        <v>43</v>
      </c>
      <c r="M61">
        <v>92037</v>
      </c>
      <c r="N61" t="s">
        <v>44</v>
      </c>
      <c r="O61" t="s">
        <v>3711</v>
      </c>
      <c r="P61" t="s">
        <v>46</v>
      </c>
      <c r="Q61" t="s">
        <v>47</v>
      </c>
      <c r="R61" t="s">
        <v>3712</v>
      </c>
      <c r="S61">
        <v>20.88</v>
      </c>
      <c r="T61">
        <v>8</v>
      </c>
      <c r="U61">
        <v>0</v>
      </c>
      <c r="V61">
        <v>9.6047999999999991</v>
      </c>
    </row>
    <row r="62" spans="1:22" x14ac:dyDescent="0.35">
      <c r="A62">
        <v>3230</v>
      </c>
      <c r="B62" t="s">
        <v>6443</v>
      </c>
      <c r="C62">
        <v>2011</v>
      </c>
      <c r="D62" s="28">
        <v>40766</v>
      </c>
      <c r="E62" s="28">
        <v>40771</v>
      </c>
      <c r="F62" t="s">
        <v>50</v>
      </c>
      <c r="G62" t="s">
        <v>916</v>
      </c>
      <c r="H62" t="s">
        <v>917</v>
      </c>
      <c r="I62" t="s">
        <v>26</v>
      </c>
      <c r="J62" t="s">
        <v>27</v>
      </c>
      <c r="K62" t="s">
        <v>266</v>
      </c>
      <c r="L62" t="s">
        <v>267</v>
      </c>
      <c r="M62">
        <v>10035</v>
      </c>
      <c r="N62" t="s">
        <v>148</v>
      </c>
      <c r="O62" t="s">
        <v>1769</v>
      </c>
      <c r="P62" t="s">
        <v>46</v>
      </c>
      <c r="Q62" t="s">
        <v>59</v>
      </c>
      <c r="R62" t="s">
        <v>1770</v>
      </c>
      <c r="S62">
        <v>375.34</v>
      </c>
      <c r="T62">
        <v>1</v>
      </c>
      <c r="U62">
        <v>0</v>
      </c>
      <c r="V62">
        <v>18.766999999999996</v>
      </c>
    </row>
    <row r="63" spans="1:22" x14ac:dyDescent="0.35">
      <c r="A63">
        <v>1241</v>
      </c>
      <c r="B63" t="s">
        <v>3466</v>
      </c>
      <c r="C63">
        <v>2011</v>
      </c>
      <c r="D63" s="28">
        <v>40766</v>
      </c>
      <c r="E63" s="28">
        <v>40770</v>
      </c>
      <c r="F63" t="s">
        <v>50</v>
      </c>
      <c r="G63" t="s">
        <v>3467</v>
      </c>
      <c r="H63" t="s">
        <v>3468</v>
      </c>
      <c r="I63" t="s">
        <v>26</v>
      </c>
      <c r="J63" t="s">
        <v>27</v>
      </c>
      <c r="K63" t="s">
        <v>95</v>
      </c>
      <c r="L63" t="s">
        <v>96</v>
      </c>
      <c r="M63">
        <v>98105</v>
      </c>
      <c r="N63" t="s">
        <v>44</v>
      </c>
      <c r="O63" t="s">
        <v>1090</v>
      </c>
      <c r="P63" t="s">
        <v>46</v>
      </c>
      <c r="Q63" t="s">
        <v>269</v>
      </c>
      <c r="R63" t="s">
        <v>1091</v>
      </c>
      <c r="S63">
        <v>22.96</v>
      </c>
      <c r="T63">
        <v>2</v>
      </c>
      <c r="U63">
        <v>0</v>
      </c>
      <c r="V63">
        <v>10.7912</v>
      </c>
    </row>
    <row r="64" spans="1:22" x14ac:dyDescent="0.35">
      <c r="A64">
        <v>1240</v>
      </c>
      <c r="B64" t="s">
        <v>3466</v>
      </c>
      <c r="C64">
        <v>2011</v>
      </c>
      <c r="D64" s="28">
        <v>40766</v>
      </c>
      <c r="E64" s="28">
        <v>40770</v>
      </c>
      <c r="F64" t="s">
        <v>50</v>
      </c>
      <c r="G64" t="s">
        <v>3467</v>
      </c>
      <c r="H64" t="s">
        <v>3468</v>
      </c>
      <c r="I64" t="s">
        <v>26</v>
      </c>
      <c r="J64" t="s">
        <v>27</v>
      </c>
      <c r="K64" t="s">
        <v>95</v>
      </c>
      <c r="L64" t="s">
        <v>96</v>
      </c>
      <c r="M64">
        <v>98105</v>
      </c>
      <c r="N64" t="s">
        <v>44</v>
      </c>
      <c r="O64" t="s">
        <v>3471</v>
      </c>
      <c r="P64" t="s">
        <v>46</v>
      </c>
      <c r="Q64" t="s">
        <v>68</v>
      </c>
      <c r="R64" t="s">
        <v>3472</v>
      </c>
      <c r="S64">
        <v>40.97</v>
      </c>
      <c r="T64">
        <v>1</v>
      </c>
      <c r="U64">
        <v>0</v>
      </c>
      <c r="V64">
        <v>10.652200000000001</v>
      </c>
    </row>
    <row r="65" spans="1:22" x14ac:dyDescent="0.35">
      <c r="A65">
        <v>1239</v>
      </c>
      <c r="B65" t="s">
        <v>3466</v>
      </c>
      <c r="C65">
        <v>2011</v>
      </c>
      <c r="D65" s="28">
        <v>40766</v>
      </c>
      <c r="E65" s="28">
        <v>40770</v>
      </c>
      <c r="F65" t="s">
        <v>50</v>
      </c>
      <c r="G65" t="s">
        <v>3467</v>
      </c>
      <c r="H65" t="s">
        <v>3468</v>
      </c>
      <c r="I65" t="s">
        <v>26</v>
      </c>
      <c r="J65" t="s">
        <v>27</v>
      </c>
      <c r="K65" t="s">
        <v>95</v>
      </c>
      <c r="L65" t="s">
        <v>96</v>
      </c>
      <c r="M65">
        <v>98105</v>
      </c>
      <c r="N65" t="s">
        <v>44</v>
      </c>
      <c r="O65" t="s">
        <v>3469</v>
      </c>
      <c r="P65" t="s">
        <v>32</v>
      </c>
      <c r="Q65" t="s">
        <v>65</v>
      </c>
      <c r="R65" t="s">
        <v>3470</v>
      </c>
      <c r="S65">
        <v>12.35</v>
      </c>
      <c r="T65">
        <v>1</v>
      </c>
      <c r="U65">
        <v>0</v>
      </c>
      <c r="V65">
        <v>5.4340000000000002</v>
      </c>
    </row>
    <row r="66" spans="1:22" x14ac:dyDescent="0.35">
      <c r="A66">
        <v>9883</v>
      </c>
      <c r="B66" t="s">
        <v>10876</v>
      </c>
      <c r="C66">
        <v>2011</v>
      </c>
      <c r="D66" s="28">
        <v>40767</v>
      </c>
      <c r="E66" s="28">
        <v>40768</v>
      </c>
      <c r="F66" t="s">
        <v>188</v>
      </c>
      <c r="G66" t="s">
        <v>2720</v>
      </c>
      <c r="H66" t="s">
        <v>2721</v>
      </c>
      <c r="I66" t="s">
        <v>26</v>
      </c>
      <c r="J66" t="s">
        <v>27</v>
      </c>
      <c r="K66" t="s">
        <v>5675</v>
      </c>
      <c r="L66" t="s">
        <v>1272</v>
      </c>
      <c r="M66">
        <v>30188</v>
      </c>
      <c r="N66" t="s">
        <v>30</v>
      </c>
      <c r="O66" t="s">
        <v>3558</v>
      </c>
      <c r="P66" t="s">
        <v>71</v>
      </c>
      <c r="Q66" t="s">
        <v>161</v>
      </c>
      <c r="R66" t="s">
        <v>3559</v>
      </c>
      <c r="S66">
        <v>272.61</v>
      </c>
      <c r="T66">
        <v>13</v>
      </c>
      <c r="U66">
        <v>0</v>
      </c>
      <c r="V66">
        <v>98.139599999999987</v>
      </c>
    </row>
    <row r="67" spans="1:22" x14ac:dyDescent="0.35">
      <c r="A67">
        <v>9882</v>
      </c>
      <c r="B67" t="s">
        <v>10876</v>
      </c>
      <c r="C67">
        <v>2011</v>
      </c>
      <c r="D67" s="28">
        <v>40767</v>
      </c>
      <c r="E67" s="28">
        <v>40768</v>
      </c>
      <c r="F67" t="s">
        <v>188</v>
      </c>
      <c r="G67" t="s">
        <v>2720</v>
      </c>
      <c r="H67" t="s">
        <v>2721</v>
      </c>
      <c r="I67" t="s">
        <v>26</v>
      </c>
      <c r="J67" t="s">
        <v>27</v>
      </c>
      <c r="K67" t="s">
        <v>5675</v>
      </c>
      <c r="L67" t="s">
        <v>1272</v>
      </c>
      <c r="M67">
        <v>30188</v>
      </c>
      <c r="N67" t="s">
        <v>30</v>
      </c>
      <c r="O67" t="s">
        <v>2357</v>
      </c>
      <c r="P67" t="s">
        <v>46</v>
      </c>
      <c r="Q67" t="s">
        <v>75</v>
      </c>
      <c r="R67" t="s">
        <v>2358</v>
      </c>
      <c r="S67">
        <v>14.04</v>
      </c>
      <c r="T67">
        <v>3</v>
      </c>
      <c r="U67">
        <v>0</v>
      </c>
      <c r="V67">
        <v>6.7392000000000003</v>
      </c>
    </row>
    <row r="68" spans="1:22" x14ac:dyDescent="0.35">
      <c r="A68">
        <v>8292</v>
      </c>
      <c r="B68" t="s">
        <v>9934</v>
      </c>
      <c r="C68">
        <v>2011</v>
      </c>
      <c r="D68" s="28">
        <v>40767</v>
      </c>
      <c r="E68" s="28">
        <v>40771</v>
      </c>
      <c r="F68" t="s">
        <v>50</v>
      </c>
      <c r="G68" t="s">
        <v>6993</v>
      </c>
      <c r="H68" t="s">
        <v>6994</v>
      </c>
      <c r="I68" t="s">
        <v>102</v>
      </c>
      <c r="J68" t="s">
        <v>27</v>
      </c>
      <c r="K68" t="s">
        <v>1419</v>
      </c>
      <c r="L68" t="s">
        <v>54</v>
      </c>
      <c r="M68">
        <v>33180</v>
      </c>
      <c r="N68" t="s">
        <v>30</v>
      </c>
      <c r="O68" t="s">
        <v>4562</v>
      </c>
      <c r="P68" t="s">
        <v>46</v>
      </c>
      <c r="Q68" t="s">
        <v>47</v>
      </c>
      <c r="R68" t="s">
        <v>4563</v>
      </c>
      <c r="S68">
        <v>2.952</v>
      </c>
      <c r="T68">
        <v>1</v>
      </c>
      <c r="U68">
        <v>0.2</v>
      </c>
      <c r="V68">
        <v>0.99629999999999996</v>
      </c>
    </row>
    <row r="69" spans="1:22" x14ac:dyDescent="0.35">
      <c r="A69">
        <v>8291</v>
      </c>
      <c r="B69" t="s">
        <v>9934</v>
      </c>
      <c r="C69">
        <v>2011</v>
      </c>
      <c r="D69" s="28">
        <v>40767</v>
      </c>
      <c r="E69" s="28">
        <v>40771</v>
      </c>
      <c r="F69" t="s">
        <v>50</v>
      </c>
      <c r="G69" t="s">
        <v>6993</v>
      </c>
      <c r="H69" t="s">
        <v>6994</v>
      </c>
      <c r="I69" t="s">
        <v>102</v>
      </c>
      <c r="J69" t="s">
        <v>27</v>
      </c>
      <c r="K69" t="s">
        <v>1419</v>
      </c>
      <c r="L69" t="s">
        <v>54</v>
      </c>
      <c r="M69">
        <v>33180</v>
      </c>
      <c r="N69" t="s">
        <v>30</v>
      </c>
      <c r="O69" t="s">
        <v>6834</v>
      </c>
      <c r="P69" t="s">
        <v>46</v>
      </c>
      <c r="Q69" t="s">
        <v>578</v>
      </c>
      <c r="R69" t="s">
        <v>6835</v>
      </c>
      <c r="S69">
        <v>5.5520000000000005</v>
      </c>
      <c r="T69">
        <v>2</v>
      </c>
      <c r="U69">
        <v>0.2</v>
      </c>
      <c r="V69">
        <v>-1.0410000000000006</v>
      </c>
    </row>
    <row r="70" spans="1:22" x14ac:dyDescent="0.35">
      <c r="A70">
        <v>8290</v>
      </c>
      <c r="B70" t="s">
        <v>9934</v>
      </c>
      <c r="C70">
        <v>2011</v>
      </c>
      <c r="D70" s="28">
        <v>40767</v>
      </c>
      <c r="E70" s="28">
        <v>40771</v>
      </c>
      <c r="F70" t="s">
        <v>50</v>
      </c>
      <c r="G70" t="s">
        <v>6993</v>
      </c>
      <c r="H70" t="s">
        <v>6994</v>
      </c>
      <c r="I70" t="s">
        <v>102</v>
      </c>
      <c r="J70" t="s">
        <v>27</v>
      </c>
      <c r="K70" t="s">
        <v>1419</v>
      </c>
      <c r="L70" t="s">
        <v>54</v>
      </c>
      <c r="M70">
        <v>33180</v>
      </c>
      <c r="N70" t="s">
        <v>30</v>
      </c>
      <c r="O70" t="s">
        <v>5421</v>
      </c>
      <c r="P70" t="s">
        <v>46</v>
      </c>
      <c r="Q70" t="s">
        <v>78</v>
      </c>
      <c r="R70" t="s">
        <v>5422</v>
      </c>
      <c r="S70">
        <v>211.24799999999999</v>
      </c>
      <c r="T70">
        <v>6</v>
      </c>
      <c r="U70">
        <v>0.2</v>
      </c>
      <c r="V70">
        <v>15.843599999999995</v>
      </c>
    </row>
    <row r="71" spans="1:22" x14ac:dyDescent="0.35">
      <c r="A71">
        <v>8289</v>
      </c>
      <c r="B71" t="s">
        <v>9934</v>
      </c>
      <c r="C71">
        <v>2011</v>
      </c>
      <c r="D71" s="28">
        <v>40767</v>
      </c>
      <c r="E71" s="28">
        <v>40771</v>
      </c>
      <c r="F71" t="s">
        <v>50</v>
      </c>
      <c r="G71" t="s">
        <v>6993</v>
      </c>
      <c r="H71" t="s">
        <v>6994</v>
      </c>
      <c r="I71" t="s">
        <v>102</v>
      </c>
      <c r="J71" t="s">
        <v>27</v>
      </c>
      <c r="K71" t="s">
        <v>1419</v>
      </c>
      <c r="L71" t="s">
        <v>54</v>
      </c>
      <c r="M71">
        <v>33180</v>
      </c>
      <c r="N71" t="s">
        <v>30</v>
      </c>
      <c r="O71" t="s">
        <v>2815</v>
      </c>
      <c r="P71" t="s">
        <v>71</v>
      </c>
      <c r="Q71" t="s">
        <v>161</v>
      </c>
      <c r="R71" t="s">
        <v>2816</v>
      </c>
      <c r="S71">
        <v>158.928</v>
      </c>
      <c r="T71">
        <v>7</v>
      </c>
      <c r="U71">
        <v>0.2</v>
      </c>
      <c r="V71">
        <v>41.718599999999995</v>
      </c>
    </row>
    <row r="72" spans="1:22" x14ac:dyDescent="0.35">
      <c r="A72">
        <v>8288</v>
      </c>
      <c r="B72" t="s">
        <v>9934</v>
      </c>
      <c r="C72">
        <v>2011</v>
      </c>
      <c r="D72" s="28">
        <v>40767</v>
      </c>
      <c r="E72" s="28">
        <v>40771</v>
      </c>
      <c r="F72" t="s">
        <v>50</v>
      </c>
      <c r="G72" t="s">
        <v>6993</v>
      </c>
      <c r="H72" t="s">
        <v>6994</v>
      </c>
      <c r="I72" t="s">
        <v>102</v>
      </c>
      <c r="J72" t="s">
        <v>27</v>
      </c>
      <c r="K72" t="s">
        <v>1419</v>
      </c>
      <c r="L72" t="s">
        <v>54</v>
      </c>
      <c r="M72">
        <v>33180</v>
      </c>
      <c r="N72" t="s">
        <v>30</v>
      </c>
      <c r="O72" t="s">
        <v>1456</v>
      </c>
      <c r="P72" t="s">
        <v>46</v>
      </c>
      <c r="Q72" t="s">
        <v>68</v>
      </c>
      <c r="R72" t="s">
        <v>1457</v>
      </c>
      <c r="S72">
        <v>47.96</v>
      </c>
      <c r="T72">
        <v>5</v>
      </c>
      <c r="U72">
        <v>0.2</v>
      </c>
      <c r="V72">
        <v>4.196499999999995</v>
      </c>
    </row>
    <row r="73" spans="1:22" x14ac:dyDescent="0.35">
      <c r="A73">
        <v>8287</v>
      </c>
      <c r="B73" t="s">
        <v>9934</v>
      </c>
      <c r="C73">
        <v>2011</v>
      </c>
      <c r="D73" s="28">
        <v>40767</v>
      </c>
      <c r="E73" s="28">
        <v>40771</v>
      </c>
      <c r="F73" t="s">
        <v>50</v>
      </c>
      <c r="G73" t="s">
        <v>6993</v>
      </c>
      <c r="H73" t="s">
        <v>6994</v>
      </c>
      <c r="I73" t="s">
        <v>102</v>
      </c>
      <c r="J73" t="s">
        <v>27</v>
      </c>
      <c r="K73" t="s">
        <v>1419</v>
      </c>
      <c r="L73" t="s">
        <v>54</v>
      </c>
      <c r="M73">
        <v>33180</v>
      </c>
      <c r="N73" t="s">
        <v>30</v>
      </c>
      <c r="O73" t="s">
        <v>9087</v>
      </c>
      <c r="P73" t="s">
        <v>46</v>
      </c>
      <c r="Q73" t="s">
        <v>90</v>
      </c>
      <c r="R73" t="s">
        <v>9088</v>
      </c>
      <c r="S73">
        <v>31.104000000000006</v>
      </c>
      <c r="T73">
        <v>6</v>
      </c>
      <c r="U73">
        <v>0.2</v>
      </c>
      <c r="V73">
        <v>10.8864</v>
      </c>
    </row>
    <row r="74" spans="1:22" x14ac:dyDescent="0.35">
      <c r="A74">
        <v>8245</v>
      </c>
      <c r="B74" t="s">
        <v>9911</v>
      </c>
      <c r="C74">
        <v>2011</v>
      </c>
      <c r="D74" s="28">
        <v>40767</v>
      </c>
      <c r="E74" s="28">
        <v>40771</v>
      </c>
      <c r="F74" t="s">
        <v>50</v>
      </c>
      <c r="G74" t="s">
        <v>5008</v>
      </c>
      <c r="H74" t="s">
        <v>5009</v>
      </c>
      <c r="I74" t="s">
        <v>26</v>
      </c>
      <c r="J74" t="s">
        <v>27</v>
      </c>
      <c r="K74" t="s">
        <v>127</v>
      </c>
      <c r="L74" t="s">
        <v>43</v>
      </c>
      <c r="M74">
        <v>94122</v>
      </c>
      <c r="N74" t="s">
        <v>44</v>
      </c>
      <c r="O74" t="s">
        <v>4583</v>
      </c>
      <c r="P74" t="s">
        <v>32</v>
      </c>
      <c r="Q74" t="s">
        <v>65</v>
      </c>
      <c r="R74" t="s">
        <v>4584</v>
      </c>
      <c r="S74">
        <v>85.44</v>
      </c>
      <c r="T74">
        <v>3</v>
      </c>
      <c r="U74">
        <v>0</v>
      </c>
      <c r="V74">
        <v>31.612800000000004</v>
      </c>
    </row>
    <row r="75" spans="1:22" x14ac:dyDescent="0.35">
      <c r="A75">
        <v>8244</v>
      </c>
      <c r="B75" t="s">
        <v>9911</v>
      </c>
      <c r="C75">
        <v>2011</v>
      </c>
      <c r="D75" s="28">
        <v>40767</v>
      </c>
      <c r="E75" s="28">
        <v>40771</v>
      </c>
      <c r="F75" t="s">
        <v>50</v>
      </c>
      <c r="G75" t="s">
        <v>5008</v>
      </c>
      <c r="H75" t="s">
        <v>5009</v>
      </c>
      <c r="I75" t="s">
        <v>26</v>
      </c>
      <c r="J75" t="s">
        <v>27</v>
      </c>
      <c r="K75" t="s">
        <v>127</v>
      </c>
      <c r="L75" t="s">
        <v>43</v>
      </c>
      <c r="M75">
        <v>94122</v>
      </c>
      <c r="N75" t="s">
        <v>44</v>
      </c>
      <c r="O75" t="s">
        <v>5890</v>
      </c>
      <c r="P75" t="s">
        <v>71</v>
      </c>
      <c r="Q75" t="s">
        <v>72</v>
      </c>
      <c r="R75" t="s">
        <v>5891</v>
      </c>
      <c r="S75">
        <v>806.33600000000001</v>
      </c>
      <c r="T75">
        <v>8</v>
      </c>
      <c r="U75">
        <v>0.2</v>
      </c>
      <c r="V75">
        <v>50.396000000000015</v>
      </c>
    </row>
    <row r="76" spans="1:22" x14ac:dyDescent="0.35">
      <c r="A76">
        <v>6769</v>
      </c>
      <c r="B76" t="s">
        <v>9083</v>
      </c>
      <c r="C76">
        <v>2011</v>
      </c>
      <c r="D76" s="28">
        <v>40767</v>
      </c>
      <c r="E76" s="28">
        <v>40771</v>
      </c>
      <c r="F76" t="s">
        <v>50</v>
      </c>
      <c r="G76" t="s">
        <v>7122</v>
      </c>
      <c r="H76" t="s">
        <v>7123</v>
      </c>
      <c r="I76" t="s">
        <v>41</v>
      </c>
      <c r="J76" t="s">
        <v>27</v>
      </c>
      <c r="K76" t="s">
        <v>1119</v>
      </c>
      <c r="L76" t="s">
        <v>788</v>
      </c>
      <c r="M76">
        <v>8701</v>
      </c>
      <c r="N76" t="s">
        <v>148</v>
      </c>
      <c r="O76" t="s">
        <v>3542</v>
      </c>
      <c r="P76" t="s">
        <v>46</v>
      </c>
      <c r="Q76" t="s">
        <v>75</v>
      </c>
      <c r="R76" t="s">
        <v>3543</v>
      </c>
      <c r="S76">
        <v>196.21</v>
      </c>
      <c r="T76">
        <v>7</v>
      </c>
      <c r="U76">
        <v>0</v>
      </c>
      <c r="V76">
        <v>98.105000000000004</v>
      </c>
    </row>
    <row r="77" spans="1:22" x14ac:dyDescent="0.35">
      <c r="A77">
        <v>9827</v>
      </c>
      <c r="B77" t="s">
        <v>10850</v>
      </c>
      <c r="C77">
        <v>2011</v>
      </c>
      <c r="D77" s="28">
        <v>40770</v>
      </c>
      <c r="E77" s="28">
        <v>40774</v>
      </c>
      <c r="F77" t="s">
        <v>50</v>
      </c>
      <c r="G77" t="s">
        <v>1786</v>
      </c>
      <c r="H77" t="s">
        <v>1787</v>
      </c>
      <c r="I77" t="s">
        <v>26</v>
      </c>
      <c r="J77" t="s">
        <v>27</v>
      </c>
      <c r="K77" t="s">
        <v>127</v>
      </c>
      <c r="L77" t="s">
        <v>43</v>
      </c>
      <c r="M77">
        <v>94122</v>
      </c>
      <c r="N77" t="s">
        <v>44</v>
      </c>
      <c r="O77" t="s">
        <v>4928</v>
      </c>
      <c r="P77" t="s">
        <v>32</v>
      </c>
      <c r="Q77" t="s">
        <v>36</v>
      </c>
      <c r="R77" t="s">
        <v>4929</v>
      </c>
      <c r="S77">
        <v>195.136</v>
      </c>
      <c r="T77">
        <v>4</v>
      </c>
      <c r="U77">
        <v>0.2</v>
      </c>
      <c r="V77">
        <v>-12.196000000000005</v>
      </c>
    </row>
    <row r="78" spans="1:22" x14ac:dyDescent="0.35">
      <c r="A78">
        <v>9826</v>
      </c>
      <c r="B78" t="s">
        <v>10850</v>
      </c>
      <c r="C78">
        <v>2011</v>
      </c>
      <c r="D78" s="28">
        <v>40770</v>
      </c>
      <c r="E78" s="28">
        <v>40774</v>
      </c>
      <c r="F78" t="s">
        <v>50</v>
      </c>
      <c r="G78" t="s">
        <v>1786</v>
      </c>
      <c r="H78" t="s">
        <v>1787</v>
      </c>
      <c r="I78" t="s">
        <v>26</v>
      </c>
      <c r="J78" t="s">
        <v>27</v>
      </c>
      <c r="K78" t="s">
        <v>127</v>
      </c>
      <c r="L78" t="s">
        <v>43</v>
      </c>
      <c r="M78">
        <v>94122</v>
      </c>
      <c r="N78" t="s">
        <v>44</v>
      </c>
      <c r="O78" t="s">
        <v>2387</v>
      </c>
      <c r="P78" t="s">
        <v>46</v>
      </c>
      <c r="Q78" t="s">
        <v>75</v>
      </c>
      <c r="R78" t="s">
        <v>2388</v>
      </c>
      <c r="S78">
        <v>46.440000000000005</v>
      </c>
      <c r="T78">
        <v>3</v>
      </c>
      <c r="U78">
        <v>0.2</v>
      </c>
      <c r="V78">
        <v>15.092999999999998</v>
      </c>
    </row>
    <row r="79" spans="1:22" x14ac:dyDescent="0.35">
      <c r="A79">
        <v>9825</v>
      </c>
      <c r="B79" t="s">
        <v>10850</v>
      </c>
      <c r="C79">
        <v>2011</v>
      </c>
      <c r="D79" s="28">
        <v>40770</v>
      </c>
      <c r="E79" s="28">
        <v>40774</v>
      </c>
      <c r="F79" t="s">
        <v>50</v>
      </c>
      <c r="G79" t="s">
        <v>1786</v>
      </c>
      <c r="H79" t="s">
        <v>1787</v>
      </c>
      <c r="I79" t="s">
        <v>26</v>
      </c>
      <c r="J79" t="s">
        <v>27</v>
      </c>
      <c r="K79" t="s">
        <v>127</v>
      </c>
      <c r="L79" t="s">
        <v>43</v>
      </c>
      <c r="M79">
        <v>94122</v>
      </c>
      <c r="N79" t="s">
        <v>44</v>
      </c>
      <c r="O79" t="s">
        <v>361</v>
      </c>
      <c r="P79" t="s">
        <v>46</v>
      </c>
      <c r="Q79" t="s">
        <v>75</v>
      </c>
      <c r="R79" t="s">
        <v>362</v>
      </c>
      <c r="S79">
        <v>17.856000000000002</v>
      </c>
      <c r="T79">
        <v>4</v>
      </c>
      <c r="U79">
        <v>0.2</v>
      </c>
      <c r="V79">
        <v>6.2495999999999992</v>
      </c>
    </row>
    <row r="80" spans="1:22" x14ac:dyDescent="0.35">
      <c r="A80">
        <v>9824</v>
      </c>
      <c r="B80" t="s">
        <v>10850</v>
      </c>
      <c r="C80">
        <v>2011</v>
      </c>
      <c r="D80" s="28">
        <v>40770</v>
      </c>
      <c r="E80" s="28">
        <v>40774</v>
      </c>
      <c r="F80" t="s">
        <v>50</v>
      </c>
      <c r="G80" t="s">
        <v>1786</v>
      </c>
      <c r="H80" t="s">
        <v>1787</v>
      </c>
      <c r="I80" t="s">
        <v>26</v>
      </c>
      <c r="J80" t="s">
        <v>27</v>
      </c>
      <c r="K80" t="s">
        <v>127</v>
      </c>
      <c r="L80" t="s">
        <v>43</v>
      </c>
      <c r="M80">
        <v>94122</v>
      </c>
      <c r="N80" t="s">
        <v>44</v>
      </c>
      <c r="O80" t="s">
        <v>4336</v>
      </c>
      <c r="P80" t="s">
        <v>46</v>
      </c>
      <c r="Q80" t="s">
        <v>90</v>
      </c>
      <c r="R80" t="s">
        <v>4337</v>
      </c>
      <c r="S80">
        <v>92.94</v>
      </c>
      <c r="T80">
        <v>3</v>
      </c>
      <c r="U80">
        <v>0</v>
      </c>
      <c r="V80">
        <v>41.822999999999993</v>
      </c>
    </row>
    <row r="81" spans="1:22" x14ac:dyDescent="0.35">
      <c r="A81">
        <v>9823</v>
      </c>
      <c r="B81" t="s">
        <v>10850</v>
      </c>
      <c r="C81">
        <v>2011</v>
      </c>
      <c r="D81" s="28">
        <v>40770</v>
      </c>
      <c r="E81" s="28">
        <v>40774</v>
      </c>
      <c r="F81" t="s">
        <v>50</v>
      </c>
      <c r="G81" t="s">
        <v>1786</v>
      </c>
      <c r="H81" t="s">
        <v>1787</v>
      </c>
      <c r="I81" t="s">
        <v>26</v>
      </c>
      <c r="J81" t="s">
        <v>27</v>
      </c>
      <c r="K81" t="s">
        <v>127</v>
      </c>
      <c r="L81" t="s">
        <v>43</v>
      </c>
      <c r="M81">
        <v>94122</v>
      </c>
      <c r="N81" t="s">
        <v>44</v>
      </c>
      <c r="O81" t="s">
        <v>2102</v>
      </c>
      <c r="P81" t="s">
        <v>46</v>
      </c>
      <c r="Q81" t="s">
        <v>78</v>
      </c>
      <c r="R81" t="s">
        <v>2103</v>
      </c>
      <c r="S81">
        <v>152.91</v>
      </c>
      <c r="T81">
        <v>3</v>
      </c>
      <c r="U81">
        <v>0</v>
      </c>
      <c r="V81">
        <v>42.814799999999998</v>
      </c>
    </row>
    <row r="82" spans="1:22" x14ac:dyDescent="0.35">
      <c r="A82">
        <v>8996</v>
      </c>
      <c r="B82" t="s">
        <v>10360</v>
      </c>
      <c r="C82">
        <v>2011</v>
      </c>
      <c r="D82" s="28">
        <v>40770</v>
      </c>
      <c r="E82" s="28">
        <v>40772</v>
      </c>
      <c r="F82" t="s">
        <v>188</v>
      </c>
      <c r="G82" t="s">
        <v>3259</v>
      </c>
      <c r="H82" t="s">
        <v>3260</v>
      </c>
      <c r="I82" t="s">
        <v>26</v>
      </c>
      <c r="J82" t="s">
        <v>27</v>
      </c>
      <c r="K82" t="s">
        <v>7238</v>
      </c>
      <c r="L82" t="s">
        <v>54</v>
      </c>
      <c r="M82">
        <v>33021</v>
      </c>
      <c r="N82" t="s">
        <v>30</v>
      </c>
      <c r="O82" t="s">
        <v>1992</v>
      </c>
      <c r="P82" t="s">
        <v>46</v>
      </c>
      <c r="Q82" t="s">
        <v>78</v>
      </c>
      <c r="R82" t="s">
        <v>1993</v>
      </c>
      <c r="S82">
        <v>152.24</v>
      </c>
      <c r="T82">
        <v>5</v>
      </c>
      <c r="U82">
        <v>0.2</v>
      </c>
      <c r="V82">
        <v>17.126999999999988</v>
      </c>
    </row>
    <row r="83" spans="1:22" x14ac:dyDescent="0.35">
      <c r="A83">
        <v>8995</v>
      </c>
      <c r="B83" t="s">
        <v>10360</v>
      </c>
      <c r="C83">
        <v>2011</v>
      </c>
      <c r="D83" s="28">
        <v>40770</v>
      </c>
      <c r="E83" s="28">
        <v>40772</v>
      </c>
      <c r="F83" t="s">
        <v>188</v>
      </c>
      <c r="G83" t="s">
        <v>3259</v>
      </c>
      <c r="H83" t="s">
        <v>3260</v>
      </c>
      <c r="I83" t="s">
        <v>26</v>
      </c>
      <c r="J83" t="s">
        <v>27</v>
      </c>
      <c r="K83" t="s">
        <v>7238</v>
      </c>
      <c r="L83" t="s">
        <v>54</v>
      </c>
      <c r="M83">
        <v>33021</v>
      </c>
      <c r="N83" t="s">
        <v>30</v>
      </c>
      <c r="O83" t="s">
        <v>10191</v>
      </c>
      <c r="P83" t="s">
        <v>46</v>
      </c>
      <c r="Q83" t="s">
        <v>90</v>
      </c>
      <c r="R83" t="s">
        <v>10192</v>
      </c>
      <c r="S83">
        <v>91.360000000000014</v>
      </c>
      <c r="T83">
        <v>5</v>
      </c>
      <c r="U83">
        <v>0.2</v>
      </c>
      <c r="V83">
        <v>29.691999999999993</v>
      </c>
    </row>
    <row r="84" spans="1:22" x14ac:dyDescent="0.35">
      <c r="A84">
        <v>6793</v>
      </c>
      <c r="B84" t="s">
        <v>9102</v>
      </c>
      <c r="C84">
        <v>2011</v>
      </c>
      <c r="D84" s="28">
        <v>40770</v>
      </c>
      <c r="E84" s="28">
        <v>40773</v>
      </c>
      <c r="F84" t="s">
        <v>188</v>
      </c>
      <c r="G84" t="s">
        <v>3259</v>
      </c>
      <c r="H84" t="s">
        <v>3260</v>
      </c>
      <c r="I84" t="s">
        <v>26</v>
      </c>
      <c r="J84" t="s">
        <v>27</v>
      </c>
      <c r="K84" t="s">
        <v>746</v>
      </c>
      <c r="L84" t="s">
        <v>747</v>
      </c>
      <c r="M84">
        <v>6824</v>
      </c>
      <c r="N84" t="s">
        <v>148</v>
      </c>
      <c r="O84" t="s">
        <v>2100</v>
      </c>
      <c r="P84" t="s">
        <v>46</v>
      </c>
      <c r="Q84" t="s">
        <v>75</v>
      </c>
      <c r="R84" t="s">
        <v>2101</v>
      </c>
      <c r="S84">
        <v>62.94</v>
      </c>
      <c r="T84">
        <v>3</v>
      </c>
      <c r="U84">
        <v>0</v>
      </c>
      <c r="V84">
        <v>30.211199999999998</v>
      </c>
    </row>
    <row r="85" spans="1:22" x14ac:dyDescent="0.35">
      <c r="A85">
        <v>3295</v>
      </c>
      <c r="B85" t="s">
        <v>6514</v>
      </c>
      <c r="C85">
        <v>2011</v>
      </c>
      <c r="D85" s="28">
        <v>40770</v>
      </c>
      <c r="E85" s="28">
        <v>40773</v>
      </c>
      <c r="F85" t="s">
        <v>188</v>
      </c>
      <c r="G85" t="s">
        <v>1430</v>
      </c>
      <c r="H85" t="s">
        <v>1431</v>
      </c>
      <c r="I85" t="s">
        <v>26</v>
      </c>
      <c r="J85" t="s">
        <v>27</v>
      </c>
      <c r="K85" t="s">
        <v>815</v>
      </c>
      <c r="L85" t="s">
        <v>104</v>
      </c>
      <c r="M85">
        <v>75081</v>
      </c>
      <c r="N85" t="s">
        <v>105</v>
      </c>
      <c r="O85" t="s">
        <v>2387</v>
      </c>
      <c r="P85" t="s">
        <v>46</v>
      </c>
      <c r="Q85" t="s">
        <v>75</v>
      </c>
      <c r="R85" t="s">
        <v>2388</v>
      </c>
      <c r="S85">
        <v>30.959999999999994</v>
      </c>
      <c r="T85">
        <v>8</v>
      </c>
      <c r="U85">
        <v>0.8</v>
      </c>
      <c r="V85">
        <v>-52.632000000000019</v>
      </c>
    </row>
    <row r="86" spans="1:22" x14ac:dyDescent="0.35">
      <c r="A86">
        <v>1690</v>
      </c>
      <c r="B86" t="s">
        <v>4370</v>
      </c>
      <c r="C86">
        <v>2011</v>
      </c>
      <c r="D86" s="28">
        <v>40771</v>
      </c>
      <c r="E86" s="28">
        <v>40775</v>
      </c>
      <c r="F86" t="s">
        <v>50</v>
      </c>
      <c r="G86" t="s">
        <v>542</v>
      </c>
      <c r="H86" t="s">
        <v>543</v>
      </c>
      <c r="I86" t="s">
        <v>26</v>
      </c>
      <c r="J86" t="s">
        <v>27</v>
      </c>
      <c r="K86" t="s">
        <v>146</v>
      </c>
      <c r="L86" t="s">
        <v>147</v>
      </c>
      <c r="M86">
        <v>19143</v>
      </c>
      <c r="N86" t="s">
        <v>148</v>
      </c>
      <c r="O86" t="s">
        <v>80</v>
      </c>
      <c r="P86" t="s">
        <v>32</v>
      </c>
      <c r="Q86" t="s">
        <v>56</v>
      </c>
      <c r="R86" t="s">
        <v>81</v>
      </c>
      <c r="S86">
        <v>853.09199999999987</v>
      </c>
      <c r="T86">
        <v>6</v>
      </c>
      <c r="U86">
        <v>0.4</v>
      </c>
      <c r="V86">
        <v>-227.49120000000016</v>
      </c>
    </row>
    <row r="87" spans="1:22" x14ac:dyDescent="0.35">
      <c r="A87">
        <v>2534</v>
      </c>
      <c r="B87" t="s">
        <v>5620</v>
      </c>
      <c r="C87">
        <v>2011</v>
      </c>
      <c r="D87" s="28">
        <v>40772</v>
      </c>
      <c r="E87" s="28">
        <v>40776</v>
      </c>
      <c r="F87" t="s">
        <v>50</v>
      </c>
      <c r="G87" t="s">
        <v>1183</v>
      </c>
      <c r="H87" t="s">
        <v>1184</v>
      </c>
      <c r="I87" t="s">
        <v>41</v>
      </c>
      <c r="J87" t="s">
        <v>27</v>
      </c>
      <c r="K87" t="s">
        <v>5141</v>
      </c>
      <c r="L87" t="s">
        <v>1707</v>
      </c>
      <c r="M87">
        <v>72209</v>
      </c>
      <c r="N87" t="s">
        <v>30</v>
      </c>
      <c r="O87" t="s">
        <v>478</v>
      </c>
      <c r="P87" t="s">
        <v>71</v>
      </c>
      <c r="Q87" t="s">
        <v>161</v>
      </c>
      <c r="R87" t="s">
        <v>479</v>
      </c>
      <c r="S87">
        <v>339.96</v>
      </c>
      <c r="T87">
        <v>4</v>
      </c>
      <c r="U87">
        <v>0</v>
      </c>
      <c r="V87">
        <v>122.38559999999998</v>
      </c>
    </row>
    <row r="88" spans="1:22" x14ac:dyDescent="0.35">
      <c r="A88">
        <v>2533</v>
      </c>
      <c r="B88" t="s">
        <v>5620</v>
      </c>
      <c r="C88">
        <v>2011</v>
      </c>
      <c r="D88" s="28">
        <v>40772</v>
      </c>
      <c r="E88" s="28">
        <v>40776</v>
      </c>
      <c r="F88" t="s">
        <v>50</v>
      </c>
      <c r="G88" t="s">
        <v>1183</v>
      </c>
      <c r="H88" t="s">
        <v>1184</v>
      </c>
      <c r="I88" t="s">
        <v>41</v>
      </c>
      <c r="J88" t="s">
        <v>27</v>
      </c>
      <c r="K88" t="s">
        <v>5141</v>
      </c>
      <c r="L88" t="s">
        <v>1707</v>
      </c>
      <c r="M88">
        <v>72209</v>
      </c>
      <c r="N88" t="s">
        <v>30</v>
      </c>
      <c r="O88" t="s">
        <v>4332</v>
      </c>
      <c r="P88" t="s">
        <v>46</v>
      </c>
      <c r="Q88" t="s">
        <v>269</v>
      </c>
      <c r="R88" t="s">
        <v>4333</v>
      </c>
      <c r="S88">
        <v>12.67</v>
      </c>
      <c r="T88">
        <v>7</v>
      </c>
      <c r="U88">
        <v>0</v>
      </c>
      <c r="V88">
        <v>4.5611999999999995</v>
      </c>
    </row>
    <row r="89" spans="1:22" x14ac:dyDescent="0.35">
      <c r="A89">
        <v>2532</v>
      </c>
      <c r="B89" t="s">
        <v>5620</v>
      </c>
      <c r="C89">
        <v>2011</v>
      </c>
      <c r="D89" s="28">
        <v>40772</v>
      </c>
      <c r="E89" s="28">
        <v>40776</v>
      </c>
      <c r="F89" t="s">
        <v>50</v>
      </c>
      <c r="G89" t="s">
        <v>1183</v>
      </c>
      <c r="H89" t="s">
        <v>1184</v>
      </c>
      <c r="I89" t="s">
        <v>41</v>
      </c>
      <c r="J89" t="s">
        <v>27</v>
      </c>
      <c r="K89" t="s">
        <v>5141</v>
      </c>
      <c r="L89" t="s">
        <v>1707</v>
      </c>
      <c r="M89">
        <v>72209</v>
      </c>
      <c r="N89" t="s">
        <v>30</v>
      </c>
      <c r="O89" t="s">
        <v>5621</v>
      </c>
      <c r="P89" t="s">
        <v>46</v>
      </c>
      <c r="Q89" t="s">
        <v>75</v>
      </c>
      <c r="R89" t="s">
        <v>1219</v>
      </c>
      <c r="S89">
        <v>17.96</v>
      </c>
      <c r="T89">
        <v>4</v>
      </c>
      <c r="U89">
        <v>0</v>
      </c>
      <c r="V89">
        <v>8.2615999999999996</v>
      </c>
    </row>
    <row r="90" spans="1:22" x14ac:dyDescent="0.35">
      <c r="A90">
        <v>2531</v>
      </c>
      <c r="B90" t="s">
        <v>5620</v>
      </c>
      <c r="C90">
        <v>2011</v>
      </c>
      <c r="D90" s="28">
        <v>40772</v>
      </c>
      <c r="E90" s="28">
        <v>40776</v>
      </c>
      <c r="F90" t="s">
        <v>50</v>
      </c>
      <c r="G90" t="s">
        <v>1183</v>
      </c>
      <c r="H90" t="s">
        <v>1184</v>
      </c>
      <c r="I90" t="s">
        <v>41</v>
      </c>
      <c r="J90" t="s">
        <v>27</v>
      </c>
      <c r="K90" t="s">
        <v>5141</v>
      </c>
      <c r="L90" t="s">
        <v>1707</v>
      </c>
      <c r="M90">
        <v>72209</v>
      </c>
      <c r="N90" t="s">
        <v>30</v>
      </c>
      <c r="O90" t="s">
        <v>4554</v>
      </c>
      <c r="P90" t="s">
        <v>46</v>
      </c>
      <c r="Q90" t="s">
        <v>90</v>
      </c>
      <c r="R90" t="s">
        <v>4555</v>
      </c>
      <c r="S90">
        <v>114.2</v>
      </c>
      <c r="T90">
        <v>5</v>
      </c>
      <c r="U90">
        <v>0</v>
      </c>
      <c r="V90">
        <v>52.531999999999996</v>
      </c>
    </row>
    <row r="91" spans="1:22" x14ac:dyDescent="0.35">
      <c r="A91">
        <v>2045</v>
      </c>
      <c r="B91" t="s">
        <v>4922</v>
      </c>
      <c r="C91">
        <v>2011</v>
      </c>
      <c r="D91" s="28">
        <v>40772</v>
      </c>
      <c r="E91" s="28">
        <v>40778</v>
      </c>
      <c r="F91" t="s">
        <v>50</v>
      </c>
      <c r="G91" t="s">
        <v>135</v>
      </c>
      <c r="H91" t="s">
        <v>136</v>
      </c>
      <c r="I91" t="s">
        <v>41</v>
      </c>
      <c r="J91" t="s">
        <v>27</v>
      </c>
      <c r="K91" t="s">
        <v>184</v>
      </c>
      <c r="L91" t="s">
        <v>104</v>
      </c>
      <c r="M91">
        <v>77095</v>
      </c>
      <c r="N91" t="s">
        <v>105</v>
      </c>
      <c r="O91" t="s">
        <v>3871</v>
      </c>
      <c r="P91" t="s">
        <v>46</v>
      </c>
      <c r="Q91" t="s">
        <v>90</v>
      </c>
      <c r="R91" t="s">
        <v>3872</v>
      </c>
      <c r="S91">
        <v>15.552000000000003</v>
      </c>
      <c r="T91">
        <v>3</v>
      </c>
      <c r="U91">
        <v>0.2</v>
      </c>
      <c r="V91">
        <v>5.4432</v>
      </c>
    </row>
    <row r="92" spans="1:22" x14ac:dyDescent="0.35">
      <c r="A92">
        <v>8246</v>
      </c>
      <c r="B92" t="s">
        <v>9912</v>
      </c>
      <c r="C92">
        <v>2011</v>
      </c>
      <c r="D92" s="28">
        <v>40774</v>
      </c>
      <c r="E92" s="28">
        <v>40778</v>
      </c>
      <c r="F92" t="s">
        <v>50</v>
      </c>
      <c r="G92" t="s">
        <v>7354</v>
      </c>
      <c r="H92" t="s">
        <v>7355</v>
      </c>
      <c r="I92" t="s">
        <v>41</v>
      </c>
      <c r="J92" t="s">
        <v>27</v>
      </c>
      <c r="K92" t="s">
        <v>497</v>
      </c>
      <c r="L92" t="s">
        <v>1272</v>
      </c>
      <c r="M92">
        <v>31907</v>
      </c>
      <c r="N92" t="s">
        <v>30</v>
      </c>
      <c r="O92" t="s">
        <v>684</v>
      </c>
      <c r="P92" t="s">
        <v>46</v>
      </c>
      <c r="Q92" t="s">
        <v>59</v>
      </c>
      <c r="R92" t="s">
        <v>685</v>
      </c>
      <c r="S92">
        <v>344.90999999999997</v>
      </c>
      <c r="T92">
        <v>3</v>
      </c>
      <c r="U92">
        <v>0</v>
      </c>
      <c r="V92">
        <v>10.347300000000004</v>
      </c>
    </row>
    <row r="93" spans="1:22" x14ac:dyDescent="0.35">
      <c r="A93">
        <v>7004</v>
      </c>
      <c r="B93" t="s">
        <v>9235</v>
      </c>
      <c r="C93">
        <v>2011</v>
      </c>
      <c r="D93" s="28">
        <v>40774</v>
      </c>
      <c r="E93" s="28">
        <v>40776</v>
      </c>
      <c r="F93" t="s">
        <v>23</v>
      </c>
      <c r="G93" t="s">
        <v>6454</v>
      </c>
      <c r="H93" t="s">
        <v>6455</v>
      </c>
      <c r="I93" t="s">
        <v>41</v>
      </c>
      <c r="J93" t="s">
        <v>27</v>
      </c>
      <c r="K93" t="s">
        <v>42</v>
      </c>
      <c r="L93" t="s">
        <v>43</v>
      </c>
      <c r="M93">
        <v>90045</v>
      </c>
      <c r="N93" t="s">
        <v>44</v>
      </c>
      <c r="O93" t="s">
        <v>5374</v>
      </c>
      <c r="P93" t="s">
        <v>46</v>
      </c>
      <c r="Q93" t="s">
        <v>75</v>
      </c>
      <c r="R93" t="s">
        <v>5375</v>
      </c>
      <c r="S93">
        <v>69.456000000000003</v>
      </c>
      <c r="T93">
        <v>2</v>
      </c>
      <c r="U93">
        <v>0.2</v>
      </c>
      <c r="V93">
        <v>22.573199999999996</v>
      </c>
    </row>
    <row r="94" spans="1:22" x14ac:dyDescent="0.35">
      <c r="A94">
        <v>7003</v>
      </c>
      <c r="B94" t="s">
        <v>9235</v>
      </c>
      <c r="C94">
        <v>2011</v>
      </c>
      <c r="D94" s="28">
        <v>40774</v>
      </c>
      <c r="E94" s="28">
        <v>40776</v>
      </c>
      <c r="F94" t="s">
        <v>23</v>
      </c>
      <c r="G94" t="s">
        <v>6454</v>
      </c>
      <c r="H94" t="s">
        <v>6455</v>
      </c>
      <c r="I94" t="s">
        <v>41</v>
      </c>
      <c r="J94" t="s">
        <v>27</v>
      </c>
      <c r="K94" t="s">
        <v>42</v>
      </c>
      <c r="L94" t="s">
        <v>43</v>
      </c>
      <c r="M94">
        <v>90045</v>
      </c>
      <c r="N94" t="s">
        <v>44</v>
      </c>
      <c r="O94" t="s">
        <v>1858</v>
      </c>
      <c r="P94" t="s">
        <v>32</v>
      </c>
      <c r="Q94" t="s">
        <v>65</v>
      </c>
      <c r="R94" t="s">
        <v>1859</v>
      </c>
      <c r="S94">
        <v>289.24</v>
      </c>
      <c r="T94">
        <v>7</v>
      </c>
      <c r="U94">
        <v>0</v>
      </c>
      <c r="V94">
        <v>26.031600000000012</v>
      </c>
    </row>
    <row r="95" spans="1:22" x14ac:dyDescent="0.35">
      <c r="A95">
        <v>4089</v>
      </c>
      <c r="B95" t="s">
        <v>7201</v>
      </c>
      <c r="C95">
        <v>2011</v>
      </c>
      <c r="D95" s="28">
        <v>40774</v>
      </c>
      <c r="E95" s="28">
        <v>40781</v>
      </c>
      <c r="F95" t="s">
        <v>50</v>
      </c>
      <c r="G95" t="s">
        <v>242</v>
      </c>
      <c r="H95" t="s">
        <v>243</v>
      </c>
      <c r="I95" t="s">
        <v>26</v>
      </c>
      <c r="J95" t="s">
        <v>27</v>
      </c>
      <c r="K95" t="s">
        <v>3265</v>
      </c>
      <c r="L95" t="s">
        <v>1707</v>
      </c>
      <c r="M95">
        <v>72401</v>
      </c>
      <c r="N95" t="s">
        <v>30</v>
      </c>
      <c r="O95" t="s">
        <v>7202</v>
      </c>
      <c r="P95" t="s">
        <v>32</v>
      </c>
      <c r="Q95" t="s">
        <v>33</v>
      </c>
      <c r="R95" t="s">
        <v>7203</v>
      </c>
      <c r="S95">
        <v>638.82000000000005</v>
      </c>
      <c r="T95">
        <v>9</v>
      </c>
      <c r="U95">
        <v>0</v>
      </c>
      <c r="V95">
        <v>172.48140000000001</v>
      </c>
    </row>
    <row r="96" spans="1:22" x14ac:dyDescent="0.35">
      <c r="A96">
        <v>2378</v>
      </c>
      <c r="B96" t="s">
        <v>5409</v>
      </c>
      <c r="C96">
        <v>2011</v>
      </c>
      <c r="D96" s="28">
        <v>40774</v>
      </c>
      <c r="E96" s="28">
        <v>40776</v>
      </c>
      <c r="F96" t="s">
        <v>23</v>
      </c>
      <c r="G96" t="s">
        <v>3987</v>
      </c>
      <c r="H96" t="s">
        <v>3988</v>
      </c>
      <c r="I96" t="s">
        <v>26</v>
      </c>
      <c r="J96" t="s">
        <v>27</v>
      </c>
      <c r="K96" t="s">
        <v>497</v>
      </c>
      <c r="L96" t="s">
        <v>498</v>
      </c>
      <c r="M96">
        <v>43229</v>
      </c>
      <c r="N96" t="s">
        <v>148</v>
      </c>
      <c r="O96" t="s">
        <v>5410</v>
      </c>
      <c r="P96" t="s">
        <v>46</v>
      </c>
      <c r="Q96" t="s">
        <v>578</v>
      </c>
      <c r="R96" t="s">
        <v>5411</v>
      </c>
      <c r="S96">
        <v>9.1840000000000011</v>
      </c>
      <c r="T96">
        <v>2</v>
      </c>
      <c r="U96">
        <v>0.2</v>
      </c>
      <c r="V96">
        <v>1.1479999999999988</v>
      </c>
    </row>
    <row r="97" spans="1:22" x14ac:dyDescent="0.35">
      <c r="A97">
        <v>2377</v>
      </c>
      <c r="B97" t="s">
        <v>5409</v>
      </c>
      <c r="C97">
        <v>2011</v>
      </c>
      <c r="D97" s="28">
        <v>40774</v>
      </c>
      <c r="E97" s="28">
        <v>40776</v>
      </c>
      <c r="F97" t="s">
        <v>23</v>
      </c>
      <c r="G97" t="s">
        <v>3987</v>
      </c>
      <c r="H97" t="s">
        <v>3988</v>
      </c>
      <c r="I97" t="s">
        <v>26</v>
      </c>
      <c r="J97" t="s">
        <v>27</v>
      </c>
      <c r="K97" t="s">
        <v>497</v>
      </c>
      <c r="L97" t="s">
        <v>498</v>
      </c>
      <c r="M97">
        <v>43229</v>
      </c>
      <c r="N97" t="s">
        <v>148</v>
      </c>
      <c r="O97" t="s">
        <v>4994</v>
      </c>
      <c r="P97" t="s">
        <v>46</v>
      </c>
      <c r="Q97" t="s">
        <v>75</v>
      </c>
      <c r="R97" t="s">
        <v>4995</v>
      </c>
      <c r="S97">
        <v>76.77600000000001</v>
      </c>
      <c r="T97">
        <v>4</v>
      </c>
      <c r="U97">
        <v>0.7</v>
      </c>
      <c r="V97">
        <v>-58.861599999999981</v>
      </c>
    </row>
    <row r="98" spans="1:22" x14ac:dyDescent="0.35">
      <c r="A98">
        <v>2340</v>
      </c>
      <c r="B98" t="s">
        <v>5360</v>
      </c>
      <c r="C98">
        <v>2011</v>
      </c>
      <c r="D98" s="28">
        <v>40774</v>
      </c>
      <c r="E98" s="28">
        <v>40779</v>
      </c>
      <c r="F98" t="s">
        <v>50</v>
      </c>
      <c r="G98" t="s">
        <v>5281</v>
      </c>
      <c r="H98" t="s">
        <v>5282</v>
      </c>
      <c r="I98" t="s">
        <v>26</v>
      </c>
      <c r="J98" t="s">
        <v>27</v>
      </c>
      <c r="K98" t="s">
        <v>497</v>
      </c>
      <c r="L98" t="s">
        <v>498</v>
      </c>
      <c r="M98">
        <v>43229</v>
      </c>
      <c r="N98" t="s">
        <v>148</v>
      </c>
      <c r="O98" t="s">
        <v>402</v>
      </c>
      <c r="P98" t="s">
        <v>46</v>
      </c>
      <c r="Q98" t="s">
        <v>68</v>
      </c>
      <c r="R98" t="s">
        <v>403</v>
      </c>
      <c r="S98">
        <v>10.72</v>
      </c>
      <c r="T98">
        <v>2</v>
      </c>
      <c r="U98">
        <v>0.2</v>
      </c>
      <c r="V98">
        <v>1.7419999999999987</v>
      </c>
    </row>
    <row r="99" spans="1:22" x14ac:dyDescent="0.35">
      <c r="A99">
        <v>9735</v>
      </c>
      <c r="B99" t="s">
        <v>10807</v>
      </c>
      <c r="C99">
        <v>2011</v>
      </c>
      <c r="D99" s="28">
        <v>40775</v>
      </c>
      <c r="E99" s="28">
        <v>40780</v>
      </c>
      <c r="F99" t="s">
        <v>50</v>
      </c>
      <c r="G99" t="s">
        <v>6784</v>
      </c>
      <c r="H99" t="s">
        <v>6785</v>
      </c>
      <c r="I99" t="s">
        <v>41</v>
      </c>
      <c r="J99" t="s">
        <v>27</v>
      </c>
      <c r="K99" t="s">
        <v>7556</v>
      </c>
      <c r="L99" t="s">
        <v>319</v>
      </c>
      <c r="M99">
        <v>23666</v>
      </c>
      <c r="N99" t="s">
        <v>30</v>
      </c>
      <c r="O99" t="s">
        <v>4718</v>
      </c>
      <c r="P99" t="s">
        <v>46</v>
      </c>
      <c r="Q99" t="s">
        <v>75</v>
      </c>
      <c r="R99" t="s">
        <v>4719</v>
      </c>
      <c r="S99">
        <v>896.99</v>
      </c>
      <c r="T99">
        <v>1</v>
      </c>
      <c r="U99">
        <v>0</v>
      </c>
      <c r="V99">
        <v>421.58529999999996</v>
      </c>
    </row>
    <row r="100" spans="1:22" x14ac:dyDescent="0.35">
      <c r="A100">
        <v>9734</v>
      </c>
      <c r="B100" t="s">
        <v>10807</v>
      </c>
      <c r="C100">
        <v>2011</v>
      </c>
      <c r="D100" s="28">
        <v>40775</v>
      </c>
      <c r="E100" s="28">
        <v>40780</v>
      </c>
      <c r="F100" t="s">
        <v>50</v>
      </c>
      <c r="G100" t="s">
        <v>6784</v>
      </c>
      <c r="H100" t="s">
        <v>6785</v>
      </c>
      <c r="I100" t="s">
        <v>41</v>
      </c>
      <c r="J100" t="s">
        <v>27</v>
      </c>
      <c r="K100" t="s">
        <v>7556</v>
      </c>
      <c r="L100" t="s">
        <v>319</v>
      </c>
      <c r="M100">
        <v>23666</v>
      </c>
      <c r="N100" t="s">
        <v>30</v>
      </c>
      <c r="O100" t="s">
        <v>7059</v>
      </c>
      <c r="P100" t="s">
        <v>46</v>
      </c>
      <c r="Q100" t="s">
        <v>90</v>
      </c>
      <c r="R100" t="s">
        <v>7060</v>
      </c>
      <c r="S100">
        <v>20.12</v>
      </c>
      <c r="T100">
        <v>2</v>
      </c>
      <c r="U100">
        <v>0</v>
      </c>
      <c r="V100">
        <v>9.2552000000000003</v>
      </c>
    </row>
    <row r="101" spans="1:22" x14ac:dyDescent="0.35">
      <c r="A101">
        <v>9733</v>
      </c>
      <c r="B101" t="s">
        <v>10807</v>
      </c>
      <c r="C101">
        <v>2011</v>
      </c>
      <c r="D101" s="28">
        <v>40775</v>
      </c>
      <c r="E101" s="28">
        <v>40780</v>
      </c>
      <c r="F101" t="s">
        <v>50</v>
      </c>
      <c r="G101" t="s">
        <v>6784</v>
      </c>
      <c r="H101" t="s">
        <v>6785</v>
      </c>
      <c r="I101" t="s">
        <v>41</v>
      </c>
      <c r="J101" t="s">
        <v>27</v>
      </c>
      <c r="K101" t="s">
        <v>7556</v>
      </c>
      <c r="L101" t="s">
        <v>319</v>
      </c>
      <c r="M101">
        <v>23666</v>
      </c>
      <c r="N101" t="s">
        <v>30</v>
      </c>
      <c r="O101" t="s">
        <v>6167</v>
      </c>
      <c r="P101" t="s">
        <v>32</v>
      </c>
      <c r="Q101" t="s">
        <v>36</v>
      </c>
      <c r="R101" t="s">
        <v>6168</v>
      </c>
      <c r="S101">
        <v>500.23999999999995</v>
      </c>
      <c r="T101">
        <v>13</v>
      </c>
      <c r="U101">
        <v>0</v>
      </c>
      <c r="V101">
        <v>145.06959999999992</v>
      </c>
    </row>
    <row r="102" spans="1:22" x14ac:dyDescent="0.35">
      <c r="A102">
        <v>5800</v>
      </c>
      <c r="B102" t="s">
        <v>8495</v>
      </c>
      <c r="C102">
        <v>2011</v>
      </c>
      <c r="D102" s="28">
        <v>40775</v>
      </c>
      <c r="E102" s="28">
        <v>40780</v>
      </c>
      <c r="F102" t="s">
        <v>23</v>
      </c>
      <c r="G102" t="s">
        <v>2152</v>
      </c>
      <c r="H102" t="s">
        <v>2153</v>
      </c>
      <c r="I102" t="s">
        <v>26</v>
      </c>
      <c r="J102" t="s">
        <v>27</v>
      </c>
      <c r="K102" t="s">
        <v>303</v>
      </c>
      <c r="L102" t="s">
        <v>211</v>
      </c>
      <c r="M102">
        <v>60610</v>
      </c>
      <c r="N102" t="s">
        <v>105</v>
      </c>
      <c r="O102" t="s">
        <v>6357</v>
      </c>
      <c r="P102" t="s">
        <v>32</v>
      </c>
      <c r="Q102" t="s">
        <v>36</v>
      </c>
      <c r="R102" t="s">
        <v>6358</v>
      </c>
      <c r="S102">
        <v>421.37200000000001</v>
      </c>
      <c r="T102">
        <v>2</v>
      </c>
      <c r="U102">
        <v>0.3</v>
      </c>
      <c r="V102">
        <v>-6.0196000000000538</v>
      </c>
    </row>
    <row r="103" spans="1:22" x14ac:dyDescent="0.35">
      <c r="A103">
        <v>9366</v>
      </c>
      <c r="B103" t="s">
        <v>10570</v>
      </c>
      <c r="C103">
        <v>2011</v>
      </c>
      <c r="D103" s="28">
        <v>40777</v>
      </c>
      <c r="E103" s="28">
        <v>40780</v>
      </c>
      <c r="F103" t="s">
        <v>188</v>
      </c>
      <c r="G103" t="s">
        <v>1934</v>
      </c>
      <c r="H103" t="s">
        <v>1935</v>
      </c>
      <c r="I103" t="s">
        <v>26</v>
      </c>
      <c r="J103" t="s">
        <v>27</v>
      </c>
      <c r="K103" t="s">
        <v>9306</v>
      </c>
      <c r="L103" t="s">
        <v>596</v>
      </c>
      <c r="M103">
        <v>63301</v>
      </c>
      <c r="N103" t="s">
        <v>105</v>
      </c>
      <c r="O103" t="s">
        <v>9709</v>
      </c>
      <c r="P103" t="s">
        <v>46</v>
      </c>
      <c r="Q103" t="s">
        <v>90</v>
      </c>
      <c r="R103" t="s">
        <v>9710</v>
      </c>
      <c r="S103">
        <v>11.56</v>
      </c>
      <c r="T103">
        <v>2</v>
      </c>
      <c r="U103">
        <v>0</v>
      </c>
      <c r="V103">
        <v>5.6644000000000005</v>
      </c>
    </row>
    <row r="104" spans="1:22" x14ac:dyDescent="0.35">
      <c r="A104">
        <v>8941</v>
      </c>
      <c r="B104" t="s">
        <v>10326</v>
      </c>
      <c r="C104">
        <v>2011</v>
      </c>
      <c r="D104" s="28">
        <v>40777</v>
      </c>
      <c r="E104" s="28">
        <v>40779</v>
      </c>
      <c r="F104" t="s">
        <v>23</v>
      </c>
      <c r="G104" t="s">
        <v>1627</v>
      </c>
      <c r="H104" t="s">
        <v>1628</v>
      </c>
      <c r="I104" t="s">
        <v>26</v>
      </c>
      <c r="J104" t="s">
        <v>27</v>
      </c>
      <c r="K104" t="s">
        <v>6756</v>
      </c>
      <c r="L104" t="s">
        <v>54</v>
      </c>
      <c r="M104">
        <v>33161</v>
      </c>
      <c r="N104" t="s">
        <v>30</v>
      </c>
      <c r="O104" t="s">
        <v>10327</v>
      </c>
      <c r="P104" t="s">
        <v>46</v>
      </c>
      <c r="Q104" t="s">
        <v>578</v>
      </c>
      <c r="R104" t="s">
        <v>10328</v>
      </c>
      <c r="S104">
        <v>7.6320000000000014</v>
      </c>
      <c r="T104">
        <v>3</v>
      </c>
      <c r="U104">
        <v>0.2</v>
      </c>
      <c r="V104">
        <v>-1.8126000000000002</v>
      </c>
    </row>
    <row r="105" spans="1:22" x14ac:dyDescent="0.35">
      <c r="A105">
        <v>4303</v>
      </c>
      <c r="B105" t="s">
        <v>7395</v>
      </c>
      <c r="C105">
        <v>2011</v>
      </c>
      <c r="D105" s="28">
        <v>40777</v>
      </c>
      <c r="E105" s="28">
        <v>40780</v>
      </c>
      <c r="F105" t="s">
        <v>23</v>
      </c>
      <c r="G105" t="s">
        <v>3049</v>
      </c>
      <c r="H105" t="s">
        <v>3050</v>
      </c>
      <c r="I105" t="s">
        <v>102</v>
      </c>
      <c r="J105" t="s">
        <v>27</v>
      </c>
      <c r="K105" t="s">
        <v>1119</v>
      </c>
      <c r="L105" t="s">
        <v>498</v>
      </c>
      <c r="M105">
        <v>44107</v>
      </c>
      <c r="N105" t="s">
        <v>148</v>
      </c>
      <c r="O105" t="s">
        <v>1128</v>
      </c>
      <c r="P105" t="s">
        <v>46</v>
      </c>
      <c r="Q105" t="s">
        <v>68</v>
      </c>
      <c r="R105" t="s">
        <v>1129</v>
      </c>
      <c r="S105">
        <v>3.9119999999999999</v>
      </c>
      <c r="T105">
        <v>1</v>
      </c>
      <c r="U105">
        <v>0.2</v>
      </c>
      <c r="V105">
        <v>1.0269000000000001</v>
      </c>
    </row>
    <row r="106" spans="1:22" x14ac:dyDescent="0.35">
      <c r="A106">
        <v>8695</v>
      </c>
      <c r="B106" t="s">
        <v>10188</v>
      </c>
      <c r="C106">
        <v>2011</v>
      </c>
      <c r="D106" s="28">
        <v>40778</v>
      </c>
      <c r="E106" s="28">
        <v>40783</v>
      </c>
      <c r="F106" t="s">
        <v>23</v>
      </c>
      <c r="G106" t="s">
        <v>1117</v>
      </c>
      <c r="H106" t="s">
        <v>1118</v>
      </c>
      <c r="I106" t="s">
        <v>102</v>
      </c>
      <c r="J106" t="s">
        <v>27</v>
      </c>
      <c r="K106" t="s">
        <v>6470</v>
      </c>
      <c r="L106" t="s">
        <v>238</v>
      </c>
      <c r="M106">
        <v>49505</v>
      </c>
      <c r="N106" t="s">
        <v>105</v>
      </c>
      <c r="O106" t="s">
        <v>2127</v>
      </c>
      <c r="P106" t="s">
        <v>46</v>
      </c>
      <c r="Q106" t="s">
        <v>90</v>
      </c>
      <c r="R106" t="s">
        <v>2128</v>
      </c>
      <c r="S106">
        <v>19.440000000000001</v>
      </c>
      <c r="T106">
        <v>3</v>
      </c>
      <c r="U106">
        <v>0</v>
      </c>
      <c r="V106">
        <v>9.5256000000000007</v>
      </c>
    </row>
    <row r="107" spans="1:22" x14ac:dyDescent="0.35">
      <c r="A107">
        <v>7025</v>
      </c>
      <c r="B107" t="s">
        <v>9244</v>
      </c>
      <c r="C107">
        <v>2011</v>
      </c>
      <c r="D107" s="28">
        <v>40778</v>
      </c>
      <c r="E107" s="28">
        <v>40782</v>
      </c>
      <c r="F107" t="s">
        <v>50</v>
      </c>
      <c r="G107" t="s">
        <v>2287</v>
      </c>
      <c r="H107" t="s">
        <v>2288</v>
      </c>
      <c r="I107" t="s">
        <v>26</v>
      </c>
      <c r="J107" t="s">
        <v>27</v>
      </c>
      <c r="K107" t="s">
        <v>807</v>
      </c>
      <c r="L107" t="s">
        <v>457</v>
      </c>
      <c r="M107">
        <v>80219</v>
      </c>
      <c r="N107" t="s">
        <v>44</v>
      </c>
      <c r="O107" t="s">
        <v>4072</v>
      </c>
      <c r="P107" t="s">
        <v>46</v>
      </c>
      <c r="Q107" t="s">
        <v>90</v>
      </c>
      <c r="R107" t="s">
        <v>4073</v>
      </c>
      <c r="S107">
        <v>223.05600000000001</v>
      </c>
      <c r="T107">
        <v>9</v>
      </c>
      <c r="U107">
        <v>0.2</v>
      </c>
      <c r="V107">
        <v>69.704999999999984</v>
      </c>
    </row>
    <row r="108" spans="1:22" x14ac:dyDescent="0.35">
      <c r="A108">
        <v>7024</v>
      </c>
      <c r="B108" t="s">
        <v>9244</v>
      </c>
      <c r="C108">
        <v>2011</v>
      </c>
      <c r="D108" s="28">
        <v>40778</v>
      </c>
      <c r="E108" s="28">
        <v>40782</v>
      </c>
      <c r="F108" t="s">
        <v>50</v>
      </c>
      <c r="G108" t="s">
        <v>2287</v>
      </c>
      <c r="H108" t="s">
        <v>2288</v>
      </c>
      <c r="I108" t="s">
        <v>26</v>
      </c>
      <c r="J108" t="s">
        <v>27</v>
      </c>
      <c r="K108" t="s">
        <v>807</v>
      </c>
      <c r="L108" t="s">
        <v>457</v>
      </c>
      <c r="M108">
        <v>80219</v>
      </c>
      <c r="N108" t="s">
        <v>44</v>
      </c>
      <c r="O108" t="s">
        <v>2779</v>
      </c>
      <c r="P108" t="s">
        <v>46</v>
      </c>
      <c r="Q108" t="s">
        <v>90</v>
      </c>
      <c r="R108" t="s">
        <v>2780</v>
      </c>
      <c r="S108">
        <v>31.104000000000006</v>
      </c>
      <c r="T108">
        <v>6</v>
      </c>
      <c r="U108">
        <v>0.2</v>
      </c>
      <c r="V108">
        <v>10.8864</v>
      </c>
    </row>
    <row r="109" spans="1:22" x14ac:dyDescent="0.35">
      <c r="A109">
        <v>7023</v>
      </c>
      <c r="B109" t="s">
        <v>9244</v>
      </c>
      <c r="C109">
        <v>2011</v>
      </c>
      <c r="D109" s="28">
        <v>40778</v>
      </c>
      <c r="E109" s="28">
        <v>40782</v>
      </c>
      <c r="F109" t="s">
        <v>50</v>
      </c>
      <c r="G109" t="s">
        <v>2287</v>
      </c>
      <c r="H109" t="s">
        <v>2288</v>
      </c>
      <c r="I109" t="s">
        <v>26</v>
      </c>
      <c r="J109" t="s">
        <v>27</v>
      </c>
      <c r="K109" t="s">
        <v>807</v>
      </c>
      <c r="L109" t="s">
        <v>457</v>
      </c>
      <c r="M109">
        <v>80219</v>
      </c>
      <c r="N109" t="s">
        <v>44</v>
      </c>
      <c r="O109" t="s">
        <v>1642</v>
      </c>
      <c r="P109" t="s">
        <v>71</v>
      </c>
      <c r="Q109" t="s">
        <v>72</v>
      </c>
      <c r="R109" t="s">
        <v>1643</v>
      </c>
      <c r="S109">
        <v>143.64000000000001</v>
      </c>
      <c r="T109">
        <v>9</v>
      </c>
      <c r="U109">
        <v>0.2</v>
      </c>
      <c r="V109">
        <v>10.772999999999989</v>
      </c>
    </row>
    <row r="110" spans="1:22" x14ac:dyDescent="0.35">
      <c r="A110">
        <v>7022</v>
      </c>
      <c r="B110" t="s">
        <v>9244</v>
      </c>
      <c r="C110">
        <v>2011</v>
      </c>
      <c r="D110" s="28">
        <v>40778</v>
      </c>
      <c r="E110" s="28">
        <v>40782</v>
      </c>
      <c r="F110" t="s">
        <v>50</v>
      </c>
      <c r="G110" t="s">
        <v>2287</v>
      </c>
      <c r="H110" t="s">
        <v>2288</v>
      </c>
      <c r="I110" t="s">
        <v>26</v>
      </c>
      <c r="J110" t="s">
        <v>27</v>
      </c>
      <c r="K110" t="s">
        <v>807</v>
      </c>
      <c r="L110" t="s">
        <v>457</v>
      </c>
      <c r="M110">
        <v>80219</v>
      </c>
      <c r="N110" t="s">
        <v>44</v>
      </c>
      <c r="O110" t="s">
        <v>1020</v>
      </c>
      <c r="P110" t="s">
        <v>32</v>
      </c>
      <c r="Q110" t="s">
        <v>65</v>
      </c>
      <c r="R110" t="s">
        <v>1021</v>
      </c>
      <c r="S110">
        <v>4.2240000000000002</v>
      </c>
      <c r="T110">
        <v>3</v>
      </c>
      <c r="U110">
        <v>0.2</v>
      </c>
      <c r="V110">
        <v>1.2672000000000003</v>
      </c>
    </row>
    <row r="111" spans="1:22" x14ac:dyDescent="0.35">
      <c r="A111">
        <v>7021</v>
      </c>
      <c r="B111" t="s">
        <v>9244</v>
      </c>
      <c r="C111">
        <v>2011</v>
      </c>
      <c r="D111" s="28">
        <v>40778</v>
      </c>
      <c r="E111" s="28">
        <v>40782</v>
      </c>
      <c r="F111" t="s">
        <v>50</v>
      </c>
      <c r="G111" t="s">
        <v>2287</v>
      </c>
      <c r="H111" t="s">
        <v>2288</v>
      </c>
      <c r="I111" t="s">
        <v>26</v>
      </c>
      <c r="J111" t="s">
        <v>27</v>
      </c>
      <c r="K111" t="s">
        <v>807</v>
      </c>
      <c r="L111" t="s">
        <v>457</v>
      </c>
      <c r="M111">
        <v>80219</v>
      </c>
      <c r="N111" t="s">
        <v>44</v>
      </c>
      <c r="O111" t="s">
        <v>8573</v>
      </c>
      <c r="P111" t="s">
        <v>46</v>
      </c>
      <c r="Q111" t="s">
        <v>578</v>
      </c>
      <c r="R111" t="s">
        <v>8574</v>
      </c>
      <c r="S111">
        <v>6.8000000000000007</v>
      </c>
      <c r="T111">
        <v>1</v>
      </c>
      <c r="U111">
        <v>0.2</v>
      </c>
      <c r="V111">
        <v>0.50999999999999979</v>
      </c>
    </row>
    <row r="112" spans="1:22" x14ac:dyDescent="0.35">
      <c r="A112">
        <v>7020</v>
      </c>
      <c r="B112" t="s">
        <v>9244</v>
      </c>
      <c r="C112">
        <v>2011</v>
      </c>
      <c r="D112" s="28">
        <v>40778</v>
      </c>
      <c r="E112" s="28">
        <v>40782</v>
      </c>
      <c r="F112" t="s">
        <v>50</v>
      </c>
      <c r="G112" t="s">
        <v>2287</v>
      </c>
      <c r="H112" t="s">
        <v>2288</v>
      </c>
      <c r="I112" t="s">
        <v>26</v>
      </c>
      <c r="J112" t="s">
        <v>27</v>
      </c>
      <c r="K112" t="s">
        <v>807</v>
      </c>
      <c r="L112" t="s">
        <v>457</v>
      </c>
      <c r="M112">
        <v>80219</v>
      </c>
      <c r="N112" t="s">
        <v>44</v>
      </c>
      <c r="O112" t="s">
        <v>9245</v>
      </c>
      <c r="P112" t="s">
        <v>46</v>
      </c>
      <c r="Q112" t="s">
        <v>90</v>
      </c>
      <c r="R112" t="s">
        <v>9246</v>
      </c>
      <c r="S112">
        <v>15.552000000000003</v>
      </c>
      <c r="T112">
        <v>3</v>
      </c>
      <c r="U112">
        <v>0.2</v>
      </c>
      <c r="V112">
        <v>5.4432</v>
      </c>
    </row>
    <row r="113" spans="1:22" x14ac:dyDescent="0.35">
      <c r="A113">
        <v>6672</v>
      </c>
      <c r="B113" t="s">
        <v>9019</v>
      </c>
      <c r="C113">
        <v>2011</v>
      </c>
      <c r="D113" s="28">
        <v>40778</v>
      </c>
      <c r="E113" s="28">
        <v>40782</v>
      </c>
      <c r="F113" t="s">
        <v>23</v>
      </c>
      <c r="G113" t="s">
        <v>4343</v>
      </c>
      <c r="H113" t="s">
        <v>4344</v>
      </c>
      <c r="I113" t="s">
        <v>41</v>
      </c>
      <c r="J113" t="s">
        <v>27</v>
      </c>
      <c r="K113" t="s">
        <v>42</v>
      </c>
      <c r="L113" t="s">
        <v>43</v>
      </c>
      <c r="M113">
        <v>90032</v>
      </c>
      <c r="N113" t="s">
        <v>44</v>
      </c>
      <c r="O113" t="s">
        <v>2259</v>
      </c>
      <c r="P113" t="s">
        <v>46</v>
      </c>
      <c r="Q113" t="s">
        <v>75</v>
      </c>
      <c r="R113" t="s">
        <v>2260</v>
      </c>
      <c r="S113">
        <v>49.568000000000005</v>
      </c>
      <c r="T113">
        <v>2</v>
      </c>
      <c r="U113">
        <v>0.2</v>
      </c>
      <c r="V113">
        <v>17.348799999999997</v>
      </c>
    </row>
    <row r="114" spans="1:22" x14ac:dyDescent="0.35">
      <c r="A114">
        <v>2339</v>
      </c>
      <c r="B114" t="s">
        <v>5357</v>
      </c>
      <c r="C114">
        <v>2011</v>
      </c>
      <c r="D114" s="28">
        <v>40778</v>
      </c>
      <c r="E114" s="28">
        <v>40778</v>
      </c>
      <c r="F114" t="s">
        <v>1290</v>
      </c>
      <c r="G114" t="s">
        <v>2495</v>
      </c>
      <c r="H114" t="s">
        <v>2496</v>
      </c>
      <c r="I114" t="s">
        <v>26</v>
      </c>
      <c r="J114" t="s">
        <v>27</v>
      </c>
      <c r="K114" t="s">
        <v>266</v>
      </c>
      <c r="L114" t="s">
        <v>267</v>
      </c>
      <c r="M114">
        <v>10009</v>
      </c>
      <c r="N114" t="s">
        <v>148</v>
      </c>
      <c r="O114" t="s">
        <v>1925</v>
      </c>
      <c r="P114" t="s">
        <v>46</v>
      </c>
      <c r="Q114" t="s">
        <v>90</v>
      </c>
      <c r="R114" t="s">
        <v>1926</v>
      </c>
      <c r="S114">
        <v>45.92</v>
      </c>
      <c r="T114">
        <v>4</v>
      </c>
      <c r="U114">
        <v>0</v>
      </c>
      <c r="V114">
        <v>22.500800000000002</v>
      </c>
    </row>
    <row r="115" spans="1:22" x14ac:dyDescent="0.35">
      <c r="A115">
        <v>2338</v>
      </c>
      <c r="B115" t="s">
        <v>5357</v>
      </c>
      <c r="C115">
        <v>2011</v>
      </c>
      <c r="D115" s="28">
        <v>40778</v>
      </c>
      <c r="E115" s="28">
        <v>40778</v>
      </c>
      <c r="F115" t="s">
        <v>1290</v>
      </c>
      <c r="G115" t="s">
        <v>2495</v>
      </c>
      <c r="H115" t="s">
        <v>2496</v>
      </c>
      <c r="I115" t="s">
        <v>26</v>
      </c>
      <c r="J115" t="s">
        <v>27</v>
      </c>
      <c r="K115" t="s">
        <v>266</v>
      </c>
      <c r="L115" t="s">
        <v>267</v>
      </c>
      <c r="M115">
        <v>10009</v>
      </c>
      <c r="N115" t="s">
        <v>148</v>
      </c>
      <c r="O115" t="s">
        <v>5358</v>
      </c>
      <c r="P115" t="s">
        <v>46</v>
      </c>
      <c r="Q115" t="s">
        <v>90</v>
      </c>
      <c r="R115" t="s">
        <v>5359</v>
      </c>
      <c r="S115">
        <v>25.92</v>
      </c>
      <c r="T115">
        <v>4</v>
      </c>
      <c r="U115">
        <v>0</v>
      </c>
      <c r="V115">
        <v>12.441600000000001</v>
      </c>
    </row>
    <row r="116" spans="1:22" x14ac:dyDescent="0.35">
      <c r="A116">
        <v>5913</v>
      </c>
      <c r="B116" t="s">
        <v>8572</v>
      </c>
      <c r="C116">
        <v>2011</v>
      </c>
      <c r="D116" s="28">
        <v>40779</v>
      </c>
      <c r="E116" s="28">
        <v>40781</v>
      </c>
      <c r="F116" t="s">
        <v>23</v>
      </c>
      <c r="G116" t="s">
        <v>556</v>
      </c>
      <c r="H116" t="s">
        <v>557</v>
      </c>
      <c r="I116" t="s">
        <v>41</v>
      </c>
      <c r="J116" t="s">
        <v>27</v>
      </c>
      <c r="K116" t="s">
        <v>8557</v>
      </c>
      <c r="L116" t="s">
        <v>29</v>
      </c>
      <c r="M116">
        <v>42301</v>
      </c>
      <c r="N116" t="s">
        <v>30</v>
      </c>
      <c r="O116" t="s">
        <v>8573</v>
      </c>
      <c r="P116" t="s">
        <v>46</v>
      </c>
      <c r="Q116" t="s">
        <v>578</v>
      </c>
      <c r="R116" t="s">
        <v>8574</v>
      </c>
      <c r="S116">
        <v>25.5</v>
      </c>
      <c r="T116">
        <v>3</v>
      </c>
      <c r="U116">
        <v>0</v>
      </c>
      <c r="V116">
        <v>6.63</v>
      </c>
    </row>
    <row r="117" spans="1:22" x14ac:dyDescent="0.35">
      <c r="A117">
        <v>3134</v>
      </c>
      <c r="B117" t="s">
        <v>6342</v>
      </c>
      <c r="C117">
        <v>2011</v>
      </c>
      <c r="D117" s="28">
        <v>40779</v>
      </c>
      <c r="E117" s="28">
        <v>40781</v>
      </c>
      <c r="F117" t="s">
        <v>188</v>
      </c>
      <c r="G117" t="s">
        <v>6343</v>
      </c>
      <c r="H117" t="s">
        <v>6344</v>
      </c>
      <c r="I117" t="s">
        <v>41</v>
      </c>
      <c r="J117" t="s">
        <v>27</v>
      </c>
      <c r="K117" t="s">
        <v>2343</v>
      </c>
      <c r="L117" t="s">
        <v>267</v>
      </c>
      <c r="M117">
        <v>11572</v>
      </c>
      <c r="N117" t="s">
        <v>148</v>
      </c>
      <c r="O117" t="s">
        <v>4315</v>
      </c>
      <c r="P117" t="s">
        <v>46</v>
      </c>
      <c r="Q117" t="s">
        <v>75</v>
      </c>
      <c r="R117" t="s">
        <v>4316</v>
      </c>
      <c r="S117">
        <v>12.672000000000001</v>
      </c>
      <c r="T117">
        <v>3</v>
      </c>
      <c r="U117">
        <v>0.2</v>
      </c>
      <c r="V117">
        <v>4.4352000000000009</v>
      </c>
    </row>
    <row r="118" spans="1:22" x14ac:dyDescent="0.35">
      <c r="A118">
        <v>3133</v>
      </c>
      <c r="B118" t="s">
        <v>6342</v>
      </c>
      <c r="C118">
        <v>2011</v>
      </c>
      <c r="D118" s="28">
        <v>40779</v>
      </c>
      <c r="E118" s="28">
        <v>40781</v>
      </c>
      <c r="F118" t="s">
        <v>188</v>
      </c>
      <c r="G118" t="s">
        <v>6343</v>
      </c>
      <c r="H118" t="s">
        <v>6344</v>
      </c>
      <c r="I118" t="s">
        <v>41</v>
      </c>
      <c r="J118" t="s">
        <v>27</v>
      </c>
      <c r="K118" t="s">
        <v>2343</v>
      </c>
      <c r="L118" t="s">
        <v>267</v>
      </c>
      <c r="M118">
        <v>11572</v>
      </c>
      <c r="N118" t="s">
        <v>148</v>
      </c>
      <c r="O118" t="s">
        <v>6345</v>
      </c>
      <c r="P118" t="s">
        <v>32</v>
      </c>
      <c r="Q118" t="s">
        <v>65</v>
      </c>
      <c r="R118" t="s">
        <v>6346</v>
      </c>
      <c r="S118">
        <v>13.28</v>
      </c>
      <c r="T118">
        <v>2</v>
      </c>
      <c r="U118">
        <v>0</v>
      </c>
      <c r="V118">
        <v>6.3743999999999996</v>
      </c>
    </row>
    <row r="119" spans="1:22" x14ac:dyDescent="0.35">
      <c r="A119">
        <v>3028</v>
      </c>
      <c r="B119" t="s">
        <v>6225</v>
      </c>
      <c r="C119">
        <v>2011</v>
      </c>
      <c r="D119" s="28">
        <v>40779</v>
      </c>
      <c r="E119" s="28">
        <v>40779</v>
      </c>
      <c r="F119" t="s">
        <v>1290</v>
      </c>
      <c r="G119" t="s">
        <v>4343</v>
      </c>
      <c r="H119" t="s">
        <v>4344</v>
      </c>
      <c r="I119" t="s">
        <v>41</v>
      </c>
      <c r="J119" t="s">
        <v>27</v>
      </c>
      <c r="K119" t="s">
        <v>6226</v>
      </c>
      <c r="L119" t="s">
        <v>1762</v>
      </c>
      <c r="M119">
        <v>59102</v>
      </c>
      <c r="N119" t="s">
        <v>44</v>
      </c>
      <c r="O119" t="s">
        <v>6227</v>
      </c>
      <c r="P119" t="s">
        <v>46</v>
      </c>
      <c r="Q119" t="s">
        <v>75</v>
      </c>
      <c r="R119" t="s">
        <v>6228</v>
      </c>
      <c r="S119">
        <v>8.2880000000000003</v>
      </c>
      <c r="T119">
        <v>2</v>
      </c>
      <c r="U119">
        <v>0.2</v>
      </c>
      <c r="V119">
        <v>2.6935999999999991</v>
      </c>
    </row>
    <row r="120" spans="1:22" x14ac:dyDescent="0.35">
      <c r="A120">
        <v>8887</v>
      </c>
      <c r="B120" t="s">
        <v>10296</v>
      </c>
      <c r="C120">
        <v>2011</v>
      </c>
      <c r="D120" s="28">
        <v>40780</v>
      </c>
      <c r="E120" s="28">
        <v>40785</v>
      </c>
      <c r="F120" t="s">
        <v>50</v>
      </c>
      <c r="G120" t="s">
        <v>307</v>
      </c>
      <c r="H120" t="s">
        <v>308</v>
      </c>
      <c r="I120" t="s">
        <v>41</v>
      </c>
      <c r="J120" t="s">
        <v>27</v>
      </c>
      <c r="K120" t="s">
        <v>497</v>
      </c>
      <c r="L120" t="s">
        <v>498</v>
      </c>
      <c r="M120">
        <v>43229</v>
      </c>
      <c r="N120" t="s">
        <v>148</v>
      </c>
      <c r="O120" t="s">
        <v>2054</v>
      </c>
      <c r="P120" t="s">
        <v>46</v>
      </c>
      <c r="Q120" t="s">
        <v>75</v>
      </c>
      <c r="R120" t="s">
        <v>2055</v>
      </c>
      <c r="S120">
        <v>20.856000000000002</v>
      </c>
      <c r="T120">
        <v>8</v>
      </c>
      <c r="U120">
        <v>0.7</v>
      </c>
      <c r="V120">
        <v>-16.684799999999996</v>
      </c>
    </row>
    <row r="121" spans="1:22" x14ac:dyDescent="0.35">
      <c r="A121">
        <v>8886</v>
      </c>
      <c r="B121" t="s">
        <v>10296</v>
      </c>
      <c r="C121">
        <v>2011</v>
      </c>
      <c r="D121" s="28">
        <v>40780</v>
      </c>
      <c r="E121" s="28">
        <v>40785</v>
      </c>
      <c r="F121" t="s">
        <v>50</v>
      </c>
      <c r="G121" t="s">
        <v>307</v>
      </c>
      <c r="H121" t="s">
        <v>308</v>
      </c>
      <c r="I121" t="s">
        <v>41</v>
      </c>
      <c r="J121" t="s">
        <v>27</v>
      </c>
      <c r="K121" t="s">
        <v>497</v>
      </c>
      <c r="L121" t="s">
        <v>498</v>
      </c>
      <c r="M121">
        <v>43229</v>
      </c>
      <c r="N121" t="s">
        <v>148</v>
      </c>
      <c r="O121" t="s">
        <v>5371</v>
      </c>
      <c r="P121" t="s">
        <v>46</v>
      </c>
      <c r="Q121" t="s">
        <v>75</v>
      </c>
      <c r="R121" t="s">
        <v>5372</v>
      </c>
      <c r="S121">
        <v>2.8620000000000005</v>
      </c>
      <c r="T121">
        <v>3</v>
      </c>
      <c r="U121">
        <v>0.7</v>
      </c>
      <c r="V121">
        <v>-2.2896000000000001</v>
      </c>
    </row>
    <row r="122" spans="1:22" x14ac:dyDescent="0.35">
      <c r="A122">
        <v>8885</v>
      </c>
      <c r="B122" t="s">
        <v>10296</v>
      </c>
      <c r="C122">
        <v>2011</v>
      </c>
      <c r="D122" s="28">
        <v>40780</v>
      </c>
      <c r="E122" s="28">
        <v>40785</v>
      </c>
      <c r="F122" t="s">
        <v>50</v>
      </c>
      <c r="G122" t="s">
        <v>307</v>
      </c>
      <c r="H122" t="s">
        <v>308</v>
      </c>
      <c r="I122" t="s">
        <v>41</v>
      </c>
      <c r="J122" t="s">
        <v>27</v>
      </c>
      <c r="K122" t="s">
        <v>497</v>
      </c>
      <c r="L122" t="s">
        <v>498</v>
      </c>
      <c r="M122">
        <v>43229</v>
      </c>
      <c r="N122" t="s">
        <v>148</v>
      </c>
      <c r="O122" t="s">
        <v>1208</v>
      </c>
      <c r="P122" t="s">
        <v>46</v>
      </c>
      <c r="Q122" t="s">
        <v>75</v>
      </c>
      <c r="R122" t="s">
        <v>1209</v>
      </c>
      <c r="S122">
        <v>6.5280000000000014</v>
      </c>
      <c r="T122">
        <v>4</v>
      </c>
      <c r="U122">
        <v>0.7</v>
      </c>
      <c r="V122">
        <v>-4.5695999999999994</v>
      </c>
    </row>
    <row r="123" spans="1:22" x14ac:dyDescent="0.35">
      <c r="A123">
        <v>114</v>
      </c>
      <c r="B123" t="s">
        <v>494</v>
      </c>
      <c r="C123">
        <v>2011</v>
      </c>
      <c r="D123" s="28">
        <v>40780</v>
      </c>
      <c r="E123" s="28">
        <v>40782</v>
      </c>
      <c r="F123" t="s">
        <v>23</v>
      </c>
      <c r="G123" t="s">
        <v>495</v>
      </c>
      <c r="H123" t="s">
        <v>496</v>
      </c>
      <c r="I123" t="s">
        <v>26</v>
      </c>
      <c r="J123" t="s">
        <v>27</v>
      </c>
      <c r="K123" t="s">
        <v>497</v>
      </c>
      <c r="L123" t="s">
        <v>498</v>
      </c>
      <c r="M123">
        <v>43229</v>
      </c>
      <c r="N123" t="s">
        <v>148</v>
      </c>
      <c r="O123" t="s">
        <v>499</v>
      </c>
      <c r="P123" t="s">
        <v>46</v>
      </c>
      <c r="Q123" t="s">
        <v>269</v>
      </c>
      <c r="R123" t="s">
        <v>500</v>
      </c>
      <c r="S123">
        <v>40.096000000000004</v>
      </c>
      <c r="T123">
        <v>14</v>
      </c>
      <c r="U123">
        <v>0.2</v>
      </c>
      <c r="V123">
        <v>14.534799999999997</v>
      </c>
    </row>
    <row r="124" spans="1:22" x14ac:dyDescent="0.35">
      <c r="A124">
        <v>115</v>
      </c>
      <c r="B124" t="s">
        <v>494</v>
      </c>
      <c r="C124">
        <v>2011</v>
      </c>
      <c r="D124" s="28">
        <v>40780</v>
      </c>
      <c r="E124" s="28">
        <v>40782</v>
      </c>
      <c r="F124" t="s">
        <v>23</v>
      </c>
      <c r="G124" t="s">
        <v>495</v>
      </c>
      <c r="H124" t="s">
        <v>496</v>
      </c>
      <c r="I124" t="s">
        <v>26</v>
      </c>
      <c r="J124" t="s">
        <v>27</v>
      </c>
      <c r="K124" t="s">
        <v>497</v>
      </c>
      <c r="L124" t="s">
        <v>498</v>
      </c>
      <c r="M124">
        <v>43229</v>
      </c>
      <c r="N124" t="s">
        <v>148</v>
      </c>
      <c r="O124" t="s">
        <v>501</v>
      </c>
      <c r="P124" t="s">
        <v>46</v>
      </c>
      <c r="Q124" t="s">
        <v>173</v>
      </c>
      <c r="R124" t="s">
        <v>502</v>
      </c>
      <c r="S124">
        <v>4.7200000000000006</v>
      </c>
      <c r="T124">
        <v>2</v>
      </c>
      <c r="U124">
        <v>0.2</v>
      </c>
      <c r="V124">
        <v>1.6519999999999997</v>
      </c>
    </row>
    <row r="125" spans="1:22" x14ac:dyDescent="0.35">
      <c r="A125">
        <v>116</v>
      </c>
      <c r="B125" t="s">
        <v>494</v>
      </c>
      <c r="C125">
        <v>2011</v>
      </c>
      <c r="D125" s="28">
        <v>40780</v>
      </c>
      <c r="E125" s="28">
        <v>40782</v>
      </c>
      <c r="F125" t="s">
        <v>23</v>
      </c>
      <c r="G125" t="s">
        <v>495</v>
      </c>
      <c r="H125" t="s">
        <v>496</v>
      </c>
      <c r="I125" t="s">
        <v>26</v>
      </c>
      <c r="J125" t="s">
        <v>27</v>
      </c>
      <c r="K125" t="s">
        <v>497</v>
      </c>
      <c r="L125" t="s">
        <v>498</v>
      </c>
      <c r="M125">
        <v>43229</v>
      </c>
      <c r="N125" t="s">
        <v>148</v>
      </c>
      <c r="O125" t="s">
        <v>503</v>
      </c>
      <c r="P125" t="s">
        <v>46</v>
      </c>
      <c r="Q125" t="s">
        <v>90</v>
      </c>
      <c r="R125" t="s">
        <v>504</v>
      </c>
      <c r="S125">
        <v>23.976000000000003</v>
      </c>
      <c r="T125">
        <v>3</v>
      </c>
      <c r="U125">
        <v>0.2</v>
      </c>
      <c r="V125">
        <v>7.4924999999999988</v>
      </c>
    </row>
    <row r="126" spans="1:22" x14ac:dyDescent="0.35">
      <c r="A126">
        <v>117</v>
      </c>
      <c r="B126" t="s">
        <v>494</v>
      </c>
      <c r="C126">
        <v>2011</v>
      </c>
      <c r="D126" s="28">
        <v>40780</v>
      </c>
      <c r="E126" s="28">
        <v>40782</v>
      </c>
      <c r="F126" t="s">
        <v>23</v>
      </c>
      <c r="G126" t="s">
        <v>495</v>
      </c>
      <c r="H126" t="s">
        <v>496</v>
      </c>
      <c r="I126" t="s">
        <v>26</v>
      </c>
      <c r="J126" t="s">
        <v>27</v>
      </c>
      <c r="K126" t="s">
        <v>497</v>
      </c>
      <c r="L126" t="s">
        <v>498</v>
      </c>
      <c r="M126">
        <v>43229</v>
      </c>
      <c r="N126" t="s">
        <v>148</v>
      </c>
      <c r="O126" t="s">
        <v>505</v>
      </c>
      <c r="P126" t="s">
        <v>46</v>
      </c>
      <c r="Q126" t="s">
        <v>173</v>
      </c>
      <c r="R126" t="s">
        <v>506</v>
      </c>
      <c r="S126">
        <v>130.464</v>
      </c>
      <c r="T126">
        <v>6</v>
      </c>
      <c r="U126">
        <v>0.2</v>
      </c>
      <c r="V126">
        <v>44.031599999999997</v>
      </c>
    </row>
    <row r="127" spans="1:22" x14ac:dyDescent="0.35">
      <c r="A127">
        <v>8460</v>
      </c>
      <c r="B127" t="s">
        <v>10040</v>
      </c>
      <c r="C127">
        <v>2011</v>
      </c>
      <c r="D127" s="28">
        <v>40780</v>
      </c>
      <c r="E127" s="28">
        <v>40784</v>
      </c>
      <c r="F127" t="s">
        <v>50</v>
      </c>
      <c r="G127" t="s">
        <v>4798</v>
      </c>
      <c r="H127" t="s">
        <v>4799</v>
      </c>
      <c r="I127" t="s">
        <v>26</v>
      </c>
      <c r="J127" t="s">
        <v>27</v>
      </c>
      <c r="K127" t="s">
        <v>184</v>
      </c>
      <c r="L127" t="s">
        <v>104</v>
      </c>
      <c r="M127">
        <v>77070</v>
      </c>
      <c r="N127" t="s">
        <v>105</v>
      </c>
      <c r="O127" t="s">
        <v>1342</v>
      </c>
      <c r="P127" t="s">
        <v>46</v>
      </c>
      <c r="Q127" t="s">
        <v>75</v>
      </c>
      <c r="R127" t="s">
        <v>1343</v>
      </c>
      <c r="S127">
        <v>12.383999999999997</v>
      </c>
      <c r="T127">
        <v>3</v>
      </c>
      <c r="U127">
        <v>0.8</v>
      </c>
      <c r="V127">
        <v>-19.814400000000003</v>
      </c>
    </row>
    <row r="128" spans="1:22" x14ac:dyDescent="0.35">
      <c r="A128">
        <v>8459</v>
      </c>
      <c r="B128" t="s">
        <v>10040</v>
      </c>
      <c r="C128">
        <v>2011</v>
      </c>
      <c r="D128" s="28">
        <v>40780</v>
      </c>
      <c r="E128" s="28">
        <v>40784</v>
      </c>
      <c r="F128" t="s">
        <v>50</v>
      </c>
      <c r="G128" t="s">
        <v>4798</v>
      </c>
      <c r="H128" t="s">
        <v>4799</v>
      </c>
      <c r="I128" t="s">
        <v>26</v>
      </c>
      <c r="J128" t="s">
        <v>27</v>
      </c>
      <c r="K128" t="s">
        <v>184</v>
      </c>
      <c r="L128" t="s">
        <v>104</v>
      </c>
      <c r="M128">
        <v>77070</v>
      </c>
      <c r="N128" t="s">
        <v>105</v>
      </c>
      <c r="O128" t="s">
        <v>4642</v>
      </c>
      <c r="P128" t="s">
        <v>46</v>
      </c>
      <c r="Q128" t="s">
        <v>75</v>
      </c>
      <c r="R128" t="s">
        <v>4643</v>
      </c>
      <c r="S128">
        <v>25.679999999999993</v>
      </c>
      <c r="T128">
        <v>3</v>
      </c>
      <c r="U128">
        <v>0.8</v>
      </c>
      <c r="V128">
        <v>-39.804000000000002</v>
      </c>
    </row>
    <row r="129" spans="1:22" x14ac:dyDescent="0.35">
      <c r="A129">
        <v>6579</v>
      </c>
      <c r="B129" t="s">
        <v>8971</v>
      </c>
      <c r="C129">
        <v>2011</v>
      </c>
      <c r="D129" s="28">
        <v>40780</v>
      </c>
      <c r="E129" s="28">
        <v>40785</v>
      </c>
      <c r="F129" t="s">
        <v>50</v>
      </c>
      <c r="G129" t="s">
        <v>5245</v>
      </c>
      <c r="H129" t="s">
        <v>5246</v>
      </c>
      <c r="I129" t="s">
        <v>26</v>
      </c>
      <c r="J129" t="s">
        <v>27</v>
      </c>
      <c r="K129" t="s">
        <v>95</v>
      </c>
      <c r="L129" t="s">
        <v>96</v>
      </c>
      <c r="M129">
        <v>98103</v>
      </c>
      <c r="N129" t="s">
        <v>44</v>
      </c>
      <c r="O129" t="s">
        <v>4599</v>
      </c>
      <c r="P129" t="s">
        <v>71</v>
      </c>
      <c r="Q129" t="s">
        <v>72</v>
      </c>
      <c r="R129" t="s">
        <v>4600</v>
      </c>
      <c r="S129">
        <v>1007.9440000000002</v>
      </c>
      <c r="T129">
        <v>7</v>
      </c>
      <c r="U129">
        <v>0.2</v>
      </c>
      <c r="V129">
        <v>75.595799999999997</v>
      </c>
    </row>
    <row r="130" spans="1:22" x14ac:dyDescent="0.35">
      <c r="A130">
        <v>5947</v>
      </c>
      <c r="B130" t="s">
        <v>8586</v>
      </c>
      <c r="C130">
        <v>2011</v>
      </c>
      <c r="D130" s="28">
        <v>40780</v>
      </c>
      <c r="E130" s="28">
        <v>40784</v>
      </c>
      <c r="F130" t="s">
        <v>50</v>
      </c>
      <c r="G130" t="s">
        <v>264</v>
      </c>
      <c r="H130" t="s">
        <v>265</v>
      </c>
      <c r="I130" t="s">
        <v>41</v>
      </c>
      <c r="J130" t="s">
        <v>27</v>
      </c>
      <c r="K130" t="s">
        <v>42</v>
      </c>
      <c r="L130" t="s">
        <v>43</v>
      </c>
      <c r="M130">
        <v>90036</v>
      </c>
      <c r="N130" t="s">
        <v>44</v>
      </c>
      <c r="O130" t="s">
        <v>2987</v>
      </c>
      <c r="P130" t="s">
        <v>46</v>
      </c>
      <c r="Q130" t="s">
        <v>59</v>
      </c>
      <c r="R130" t="s">
        <v>2988</v>
      </c>
      <c r="S130">
        <v>48.84</v>
      </c>
      <c r="T130">
        <v>4</v>
      </c>
      <c r="U130">
        <v>0</v>
      </c>
      <c r="V130">
        <v>13.186800000000005</v>
      </c>
    </row>
    <row r="131" spans="1:22" x14ac:dyDescent="0.35">
      <c r="A131">
        <v>5946</v>
      </c>
      <c r="B131" t="s">
        <v>8586</v>
      </c>
      <c r="C131">
        <v>2011</v>
      </c>
      <c r="D131" s="28">
        <v>40780</v>
      </c>
      <c r="E131" s="28">
        <v>40784</v>
      </c>
      <c r="F131" t="s">
        <v>50</v>
      </c>
      <c r="G131" t="s">
        <v>264</v>
      </c>
      <c r="H131" t="s">
        <v>265</v>
      </c>
      <c r="I131" t="s">
        <v>41</v>
      </c>
      <c r="J131" t="s">
        <v>27</v>
      </c>
      <c r="K131" t="s">
        <v>42</v>
      </c>
      <c r="L131" t="s">
        <v>43</v>
      </c>
      <c r="M131">
        <v>90036</v>
      </c>
      <c r="N131" t="s">
        <v>44</v>
      </c>
      <c r="O131" t="s">
        <v>5530</v>
      </c>
      <c r="P131" t="s">
        <v>46</v>
      </c>
      <c r="Q131" t="s">
        <v>90</v>
      </c>
      <c r="R131" t="s">
        <v>5531</v>
      </c>
      <c r="S131">
        <v>25.92</v>
      </c>
      <c r="T131">
        <v>4</v>
      </c>
      <c r="U131">
        <v>0</v>
      </c>
      <c r="V131">
        <v>12.441600000000001</v>
      </c>
    </row>
    <row r="132" spans="1:22" x14ac:dyDescent="0.35">
      <c r="A132">
        <v>5945</v>
      </c>
      <c r="B132" t="s">
        <v>8586</v>
      </c>
      <c r="C132">
        <v>2011</v>
      </c>
      <c r="D132" s="28">
        <v>40780</v>
      </c>
      <c r="E132" s="28">
        <v>40784</v>
      </c>
      <c r="F132" t="s">
        <v>50</v>
      </c>
      <c r="G132" t="s">
        <v>264</v>
      </c>
      <c r="H132" t="s">
        <v>265</v>
      </c>
      <c r="I132" t="s">
        <v>41</v>
      </c>
      <c r="J132" t="s">
        <v>27</v>
      </c>
      <c r="K132" t="s">
        <v>42</v>
      </c>
      <c r="L132" t="s">
        <v>43</v>
      </c>
      <c r="M132">
        <v>90036</v>
      </c>
      <c r="N132" t="s">
        <v>44</v>
      </c>
      <c r="O132" t="s">
        <v>1750</v>
      </c>
      <c r="P132" t="s">
        <v>71</v>
      </c>
      <c r="Q132" t="s">
        <v>161</v>
      </c>
      <c r="R132" t="s">
        <v>1751</v>
      </c>
      <c r="S132">
        <v>95.1</v>
      </c>
      <c r="T132">
        <v>5</v>
      </c>
      <c r="U132">
        <v>0</v>
      </c>
      <c r="V132">
        <v>30.431999999999995</v>
      </c>
    </row>
    <row r="133" spans="1:22" x14ac:dyDescent="0.35">
      <c r="A133">
        <v>5944</v>
      </c>
      <c r="B133" t="s">
        <v>8586</v>
      </c>
      <c r="C133">
        <v>2011</v>
      </c>
      <c r="D133" s="28">
        <v>40780</v>
      </c>
      <c r="E133" s="28">
        <v>40784</v>
      </c>
      <c r="F133" t="s">
        <v>50</v>
      </c>
      <c r="G133" t="s">
        <v>264</v>
      </c>
      <c r="H133" t="s">
        <v>265</v>
      </c>
      <c r="I133" t="s">
        <v>41</v>
      </c>
      <c r="J133" t="s">
        <v>27</v>
      </c>
      <c r="K133" t="s">
        <v>42</v>
      </c>
      <c r="L133" t="s">
        <v>43</v>
      </c>
      <c r="M133">
        <v>90036</v>
      </c>
      <c r="N133" t="s">
        <v>44</v>
      </c>
      <c r="O133" t="s">
        <v>6083</v>
      </c>
      <c r="P133" t="s">
        <v>32</v>
      </c>
      <c r="Q133" t="s">
        <v>65</v>
      </c>
      <c r="R133" t="s">
        <v>6084</v>
      </c>
      <c r="S133">
        <v>6.28</v>
      </c>
      <c r="T133">
        <v>1</v>
      </c>
      <c r="U133">
        <v>0</v>
      </c>
      <c r="V133">
        <v>2.6376000000000004</v>
      </c>
    </row>
    <row r="134" spans="1:22" x14ac:dyDescent="0.35">
      <c r="A134">
        <v>187</v>
      </c>
      <c r="B134" t="s">
        <v>750</v>
      </c>
      <c r="C134">
        <v>2011</v>
      </c>
      <c r="D134" s="28">
        <v>40781</v>
      </c>
      <c r="E134" s="28">
        <v>40785</v>
      </c>
      <c r="F134" t="s">
        <v>50</v>
      </c>
      <c r="G134" t="s">
        <v>751</v>
      </c>
      <c r="H134" t="s">
        <v>752</v>
      </c>
      <c r="I134" t="s">
        <v>102</v>
      </c>
      <c r="J134" t="s">
        <v>27</v>
      </c>
      <c r="K134" t="s">
        <v>42</v>
      </c>
      <c r="L134" t="s">
        <v>43</v>
      </c>
      <c r="M134">
        <v>90032</v>
      </c>
      <c r="N134" t="s">
        <v>44</v>
      </c>
      <c r="O134" t="s">
        <v>753</v>
      </c>
      <c r="P134" t="s">
        <v>71</v>
      </c>
      <c r="Q134" t="s">
        <v>161</v>
      </c>
      <c r="R134" t="s">
        <v>754</v>
      </c>
      <c r="S134">
        <v>176.8</v>
      </c>
      <c r="T134">
        <v>8</v>
      </c>
      <c r="U134">
        <v>0</v>
      </c>
      <c r="V134">
        <v>22.984000000000009</v>
      </c>
    </row>
    <row r="135" spans="1:22" x14ac:dyDescent="0.35">
      <c r="A135">
        <v>7824</v>
      </c>
      <c r="B135" t="s">
        <v>9686</v>
      </c>
      <c r="C135">
        <v>2011</v>
      </c>
      <c r="D135" s="28">
        <v>40781</v>
      </c>
      <c r="E135" s="28">
        <v>40787</v>
      </c>
      <c r="F135" t="s">
        <v>50</v>
      </c>
      <c r="G135" t="s">
        <v>3790</v>
      </c>
      <c r="H135" t="s">
        <v>3791</v>
      </c>
      <c r="I135" t="s">
        <v>102</v>
      </c>
      <c r="J135" t="s">
        <v>27</v>
      </c>
      <c r="K135" t="s">
        <v>606</v>
      </c>
      <c r="L135" t="s">
        <v>245</v>
      </c>
      <c r="M135">
        <v>19711</v>
      </c>
      <c r="N135" t="s">
        <v>148</v>
      </c>
      <c r="O135" t="s">
        <v>4947</v>
      </c>
      <c r="P135" t="s">
        <v>71</v>
      </c>
      <c r="Q135" t="s">
        <v>161</v>
      </c>
      <c r="R135" t="s">
        <v>4948</v>
      </c>
      <c r="S135">
        <v>149.97</v>
      </c>
      <c r="T135">
        <v>3</v>
      </c>
      <c r="U135">
        <v>0</v>
      </c>
      <c r="V135">
        <v>52.489499999999992</v>
      </c>
    </row>
    <row r="136" spans="1:22" x14ac:dyDescent="0.35">
      <c r="A136">
        <v>7823</v>
      </c>
      <c r="B136" t="s">
        <v>9686</v>
      </c>
      <c r="C136">
        <v>2011</v>
      </c>
      <c r="D136" s="28">
        <v>40781</v>
      </c>
      <c r="E136" s="28">
        <v>40787</v>
      </c>
      <c r="F136" t="s">
        <v>50</v>
      </c>
      <c r="G136" t="s">
        <v>3790</v>
      </c>
      <c r="H136" t="s">
        <v>3791</v>
      </c>
      <c r="I136" t="s">
        <v>102</v>
      </c>
      <c r="J136" t="s">
        <v>27</v>
      </c>
      <c r="K136" t="s">
        <v>606</v>
      </c>
      <c r="L136" t="s">
        <v>245</v>
      </c>
      <c r="M136">
        <v>19711</v>
      </c>
      <c r="N136" t="s">
        <v>148</v>
      </c>
      <c r="O136" t="s">
        <v>3962</v>
      </c>
      <c r="P136" t="s">
        <v>46</v>
      </c>
      <c r="Q136" t="s">
        <v>68</v>
      </c>
      <c r="R136" t="s">
        <v>3963</v>
      </c>
      <c r="S136">
        <v>8.64</v>
      </c>
      <c r="T136">
        <v>3</v>
      </c>
      <c r="U136">
        <v>0</v>
      </c>
      <c r="V136">
        <v>2.5055999999999998</v>
      </c>
    </row>
    <row r="137" spans="1:22" x14ac:dyDescent="0.35">
      <c r="A137">
        <v>5336</v>
      </c>
      <c r="B137" t="s">
        <v>8152</v>
      </c>
      <c r="C137">
        <v>2011</v>
      </c>
      <c r="D137" s="28">
        <v>40781</v>
      </c>
      <c r="E137" s="28">
        <v>40787</v>
      </c>
      <c r="F137" t="s">
        <v>50</v>
      </c>
      <c r="G137" t="s">
        <v>407</v>
      </c>
      <c r="H137" t="s">
        <v>408</v>
      </c>
      <c r="I137" t="s">
        <v>26</v>
      </c>
      <c r="J137" t="s">
        <v>27</v>
      </c>
      <c r="K137" t="s">
        <v>606</v>
      </c>
      <c r="L137" t="s">
        <v>245</v>
      </c>
      <c r="M137">
        <v>19711</v>
      </c>
      <c r="N137" t="s">
        <v>148</v>
      </c>
      <c r="O137" t="s">
        <v>3655</v>
      </c>
      <c r="P137" t="s">
        <v>46</v>
      </c>
      <c r="Q137" t="s">
        <v>90</v>
      </c>
      <c r="R137" t="s">
        <v>3656</v>
      </c>
      <c r="S137">
        <v>3.38</v>
      </c>
      <c r="T137">
        <v>1</v>
      </c>
      <c r="U137">
        <v>0</v>
      </c>
      <c r="V137">
        <v>1.5547999999999997</v>
      </c>
    </row>
    <row r="138" spans="1:22" x14ac:dyDescent="0.35">
      <c r="A138">
        <v>5335</v>
      </c>
      <c r="B138" t="s">
        <v>8152</v>
      </c>
      <c r="C138">
        <v>2011</v>
      </c>
      <c r="D138" s="28">
        <v>40781</v>
      </c>
      <c r="E138" s="28">
        <v>40787</v>
      </c>
      <c r="F138" t="s">
        <v>50</v>
      </c>
      <c r="G138" t="s">
        <v>407</v>
      </c>
      <c r="H138" t="s">
        <v>408</v>
      </c>
      <c r="I138" t="s">
        <v>26</v>
      </c>
      <c r="J138" t="s">
        <v>27</v>
      </c>
      <c r="K138" t="s">
        <v>606</v>
      </c>
      <c r="L138" t="s">
        <v>245</v>
      </c>
      <c r="M138">
        <v>19711</v>
      </c>
      <c r="N138" t="s">
        <v>148</v>
      </c>
      <c r="O138" t="s">
        <v>4860</v>
      </c>
      <c r="P138" t="s">
        <v>46</v>
      </c>
      <c r="Q138" t="s">
        <v>90</v>
      </c>
      <c r="R138" t="s">
        <v>4861</v>
      </c>
      <c r="S138">
        <v>17.34</v>
      </c>
      <c r="T138">
        <v>3</v>
      </c>
      <c r="U138">
        <v>0</v>
      </c>
      <c r="V138">
        <v>8.4966000000000008</v>
      </c>
    </row>
    <row r="139" spans="1:22" x14ac:dyDescent="0.35">
      <c r="A139">
        <v>5334</v>
      </c>
      <c r="B139" t="s">
        <v>8152</v>
      </c>
      <c r="C139">
        <v>2011</v>
      </c>
      <c r="D139" s="28">
        <v>40781</v>
      </c>
      <c r="E139" s="28">
        <v>40787</v>
      </c>
      <c r="F139" t="s">
        <v>50</v>
      </c>
      <c r="G139" t="s">
        <v>407</v>
      </c>
      <c r="H139" t="s">
        <v>408</v>
      </c>
      <c r="I139" t="s">
        <v>26</v>
      </c>
      <c r="J139" t="s">
        <v>27</v>
      </c>
      <c r="K139" t="s">
        <v>606</v>
      </c>
      <c r="L139" t="s">
        <v>245</v>
      </c>
      <c r="M139">
        <v>19711</v>
      </c>
      <c r="N139" t="s">
        <v>148</v>
      </c>
      <c r="O139" t="s">
        <v>6826</v>
      </c>
      <c r="P139" t="s">
        <v>32</v>
      </c>
      <c r="Q139" t="s">
        <v>65</v>
      </c>
      <c r="R139" t="s">
        <v>6827</v>
      </c>
      <c r="S139">
        <v>10.68</v>
      </c>
      <c r="T139">
        <v>4</v>
      </c>
      <c r="U139">
        <v>0</v>
      </c>
      <c r="V139">
        <v>4.0583999999999998</v>
      </c>
    </row>
    <row r="140" spans="1:22" x14ac:dyDescent="0.35">
      <c r="A140">
        <v>19</v>
      </c>
      <c r="B140" t="s">
        <v>124</v>
      </c>
      <c r="C140">
        <v>2011</v>
      </c>
      <c r="D140" s="28">
        <v>40782</v>
      </c>
      <c r="E140" s="28">
        <v>40787</v>
      </c>
      <c r="F140" t="s">
        <v>23</v>
      </c>
      <c r="G140" t="s">
        <v>125</v>
      </c>
      <c r="H140" t="s">
        <v>126</v>
      </c>
      <c r="I140" t="s">
        <v>26</v>
      </c>
      <c r="J140" t="s">
        <v>27</v>
      </c>
      <c r="K140" t="s">
        <v>127</v>
      </c>
      <c r="L140" t="s">
        <v>43</v>
      </c>
      <c r="M140">
        <v>94109</v>
      </c>
      <c r="N140" t="s">
        <v>44</v>
      </c>
      <c r="O140" t="s">
        <v>128</v>
      </c>
      <c r="P140" t="s">
        <v>46</v>
      </c>
      <c r="Q140" t="s">
        <v>68</v>
      </c>
      <c r="R140" t="s">
        <v>129</v>
      </c>
      <c r="S140">
        <v>8.56</v>
      </c>
      <c r="T140">
        <v>2</v>
      </c>
      <c r="U140">
        <v>0</v>
      </c>
      <c r="V140">
        <v>2.4823999999999993</v>
      </c>
    </row>
    <row r="141" spans="1:22" x14ac:dyDescent="0.35">
      <c r="A141">
        <v>20</v>
      </c>
      <c r="B141" t="s">
        <v>124</v>
      </c>
      <c r="C141">
        <v>2011</v>
      </c>
      <c r="D141" s="28">
        <v>40782</v>
      </c>
      <c r="E141" s="28">
        <v>40787</v>
      </c>
      <c r="F141" t="s">
        <v>23</v>
      </c>
      <c r="G141" t="s">
        <v>125</v>
      </c>
      <c r="H141" t="s">
        <v>126</v>
      </c>
      <c r="I141" t="s">
        <v>26</v>
      </c>
      <c r="J141" t="s">
        <v>27</v>
      </c>
      <c r="K141" t="s">
        <v>127</v>
      </c>
      <c r="L141" t="s">
        <v>43</v>
      </c>
      <c r="M141">
        <v>94109</v>
      </c>
      <c r="N141" t="s">
        <v>44</v>
      </c>
      <c r="O141" t="s">
        <v>130</v>
      </c>
      <c r="P141" t="s">
        <v>71</v>
      </c>
      <c r="Q141" t="s">
        <v>72</v>
      </c>
      <c r="R141" t="s">
        <v>131</v>
      </c>
      <c r="S141">
        <v>213.48000000000002</v>
      </c>
      <c r="T141">
        <v>3</v>
      </c>
      <c r="U141">
        <v>0.2</v>
      </c>
      <c r="V141">
        <v>16.010999999999981</v>
      </c>
    </row>
    <row r="142" spans="1:22" x14ac:dyDescent="0.35">
      <c r="A142">
        <v>21</v>
      </c>
      <c r="B142" t="s">
        <v>124</v>
      </c>
      <c r="C142">
        <v>2011</v>
      </c>
      <c r="D142" s="28">
        <v>40782</v>
      </c>
      <c r="E142" s="28">
        <v>40787</v>
      </c>
      <c r="F142" t="s">
        <v>23</v>
      </c>
      <c r="G142" t="s">
        <v>125</v>
      </c>
      <c r="H142" t="s">
        <v>126</v>
      </c>
      <c r="I142" t="s">
        <v>26</v>
      </c>
      <c r="J142" t="s">
        <v>27</v>
      </c>
      <c r="K142" t="s">
        <v>127</v>
      </c>
      <c r="L142" t="s">
        <v>43</v>
      </c>
      <c r="M142">
        <v>94109</v>
      </c>
      <c r="N142" t="s">
        <v>44</v>
      </c>
      <c r="O142" t="s">
        <v>132</v>
      </c>
      <c r="P142" t="s">
        <v>46</v>
      </c>
      <c r="Q142" t="s">
        <v>75</v>
      </c>
      <c r="R142" t="s">
        <v>133</v>
      </c>
      <c r="S142">
        <v>22.72</v>
      </c>
      <c r="T142">
        <v>4</v>
      </c>
      <c r="U142">
        <v>0.2</v>
      </c>
      <c r="V142">
        <v>7.3839999999999986</v>
      </c>
    </row>
    <row r="143" spans="1:22" x14ac:dyDescent="0.35">
      <c r="A143">
        <v>6170</v>
      </c>
      <c r="B143" t="s">
        <v>8726</v>
      </c>
      <c r="C143">
        <v>2011</v>
      </c>
      <c r="D143" s="28">
        <v>40782</v>
      </c>
      <c r="E143" s="28">
        <v>40785</v>
      </c>
      <c r="F143" t="s">
        <v>23</v>
      </c>
      <c r="G143" t="s">
        <v>3881</v>
      </c>
      <c r="H143" t="s">
        <v>3882</v>
      </c>
      <c r="I143" t="s">
        <v>26</v>
      </c>
      <c r="J143" t="s">
        <v>27</v>
      </c>
      <c r="K143" t="s">
        <v>318</v>
      </c>
      <c r="L143" t="s">
        <v>319</v>
      </c>
      <c r="M143">
        <v>22153</v>
      </c>
      <c r="N143" t="s">
        <v>30</v>
      </c>
      <c r="O143" t="s">
        <v>1865</v>
      </c>
      <c r="P143" t="s">
        <v>46</v>
      </c>
      <c r="Q143" t="s">
        <v>90</v>
      </c>
      <c r="R143" t="s">
        <v>1866</v>
      </c>
      <c r="S143">
        <v>13.36</v>
      </c>
      <c r="T143">
        <v>2</v>
      </c>
      <c r="U143">
        <v>0</v>
      </c>
      <c r="V143">
        <v>6.4127999999999998</v>
      </c>
    </row>
    <row r="144" spans="1:22" x14ac:dyDescent="0.35">
      <c r="A144">
        <v>3485</v>
      </c>
      <c r="B144" t="s">
        <v>6676</v>
      </c>
      <c r="C144">
        <v>2011</v>
      </c>
      <c r="D144" s="28">
        <v>40782</v>
      </c>
      <c r="E144" s="28">
        <v>40784</v>
      </c>
      <c r="F144" t="s">
        <v>188</v>
      </c>
      <c r="G144" t="s">
        <v>4952</v>
      </c>
      <c r="H144" t="s">
        <v>4953</v>
      </c>
      <c r="I144" t="s">
        <v>41</v>
      </c>
      <c r="J144" t="s">
        <v>27</v>
      </c>
      <c r="K144" t="s">
        <v>318</v>
      </c>
      <c r="L144" t="s">
        <v>319</v>
      </c>
      <c r="M144">
        <v>22153</v>
      </c>
      <c r="N144" t="s">
        <v>30</v>
      </c>
      <c r="O144" t="s">
        <v>5700</v>
      </c>
      <c r="P144" t="s">
        <v>32</v>
      </c>
      <c r="Q144" t="s">
        <v>56</v>
      </c>
      <c r="R144" t="s">
        <v>5701</v>
      </c>
      <c r="S144">
        <v>1202.94</v>
      </c>
      <c r="T144">
        <v>3</v>
      </c>
      <c r="U144">
        <v>0</v>
      </c>
      <c r="V144">
        <v>300.73500000000001</v>
      </c>
    </row>
    <row r="145" spans="1:22" x14ac:dyDescent="0.35">
      <c r="A145">
        <v>3484</v>
      </c>
      <c r="B145" t="s">
        <v>6676</v>
      </c>
      <c r="C145">
        <v>2011</v>
      </c>
      <c r="D145" s="28">
        <v>40782</v>
      </c>
      <c r="E145" s="28">
        <v>40784</v>
      </c>
      <c r="F145" t="s">
        <v>188</v>
      </c>
      <c r="G145" t="s">
        <v>4952</v>
      </c>
      <c r="H145" t="s">
        <v>4953</v>
      </c>
      <c r="I145" t="s">
        <v>41</v>
      </c>
      <c r="J145" t="s">
        <v>27</v>
      </c>
      <c r="K145" t="s">
        <v>318</v>
      </c>
      <c r="L145" t="s">
        <v>319</v>
      </c>
      <c r="M145">
        <v>22153</v>
      </c>
      <c r="N145" t="s">
        <v>30</v>
      </c>
      <c r="O145" t="s">
        <v>4064</v>
      </c>
      <c r="P145" t="s">
        <v>32</v>
      </c>
      <c r="Q145" t="s">
        <v>65</v>
      </c>
      <c r="R145" t="s">
        <v>4065</v>
      </c>
      <c r="S145">
        <v>29.12</v>
      </c>
      <c r="T145">
        <v>4</v>
      </c>
      <c r="U145">
        <v>0</v>
      </c>
      <c r="V145">
        <v>12.521600000000003</v>
      </c>
    </row>
    <row r="146" spans="1:22" x14ac:dyDescent="0.35">
      <c r="A146">
        <v>3483</v>
      </c>
      <c r="B146" t="s">
        <v>6676</v>
      </c>
      <c r="C146">
        <v>2011</v>
      </c>
      <c r="D146" s="28">
        <v>40782</v>
      </c>
      <c r="E146" s="28">
        <v>40784</v>
      </c>
      <c r="F146" t="s">
        <v>188</v>
      </c>
      <c r="G146" t="s">
        <v>4952</v>
      </c>
      <c r="H146" t="s">
        <v>4953</v>
      </c>
      <c r="I146" t="s">
        <v>41</v>
      </c>
      <c r="J146" t="s">
        <v>27</v>
      </c>
      <c r="K146" t="s">
        <v>318</v>
      </c>
      <c r="L146" t="s">
        <v>319</v>
      </c>
      <c r="M146">
        <v>22153</v>
      </c>
      <c r="N146" t="s">
        <v>30</v>
      </c>
      <c r="O146" t="s">
        <v>4532</v>
      </c>
      <c r="P146" t="s">
        <v>71</v>
      </c>
      <c r="Q146" t="s">
        <v>72</v>
      </c>
      <c r="R146" t="s">
        <v>4533</v>
      </c>
      <c r="S146">
        <v>579.94999999999993</v>
      </c>
      <c r="T146">
        <v>5</v>
      </c>
      <c r="U146">
        <v>0</v>
      </c>
      <c r="V146">
        <v>168.18549999999993</v>
      </c>
    </row>
    <row r="147" spans="1:22" x14ac:dyDescent="0.35">
      <c r="A147">
        <v>1900</v>
      </c>
      <c r="B147" t="s">
        <v>4720</v>
      </c>
      <c r="C147">
        <v>2011</v>
      </c>
      <c r="D147" s="28">
        <v>40784</v>
      </c>
      <c r="E147" s="28">
        <v>40788</v>
      </c>
      <c r="F147" t="s">
        <v>23</v>
      </c>
      <c r="G147" t="s">
        <v>2996</v>
      </c>
      <c r="H147" t="s">
        <v>2997</v>
      </c>
      <c r="I147" t="s">
        <v>26</v>
      </c>
      <c r="J147" t="s">
        <v>27</v>
      </c>
      <c r="K147" t="s">
        <v>1419</v>
      </c>
      <c r="L147" t="s">
        <v>54</v>
      </c>
      <c r="M147">
        <v>33178</v>
      </c>
      <c r="N147" t="s">
        <v>30</v>
      </c>
      <c r="O147" t="s">
        <v>1701</v>
      </c>
      <c r="P147" t="s">
        <v>32</v>
      </c>
      <c r="Q147" t="s">
        <v>56</v>
      </c>
      <c r="R147" t="s">
        <v>1702</v>
      </c>
      <c r="S147">
        <v>174.05850000000001</v>
      </c>
      <c r="T147">
        <v>3</v>
      </c>
      <c r="U147">
        <v>0.45</v>
      </c>
      <c r="V147">
        <v>-110.76450000000001</v>
      </c>
    </row>
    <row r="148" spans="1:22" x14ac:dyDescent="0.35">
      <c r="A148">
        <v>1899</v>
      </c>
      <c r="B148" t="s">
        <v>4720</v>
      </c>
      <c r="C148">
        <v>2011</v>
      </c>
      <c r="D148" s="28">
        <v>40784</v>
      </c>
      <c r="E148" s="28">
        <v>40788</v>
      </c>
      <c r="F148" t="s">
        <v>23</v>
      </c>
      <c r="G148" t="s">
        <v>2996</v>
      </c>
      <c r="H148" t="s">
        <v>2997</v>
      </c>
      <c r="I148" t="s">
        <v>26</v>
      </c>
      <c r="J148" t="s">
        <v>27</v>
      </c>
      <c r="K148" t="s">
        <v>1419</v>
      </c>
      <c r="L148" t="s">
        <v>54</v>
      </c>
      <c r="M148">
        <v>33178</v>
      </c>
      <c r="N148" t="s">
        <v>30</v>
      </c>
      <c r="O148" t="s">
        <v>4723</v>
      </c>
      <c r="P148" t="s">
        <v>46</v>
      </c>
      <c r="Q148" t="s">
        <v>75</v>
      </c>
      <c r="R148" t="s">
        <v>4724</v>
      </c>
      <c r="S148">
        <v>505.1760000000001</v>
      </c>
      <c r="T148">
        <v>4</v>
      </c>
      <c r="U148">
        <v>0.7</v>
      </c>
      <c r="V148">
        <v>-336.78399999999988</v>
      </c>
    </row>
    <row r="149" spans="1:22" x14ac:dyDescent="0.35">
      <c r="A149">
        <v>1898</v>
      </c>
      <c r="B149" t="s">
        <v>4720</v>
      </c>
      <c r="C149">
        <v>2011</v>
      </c>
      <c r="D149" s="28">
        <v>40784</v>
      </c>
      <c r="E149" s="28">
        <v>40788</v>
      </c>
      <c r="F149" t="s">
        <v>23</v>
      </c>
      <c r="G149" t="s">
        <v>2996</v>
      </c>
      <c r="H149" t="s">
        <v>2997</v>
      </c>
      <c r="I149" t="s">
        <v>26</v>
      </c>
      <c r="J149" t="s">
        <v>27</v>
      </c>
      <c r="K149" t="s">
        <v>1419</v>
      </c>
      <c r="L149" t="s">
        <v>54</v>
      </c>
      <c r="M149">
        <v>33178</v>
      </c>
      <c r="N149" t="s">
        <v>30</v>
      </c>
      <c r="O149" t="s">
        <v>4721</v>
      </c>
      <c r="P149" t="s">
        <v>46</v>
      </c>
      <c r="Q149" t="s">
        <v>173</v>
      </c>
      <c r="R149" t="s">
        <v>4722</v>
      </c>
      <c r="S149">
        <v>29.808</v>
      </c>
      <c r="T149">
        <v>2</v>
      </c>
      <c r="U149">
        <v>0.2</v>
      </c>
      <c r="V149">
        <v>10.805399999999997</v>
      </c>
    </row>
    <row r="150" spans="1:22" x14ac:dyDescent="0.35">
      <c r="A150">
        <v>1652</v>
      </c>
      <c r="B150" t="s">
        <v>4303</v>
      </c>
      <c r="C150">
        <v>2011</v>
      </c>
      <c r="D150" s="28">
        <v>40784</v>
      </c>
      <c r="E150" s="28">
        <v>40784</v>
      </c>
      <c r="F150" t="s">
        <v>1290</v>
      </c>
      <c r="G150" t="s">
        <v>4304</v>
      </c>
      <c r="H150" t="s">
        <v>4305</v>
      </c>
      <c r="I150" t="s">
        <v>41</v>
      </c>
      <c r="J150" t="s">
        <v>27</v>
      </c>
      <c r="K150" t="s">
        <v>127</v>
      </c>
      <c r="L150" t="s">
        <v>43</v>
      </c>
      <c r="M150">
        <v>94110</v>
      </c>
      <c r="N150" t="s">
        <v>44</v>
      </c>
      <c r="O150" t="s">
        <v>4308</v>
      </c>
      <c r="P150" t="s">
        <v>46</v>
      </c>
      <c r="Q150" t="s">
        <v>90</v>
      </c>
      <c r="R150" t="s">
        <v>4309</v>
      </c>
      <c r="S150">
        <v>13.36</v>
      </c>
      <c r="T150">
        <v>2</v>
      </c>
      <c r="U150">
        <v>0</v>
      </c>
      <c r="V150">
        <v>6.4127999999999998</v>
      </c>
    </row>
    <row r="151" spans="1:22" x14ac:dyDescent="0.35">
      <c r="A151">
        <v>1651</v>
      </c>
      <c r="B151" t="s">
        <v>4303</v>
      </c>
      <c r="C151">
        <v>2011</v>
      </c>
      <c r="D151" s="28">
        <v>40784</v>
      </c>
      <c r="E151" s="28">
        <v>40784</v>
      </c>
      <c r="F151" t="s">
        <v>1290</v>
      </c>
      <c r="G151" t="s">
        <v>4304</v>
      </c>
      <c r="H151" t="s">
        <v>4305</v>
      </c>
      <c r="I151" t="s">
        <v>41</v>
      </c>
      <c r="J151" t="s">
        <v>27</v>
      </c>
      <c r="K151" t="s">
        <v>127</v>
      </c>
      <c r="L151" t="s">
        <v>43</v>
      </c>
      <c r="M151">
        <v>94110</v>
      </c>
      <c r="N151" t="s">
        <v>44</v>
      </c>
      <c r="O151" t="s">
        <v>4306</v>
      </c>
      <c r="P151" t="s">
        <v>46</v>
      </c>
      <c r="Q151" t="s">
        <v>90</v>
      </c>
      <c r="R151" t="s">
        <v>4307</v>
      </c>
      <c r="S151">
        <v>109.92</v>
      </c>
      <c r="T151">
        <v>2</v>
      </c>
      <c r="U151">
        <v>0</v>
      </c>
      <c r="V151">
        <v>53.860799999999998</v>
      </c>
    </row>
    <row r="152" spans="1:22" x14ac:dyDescent="0.35">
      <c r="A152">
        <v>8462</v>
      </c>
      <c r="B152" t="s">
        <v>10041</v>
      </c>
      <c r="C152">
        <v>2011</v>
      </c>
      <c r="D152" s="28">
        <v>40785</v>
      </c>
      <c r="E152" s="28">
        <v>40790</v>
      </c>
      <c r="F152" t="s">
        <v>50</v>
      </c>
      <c r="G152" t="s">
        <v>2072</v>
      </c>
      <c r="H152" t="s">
        <v>2073</v>
      </c>
      <c r="I152" t="s">
        <v>26</v>
      </c>
      <c r="J152" t="s">
        <v>27</v>
      </c>
      <c r="K152" t="s">
        <v>515</v>
      </c>
      <c r="L152" t="s">
        <v>747</v>
      </c>
      <c r="M152">
        <v>6010</v>
      </c>
      <c r="N152" t="s">
        <v>148</v>
      </c>
      <c r="O152" t="s">
        <v>3540</v>
      </c>
      <c r="P152" t="s">
        <v>46</v>
      </c>
      <c r="Q152" t="s">
        <v>59</v>
      </c>
      <c r="R152" t="s">
        <v>3541</v>
      </c>
      <c r="S152">
        <v>95.94</v>
      </c>
      <c r="T152">
        <v>3</v>
      </c>
      <c r="U152">
        <v>0</v>
      </c>
      <c r="V152">
        <v>9.5940000000000012</v>
      </c>
    </row>
    <row r="153" spans="1:22" x14ac:dyDescent="0.35">
      <c r="A153">
        <v>8461</v>
      </c>
      <c r="B153" t="s">
        <v>10041</v>
      </c>
      <c r="C153">
        <v>2011</v>
      </c>
      <c r="D153" s="28">
        <v>40785</v>
      </c>
      <c r="E153" s="28">
        <v>40790</v>
      </c>
      <c r="F153" t="s">
        <v>50</v>
      </c>
      <c r="G153" t="s">
        <v>2072</v>
      </c>
      <c r="H153" t="s">
        <v>2073</v>
      </c>
      <c r="I153" t="s">
        <v>26</v>
      </c>
      <c r="J153" t="s">
        <v>27</v>
      </c>
      <c r="K153" t="s">
        <v>515</v>
      </c>
      <c r="L153" t="s">
        <v>747</v>
      </c>
      <c r="M153">
        <v>6010</v>
      </c>
      <c r="N153" t="s">
        <v>148</v>
      </c>
      <c r="O153" t="s">
        <v>3429</v>
      </c>
      <c r="P153" t="s">
        <v>46</v>
      </c>
      <c r="Q153" t="s">
        <v>75</v>
      </c>
      <c r="R153" t="s">
        <v>3430</v>
      </c>
      <c r="S153">
        <v>25.299999999999997</v>
      </c>
      <c r="T153">
        <v>5</v>
      </c>
      <c r="U153">
        <v>0</v>
      </c>
      <c r="V153">
        <v>11.890999999999998</v>
      </c>
    </row>
    <row r="154" spans="1:22" x14ac:dyDescent="0.35">
      <c r="A154">
        <v>3478</v>
      </c>
      <c r="B154" t="s">
        <v>6670</v>
      </c>
      <c r="C154">
        <v>2011</v>
      </c>
      <c r="D154" s="28">
        <v>40786</v>
      </c>
      <c r="E154" s="28">
        <v>40791</v>
      </c>
      <c r="F154" t="s">
        <v>50</v>
      </c>
      <c r="G154" t="s">
        <v>711</v>
      </c>
      <c r="H154" t="s">
        <v>712</v>
      </c>
      <c r="I154" t="s">
        <v>26</v>
      </c>
      <c r="J154" t="s">
        <v>27</v>
      </c>
      <c r="K154" t="s">
        <v>6671</v>
      </c>
      <c r="L154" t="s">
        <v>668</v>
      </c>
      <c r="M154">
        <v>87505</v>
      </c>
      <c r="N154" t="s">
        <v>44</v>
      </c>
      <c r="O154" t="s">
        <v>5721</v>
      </c>
      <c r="P154" t="s">
        <v>71</v>
      </c>
      <c r="Q154" t="s">
        <v>161</v>
      </c>
      <c r="R154" t="s">
        <v>5722</v>
      </c>
      <c r="S154">
        <v>92.52</v>
      </c>
      <c r="T154">
        <v>9</v>
      </c>
      <c r="U154">
        <v>0</v>
      </c>
      <c r="V154">
        <v>18.503999999999991</v>
      </c>
    </row>
    <row r="155" spans="1:22" x14ac:dyDescent="0.35">
      <c r="A155">
        <v>1506</v>
      </c>
      <c r="B155" t="s">
        <v>4023</v>
      </c>
      <c r="C155">
        <v>2012</v>
      </c>
      <c r="D155" s="28">
        <v>41122</v>
      </c>
      <c r="E155" s="28">
        <v>41128</v>
      </c>
      <c r="F155" t="s">
        <v>50</v>
      </c>
      <c r="G155" t="s">
        <v>4024</v>
      </c>
      <c r="H155" t="s">
        <v>4025</v>
      </c>
      <c r="I155" t="s">
        <v>102</v>
      </c>
      <c r="J155" t="s">
        <v>27</v>
      </c>
      <c r="K155" t="s">
        <v>42</v>
      </c>
      <c r="L155" t="s">
        <v>43</v>
      </c>
      <c r="M155">
        <v>90004</v>
      </c>
      <c r="N155" t="s">
        <v>44</v>
      </c>
      <c r="O155" t="s">
        <v>4026</v>
      </c>
      <c r="P155" t="s">
        <v>32</v>
      </c>
      <c r="Q155" t="s">
        <v>56</v>
      </c>
      <c r="R155" t="s">
        <v>4027</v>
      </c>
      <c r="S155">
        <v>1004.9760000000001</v>
      </c>
      <c r="T155">
        <v>6</v>
      </c>
      <c r="U155">
        <v>0.2</v>
      </c>
      <c r="V155">
        <v>-175.87080000000009</v>
      </c>
    </row>
    <row r="156" spans="1:22" x14ac:dyDescent="0.35">
      <c r="A156">
        <v>1505</v>
      </c>
      <c r="B156" t="s">
        <v>4023</v>
      </c>
      <c r="C156">
        <v>2012</v>
      </c>
      <c r="D156" s="28">
        <v>41122</v>
      </c>
      <c r="E156" s="28">
        <v>41128</v>
      </c>
      <c r="F156" t="s">
        <v>50</v>
      </c>
      <c r="G156" t="s">
        <v>4024</v>
      </c>
      <c r="H156" t="s">
        <v>4025</v>
      </c>
      <c r="I156" t="s">
        <v>102</v>
      </c>
      <c r="J156" t="s">
        <v>27</v>
      </c>
      <c r="K156" t="s">
        <v>42</v>
      </c>
      <c r="L156" t="s">
        <v>43</v>
      </c>
      <c r="M156">
        <v>90004</v>
      </c>
      <c r="N156" t="s">
        <v>44</v>
      </c>
      <c r="O156" t="s">
        <v>287</v>
      </c>
      <c r="P156" t="s">
        <v>46</v>
      </c>
      <c r="Q156" t="s">
        <v>68</v>
      </c>
      <c r="R156" t="s">
        <v>288</v>
      </c>
      <c r="S156">
        <v>6.72</v>
      </c>
      <c r="T156">
        <v>4</v>
      </c>
      <c r="U156">
        <v>0</v>
      </c>
      <c r="V156">
        <v>3.36</v>
      </c>
    </row>
    <row r="157" spans="1:22" x14ac:dyDescent="0.35">
      <c r="A157">
        <v>8180</v>
      </c>
      <c r="B157" t="s">
        <v>9879</v>
      </c>
      <c r="C157">
        <v>2012</v>
      </c>
      <c r="D157" s="28">
        <v>41123</v>
      </c>
      <c r="E157" s="28">
        <v>41127</v>
      </c>
      <c r="F157" t="s">
        <v>50</v>
      </c>
      <c r="G157" t="s">
        <v>1835</v>
      </c>
      <c r="H157" t="s">
        <v>1836</v>
      </c>
      <c r="I157" t="s">
        <v>26</v>
      </c>
      <c r="J157" t="s">
        <v>27</v>
      </c>
      <c r="K157" t="s">
        <v>318</v>
      </c>
      <c r="L157" t="s">
        <v>420</v>
      </c>
      <c r="M157">
        <v>97477</v>
      </c>
      <c r="N157" t="s">
        <v>44</v>
      </c>
      <c r="O157" t="s">
        <v>6944</v>
      </c>
      <c r="P157" t="s">
        <v>32</v>
      </c>
      <c r="Q157" t="s">
        <v>56</v>
      </c>
      <c r="R157" t="s">
        <v>6945</v>
      </c>
      <c r="S157">
        <v>277.5</v>
      </c>
      <c r="T157">
        <v>4</v>
      </c>
      <c r="U157">
        <v>0.5</v>
      </c>
      <c r="V157">
        <v>-188.7</v>
      </c>
    </row>
    <row r="158" spans="1:22" x14ac:dyDescent="0.35">
      <c r="A158">
        <v>4970</v>
      </c>
      <c r="B158" t="s">
        <v>7903</v>
      </c>
      <c r="C158">
        <v>2012</v>
      </c>
      <c r="D158" s="28">
        <v>41123</v>
      </c>
      <c r="E158" s="28">
        <v>41126</v>
      </c>
      <c r="F158" t="s">
        <v>23</v>
      </c>
      <c r="G158" t="s">
        <v>4527</v>
      </c>
      <c r="H158" t="s">
        <v>4528</v>
      </c>
      <c r="I158" t="s">
        <v>102</v>
      </c>
      <c r="J158" t="s">
        <v>27</v>
      </c>
      <c r="K158" t="s">
        <v>3577</v>
      </c>
      <c r="L158" t="s">
        <v>1399</v>
      </c>
      <c r="M158">
        <v>2908</v>
      </c>
      <c r="N158" t="s">
        <v>148</v>
      </c>
      <c r="O158" t="s">
        <v>3545</v>
      </c>
      <c r="P158" t="s">
        <v>32</v>
      </c>
      <c r="Q158" t="s">
        <v>36</v>
      </c>
      <c r="R158" t="s">
        <v>3546</v>
      </c>
      <c r="S158">
        <v>110.98</v>
      </c>
      <c r="T158">
        <v>1</v>
      </c>
      <c r="U158">
        <v>0</v>
      </c>
      <c r="V158">
        <v>15.537199999999999</v>
      </c>
    </row>
    <row r="159" spans="1:22" x14ac:dyDescent="0.35">
      <c r="A159">
        <v>4969</v>
      </c>
      <c r="B159" t="s">
        <v>7903</v>
      </c>
      <c r="C159">
        <v>2012</v>
      </c>
      <c r="D159" s="28">
        <v>41123</v>
      </c>
      <c r="E159" s="28">
        <v>41126</v>
      </c>
      <c r="F159" t="s">
        <v>23</v>
      </c>
      <c r="G159" t="s">
        <v>4527</v>
      </c>
      <c r="H159" t="s">
        <v>4528</v>
      </c>
      <c r="I159" t="s">
        <v>102</v>
      </c>
      <c r="J159" t="s">
        <v>27</v>
      </c>
      <c r="K159" t="s">
        <v>3577</v>
      </c>
      <c r="L159" t="s">
        <v>1399</v>
      </c>
      <c r="M159">
        <v>2908</v>
      </c>
      <c r="N159" t="s">
        <v>148</v>
      </c>
      <c r="O159" t="s">
        <v>1594</v>
      </c>
      <c r="P159" t="s">
        <v>71</v>
      </c>
      <c r="Q159" t="s">
        <v>161</v>
      </c>
      <c r="R159" t="s">
        <v>1595</v>
      </c>
      <c r="S159">
        <v>199.98</v>
      </c>
      <c r="T159">
        <v>2</v>
      </c>
      <c r="U159">
        <v>0</v>
      </c>
      <c r="V159">
        <v>83.991600000000005</v>
      </c>
    </row>
    <row r="160" spans="1:22" x14ac:dyDescent="0.35">
      <c r="A160">
        <v>4968</v>
      </c>
      <c r="B160" t="s">
        <v>7903</v>
      </c>
      <c r="C160">
        <v>2012</v>
      </c>
      <c r="D160" s="28">
        <v>41123</v>
      </c>
      <c r="E160" s="28">
        <v>41126</v>
      </c>
      <c r="F160" t="s">
        <v>23</v>
      </c>
      <c r="G160" t="s">
        <v>4527</v>
      </c>
      <c r="H160" t="s">
        <v>4528</v>
      </c>
      <c r="I160" t="s">
        <v>102</v>
      </c>
      <c r="J160" t="s">
        <v>27</v>
      </c>
      <c r="K160" t="s">
        <v>3577</v>
      </c>
      <c r="L160" t="s">
        <v>1399</v>
      </c>
      <c r="M160">
        <v>2908</v>
      </c>
      <c r="N160" t="s">
        <v>148</v>
      </c>
      <c r="O160" t="s">
        <v>3111</v>
      </c>
      <c r="P160" t="s">
        <v>46</v>
      </c>
      <c r="Q160" t="s">
        <v>90</v>
      </c>
      <c r="R160" t="s">
        <v>3112</v>
      </c>
      <c r="S160">
        <v>8.4</v>
      </c>
      <c r="T160">
        <v>2</v>
      </c>
      <c r="U160">
        <v>0</v>
      </c>
      <c r="V160">
        <v>4.1159999999999997</v>
      </c>
    </row>
    <row r="161" spans="1:22" x14ac:dyDescent="0.35">
      <c r="A161">
        <v>4967</v>
      </c>
      <c r="B161" t="s">
        <v>7903</v>
      </c>
      <c r="C161">
        <v>2012</v>
      </c>
      <c r="D161" s="28">
        <v>41123</v>
      </c>
      <c r="E161" s="28">
        <v>41126</v>
      </c>
      <c r="F161" t="s">
        <v>23</v>
      </c>
      <c r="G161" t="s">
        <v>4527</v>
      </c>
      <c r="H161" t="s">
        <v>4528</v>
      </c>
      <c r="I161" t="s">
        <v>102</v>
      </c>
      <c r="J161" t="s">
        <v>27</v>
      </c>
      <c r="K161" t="s">
        <v>3577</v>
      </c>
      <c r="L161" t="s">
        <v>1399</v>
      </c>
      <c r="M161">
        <v>2908</v>
      </c>
      <c r="N161" t="s">
        <v>148</v>
      </c>
      <c r="O161" t="s">
        <v>5308</v>
      </c>
      <c r="P161" t="s">
        <v>71</v>
      </c>
      <c r="Q161" t="s">
        <v>72</v>
      </c>
      <c r="R161" t="s">
        <v>5309</v>
      </c>
      <c r="S161">
        <v>128.85000000000002</v>
      </c>
      <c r="T161">
        <v>3</v>
      </c>
      <c r="U161">
        <v>0</v>
      </c>
      <c r="V161">
        <v>3.8654999999999973</v>
      </c>
    </row>
    <row r="162" spans="1:22" x14ac:dyDescent="0.35">
      <c r="A162">
        <v>4645</v>
      </c>
      <c r="B162" t="s">
        <v>7668</v>
      </c>
      <c r="C162">
        <v>2012</v>
      </c>
      <c r="D162" s="28">
        <v>41123</v>
      </c>
      <c r="E162" s="28">
        <v>41127</v>
      </c>
      <c r="F162" t="s">
        <v>50</v>
      </c>
      <c r="G162" t="s">
        <v>3998</v>
      </c>
      <c r="H162" t="s">
        <v>3999</v>
      </c>
      <c r="I162" t="s">
        <v>26</v>
      </c>
      <c r="J162" t="s">
        <v>27</v>
      </c>
      <c r="K162" t="s">
        <v>95</v>
      </c>
      <c r="L162" t="s">
        <v>96</v>
      </c>
      <c r="M162">
        <v>98105</v>
      </c>
      <c r="N162" t="s">
        <v>44</v>
      </c>
      <c r="O162" t="s">
        <v>6329</v>
      </c>
      <c r="P162" t="s">
        <v>71</v>
      </c>
      <c r="Q162" t="s">
        <v>682</v>
      </c>
      <c r="R162" t="s">
        <v>6330</v>
      </c>
      <c r="S162">
        <v>558.4</v>
      </c>
      <c r="T162">
        <v>2</v>
      </c>
      <c r="U162">
        <v>0.2</v>
      </c>
      <c r="V162">
        <v>41.880000000000024</v>
      </c>
    </row>
    <row r="163" spans="1:22" x14ac:dyDescent="0.35">
      <c r="A163">
        <v>4644</v>
      </c>
      <c r="B163" t="s">
        <v>7668</v>
      </c>
      <c r="C163">
        <v>2012</v>
      </c>
      <c r="D163" s="28">
        <v>41123</v>
      </c>
      <c r="E163" s="28">
        <v>41127</v>
      </c>
      <c r="F163" t="s">
        <v>50</v>
      </c>
      <c r="G163" t="s">
        <v>3998</v>
      </c>
      <c r="H163" t="s">
        <v>3999</v>
      </c>
      <c r="I163" t="s">
        <v>26</v>
      </c>
      <c r="J163" t="s">
        <v>27</v>
      </c>
      <c r="K163" t="s">
        <v>95</v>
      </c>
      <c r="L163" t="s">
        <v>96</v>
      </c>
      <c r="M163">
        <v>98105</v>
      </c>
      <c r="N163" t="s">
        <v>44</v>
      </c>
      <c r="O163" t="s">
        <v>5822</v>
      </c>
      <c r="P163" t="s">
        <v>46</v>
      </c>
      <c r="Q163" t="s">
        <v>75</v>
      </c>
      <c r="R163" t="s">
        <v>5823</v>
      </c>
      <c r="S163">
        <v>6.3680000000000003</v>
      </c>
      <c r="T163">
        <v>2</v>
      </c>
      <c r="U163">
        <v>0.2</v>
      </c>
      <c r="V163">
        <v>2.1492</v>
      </c>
    </row>
    <row r="164" spans="1:22" x14ac:dyDescent="0.35">
      <c r="A164">
        <v>5858</v>
      </c>
      <c r="B164" t="s">
        <v>8530</v>
      </c>
      <c r="C164">
        <v>2012</v>
      </c>
      <c r="D164" s="28">
        <v>41126</v>
      </c>
      <c r="E164" s="28">
        <v>41132</v>
      </c>
      <c r="F164" t="s">
        <v>50</v>
      </c>
      <c r="G164" t="s">
        <v>6638</v>
      </c>
      <c r="H164" t="s">
        <v>6639</v>
      </c>
      <c r="I164" t="s">
        <v>41</v>
      </c>
      <c r="J164" t="s">
        <v>27</v>
      </c>
      <c r="K164" t="s">
        <v>815</v>
      </c>
      <c r="L164" t="s">
        <v>104</v>
      </c>
      <c r="M164">
        <v>75220</v>
      </c>
      <c r="N164" t="s">
        <v>105</v>
      </c>
      <c r="O164" t="s">
        <v>5061</v>
      </c>
      <c r="P164" t="s">
        <v>32</v>
      </c>
      <c r="Q164" t="s">
        <v>65</v>
      </c>
      <c r="R164" t="s">
        <v>5062</v>
      </c>
      <c r="S164">
        <v>14.76</v>
      </c>
      <c r="T164">
        <v>5</v>
      </c>
      <c r="U164">
        <v>0.6</v>
      </c>
      <c r="V164">
        <v>-11.439000000000004</v>
      </c>
    </row>
    <row r="165" spans="1:22" x14ac:dyDescent="0.35">
      <c r="A165">
        <v>5857</v>
      </c>
      <c r="B165" t="s">
        <v>8530</v>
      </c>
      <c r="C165">
        <v>2012</v>
      </c>
      <c r="D165" s="28">
        <v>41126</v>
      </c>
      <c r="E165" s="28">
        <v>41132</v>
      </c>
      <c r="F165" t="s">
        <v>50</v>
      </c>
      <c r="G165" t="s">
        <v>6638</v>
      </c>
      <c r="H165" t="s">
        <v>6639</v>
      </c>
      <c r="I165" t="s">
        <v>41</v>
      </c>
      <c r="J165" t="s">
        <v>27</v>
      </c>
      <c r="K165" t="s">
        <v>815</v>
      </c>
      <c r="L165" t="s">
        <v>104</v>
      </c>
      <c r="M165">
        <v>75220</v>
      </c>
      <c r="N165" t="s">
        <v>105</v>
      </c>
      <c r="O165" t="s">
        <v>5217</v>
      </c>
      <c r="P165" t="s">
        <v>46</v>
      </c>
      <c r="Q165" t="s">
        <v>75</v>
      </c>
      <c r="R165" t="s">
        <v>5218</v>
      </c>
      <c r="S165">
        <v>1.3619999999999997</v>
      </c>
      <c r="T165">
        <v>1</v>
      </c>
      <c r="U165">
        <v>0.8</v>
      </c>
      <c r="V165">
        <v>-2.1792000000000007</v>
      </c>
    </row>
    <row r="166" spans="1:22" x14ac:dyDescent="0.35">
      <c r="A166">
        <v>5856</v>
      </c>
      <c r="B166" t="s">
        <v>8530</v>
      </c>
      <c r="C166">
        <v>2012</v>
      </c>
      <c r="D166" s="28">
        <v>41126</v>
      </c>
      <c r="E166" s="28">
        <v>41132</v>
      </c>
      <c r="F166" t="s">
        <v>50</v>
      </c>
      <c r="G166" t="s">
        <v>6638</v>
      </c>
      <c r="H166" t="s">
        <v>6639</v>
      </c>
      <c r="I166" t="s">
        <v>41</v>
      </c>
      <c r="J166" t="s">
        <v>27</v>
      </c>
      <c r="K166" t="s">
        <v>815</v>
      </c>
      <c r="L166" t="s">
        <v>104</v>
      </c>
      <c r="M166">
        <v>75220</v>
      </c>
      <c r="N166" t="s">
        <v>105</v>
      </c>
      <c r="O166" t="s">
        <v>6441</v>
      </c>
      <c r="P166" t="s">
        <v>46</v>
      </c>
      <c r="Q166" t="s">
        <v>578</v>
      </c>
      <c r="R166" t="s">
        <v>6442</v>
      </c>
      <c r="S166">
        <v>23.04</v>
      </c>
      <c r="T166">
        <v>3</v>
      </c>
      <c r="U166">
        <v>0.2</v>
      </c>
      <c r="V166">
        <v>-4.895999999999999</v>
      </c>
    </row>
    <row r="167" spans="1:22" x14ac:dyDescent="0.35">
      <c r="A167">
        <v>5855</v>
      </c>
      <c r="B167" t="s">
        <v>8530</v>
      </c>
      <c r="C167">
        <v>2012</v>
      </c>
      <c r="D167" s="28">
        <v>41126</v>
      </c>
      <c r="E167" s="28">
        <v>41132</v>
      </c>
      <c r="F167" t="s">
        <v>50</v>
      </c>
      <c r="G167" t="s">
        <v>6638</v>
      </c>
      <c r="H167" t="s">
        <v>6639</v>
      </c>
      <c r="I167" t="s">
        <v>41</v>
      </c>
      <c r="J167" t="s">
        <v>27</v>
      </c>
      <c r="K167" t="s">
        <v>815</v>
      </c>
      <c r="L167" t="s">
        <v>104</v>
      </c>
      <c r="M167">
        <v>75220</v>
      </c>
      <c r="N167" t="s">
        <v>105</v>
      </c>
      <c r="O167" t="s">
        <v>4803</v>
      </c>
      <c r="P167" t="s">
        <v>46</v>
      </c>
      <c r="Q167" t="s">
        <v>59</v>
      </c>
      <c r="R167" t="s">
        <v>4804</v>
      </c>
      <c r="S167">
        <v>33.488000000000007</v>
      </c>
      <c r="T167">
        <v>7</v>
      </c>
      <c r="U167">
        <v>0.2</v>
      </c>
      <c r="V167">
        <v>-1.2558000000000051</v>
      </c>
    </row>
    <row r="168" spans="1:22" x14ac:dyDescent="0.35">
      <c r="A168">
        <v>9545</v>
      </c>
      <c r="B168" t="s">
        <v>10690</v>
      </c>
      <c r="C168">
        <v>2012</v>
      </c>
      <c r="D168" s="28">
        <v>41127</v>
      </c>
      <c r="E168" s="28">
        <v>41131</v>
      </c>
      <c r="F168" t="s">
        <v>50</v>
      </c>
      <c r="G168" t="s">
        <v>2853</v>
      </c>
      <c r="H168" t="s">
        <v>2854</v>
      </c>
      <c r="I168" t="s">
        <v>41</v>
      </c>
      <c r="J168" t="s">
        <v>27</v>
      </c>
      <c r="K168" t="s">
        <v>184</v>
      </c>
      <c r="L168" t="s">
        <v>104</v>
      </c>
      <c r="M168">
        <v>77095</v>
      </c>
      <c r="N168" t="s">
        <v>105</v>
      </c>
      <c r="O168" t="s">
        <v>4408</v>
      </c>
      <c r="P168" t="s">
        <v>32</v>
      </c>
      <c r="Q168" t="s">
        <v>33</v>
      </c>
      <c r="R168" t="s">
        <v>4409</v>
      </c>
      <c r="S168">
        <v>369.19919999999996</v>
      </c>
      <c r="T168">
        <v>3</v>
      </c>
      <c r="U168">
        <v>0.32</v>
      </c>
      <c r="V168">
        <v>-114.01739999999995</v>
      </c>
    </row>
    <row r="169" spans="1:22" x14ac:dyDescent="0.35">
      <c r="A169">
        <v>9544</v>
      </c>
      <c r="B169" t="s">
        <v>10690</v>
      </c>
      <c r="C169">
        <v>2012</v>
      </c>
      <c r="D169" s="28">
        <v>41127</v>
      </c>
      <c r="E169" s="28">
        <v>41131</v>
      </c>
      <c r="F169" t="s">
        <v>50</v>
      </c>
      <c r="G169" t="s">
        <v>2853</v>
      </c>
      <c r="H169" t="s">
        <v>2854</v>
      </c>
      <c r="I169" t="s">
        <v>41</v>
      </c>
      <c r="J169" t="s">
        <v>27</v>
      </c>
      <c r="K169" t="s">
        <v>184</v>
      </c>
      <c r="L169" t="s">
        <v>104</v>
      </c>
      <c r="M169">
        <v>77095</v>
      </c>
      <c r="N169" t="s">
        <v>105</v>
      </c>
      <c r="O169" t="s">
        <v>8178</v>
      </c>
      <c r="P169" t="s">
        <v>46</v>
      </c>
      <c r="Q169" t="s">
        <v>90</v>
      </c>
      <c r="R169" t="s">
        <v>8179</v>
      </c>
      <c r="S169">
        <v>56.704000000000001</v>
      </c>
      <c r="T169">
        <v>2</v>
      </c>
      <c r="U169">
        <v>0.2</v>
      </c>
      <c r="V169">
        <v>19.137599999999992</v>
      </c>
    </row>
    <row r="170" spans="1:22" x14ac:dyDescent="0.35">
      <c r="A170">
        <v>9543</v>
      </c>
      <c r="B170" t="s">
        <v>10690</v>
      </c>
      <c r="C170">
        <v>2012</v>
      </c>
      <c r="D170" s="28">
        <v>41127</v>
      </c>
      <c r="E170" s="28">
        <v>41131</v>
      </c>
      <c r="F170" t="s">
        <v>50</v>
      </c>
      <c r="G170" t="s">
        <v>2853</v>
      </c>
      <c r="H170" t="s">
        <v>2854</v>
      </c>
      <c r="I170" t="s">
        <v>41</v>
      </c>
      <c r="J170" t="s">
        <v>27</v>
      </c>
      <c r="K170" t="s">
        <v>184</v>
      </c>
      <c r="L170" t="s">
        <v>104</v>
      </c>
      <c r="M170">
        <v>77095</v>
      </c>
      <c r="N170" t="s">
        <v>105</v>
      </c>
      <c r="O170" t="s">
        <v>3125</v>
      </c>
      <c r="P170" t="s">
        <v>46</v>
      </c>
      <c r="Q170" t="s">
        <v>75</v>
      </c>
      <c r="R170" t="s">
        <v>3126</v>
      </c>
      <c r="S170">
        <v>6.2299999999999986</v>
      </c>
      <c r="T170">
        <v>5</v>
      </c>
      <c r="U170">
        <v>0.8</v>
      </c>
      <c r="V170">
        <v>-9.6565000000000047</v>
      </c>
    </row>
    <row r="171" spans="1:22" x14ac:dyDescent="0.35">
      <c r="A171">
        <v>9542</v>
      </c>
      <c r="B171" t="s">
        <v>10690</v>
      </c>
      <c r="C171">
        <v>2012</v>
      </c>
      <c r="D171" s="28">
        <v>41127</v>
      </c>
      <c r="E171" s="28">
        <v>41131</v>
      </c>
      <c r="F171" t="s">
        <v>50</v>
      </c>
      <c r="G171" t="s">
        <v>2853</v>
      </c>
      <c r="H171" t="s">
        <v>2854</v>
      </c>
      <c r="I171" t="s">
        <v>41</v>
      </c>
      <c r="J171" t="s">
        <v>27</v>
      </c>
      <c r="K171" t="s">
        <v>184</v>
      </c>
      <c r="L171" t="s">
        <v>104</v>
      </c>
      <c r="M171">
        <v>77095</v>
      </c>
      <c r="N171" t="s">
        <v>105</v>
      </c>
      <c r="O171" t="s">
        <v>850</v>
      </c>
      <c r="P171" t="s">
        <v>46</v>
      </c>
      <c r="Q171" t="s">
        <v>47</v>
      </c>
      <c r="R171" t="s">
        <v>851</v>
      </c>
      <c r="S171">
        <v>35.520000000000003</v>
      </c>
      <c r="T171">
        <v>3</v>
      </c>
      <c r="U171">
        <v>0.2</v>
      </c>
      <c r="V171">
        <v>13.320000000000002</v>
      </c>
    </row>
    <row r="172" spans="1:22" x14ac:dyDescent="0.35">
      <c r="A172">
        <v>2307</v>
      </c>
      <c r="B172" t="s">
        <v>5315</v>
      </c>
      <c r="C172">
        <v>2012</v>
      </c>
      <c r="D172" s="28">
        <v>41127</v>
      </c>
      <c r="E172" s="28">
        <v>41129</v>
      </c>
      <c r="F172" t="s">
        <v>188</v>
      </c>
      <c r="G172" t="s">
        <v>842</v>
      </c>
      <c r="H172" t="s">
        <v>843</v>
      </c>
      <c r="I172" t="s">
        <v>41</v>
      </c>
      <c r="J172" t="s">
        <v>27</v>
      </c>
      <c r="K172" t="s">
        <v>184</v>
      </c>
      <c r="L172" t="s">
        <v>104</v>
      </c>
      <c r="M172">
        <v>77041</v>
      </c>
      <c r="N172" t="s">
        <v>105</v>
      </c>
      <c r="O172" t="s">
        <v>2943</v>
      </c>
      <c r="P172" t="s">
        <v>46</v>
      </c>
      <c r="Q172" t="s">
        <v>90</v>
      </c>
      <c r="R172" t="s">
        <v>2944</v>
      </c>
      <c r="S172">
        <v>27.216000000000001</v>
      </c>
      <c r="T172">
        <v>3</v>
      </c>
      <c r="U172">
        <v>0.2</v>
      </c>
      <c r="V172">
        <v>9.8657999999999983</v>
      </c>
    </row>
    <row r="173" spans="1:22" x14ac:dyDescent="0.35">
      <c r="A173">
        <v>8900</v>
      </c>
      <c r="B173" t="s">
        <v>10304</v>
      </c>
      <c r="C173">
        <v>2012</v>
      </c>
      <c r="D173" s="28">
        <v>41128</v>
      </c>
      <c r="E173" s="28">
        <v>41130</v>
      </c>
      <c r="F173" t="s">
        <v>23</v>
      </c>
      <c r="G173" t="s">
        <v>2612</v>
      </c>
      <c r="H173" t="s">
        <v>2613</v>
      </c>
      <c r="I173" t="s">
        <v>41</v>
      </c>
      <c r="J173" t="s">
        <v>27</v>
      </c>
      <c r="K173" t="s">
        <v>318</v>
      </c>
      <c r="L173" t="s">
        <v>319</v>
      </c>
      <c r="M173">
        <v>22153</v>
      </c>
      <c r="N173" t="s">
        <v>30</v>
      </c>
      <c r="O173" t="s">
        <v>5543</v>
      </c>
      <c r="P173" t="s">
        <v>46</v>
      </c>
      <c r="Q173" t="s">
        <v>47</v>
      </c>
      <c r="R173" t="s">
        <v>5544</v>
      </c>
      <c r="S173">
        <v>25.06</v>
      </c>
      <c r="T173">
        <v>2</v>
      </c>
      <c r="U173">
        <v>0</v>
      </c>
      <c r="V173">
        <v>11.778199999999998</v>
      </c>
    </row>
    <row r="174" spans="1:22" x14ac:dyDescent="0.35">
      <c r="A174">
        <v>8899</v>
      </c>
      <c r="B174" t="s">
        <v>10304</v>
      </c>
      <c r="C174">
        <v>2012</v>
      </c>
      <c r="D174" s="28">
        <v>41128</v>
      </c>
      <c r="E174" s="28">
        <v>41130</v>
      </c>
      <c r="F174" t="s">
        <v>23</v>
      </c>
      <c r="G174" t="s">
        <v>2612</v>
      </c>
      <c r="H174" t="s">
        <v>2613</v>
      </c>
      <c r="I174" t="s">
        <v>41</v>
      </c>
      <c r="J174" t="s">
        <v>27</v>
      </c>
      <c r="K174" t="s">
        <v>318</v>
      </c>
      <c r="L174" t="s">
        <v>319</v>
      </c>
      <c r="M174">
        <v>22153</v>
      </c>
      <c r="N174" t="s">
        <v>30</v>
      </c>
      <c r="O174" t="s">
        <v>5817</v>
      </c>
      <c r="P174" t="s">
        <v>71</v>
      </c>
      <c r="Q174" t="s">
        <v>72</v>
      </c>
      <c r="R174" t="s">
        <v>5818</v>
      </c>
      <c r="S174">
        <v>494.97</v>
      </c>
      <c r="T174">
        <v>3</v>
      </c>
      <c r="U174">
        <v>0</v>
      </c>
      <c r="V174">
        <v>148.49099999999996</v>
      </c>
    </row>
    <row r="175" spans="1:22" x14ac:dyDescent="0.35">
      <c r="A175">
        <v>8090</v>
      </c>
      <c r="B175" t="s">
        <v>9822</v>
      </c>
      <c r="C175">
        <v>2012</v>
      </c>
      <c r="D175" s="28">
        <v>41128</v>
      </c>
      <c r="E175" s="28">
        <v>41130</v>
      </c>
      <c r="F175" t="s">
        <v>188</v>
      </c>
      <c r="G175" t="s">
        <v>3094</v>
      </c>
      <c r="H175" t="s">
        <v>3095</v>
      </c>
      <c r="I175" t="s">
        <v>41</v>
      </c>
      <c r="J175" t="s">
        <v>27</v>
      </c>
      <c r="K175" t="s">
        <v>4492</v>
      </c>
      <c r="L175" t="s">
        <v>2735</v>
      </c>
      <c r="M175">
        <v>21215</v>
      </c>
      <c r="N175" t="s">
        <v>148</v>
      </c>
      <c r="O175" t="s">
        <v>141</v>
      </c>
      <c r="P175" t="s">
        <v>46</v>
      </c>
      <c r="Q175" t="s">
        <v>78</v>
      </c>
      <c r="R175" t="s">
        <v>142</v>
      </c>
      <c r="S175">
        <v>77.58</v>
      </c>
      <c r="T175">
        <v>9</v>
      </c>
      <c r="U175">
        <v>0</v>
      </c>
      <c r="V175">
        <v>20.1708</v>
      </c>
    </row>
    <row r="176" spans="1:22" x14ac:dyDescent="0.35">
      <c r="A176">
        <v>6186</v>
      </c>
      <c r="B176" t="s">
        <v>8735</v>
      </c>
      <c r="C176">
        <v>2012</v>
      </c>
      <c r="D176" s="28">
        <v>41128</v>
      </c>
      <c r="E176" s="28">
        <v>41133</v>
      </c>
      <c r="F176" t="s">
        <v>50</v>
      </c>
      <c r="G176" t="s">
        <v>5281</v>
      </c>
      <c r="H176" t="s">
        <v>5282</v>
      </c>
      <c r="I176" t="s">
        <v>26</v>
      </c>
      <c r="J176" t="s">
        <v>27</v>
      </c>
      <c r="K176" t="s">
        <v>146</v>
      </c>
      <c r="L176" t="s">
        <v>147</v>
      </c>
      <c r="M176">
        <v>19120</v>
      </c>
      <c r="N176" t="s">
        <v>148</v>
      </c>
      <c r="O176" t="s">
        <v>3206</v>
      </c>
      <c r="P176" t="s">
        <v>46</v>
      </c>
      <c r="Q176" t="s">
        <v>68</v>
      </c>
      <c r="R176" t="s">
        <v>3207</v>
      </c>
      <c r="S176">
        <v>106.8</v>
      </c>
      <c r="T176">
        <v>10</v>
      </c>
      <c r="U176">
        <v>0.2</v>
      </c>
      <c r="V176">
        <v>10.679999999999996</v>
      </c>
    </row>
    <row r="177" spans="1:22" x14ac:dyDescent="0.35">
      <c r="A177">
        <v>5156</v>
      </c>
      <c r="B177" t="s">
        <v>8033</v>
      </c>
      <c r="C177">
        <v>2012</v>
      </c>
      <c r="D177" s="28">
        <v>41128</v>
      </c>
      <c r="E177" s="28">
        <v>41129</v>
      </c>
      <c r="F177" t="s">
        <v>188</v>
      </c>
      <c r="G177" t="s">
        <v>5351</v>
      </c>
      <c r="H177" t="s">
        <v>5352</v>
      </c>
      <c r="I177" t="s">
        <v>26</v>
      </c>
      <c r="J177" t="s">
        <v>27</v>
      </c>
      <c r="K177" t="s">
        <v>8034</v>
      </c>
      <c r="L177" t="s">
        <v>596</v>
      </c>
      <c r="M177">
        <v>63122</v>
      </c>
      <c r="N177" t="s">
        <v>105</v>
      </c>
      <c r="O177" t="s">
        <v>6144</v>
      </c>
      <c r="P177" t="s">
        <v>32</v>
      </c>
      <c r="Q177" t="s">
        <v>65</v>
      </c>
      <c r="R177" t="s">
        <v>6145</v>
      </c>
      <c r="S177">
        <v>212.94</v>
      </c>
      <c r="T177">
        <v>3</v>
      </c>
      <c r="U177">
        <v>0</v>
      </c>
      <c r="V177">
        <v>34.070399999999999</v>
      </c>
    </row>
    <row r="178" spans="1:22" x14ac:dyDescent="0.35">
      <c r="A178">
        <v>5155</v>
      </c>
      <c r="B178" t="s">
        <v>8033</v>
      </c>
      <c r="C178">
        <v>2012</v>
      </c>
      <c r="D178" s="28">
        <v>41128</v>
      </c>
      <c r="E178" s="28">
        <v>41129</v>
      </c>
      <c r="F178" t="s">
        <v>188</v>
      </c>
      <c r="G178" t="s">
        <v>5351</v>
      </c>
      <c r="H178" t="s">
        <v>5352</v>
      </c>
      <c r="I178" t="s">
        <v>26</v>
      </c>
      <c r="J178" t="s">
        <v>27</v>
      </c>
      <c r="K178" t="s">
        <v>8034</v>
      </c>
      <c r="L178" t="s">
        <v>596</v>
      </c>
      <c r="M178">
        <v>63122</v>
      </c>
      <c r="N178" t="s">
        <v>105</v>
      </c>
      <c r="O178" t="s">
        <v>132</v>
      </c>
      <c r="P178" t="s">
        <v>46</v>
      </c>
      <c r="Q178" t="s">
        <v>75</v>
      </c>
      <c r="R178" t="s">
        <v>133</v>
      </c>
      <c r="S178">
        <v>28.4</v>
      </c>
      <c r="T178">
        <v>4</v>
      </c>
      <c r="U178">
        <v>0</v>
      </c>
      <c r="V178">
        <v>13.063999999999998</v>
      </c>
    </row>
    <row r="179" spans="1:22" x14ac:dyDescent="0.35">
      <c r="A179">
        <v>5100</v>
      </c>
      <c r="B179" t="s">
        <v>7995</v>
      </c>
      <c r="C179">
        <v>2012</v>
      </c>
      <c r="D179" s="28">
        <v>41128</v>
      </c>
      <c r="E179" s="28">
        <v>41133</v>
      </c>
      <c r="F179" t="s">
        <v>50</v>
      </c>
      <c r="G179" t="s">
        <v>424</v>
      </c>
      <c r="H179" t="s">
        <v>425</v>
      </c>
      <c r="I179" t="s">
        <v>102</v>
      </c>
      <c r="J179" t="s">
        <v>27</v>
      </c>
      <c r="K179" t="s">
        <v>5954</v>
      </c>
      <c r="L179" t="s">
        <v>43</v>
      </c>
      <c r="M179">
        <v>93309</v>
      </c>
      <c r="N179" t="s">
        <v>44</v>
      </c>
      <c r="O179" t="s">
        <v>1618</v>
      </c>
      <c r="P179" t="s">
        <v>46</v>
      </c>
      <c r="Q179" t="s">
        <v>75</v>
      </c>
      <c r="R179" t="s">
        <v>1619</v>
      </c>
      <c r="S179">
        <v>19.152000000000001</v>
      </c>
      <c r="T179">
        <v>3</v>
      </c>
      <c r="U179">
        <v>0.2</v>
      </c>
      <c r="V179">
        <v>6.4638000000000009</v>
      </c>
    </row>
    <row r="180" spans="1:22" x14ac:dyDescent="0.35">
      <c r="A180">
        <v>4466</v>
      </c>
      <c r="B180" t="s">
        <v>7519</v>
      </c>
      <c r="C180">
        <v>2012</v>
      </c>
      <c r="D180" s="28">
        <v>41128</v>
      </c>
      <c r="E180" s="28">
        <v>41132</v>
      </c>
      <c r="F180" t="s">
        <v>50</v>
      </c>
      <c r="G180" t="s">
        <v>3094</v>
      </c>
      <c r="H180" t="s">
        <v>3095</v>
      </c>
      <c r="I180" t="s">
        <v>41</v>
      </c>
      <c r="J180" t="s">
        <v>27</v>
      </c>
      <c r="K180" t="s">
        <v>7299</v>
      </c>
      <c r="L180" t="s">
        <v>6260</v>
      </c>
      <c r="M180">
        <v>83704</v>
      </c>
      <c r="N180" t="s">
        <v>44</v>
      </c>
      <c r="O180" t="s">
        <v>3587</v>
      </c>
      <c r="P180" t="s">
        <v>46</v>
      </c>
      <c r="Q180" t="s">
        <v>75</v>
      </c>
      <c r="R180" t="s">
        <v>3588</v>
      </c>
      <c r="S180">
        <v>3.3040000000000003</v>
      </c>
      <c r="T180">
        <v>1</v>
      </c>
      <c r="U180">
        <v>0.2</v>
      </c>
      <c r="V180">
        <v>1.1151</v>
      </c>
    </row>
    <row r="181" spans="1:22" x14ac:dyDescent="0.35">
      <c r="A181">
        <v>9889</v>
      </c>
      <c r="B181" t="s">
        <v>10880</v>
      </c>
      <c r="C181">
        <v>2012</v>
      </c>
      <c r="D181" s="28">
        <v>41129</v>
      </c>
      <c r="E181" s="28">
        <v>41133</v>
      </c>
      <c r="F181" t="s">
        <v>50</v>
      </c>
      <c r="G181" t="s">
        <v>2983</v>
      </c>
      <c r="H181" t="s">
        <v>2984</v>
      </c>
      <c r="I181" t="s">
        <v>26</v>
      </c>
      <c r="J181" t="s">
        <v>27</v>
      </c>
      <c r="K181" t="s">
        <v>8508</v>
      </c>
      <c r="L181" t="s">
        <v>267</v>
      </c>
      <c r="M181">
        <v>13501</v>
      </c>
      <c r="N181" t="s">
        <v>148</v>
      </c>
      <c r="O181" t="s">
        <v>4415</v>
      </c>
      <c r="P181" t="s">
        <v>71</v>
      </c>
      <c r="Q181" t="s">
        <v>161</v>
      </c>
      <c r="R181" t="s">
        <v>4416</v>
      </c>
      <c r="S181">
        <v>79.989999999999995</v>
      </c>
      <c r="T181">
        <v>1</v>
      </c>
      <c r="U181">
        <v>0</v>
      </c>
      <c r="V181">
        <v>28.796399999999998</v>
      </c>
    </row>
    <row r="182" spans="1:22" x14ac:dyDescent="0.35">
      <c r="A182">
        <v>6663</v>
      </c>
      <c r="B182" t="s">
        <v>9014</v>
      </c>
      <c r="C182">
        <v>2012</v>
      </c>
      <c r="D182" s="28">
        <v>41129</v>
      </c>
      <c r="E182" s="28">
        <v>41131</v>
      </c>
      <c r="F182" t="s">
        <v>23</v>
      </c>
      <c r="G182" t="s">
        <v>5194</v>
      </c>
      <c r="H182" t="s">
        <v>5195</v>
      </c>
      <c r="I182" t="s">
        <v>26</v>
      </c>
      <c r="J182" t="s">
        <v>27</v>
      </c>
      <c r="K182" t="s">
        <v>1479</v>
      </c>
      <c r="L182" t="s">
        <v>1245</v>
      </c>
      <c r="M182">
        <v>1841</v>
      </c>
      <c r="N182" t="s">
        <v>148</v>
      </c>
      <c r="O182" t="s">
        <v>4994</v>
      </c>
      <c r="P182" t="s">
        <v>46</v>
      </c>
      <c r="Q182" t="s">
        <v>75</v>
      </c>
      <c r="R182" t="s">
        <v>4995</v>
      </c>
      <c r="S182">
        <v>447.85999999999996</v>
      </c>
      <c r="T182">
        <v>7</v>
      </c>
      <c r="U182">
        <v>0</v>
      </c>
      <c r="V182">
        <v>210.49419999999998</v>
      </c>
    </row>
    <row r="183" spans="1:22" x14ac:dyDescent="0.35">
      <c r="A183">
        <v>6662</v>
      </c>
      <c r="B183" t="s">
        <v>9014</v>
      </c>
      <c r="C183">
        <v>2012</v>
      </c>
      <c r="D183" s="28">
        <v>41129</v>
      </c>
      <c r="E183" s="28">
        <v>41131</v>
      </c>
      <c r="F183" t="s">
        <v>23</v>
      </c>
      <c r="G183" t="s">
        <v>5194</v>
      </c>
      <c r="H183" t="s">
        <v>5195</v>
      </c>
      <c r="I183" t="s">
        <v>26</v>
      </c>
      <c r="J183" t="s">
        <v>27</v>
      </c>
      <c r="K183" t="s">
        <v>1479</v>
      </c>
      <c r="L183" t="s">
        <v>1245</v>
      </c>
      <c r="M183">
        <v>1841</v>
      </c>
      <c r="N183" t="s">
        <v>148</v>
      </c>
      <c r="O183" t="s">
        <v>4182</v>
      </c>
      <c r="P183" t="s">
        <v>46</v>
      </c>
      <c r="Q183" t="s">
        <v>78</v>
      </c>
      <c r="R183" t="s">
        <v>4183</v>
      </c>
      <c r="S183">
        <v>113.92</v>
      </c>
      <c r="T183">
        <v>2</v>
      </c>
      <c r="U183">
        <v>0</v>
      </c>
      <c r="V183">
        <v>33.036799999999985</v>
      </c>
    </row>
    <row r="184" spans="1:22" x14ac:dyDescent="0.35">
      <c r="A184">
        <v>6661</v>
      </c>
      <c r="B184" t="s">
        <v>9014</v>
      </c>
      <c r="C184">
        <v>2012</v>
      </c>
      <c r="D184" s="28">
        <v>41129</v>
      </c>
      <c r="E184" s="28">
        <v>41131</v>
      </c>
      <c r="F184" t="s">
        <v>23</v>
      </c>
      <c r="G184" t="s">
        <v>5194</v>
      </c>
      <c r="H184" t="s">
        <v>5195</v>
      </c>
      <c r="I184" t="s">
        <v>26</v>
      </c>
      <c r="J184" t="s">
        <v>27</v>
      </c>
      <c r="K184" t="s">
        <v>1479</v>
      </c>
      <c r="L184" t="s">
        <v>1245</v>
      </c>
      <c r="M184">
        <v>1841</v>
      </c>
      <c r="N184" t="s">
        <v>148</v>
      </c>
      <c r="O184" t="s">
        <v>7344</v>
      </c>
      <c r="P184" t="s">
        <v>46</v>
      </c>
      <c r="Q184" t="s">
        <v>68</v>
      </c>
      <c r="R184" t="s">
        <v>7345</v>
      </c>
      <c r="S184">
        <v>39.659999999999997</v>
      </c>
      <c r="T184">
        <v>2</v>
      </c>
      <c r="U184">
        <v>0</v>
      </c>
      <c r="V184">
        <v>11.897999999999996</v>
      </c>
    </row>
    <row r="185" spans="1:22" x14ac:dyDescent="0.35">
      <c r="A185">
        <v>2933</v>
      </c>
      <c r="B185" t="s">
        <v>6125</v>
      </c>
      <c r="C185">
        <v>2012</v>
      </c>
      <c r="D185" s="28">
        <v>41129</v>
      </c>
      <c r="E185" s="28">
        <v>41129</v>
      </c>
      <c r="F185" t="s">
        <v>1290</v>
      </c>
      <c r="G185" t="s">
        <v>5615</v>
      </c>
      <c r="H185" t="s">
        <v>5616</v>
      </c>
      <c r="I185" t="s">
        <v>26</v>
      </c>
      <c r="J185" t="s">
        <v>27</v>
      </c>
      <c r="K185" t="s">
        <v>127</v>
      </c>
      <c r="L185" t="s">
        <v>43</v>
      </c>
      <c r="M185">
        <v>94109</v>
      </c>
      <c r="N185" t="s">
        <v>44</v>
      </c>
      <c r="O185" t="s">
        <v>1280</v>
      </c>
      <c r="P185" t="s">
        <v>32</v>
      </c>
      <c r="Q185" t="s">
        <v>36</v>
      </c>
      <c r="R185" t="s">
        <v>1281</v>
      </c>
      <c r="S185">
        <v>144.78399999999999</v>
      </c>
      <c r="T185">
        <v>1</v>
      </c>
      <c r="U185">
        <v>0.2</v>
      </c>
      <c r="V185">
        <v>10.858800000000002</v>
      </c>
    </row>
    <row r="186" spans="1:22" x14ac:dyDescent="0.35">
      <c r="A186">
        <v>2932</v>
      </c>
      <c r="B186" t="s">
        <v>6125</v>
      </c>
      <c r="C186">
        <v>2012</v>
      </c>
      <c r="D186" s="28">
        <v>41129</v>
      </c>
      <c r="E186" s="28">
        <v>41129</v>
      </c>
      <c r="F186" t="s">
        <v>1290</v>
      </c>
      <c r="G186" t="s">
        <v>5615</v>
      </c>
      <c r="H186" t="s">
        <v>5616</v>
      </c>
      <c r="I186" t="s">
        <v>26</v>
      </c>
      <c r="J186" t="s">
        <v>27</v>
      </c>
      <c r="K186" t="s">
        <v>127</v>
      </c>
      <c r="L186" t="s">
        <v>43</v>
      </c>
      <c r="M186">
        <v>94109</v>
      </c>
      <c r="N186" t="s">
        <v>44</v>
      </c>
      <c r="O186" t="s">
        <v>1022</v>
      </c>
      <c r="P186" t="s">
        <v>46</v>
      </c>
      <c r="Q186" t="s">
        <v>75</v>
      </c>
      <c r="R186" t="s">
        <v>1023</v>
      </c>
      <c r="S186">
        <v>7.28</v>
      </c>
      <c r="T186">
        <v>2</v>
      </c>
      <c r="U186">
        <v>0.2</v>
      </c>
      <c r="V186">
        <v>2.7299999999999995</v>
      </c>
    </row>
    <row r="187" spans="1:22" x14ac:dyDescent="0.35">
      <c r="A187">
        <v>2931</v>
      </c>
      <c r="B187" t="s">
        <v>6125</v>
      </c>
      <c r="C187">
        <v>2012</v>
      </c>
      <c r="D187" s="28">
        <v>41129</v>
      </c>
      <c r="E187" s="28">
        <v>41129</v>
      </c>
      <c r="F187" t="s">
        <v>1290</v>
      </c>
      <c r="G187" t="s">
        <v>5615</v>
      </c>
      <c r="H187" t="s">
        <v>5616</v>
      </c>
      <c r="I187" t="s">
        <v>26</v>
      </c>
      <c r="J187" t="s">
        <v>27</v>
      </c>
      <c r="K187" t="s">
        <v>127</v>
      </c>
      <c r="L187" t="s">
        <v>43</v>
      </c>
      <c r="M187">
        <v>94109</v>
      </c>
      <c r="N187" t="s">
        <v>44</v>
      </c>
      <c r="O187" t="s">
        <v>3587</v>
      </c>
      <c r="P187" t="s">
        <v>46</v>
      </c>
      <c r="Q187" t="s">
        <v>75</v>
      </c>
      <c r="R187" t="s">
        <v>3588</v>
      </c>
      <c r="S187">
        <v>6.6080000000000005</v>
      </c>
      <c r="T187">
        <v>2</v>
      </c>
      <c r="U187">
        <v>0.2</v>
      </c>
      <c r="V187">
        <v>2.2302</v>
      </c>
    </row>
    <row r="188" spans="1:22" x14ac:dyDescent="0.35">
      <c r="A188">
        <v>226</v>
      </c>
      <c r="B188" t="s">
        <v>877</v>
      </c>
      <c r="C188">
        <v>2012</v>
      </c>
      <c r="D188" s="28">
        <v>41130</v>
      </c>
      <c r="E188" s="28">
        <v>41137</v>
      </c>
      <c r="F188" t="s">
        <v>50</v>
      </c>
      <c r="G188" t="s">
        <v>878</v>
      </c>
      <c r="H188" t="s">
        <v>879</v>
      </c>
      <c r="I188" t="s">
        <v>41</v>
      </c>
      <c r="J188" t="s">
        <v>27</v>
      </c>
      <c r="K188" t="s">
        <v>880</v>
      </c>
      <c r="L188" t="s">
        <v>238</v>
      </c>
      <c r="M188">
        <v>48227</v>
      </c>
      <c r="N188" t="s">
        <v>105</v>
      </c>
      <c r="O188" t="s">
        <v>881</v>
      </c>
      <c r="P188" t="s">
        <v>46</v>
      </c>
      <c r="Q188" t="s">
        <v>68</v>
      </c>
      <c r="R188" t="s">
        <v>882</v>
      </c>
      <c r="S188">
        <v>2.2000000000000002</v>
      </c>
      <c r="T188">
        <v>1</v>
      </c>
      <c r="U188">
        <v>0</v>
      </c>
      <c r="V188">
        <v>0.96800000000000019</v>
      </c>
    </row>
    <row r="189" spans="1:22" x14ac:dyDescent="0.35">
      <c r="A189">
        <v>227</v>
      </c>
      <c r="B189" t="s">
        <v>877</v>
      </c>
      <c r="C189">
        <v>2012</v>
      </c>
      <c r="D189" s="28">
        <v>41130</v>
      </c>
      <c r="E189" s="28">
        <v>41137</v>
      </c>
      <c r="F189" t="s">
        <v>50</v>
      </c>
      <c r="G189" t="s">
        <v>878</v>
      </c>
      <c r="H189" t="s">
        <v>879</v>
      </c>
      <c r="I189" t="s">
        <v>41</v>
      </c>
      <c r="J189" t="s">
        <v>27</v>
      </c>
      <c r="K189" t="s">
        <v>880</v>
      </c>
      <c r="L189" t="s">
        <v>238</v>
      </c>
      <c r="M189">
        <v>48227</v>
      </c>
      <c r="N189" t="s">
        <v>105</v>
      </c>
      <c r="O189" t="s">
        <v>883</v>
      </c>
      <c r="P189" t="s">
        <v>32</v>
      </c>
      <c r="Q189" t="s">
        <v>56</v>
      </c>
      <c r="R189" t="s">
        <v>884</v>
      </c>
      <c r="S189">
        <v>622.44999999999993</v>
      </c>
      <c r="T189">
        <v>5</v>
      </c>
      <c r="U189">
        <v>0</v>
      </c>
      <c r="V189">
        <v>136.93899999999999</v>
      </c>
    </row>
    <row r="190" spans="1:22" x14ac:dyDescent="0.35">
      <c r="A190">
        <v>228</v>
      </c>
      <c r="B190" t="s">
        <v>877</v>
      </c>
      <c r="C190">
        <v>2012</v>
      </c>
      <c r="D190" s="28">
        <v>41130</v>
      </c>
      <c r="E190" s="28">
        <v>41137</v>
      </c>
      <c r="F190" t="s">
        <v>50</v>
      </c>
      <c r="G190" t="s">
        <v>878</v>
      </c>
      <c r="H190" t="s">
        <v>879</v>
      </c>
      <c r="I190" t="s">
        <v>41</v>
      </c>
      <c r="J190" t="s">
        <v>27</v>
      </c>
      <c r="K190" t="s">
        <v>880</v>
      </c>
      <c r="L190" t="s">
        <v>238</v>
      </c>
      <c r="M190">
        <v>48227</v>
      </c>
      <c r="N190" t="s">
        <v>105</v>
      </c>
      <c r="O190" t="s">
        <v>885</v>
      </c>
      <c r="P190" t="s">
        <v>46</v>
      </c>
      <c r="Q190" t="s">
        <v>59</v>
      </c>
      <c r="R190" t="s">
        <v>886</v>
      </c>
      <c r="S190">
        <v>21.98</v>
      </c>
      <c r="T190">
        <v>1</v>
      </c>
      <c r="U190">
        <v>0</v>
      </c>
      <c r="V190">
        <v>0.21979999999999933</v>
      </c>
    </row>
    <row r="191" spans="1:22" x14ac:dyDescent="0.35">
      <c r="A191">
        <v>7125</v>
      </c>
      <c r="B191" t="s">
        <v>9299</v>
      </c>
      <c r="C191">
        <v>2012</v>
      </c>
      <c r="D191" s="28">
        <v>41130</v>
      </c>
      <c r="E191" s="28">
        <v>41137</v>
      </c>
      <c r="F191" t="s">
        <v>50</v>
      </c>
      <c r="G191" t="s">
        <v>7780</v>
      </c>
      <c r="H191" t="s">
        <v>7781</v>
      </c>
      <c r="I191" t="s">
        <v>41</v>
      </c>
      <c r="J191" t="s">
        <v>27</v>
      </c>
      <c r="K191" t="s">
        <v>266</v>
      </c>
      <c r="L191" t="s">
        <v>267</v>
      </c>
      <c r="M191">
        <v>10035</v>
      </c>
      <c r="N191" t="s">
        <v>148</v>
      </c>
      <c r="O191" t="s">
        <v>5854</v>
      </c>
      <c r="P191" t="s">
        <v>46</v>
      </c>
      <c r="Q191" t="s">
        <v>90</v>
      </c>
      <c r="R191" t="s">
        <v>5855</v>
      </c>
      <c r="S191">
        <v>144.12</v>
      </c>
      <c r="T191">
        <v>3</v>
      </c>
      <c r="U191">
        <v>0</v>
      </c>
      <c r="V191">
        <v>69.177599999999984</v>
      </c>
    </row>
    <row r="192" spans="1:22" x14ac:dyDescent="0.35">
      <c r="A192">
        <v>7124</v>
      </c>
      <c r="B192" t="s">
        <v>9299</v>
      </c>
      <c r="C192">
        <v>2012</v>
      </c>
      <c r="D192" s="28">
        <v>41130</v>
      </c>
      <c r="E192" s="28">
        <v>41137</v>
      </c>
      <c r="F192" t="s">
        <v>50</v>
      </c>
      <c r="G192" t="s">
        <v>7780</v>
      </c>
      <c r="H192" t="s">
        <v>7781</v>
      </c>
      <c r="I192" t="s">
        <v>41</v>
      </c>
      <c r="J192" t="s">
        <v>27</v>
      </c>
      <c r="K192" t="s">
        <v>266</v>
      </c>
      <c r="L192" t="s">
        <v>267</v>
      </c>
      <c r="M192">
        <v>10035</v>
      </c>
      <c r="N192" t="s">
        <v>148</v>
      </c>
      <c r="O192" t="s">
        <v>6591</v>
      </c>
      <c r="P192" t="s">
        <v>32</v>
      </c>
      <c r="Q192" t="s">
        <v>65</v>
      </c>
      <c r="R192" t="s">
        <v>6592</v>
      </c>
      <c r="S192">
        <v>10.02</v>
      </c>
      <c r="T192">
        <v>3</v>
      </c>
      <c r="U192">
        <v>0</v>
      </c>
      <c r="V192">
        <v>4.4088000000000012</v>
      </c>
    </row>
    <row r="193" spans="1:22" x14ac:dyDescent="0.35">
      <c r="A193">
        <v>5035</v>
      </c>
      <c r="B193" t="s">
        <v>7956</v>
      </c>
      <c r="C193">
        <v>2012</v>
      </c>
      <c r="D193" s="28">
        <v>41130</v>
      </c>
      <c r="E193" s="28">
        <v>41134</v>
      </c>
      <c r="F193" t="s">
        <v>23</v>
      </c>
      <c r="G193" t="s">
        <v>3044</v>
      </c>
      <c r="H193" t="s">
        <v>3045</v>
      </c>
      <c r="I193" t="s">
        <v>102</v>
      </c>
      <c r="J193" t="s">
        <v>27</v>
      </c>
      <c r="K193" t="s">
        <v>2548</v>
      </c>
      <c r="L193" t="s">
        <v>114</v>
      </c>
      <c r="M193">
        <v>53209</v>
      </c>
      <c r="N193" t="s">
        <v>105</v>
      </c>
      <c r="O193" t="s">
        <v>7464</v>
      </c>
      <c r="P193" t="s">
        <v>32</v>
      </c>
      <c r="Q193" t="s">
        <v>33</v>
      </c>
      <c r="R193" t="s">
        <v>7465</v>
      </c>
      <c r="S193">
        <v>687.4</v>
      </c>
      <c r="T193">
        <v>5</v>
      </c>
      <c r="U193">
        <v>0</v>
      </c>
      <c r="V193">
        <v>48.117999999999981</v>
      </c>
    </row>
    <row r="194" spans="1:22" x14ac:dyDescent="0.35">
      <c r="A194">
        <v>3257</v>
      </c>
      <c r="B194" t="s">
        <v>6476</v>
      </c>
      <c r="C194">
        <v>2012</v>
      </c>
      <c r="D194" s="28">
        <v>41130</v>
      </c>
      <c r="E194" s="28">
        <v>41135</v>
      </c>
      <c r="F194" t="s">
        <v>50</v>
      </c>
      <c r="G194" t="s">
        <v>215</v>
      </c>
      <c r="H194" t="s">
        <v>216</v>
      </c>
      <c r="I194" t="s">
        <v>41</v>
      </c>
      <c r="J194" t="s">
        <v>27</v>
      </c>
      <c r="K194" t="s">
        <v>1521</v>
      </c>
      <c r="L194" t="s">
        <v>54</v>
      </c>
      <c r="M194">
        <v>32216</v>
      </c>
      <c r="N194" t="s">
        <v>30</v>
      </c>
      <c r="O194" t="s">
        <v>2918</v>
      </c>
      <c r="P194" t="s">
        <v>46</v>
      </c>
      <c r="Q194" t="s">
        <v>47</v>
      </c>
      <c r="R194" t="s">
        <v>2919</v>
      </c>
      <c r="S194">
        <v>4.6079999999999997</v>
      </c>
      <c r="T194">
        <v>2</v>
      </c>
      <c r="U194">
        <v>0.2</v>
      </c>
      <c r="V194">
        <v>1.6704000000000001</v>
      </c>
    </row>
    <row r="195" spans="1:22" x14ac:dyDescent="0.35">
      <c r="A195">
        <v>1589</v>
      </c>
      <c r="B195" t="s">
        <v>4184</v>
      </c>
      <c r="C195">
        <v>2012</v>
      </c>
      <c r="D195" s="28">
        <v>41130</v>
      </c>
      <c r="E195" s="28">
        <v>41133</v>
      </c>
      <c r="F195" t="s">
        <v>188</v>
      </c>
      <c r="G195" t="s">
        <v>2235</v>
      </c>
      <c r="H195" t="s">
        <v>2236</v>
      </c>
      <c r="I195" t="s">
        <v>26</v>
      </c>
      <c r="J195" t="s">
        <v>27</v>
      </c>
      <c r="K195" t="s">
        <v>266</v>
      </c>
      <c r="L195" t="s">
        <v>267</v>
      </c>
      <c r="M195">
        <v>10024</v>
      </c>
      <c r="N195" t="s">
        <v>148</v>
      </c>
      <c r="O195" t="s">
        <v>1524</v>
      </c>
      <c r="P195" t="s">
        <v>71</v>
      </c>
      <c r="Q195" t="s">
        <v>161</v>
      </c>
      <c r="R195" t="s">
        <v>1525</v>
      </c>
      <c r="S195">
        <v>247.8</v>
      </c>
      <c r="T195">
        <v>4</v>
      </c>
      <c r="U195">
        <v>0</v>
      </c>
      <c r="V195">
        <v>34.692000000000007</v>
      </c>
    </row>
    <row r="196" spans="1:22" x14ac:dyDescent="0.35">
      <c r="A196">
        <v>1588</v>
      </c>
      <c r="B196" t="s">
        <v>4184</v>
      </c>
      <c r="C196">
        <v>2012</v>
      </c>
      <c r="D196" s="28">
        <v>41130</v>
      </c>
      <c r="E196" s="28">
        <v>41133</v>
      </c>
      <c r="F196" t="s">
        <v>188</v>
      </c>
      <c r="G196" t="s">
        <v>2235</v>
      </c>
      <c r="H196" t="s">
        <v>2236</v>
      </c>
      <c r="I196" t="s">
        <v>26</v>
      </c>
      <c r="J196" t="s">
        <v>27</v>
      </c>
      <c r="K196" t="s">
        <v>266</v>
      </c>
      <c r="L196" t="s">
        <v>267</v>
      </c>
      <c r="M196">
        <v>10024</v>
      </c>
      <c r="N196" t="s">
        <v>148</v>
      </c>
      <c r="O196" t="s">
        <v>4187</v>
      </c>
      <c r="P196" t="s">
        <v>46</v>
      </c>
      <c r="Q196" t="s">
        <v>269</v>
      </c>
      <c r="R196" t="s">
        <v>4188</v>
      </c>
      <c r="S196">
        <v>10.649999999999999</v>
      </c>
      <c r="T196">
        <v>3</v>
      </c>
      <c r="U196">
        <v>0</v>
      </c>
      <c r="V196">
        <v>5.0054999999999996</v>
      </c>
    </row>
    <row r="197" spans="1:22" x14ac:dyDescent="0.35">
      <c r="A197">
        <v>1587</v>
      </c>
      <c r="B197" t="s">
        <v>4184</v>
      </c>
      <c r="C197">
        <v>2012</v>
      </c>
      <c r="D197" s="28">
        <v>41130</v>
      </c>
      <c r="E197" s="28">
        <v>41133</v>
      </c>
      <c r="F197" t="s">
        <v>188</v>
      </c>
      <c r="G197" t="s">
        <v>2235</v>
      </c>
      <c r="H197" t="s">
        <v>2236</v>
      </c>
      <c r="I197" t="s">
        <v>26</v>
      </c>
      <c r="J197" t="s">
        <v>27</v>
      </c>
      <c r="K197" t="s">
        <v>266</v>
      </c>
      <c r="L197" t="s">
        <v>267</v>
      </c>
      <c r="M197">
        <v>10024</v>
      </c>
      <c r="N197" t="s">
        <v>148</v>
      </c>
      <c r="O197" t="s">
        <v>4185</v>
      </c>
      <c r="P197" t="s">
        <v>46</v>
      </c>
      <c r="Q197" t="s">
        <v>90</v>
      </c>
      <c r="R197" t="s">
        <v>4186</v>
      </c>
      <c r="S197">
        <v>143.69999999999999</v>
      </c>
      <c r="T197">
        <v>3</v>
      </c>
      <c r="U197">
        <v>0</v>
      </c>
      <c r="V197">
        <v>68.975999999999999</v>
      </c>
    </row>
    <row r="198" spans="1:22" x14ac:dyDescent="0.35">
      <c r="A198">
        <v>1586</v>
      </c>
      <c r="B198" t="s">
        <v>4184</v>
      </c>
      <c r="C198">
        <v>2012</v>
      </c>
      <c r="D198" s="28">
        <v>41130</v>
      </c>
      <c r="E198" s="28">
        <v>41133</v>
      </c>
      <c r="F198" t="s">
        <v>188</v>
      </c>
      <c r="G198" t="s">
        <v>2235</v>
      </c>
      <c r="H198" t="s">
        <v>2236</v>
      </c>
      <c r="I198" t="s">
        <v>26</v>
      </c>
      <c r="J198" t="s">
        <v>27</v>
      </c>
      <c r="K198" t="s">
        <v>266</v>
      </c>
      <c r="L198" t="s">
        <v>267</v>
      </c>
      <c r="M198">
        <v>10024</v>
      </c>
      <c r="N198" t="s">
        <v>148</v>
      </c>
      <c r="O198" t="s">
        <v>1818</v>
      </c>
      <c r="P198" t="s">
        <v>71</v>
      </c>
      <c r="Q198" t="s">
        <v>72</v>
      </c>
      <c r="R198" t="s">
        <v>1819</v>
      </c>
      <c r="S198">
        <v>979.95</v>
      </c>
      <c r="T198">
        <v>5</v>
      </c>
      <c r="U198">
        <v>0</v>
      </c>
      <c r="V198">
        <v>274.38600000000008</v>
      </c>
    </row>
    <row r="199" spans="1:22" x14ac:dyDescent="0.35">
      <c r="A199">
        <v>1585</v>
      </c>
      <c r="B199" t="s">
        <v>4184</v>
      </c>
      <c r="C199">
        <v>2012</v>
      </c>
      <c r="D199" s="28">
        <v>41130</v>
      </c>
      <c r="E199" s="28">
        <v>41133</v>
      </c>
      <c r="F199" t="s">
        <v>188</v>
      </c>
      <c r="G199" t="s">
        <v>2235</v>
      </c>
      <c r="H199" t="s">
        <v>2236</v>
      </c>
      <c r="I199" t="s">
        <v>26</v>
      </c>
      <c r="J199" t="s">
        <v>27</v>
      </c>
      <c r="K199" t="s">
        <v>266</v>
      </c>
      <c r="L199" t="s">
        <v>267</v>
      </c>
      <c r="M199">
        <v>10024</v>
      </c>
      <c r="N199" t="s">
        <v>148</v>
      </c>
      <c r="O199" t="s">
        <v>259</v>
      </c>
      <c r="P199" t="s">
        <v>32</v>
      </c>
      <c r="Q199" t="s">
        <v>65</v>
      </c>
      <c r="R199" t="s">
        <v>260</v>
      </c>
      <c r="S199">
        <v>6.16</v>
      </c>
      <c r="T199">
        <v>2</v>
      </c>
      <c r="U199">
        <v>0</v>
      </c>
      <c r="V199">
        <v>2.9567999999999999</v>
      </c>
    </row>
    <row r="200" spans="1:22" x14ac:dyDescent="0.35">
      <c r="A200">
        <v>1584</v>
      </c>
      <c r="B200" t="s">
        <v>4184</v>
      </c>
      <c r="C200">
        <v>2012</v>
      </c>
      <c r="D200" s="28">
        <v>41130</v>
      </c>
      <c r="E200" s="28">
        <v>41133</v>
      </c>
      <c r="F200" t="s">
        <v>188</v>
      </c>
      <c r="G200" t="s">
        <v>2235</v>
      </c>
      <c r="H200" t="s">
        <v>2236</v>
      </c>
      <c r="I200" t="s">
        <v>26</v>
      </c>
      <c r="J200" t="s">
        <v>27</v>
      </c>
      <c r="K200" t="s">
        <v>266</v>
      </c>
      <c r="L200" t="s">
        <v>267</v>
      </c>
      <c r="M200">
        <v>10024</v>
      </c>
      <c r="N200" t="s">
        <v>148</v>
      </c>
      <c r="O200" t="s">
        <v>522</v>
      </c>
      <c r="P200" t="s">
        <v>32</v>
      </c>
      <c r="Q200" t="s">
        <v>65</v>
      </c>
      <c r="R200" t="s">
        <v>523</v>
      </c>
      <c r="S200">
        <v>47.04</v>
      </c>
      <c r="T200">
        <v>3</v>
      </c>
      <c r="U200">
        <v>0</v>
      </c>
      <c r="V200">
        <v>18.345599999999997</v>
      </c>
    </row>
    <row r="201" spans="1:22" x14ac:dyDescent="0.35">
      <c r="A201">
        <v>1583</v>
      </c>
      <c r="B201" t="s">
        <v>4184</v>
      </c>
      <c r="C201">
        <v>2012</v>
      </c>
      <c r="D201" s="28">
        <v>41130</v>
      </c>
      <c r="E201" s="28">
        <v>41133</v>
      </c>
      <c r="F201" t="s">
        <v>188</v>
      </c>
      <c r="G201" t="s">
        <v>2235</v>
      </c>
      <c r="H201" t="s">
        <v>2236</v>
      </c>
      <c r="I201" t="s">
        <v>26</v>
      </c>
      <c r="J201" t="s">
        <v>27</v>
      </c>
      <c r="K201" t="s">
        <v>266</v>
      </c>
      <c r="L201" t="s">
        <v>267</v>
      </c>
      <c r="M201">
        <v>10024</v>
      </c>
      <c r="N201" t="s">
        <v>148</v>
      </c>
      <c r="O201" t="s">
        <v>2691</v>
      </c>
      <c r="P201" t="s">
        <v>46</v>
      </c>
      <c r="Q201" t="s">
        <v>75</v>
      </c>
      <c r="R201" t="s">
        <v>2692</v>
      </c>
      <c r="S201">
        <v>1217.568</v>
      </c>
      <c r="T201">
        <v>2</v>
      </c>
      <c r="U201">
        <v>0.2</v>
      </c>
      <c r="V201">
        <v>456.58800000000002</v>
      </c>
    </row>
    <row r="202" spans="1:22" x14ac:dyDescent="0.35">
      <c r="A202">
        <v>1582</v>
      </c>
      <c r="B202" t="s">
        <v>4184</v>
      </c>
      <c r="C202">
        <v>2012</v>
      </c>
      <c r="D202" s="28">
        <v>41130</v>
      </c>
      <c r="E202" s="28">
        <v>41133</v>
      </c>
      <c r="F202" t="s">
        <v>188</v>
      </c>
      <c r="G202" t="s">
        <v>2235</v>
      </c>
      <c r="H202" t="s">
        <v>2236</v>
      </c>
      <c r="I202" t="s">
        <v>26</v>
      </c>
      <c r="J202" t="s">
        <v>27</v>
      </c>
      <c r="K202" t="s">
        <v>266</v>
      </c>
      <c r="L202" t="s">
        <v>267</v>
      </c>
      <c r="M202">
        <v>10024</v>
      </c>
      <c r="N202" t="s">
        <v>148</v>
      </c>
      <c r="O202" t="s">
        <v>833</v>
      </c>
      <c r="P202" t="s">
        <v>46</v>
      </c>
      <c r="Q202" t="s">
        <v>59</v>
      </c>
      <c r="R202" t="s">
        <v>834</v>
      </c>
      <c r="S202">
        <v>41.96</v>
      </c>
      <c r="T202">
        <v>2</v>
      </c>
      <c r="U202">
        <v>0</v>
      </c>
      <c r="V202">
        <v>2.9371999999999971</v>
      </c>
    </row>
    <row r="203" spans="1:22" x14ac:dyDescent="0.35">
      <c r="A203">
        <v>1581</v>
      </c>
      <c r="B203" t="s">
        <v>4184</v>
      </c>
      <c r="C203">
        <v>2012</v>
      </c>
      <c r="D203" s="28">
        <v>41130</v>
      </c>
      <c r="E203" s="28">
        <v>41133</v>
      </c>
      <c r="F203" t="s">
        <v>188</v>
      </c>
      <c r="G203" t="s">
        <v>2235</v>
      </c>
      <c r="H203" t="s">
        <v>2236</v>
      </c>
      <c r="I203" t="s">
        <v>26</v>
      </c>
      <c r="J203" t="s">
        <v>27</v>
      </c>
      <c r="K203" t="s">
        <v>266</v>
      </c>
      <c r="L203" t="s">
        <v>267</v>
      </c>
      <c r="M203">
        <v>10024</v>
      </c>
      <c r="N203" t="s">
        <v>148</v>
      </c>
      <c r="O203" t="s">
        <v>925</v>
      </c>
      <c r="P203" t="s">
        <v>32</v>
      </c>
      <c r="Q203" t="s">
        <v>56</v>
      </c>
      <c r="R203" t="s">
        <v>926</v>
      </c>
      <c r="S203">
        <v>382.80599999999998</v>
      </c>
      <c r="T203">
        <v>9</v>
      </c>
      <c r="U203">
        <v>0.4</v>
      </c>
      <c r="V203">
        <v>-153.12239999999997</v>
      </c>
    </row>
    <row r="204" spans="1:22" x14ac:dyDescent="0.35">
      <c r="A204">
        <v>1580</v>
      </c>
      <c r="B204" t="s">
        <v>4184</v>
      </c>
      <c r="C204">
        <v>2012</v>
      </c>
      <c r="D204" s="28">
        <v>41130</v>
      </c>
      <c r="E204" s="28">
        <v>41133</v>
      </c>
      <c r="F204" t="s">
        <v>188</v>
      </c>
      <c r="G204" t="s">
        <v>2235</v>
      </c>
      <c r="H204" t="s">
        <v>2236</v>
      </c>
      <c r="I204" t="s">
        <v>26</v>
      </c>
      <c r="J204" t="s">
        <v>27</v>
      </c>
      <c r="K204" t="s">
        <v>266</v>
      </c>
      <c r="L204" t="s">
        <v>267</v>
      </c>
      <c r="M204">
        <v>10024</v>
      </c>
      <c r="N204" t="s">
        <v>148</v>
      </c>
      <c r="O204" t="s">
        <v>1378</v>
      </c>
      <c r="P204" t="s">
        <v>71</v>
      </c>
      <c r="Q204" t="s">
        <v>72</v>
      </c>
      <c r="R204" t="s">
        <v>1379</v>
      </c>
      <c r="S204">
        <v>307.98</v>
      </c>
      <c r="T204">
        <v>2</v>
      </c>
      <c r="U204">
        <v>0</v>
      </c>
      <c r="V204">
        <v>89.314199999999971</v>
      </c>
    </row>
    <row r="205" spans="1:22" x14ac:dyDescent="0.35">
      <c r="A205">
        <v>7311</v>
      </c>
      <c r="B205" t="s">
        <v>9411</v>
      </c>
      <c r="C205">
        <v>2012</v>
      </c>
      <c r="D205" s="28">
        <v>41131</v>
      </c>
      <c r="E205" s="28">
        <v>41135</v>
      </c>
      <c r="F205" t="s">
        <v>50</v>
      </c>
      <c r="G205" t="s">
        <v>1870</v>
      </c>
      <c r="H205" t="s">
        <v>1871</v>
      </c>
      <c r="I205" t="s">
        <v>26</v>
      </c>
      <c r="J205" t="s">
        <v>27</v>
      </c>
      <c r="K205" t="s">
        <v>880</v>
      </c>
      <c r="L205" t="s">
        <v>238</v>
      </c>
      <c r="M205">
        <v>48227</v>
      </c>
      <c r="N205" t="s">
        <v>105</v>
      </c>
      <c r="O205" t="s">
        <v>2209</v>
      </c>
      <c r="P205" t="s">
        <v>46</v>
      </c>
      <c r="Q205" t="s">
        <v>75</v>
      </c>
      <c r="R205" t="s">
        <v>3599</v>
      </c>
      <c r="S205">
        <v>64.75</v>
      </c>
      <c r="T205">
        <v>5</v>
      </c>
      <c r="U205">
        <v>0</v>
      </c>
      <c r="V205">
        <v>29.137499999999996</v>
      </c>
    </row>
    <row r="206" spans="1:22" x14ac:dyDescent="0.35">
      <c r="A206">
        <v>6646</v>
      </c>
      <c r="B206" t="s">
        <v>9010</v>
      </c>
      <c r="C206">
        <v>2012</v>
      </c>
      <c r="D206" s="28">
        <v>41131</v>
      </c>
      <c r="E206" s="28">
        <v>41137</v>
      </c>
      <c r="F206" t="s">
        <v>50</v>
      </c>
      <c r="G206" t="s">
        <v>5054</v>
      </c>
      <c r="H206" t="s">
        <v>5055</v>
      </c>
      <c r="I206" t="s">
        <v>26</v>
      </c>
      <c r="J206" t="s">
        <v>27</v>
      </c>
      <c r="K206" t="s">
        <v>4582</v>
      </c>
      <c r="L206" t="s">
        <v>420</v>
      </c>
      <c r="M206">
        <v>97756</v>
      </c>
      <c r="N206" t="s">
        <v>44</v>
      </c>
      <c r="O206" t="s">
        <v>2276</v>
      </c>
      <c r="P206" t="s">
        <v>46</v>
      </c>
      <c r="Q206" t="s">
        <v>78</v>
      </c>
      <c r="R206" t="s">
        <v>2277</v>
      </c>
      <c r="S206">
        <v>133.47200000000001</v>
      </c>
      <c r="T206">
        <v>4</v>
      </c>
      <c r="U206">
        <v>0.2</v>
      </c>
      <c r="V206">
        <v>15.015599999999985</v>
      </c>
    </row>
    <row r="207" spans="1:22" x14ac:dyDescent="0.35">
      <c r="A207">
        <v>6645</v>
      </c>
      <c r="B207" t="s">
        <v>9010</v>
      </c>
      <c r="C207">
        <v>2012</v>
      </c>
      <c r="D207" s="28">
        <v>41131</v>
      </c>
      <c r="E207" s="28">
        <v>41137</v>
      </c>
      <c r="F207" t="s">
        <v>50</v>
      </c>
      <c r="G207" t="s">
        <v>5054</v>
      </c>
      <c r="H207" t="s">
        <v>5055</v>
      </c>
      <c r="I207" t="s">
        <v>26</v>
      </c>
      <c r="J207" t="s">
        <v>27</v>
      </c>
      <c r="K207" t="s">
        <v>4582</v>
      </c>
      <c r="L207" t="s">
        <v>420</v>
      </c>
      <c r="M207">
        <v>97756</v>
      </c>
      <c r="N207" t="s">
        <v>44</v>
      </c>
      <c r="O207" t="s">
        <v>3029</v>
      </c>
      <c r="P207" t="s">
        <v>71</v>
      </c>
      <c r="Q207" t="s">
        <v>72</v>
      </c>
      <c r="R207" t="s">
        <v>3030</v>
      </c>
      <c r="S207">
        <v>139.94400000000002</v>
      </c>
      <c r="T207">
        <v>7</v>
      </c>
      <c r="U207">
        <v>0.2</v>
      </c>
      <c r="V207">
        <v>-31.487400000000001</v>
      </c>
    </row>
    <row r="208" spans="1:22" x14ac:dyDescent="0.35">
      <c r="A208">
        <v>6644</v>
      </c>
      <c r="B208" t="s">
        <v>9010</v>
      </c>
      <c r="C208">
        <v>2012</v>
      </c>
      <c r="D208" s="28">
        <v>41131</v>
      </c>
      <c r="E208" s="28">
        <v>41137</v>
      </c>
      <c r="F208" t="s">
        <v>50</v>
      </c>
      <c r="G208" t="s">
        <v>5054</v>
      </c>
      <c r="H208" t="s">
        <v>5055</v>
      </c>
      <c r="I208" t="s">
        <v>26</v>
      </c>
      <c r="J208" t="s">
        <v>27</v>
      </c>
      <c r="K208" t="s">
        <v>4582</v>
      </c>
      <c r="L208" t="s">
        <v>420</v>
      </c>
      <c r="M208">
        <v>97756</v>
      </c>
      <c r="N208" t="s">
        <v>44</v>
      </c>
      <c r="O208" t="s">
        <v>3208</v>
      </c>
      <c r="P208" t="s">
        <v>71</v>
      </c>
      <c r="Q208" t="s">
        <v>72</v>
      </c>
      <c r="R208" t="s">
        <v>3209</v>
      </c>
      <c r="S208">
        <v>438.36800000000005</v>
      </c>
      <c r="T208">
        <v>4</v>
      </c>
      <c r="U208">
        <v>0.2</v>
      </c>
      <c r="V208">
        <v>38.357200000000006</v>
      </c>
    </row>
    <row r="209" spans="1:22" x14ac:dyDescent="0.35">
      <c r="A209">
        <v>1618</v>
      </c>
      <c r="B209" t="s">
        <v>4244</v>
      </c>
      <c r="C209">
        <v>2012</v>
      </c>
      <c r="D209" s="28">
        <v>41131</v>
      </c>
      <c r="E209" s="28">
        <v>41137</v>
      </c>
      <c r="F209" t="s">
        <v>50</v>
      </c>
      <c r="G209" t="s">
        <v>3787</v>
      </c>
      <c r="H209" t="s">
        <v>3788</v>
      </c>
      <c r="I209" t="s">
        <v>102</v>
      </c>
      <c r="J209" t="s">
        <v>27</v>
      </c>
      <c r="K209" t="s">
        <v>228</v>
      </c>
      <c r="L209" t="s">
        <v>229</v>
      </c>
      <c r="M209">
        <v>55122</v>
      </c>
      <c r="N209" t="s">
        <v>105</v>
      </c>
      <c r="O209" t="s">
        <v>4245</v>
      </c>
      <c r="P209" t="s">
        <v>46</v>
      </c>
      <c r="Q209" t="s">
        <v>68</v>
      </c>
      <c r="R209" t="s">
        <v>4246</v>
      </c>
      <c r="S209">
        <v>29.79</v>
      </c>
      <c r="T209">
        <v>3</v>
      </c>
      <c r="U209">
        <v>0</v>
      </c>
      <c r="V209">
        <v>12.511800000000001</v>
      </c>
    </row>
    <row r="210" spans="1:22" x14ac:dyDescent="0.35">
      <c r="A210">
        <v>1617</v>
      </c>
      <c r="B210" t="s">
        <v>4244</v>
      </c>
      <c r="C210">
        <v>2012</v>
      </c>
      <c r="D210" s="28">
        <v>41131</v>
      </c>
      <c r="E210" s="28">
        <v>41137</v>
      </c>
      <c r="F210" t="s">
        <v>50</v>
      </c>
      <c r="G210" t="s">
        <v>3787</v>
      </c>
      <c r="H210" t="s">
        <v>3788</v>
      </c>
      <c r="I210" t="s">
        <v>102</v>
      </c>
      <c r="J210" t="s">
        <v>27</v>
      </c>
      <c r="K210" t="s">
        <v>228</v>
      </c>
      <c r="L210" t="s">
        <v>229</v>
      </c>
      <c r="M210">
        <v>55122</v>
      </c>
      <c r="N210" t="s">
        <v>105</v>
      </c>
      <c r="O210" t="s">
        <v>1041</v>
      </c>
      <c r="P210" t="s">
        <v>46</v>
      </c>
      <c r="Q210" t="s">
        <v>47</v>
      </c>
      <c r="R210" t="s">
        <v>1042</v>
      </c>
      <c r="S210">
        <v>41.4</v>
      </c>
      <c r="T210">
        <v>4</v>
      </c>
      <c r="U210">
        <v>0</v>
      </c>
      <c r="V210">
        <v>19.872</v>
      </c>
    </row>
    <row r="211" spans="1:22" x14ac:dyDescent="0.35">
      <c r="A211">
        <v>1616</v>
      </c>
      <c r="B211" t="s">
        <v>4244</v>
      </c>
      <c r="C211">
        <v>2012</v>
      </c>
      <c r="D211" s="28">
        <v>41131</v>
      </c>
      <c r="E211" s="28">
        <v>41137</v>
      </c>
      <c r="F211" t="s">
        <v>50</v>
      </c>
      <c r="G211" t="s">
        <v>3787</v>
      </c>
      <c r="H211" t="s">
        <v>3788</v>
      </c>
      <c r="I211" t="s">
        <v>102</v>
      </c>
      <c r="J211" t="s">
        <v>27</v>
      </c>
      <c r="K211" t="s">
        <v>228</v>
      </c>
      <c r="L211" t="s">
        <v>229</v>
      </c>
      <c r="M211">
        <v>55122</v>
      </c>
      <c r="N211" t="s">
        <v>105</v>
      </c>
      <c r="O211" t="s">
        <v>2119</v>
      </c>
      <c r="P211" t="s">
        <v>46</v>
      </c>
      <c r="Q211" t="s">
        <v>47</v>
      </c>
      <c r="R211" t="s">
        <v>2120</v>
      </c>
      <c r="S211">
        <v>3.75</v>
      </c>
      <c r="T211">
        <v>1</v>
      </c>
      <c r="U211">
        <v>0</v>
      </c>
      <c r="V211">
        <v>1.7999999999999998</v>
      </c>
    </row>
    <row r="212" spans="1:22" x14ac:dyDescent="0.35">
      <c r="A212">
        <v>7200</v>
      </c>
      <c r="B212" t="s">
        <v>9340</v>
      </c>
      <c r="C212">
        <v>2012</v>
      </c>
      <c r="D212" s="28">
        <v>41132</v>
      </c>
      <c r="E212" s="28">
        <v>41136</v>
      </c>
      <c r="F212" t="s">
        <v>50</v>
      </c>
      <c r="G212" t="s">
        <v>1527</v>
      </c>
      <c r="H212" t="s">
        <v>1528</v>
      </c>
      <c r="I212" t="s">
        <v>102</v>
      </c>
      <c r="J212" t="s">
        <v>27</v>
      </c>
      <c r="K212" t="s">
        <v>266</v>
      </c>
      <c r="L212" t="s">
        <v>267</v>
      </c>
      <c r="M212">
        <v>10035</v>
      </c>
      <c r="N212" t="s">
        <v>148</v>
      </c>
      <c r="O212" t="s">
        <v>1204</v>
      </c>
      <c r="P212" t="s">
        <v>71</v>
      </c>
      <c r="Q212" t="s">
        <v>72</v>
      </c>
      <c r="R212" t="s">
        <v>1205</v>
      </c>
      <c r="S212">
        <v>138</v>
      </c>
      <c r="T212">
        <v>2</v>
      </c>
      <c r="U212">
        <v>0</v>
      </c>
      <c r="V212">
        <v>34.5</v>
      </c>
    </row>
    <row r="213" spans="1:22" x14ac:dyDescent="0.35">
      <c r="A213">
        <v>7199</v>
      </c>
      <c r="B213" t="s">
        <v>9340</v>
      </c>
      <c r="C213">
        <v>2012</v>
      </c>
      <c r="D213" s="28">
        <v>41132</v>
      </c>
      <c r="E213" s="28">
        <v>41136</v>
      </c>
      <c r="F213" t="s">
        <v>50</v>
      </c>
      <c r="G213" t="s">
        <v>1527</v>
      </c>
      <c r="H213" t="s">
        <v>1528</v>
      </c>
      <c r="I213" t="s">
        <v>102</v>
      </c>
      <c r="J213" t="s">
        <v>27</v>
      </c>
      <c r="K213" t="s">
        <v>266</v>
      </c>
      <c r="L213" t="s">
        <v>267</v>
      </c>
      <c r="M213">
        <v>10035</v>
      </c>
      <c r="N213" t="s">
        <v>148</v>
      </c>
      <c r="O213" t="s">
        <v>1030</v>
      </c>
      <c r="P213" t="s">
        <v>46</v>
      </c>
      <c r="Q213" t="s">
        <v>68</v>
      </c>
      <c r="R213" t="s">
        <v>1031</v>
      </c>
      <c r="S213">
        <v>11.96</v>
      </c>
      <c r="T213">
        <v>2</v>
      </c>
      <c r="U213">
        <v>0</v>
      </c>
      <c r="V213">
        <v>3.1096000000000004</v>
      </c>
    </row>
    <row r="214" spans="1:22" x14ac:dyDescent="0.35">
      <c r="A214">
        <v>5758</v>
      </c>
      <c r="B214" t="s">
        <v>8463</v>
      </c>
      <c r="C214">
        <v>2012</v>
      </c>
      <c r="D214" s="28">
        <v>41132</v>
      </c>
      <c r="E214" s="28">
        <v>41137</v>
      </c>
      <c r="F214" t="s">
        <v>50</v>
      </c>
      <c r="G214" t="s">
        <v>8464</v>
      </c>
      <c r="H214" t="s">
        <v>8465</v>
      </c>
      <c r="I214" t="s">
        <v>26</v>
      </c>
      <c r="J214" t="s">
        <v>27</v>
      </c>
      <c r="K214" t="s">
        <v>4588</v>
      </c>
      <c r="L214" t="s">
        <v>88</v>
      </c>
      <c r="M214">
        <v>27604</v>
      </c>
      <c r="N214" t="s">
        <v>30</v>
      </c>
      <c r="O214" t="s">
        <v>3956</v>
      </c>
      <c r="P214" t="s">
        <v>32</v>
      </c>
      <c r="Q214" t="s">
        <v>65</v>
      </c>
      <c r="R214" t="s">
        <v>5770</v>
      </c>
      <c r="S214">
        <v>46.152000000000001</v>
      </c>
      <c r="T214">
        <v>3</v>
      </c>
      <c r="U214">
        <v>0.2</v>
      </c>
      <c r="V214">
        <v>12.114900000000002</v>
      </c>
    </row>
    <row r="215" spans="1:22" x14ac:dyDescent="0.35">
      <c r="A215">
        <v>9671</v>
      </c>
      <c r="B215" t="s">
        <v>10766</v>
      </c>
      <c r="C215">
        <v>2012</v>
      </c>
      <c r="D215" s="28">
        <v>41134</v>
      </c>
      <c r="E215" s="28">
        <v>41136</v>
      </c>
      <c r="F215" t="s">
        <v>188</v>
      </c>
      <c r="G215" t="s">
        <v>1177</v>
      </c>
      <c r="H215" t="s">
        <v>1178</v>
      </c>
      <c r="I215" t="s">
        <v>41</v>
      </c>
      <c r="J215" t="s">
        <v>27</v>
      </c>
      <c r="K215" t="s">
        <v>4488</v>
      </c>
      <c r="L215" t="s">
        <v>88</v>
      </c>
      <c r="M215">
        <v>27405</v>
      </c>
      <c r="N215" t="s">
        <v>30</v>
      </c>
      <c r="O215" t="s">
        <v>4711</v>
      </c>
      <c r="P215" t="s">
        <v>46</v>
      </c>
      <c r="Q215" t="s">
        <v>68</v>
      </c>
      <c r="R215" t="s">
        <v>4712</v>
      </c>
      <c r="S215">
        <v>64.680000000000007</v>
      </c>
      <c r="T215">
        <v>7</v>
      </c>
      <c r="U215">
        <v>0.2</v>
      </c>
      <c r="V215">
        <v>8.0849999999999973</v>
      </c>
    </row>
    <row r="216" spans="1:22" x14ac:dyDescent="0.35">
      <c r="A216">
        <v>9575</v>
      </c>
      <c r="B216" t="s">
        <v>10709</v>
      </c>
      <c r="C216">
        <v>2012</v>
      </c>
      <c r="D216" s="28">
        <v>41134</v>
      </c>
      <c r="E216" s="28">
        <v>41134</v>
      </c>
      <c r="F216" t="s">
        <v>1290</v>
      </c>
      <c r="G216" t="s">
        <v>144</v>
      </c>
      <c r="H216" t="s">
        <v>145</v>
      </c>
      <c r="I216" t="s">
        <v>26</v>
      </c>
      <c r="J216" t="s">
        <v>27</v>
      </c>
      <c r="K216" t="s">
        <v>4039</v>
      </c>
      <c r="L216" t="s">
        <v>43</v>
      </c>
      <c r="M216">
        <v>91767</v>
      </c>
      <c r="N216" t="s">
        <v>44</v>
      </c>
      <c r="O216" t="s">
        <v>4694</v>
      </c>
      <c r="P216" t="s">
        <v>32</v>
      </c>
      <c r="Q216" t="s">
        <v>65</v>
      </c>
      <c r="R216" t="s">
        <v>4695</v>
      </c>
      <c r="S216">
        <v>31.56</v>
      </c>
      <c r="T216">
        <v>3</v>
      </c>
      <c r="U216">
        <v>0</v>
      </c>
      <c r="V216">
        <v>10.4148</v>
      </c>
    </row>
    <row r="217" spans="1:22" x14ac:dyDescent="0.35">
      <c r="A217">
        <v>7582</v>
      </c>
      <c r="B217" t="s">
        <v>9546</v>
      </c>
      <c r="C217">
        <v>2012</v>
      </c>
      <c r="D217" s="28">
        <v>41134</v>
      </c>
      <c r="E217" s="28">
        <v>41137</v>
      </c>
      <c r="F217" t="s">
        <v>188</v>
      </c>
      <c r="G217" t="s">
        <v>6942</v>
      </c>
      <c r="H217" t="s">
        <v>6943</v>
      </c>
      <c r="I217" t="s">
        <v>26</v>
      </c>
      <c r="J217" t="s">
        <v>27</v>
      </c>
      <c r="K217" t="s">
        <v>146</v>
      </c>
      <c r="L217" t="s">
        <v>147</v>
      </c>
      <c r="M217">
        <v>19143</v>
      </c>
      <c r="N217" t="s">
        <v>148</v>
      </c>
      <c r="O217" t="s">
        <v>2795</v>
      </c>
      <c r="P217" t="s">
        <v>46</v>
      </c>
      <c r="Q217" t="s">
        <v>59</v>
      </c>
      <c r="R217" t="s">
        <v>2796</v>
      </c>
      <c r="S217">
        <v>422.85599999999999</v>
      </c>
      <c r="T217">
        <v>3</v>
      </c>
      <c r="U217">
        <v>0.2</v>
      </c>
      <c r="V217">
        <v>15.857099999999974</v>
      </c>
    </row>
    <row r="218" spans="1:22" x14ac:dyDescent="0.35">
      <c r="A218">
        <v>6260</v>
      </c>
      <c r="B218" t="s">
        <v>8786</v>
      </c>
      <c r="C218">
        <v>2012</v>
      </c>
      <c r="D218" s="28">
        <v>41134</v>
      </c>
      <c r="E218" s="28">
        <v>41138</v>
      </c>
      <c r="F218" t="s">
        <v>23</v>
      </c>
      <c r="G218" t="s">
        <v>2230</v>
      </c>
      <c r="H218" t="s">
        <v>2231</v>
      </c>
      <c r="I218" t="s">
        <v>26</v>
      </c>
      <c r="J218" t="s">
        <v>27</v>
      </c>
      <c r="K218" t="s">
        <v>1464</v>
      </c>
      <c r="L218" t="s">
        <v>254</v>
      </c>
      <c r="M218">
        <v>47374</v>
      </c>
      <c r="N218" t="s">
        <v>105</v>
      </c>
      <c r="O218" t="s">
        <v>3122</v>
      </c>
      <c r="P218" t="s">
        <v>46</v>
      </c>
      <c r="Q218" t="s">
        <v>75</v>
      </c>
      <c r="R218" t="s">
        <v>3123</v>
      </c>
      <c r="S218">
        <v>11.36</v>
      </c>
      <c r="T218">
        <v>4</v>
      </c>
      <c r="U218">
        <v>0</v>
      </c>
      <c r="V218">
        <v>5.5663999999999998</v>
      </c>
    </row>
    <row r="219" spans="1:22" x14ac:dyDescent="0.35">
      <c r="A219">
        <v>4796</v>
      </c>
      <c r="B219" t="s">
        <v>7782</v>
      </c>
      <c r="C219">
        <v>2012</v>
      </c>
      <c r="D219" s="28">
        <v>41134</v>
      </c>
      <c r="E219" s="28">
        <v>41138</v>
      </c>
      <c r="F219" t="s">
        <v>50</v>
      </c>
      <c r="G219" t="s">
        <v>2035</v>
      </c>
      <c r="H219" t="s">
        <v>2036</v>
      </c>
      <c r="I219" t="s">
        <v>26</v>
      </c>
      <c r="J219" t="s">
        <v>27</v>
      </c>
      <c r="K219" t="s">
        <v>7783</v>
      </c>
      <c r="L219" t="s">
        <v>1272</v>
      </c>
      <c r="M219">
        <v>30062</v>
      </c>
      <c r="N219" t="s">
        <v>30</v>
      </c>
      <c r="O219" t="s">
        <v>2427</v>
      </c>
      <c r="P219" t="s">
        <v>46</v>
      </c>
      <c r="Q219" t="s">
        <v>75</v>
      </c>
      <c r="R219" t="s">
        <v>186</v>
      </c>
      <c r="S219">
        <v>5.64</v>
      </c>
      <c r="T219">
        <v>3</v>
      </c>
      <c r="U219">
        <v>0</v>
      </c>
      <c r="V219">
        <v>2.7071999999999994</v>
      </c>
    </row>
    <row r="220" spans="1:22" x14ac:dyDescent="0.35">
      <c r="A220">
        <v>3348</v>
      </c>
      <c r="B220" t="s">
        <v>6553</v>
      </c>
      <c r="C220">
        <v>2012</v>
      </c>
      <c r="D220" s="28">
        <v>41134</v>
      </c>
      <c r="E220" s="28">
        <v>41141</v>
      </c>
      <c r="F220" t="s">
        <v>50</v>
      </c>
      <c r="G220" t="s">
        <v>226</v>
      </c>
      <c r="H220" t="s">
        <v>227</v>
      </c>
      <c r="I220" t="s">
        <v>41</v>
      </c>
      <c r="J220" t="s">
        <v>27</v>
      </c>
      <c r="K220" t="s">
        <v>6554</v>
      </c>
      <c r="L220" t="s">
        <v>43</v>
      </c>
      <c r="M220">
        <v>92399</v>
      </c>
      <c r="N220" t="s">
        <v>44</v>
      </c>
      <c r="O220" t="s">
        <v>1567</v>
      </c>
      <c r="P220" t="s">
        <v>46</v>
      </c>
      <c r="Q220" t="s">
        <v>68</v>
      </c>
      <c r="R220" t="s">
        <v>1568</v>
      </c>
      <c r="S220">
        <v>50.8</v>
      </c>
      <c r="T220">
        <v>5</v>
      </c>
      <c r="U220">
        <v>0</v>
      </c>
      <c r="V220">
        <v>13.208000000000002</v>
      </c>
    </row>
    <row r="221" spans="1:22" x14ac:dyDescent="0.35">
      <c r="A221">
        <v>5204</v>
      </c>
      <c r="B221" t="s">
        <v>8060</v>
      </c>
      <c r="C221">
        <v>2012</v>
      </c>
      <c r="D221" s="28">
        <v>41136</v>
      </c>
      <c r="E221" s="28">
        <v>41140</v>
      </c>
      <c r="F221" t="s">
        <v>50</v>
      </c>
      <c r="G221" t="s">
        <v>6272</v>
      </c>
      <c r="H221" t="s">
        <v>6273</v>
      </c>
      <c r="I221" t="s">
        <v>26</v>
      </c>
      <c r="J221" t="s">
        <v>27</v>
      </c>
      <c r="K221" t="s">
        <v>3199</v>
      </c>
      <c r="L221" t="s">
        <v>43</v>
      </c>
      <c r="M221">
        <v>94601</v>
      </c>
      <c r="N221" t="s">
        <v>44</v>
      </c>
      <c r="O221" t="s">
        <v>5017</v>
      </c>
      <c r="P221" t="s">
        <v>46</v>
      </c>
      <c r="Q221" t="s">
        <v>59</v>
      </c>
      <c r="R221" t="s">
        <v>5018</v>
      </c>
      <c r="S221">
        <v>70.260000000000005</v>
      </c>
      <c r="T221">
        <v>3</v>
      </c>
      <c r="U221">
        <v>0</v>
      </c>
      <c r="V221">
        <v>18.970199999999998</v>
      </c>
    </row>
    <row r="222" spans="1:22" x14ac:dyDescent="0.35">
      <c r="A222">
        <v>5203</v>
      </c>
      <c r="B222" t="s">
        <v>8060</v>
      </c>
      <c r="C222">
        <v>2012</v>
      </c>
      <c r="D222" s="28">
        <v>41136</v>
      </c>
      <c r="E222" s="28">
        <v>41140</v>
      </c>
      <c r="F222" t="s">
        <v>50</v>
      </c>
      <c r="G222" t="s">
        <v>6272</v>
      </c>
      <c r="H222" t="s">
        <v>6273</v>
      </c>
      <c r="I222" t="s">
        <v>26</v>
      </c>
      <c r="J222" t="s">
        <v>27</v>
      </c>
      <c r="K222" t="s">
        <v>3199</v>
      </c>
      <c r="L222" t="s">
        <v>43</v>
      </c>
      <c r="M222">
        <v>94601</v>
      </c>
      <c r="N222" t="s">
        <v>44</v>
      </c>
      <c r="O222" t="s">
        <v>3696</v>
      </c>
      <c r="P222" t="s">
        <v>32</v>
      </c>
      <c r="Q222" t="s">
        <v>65</v>
      </c>
      <c r="R222" t="s">
        <v>3697</v>
      </c>
      <c r="S222">
        <v>104.23</v>
      </c>
      <c r="T222">
        <v>7</v>
      </c>
      <c r="U222">
        <v>0</v>
      </c>
      <c r="V222">
        <v>28.142100000000006</v>
      </c>
    </row>
    <row r="223" spans="1:22" x14ac:dyDescent="0.35">
      <c r="A223">
        <v>2637</v>
      </c>
      <c r="B223" t="s">
        <v>5755</v>
      </c>
      <c r="C223">
        <v>2012</v>
      </c>
      <c r="D223" s="28">
        <v>41136</v>
      </c>
      <c r="E223" s="28">
        <v>41140</v>
      </c>
      <c r="F223" t="s">
        <v>50</v>
      </c>
      <c r="G223" t="s">
        <v>5756</v>
      </c>
      <c r="H223" t="s">
        <v>5757</v>
      </c>
      <c r="I223" t="s">
        <v>41</v>
      </c>
      <c r="J223" t="s">
        <v>27</v>
      </c>
      <c r="K223" t="s">
        <v>42</v>
      </c>
      <c r="L223" t="s">
        <v>43</v>
      </c>
      <c r="M223">
        <v>90045</v>
      </c>
      <c r="N223" t="s">
        <v>44</v>
      </c>
      <c r="O223" t="s">
        <v>2999</v>
      </c>
      <c r="P223" t="s">
        <v>46</v>
      </c>
      <c r="Q223" t="s">
        <v>59</v>
      </c>
      <c r="R223" t="s">
        <v>3000</v>
      </c>
      <c r="S223">
        <v>323.10000000000002</v>
      </c>
      <c r="T223">
        <v>2</v>
      </c>
      <c r="U223">
        <v>0</v>
      </c>
      <c r="V223">
        <v>61.38900000000001</v>
      </c>
    </row>
    <row r="224" spans="1:22" x14ac:dyDescent="0.35">
      <c r="A224">
        <v>9220</v>
      </c>
      <c r="B224" t="s">
        <v>10495</v>
      </c>
      <c r="C224">
        <v>2012</v>
      </c>
      <c r="D224" s="28">
        <v>41137</v>
      </c>
      <c r="E224" s="28">
        <v>41141</v>
      </c>
      <c r="F224" t="s">
        <v>50</v>
      </c>
      <c r="G224" t="s">
        <v>4458</v>
      </c>
      <c r="H224" t="s">
        <v>4459</v>
      </c>
      <c r="I224" t="s">
        <v>26</v>
      </c>
      <c r="J224" t="s">
        <v>27</v>
      </c>
      <c r="K224" t="s">
        <v>146</v>
      </c>
      <c r="L224" t="s">
        <v>147</v>
      </c>
      <c r="M224">
        <v>19120</v>
      </c>
      <c r="N224" t="s">
        <v>148</v>
      </c>
      <c r="O224" t="s">
        <v>5448</v>
      </c>
      <c r="P224" t="s">
        <v>32</v>
      </c>
      <c r="Q224" t="s">
        <v>33</v>
      </c>
      <c r="R224" t="s">
        <v>5449</v>
      </c>
      <c r="S224">
        <v>301.46999999999997</v>
      </c>
      <c r="T224">
        <v>3</v>
      </c>
      <c r="U224">
        <v>0.5</v>
      </c>
      <c r="V224">
        <v>-204.99959999999996</v>
      </c>
    </row>
    <row r="225" spans="1:22" x14ac:dyDescent="0.35">
      <c r="A225">
        <v>9219</v>
      </c>
      <c r="B225" t="s">
        <v>10495</v>
      </c>
      <c r="C225">
        <v>2012</v>
      </c>
      <c r="D225" s="28">
        <v>41137</v>
      </c>
      <c r="E225" s="28">
        <v>41141</v>
      </c>
      <c r="F225" t="s">
        <v>50</v>
      </c>
      <c r="G225" t="s">
        <v>4458</v>
      </c>
      <c r="H225" t="s">
        <v>4459</v>
      </c>
      <c r="I225" t="s">
        <v>26</v>
      </c>
      <c r="J225" t="s">
        <v>27</v>
      </c>
      <c r="K225" t="s">
        <v>146</v>
      </c>
      <c r="L225" t="s">
        <v>147</v>
      </c>
      <c r="M225">
        <v>19120</v>
      </c>
      <c r="N225" t="s">
        <v>148</v>
      </c>
      <c r="O225" t="s">
        <v>3355</v>
      </c>
      <c r="P225" t="s">
        <v>46</v>
      </c>
      <c r="Q225" t="s">
        <v>59</v>
      </c>
      <c r="R225" t="s">
        <v>3356</v>
      </c>
      <c r="S225">
        <v>44.688000000000002</v>
      </c>
      <c r="T225">
        <v>7</v>
      </c>
      <c r="U225">
        <v>0.2</v>
      </c>
      <c r="V225">
        <v>3.3515999999999977</v>
      </c>
    </row>
    <row r="226" spans="1:22" x14ac:dyDescent="0.35">
      <c r="A226">
        <v>7977</v>
      </c>
      <c r="B226" t="s">
        <v>9761</v>
      </c>
      <c r="C226">
        <v>2012</v>
      </c>
      <c r="D226" s="28">
        <v>41137</v>
      </c>
      <c r="E226" s="28">
        <v>41141</v>
      </c>
      <c r="F226" t="s">
        <v>50</v>
      </c>
      <c r="G226" t="s">
        <v>1157</v>
      </c>
      <c r="H226" t="s">
        <v>1158</v>
      </c>
      <c r="I226" t="s">
        <v>41</v>
      </c>
      <c r="J226" t="s">
        <v>27</v>
      </c>
      <c r="K226" t="s">
        <v>146</v>
      </c>
      <c r="L226" t="s">
        <v>147</v>
      </c>
      <c r="M226">
        <v>19134</v>
      </c>
      <c r="N226" t="s">
        <v>148</v>
      </c>
      <c r="O226" t="s">
        <v>3981</v>
      </c>
      <c r="P226" t="s">
        <v>46</v>
      </c>
      <c r="Q226" t="s">
        <v>90</v>
      </c>
      <c r="R226" t="s">
        <v>3982</v>
      </c>
      <c r="S226">
        <v>10.272000000000002</v>
      </c>
      <c r="T226">
        <v>3</v>
      </c>
      <c r="U226">
        <v>0.2</v>
      </c>
      <c r="V226">
        <v>3.2099999999999982</v>
      </c>
    </row>
    <row r="227" spans="1:22" x14ac:dyDescent="0.35">
      <c r="A227">
        <v>7976</v>
      </c>
      <c r="B227" t="s">
        <v>9761</v>
      </c>
      <c r="C227">
        <v>2012</v>
      </c>
      <c r="D227" s="28">
        <v>41137</v>
      </c>
      <c r="E227" s="28">
        <v>41141</v>
      </c>
      <c r="F227" t="s">
        <v>50</v>
      </c>
      <c r="G227" t="s">
        <v>1157</v>
      </c>
      <c r="H227" t="s">
        <v>1158</v>
      </c>
      <c r="I227" t="s">
        <v>41</v>
      </c>
      <c r="J227" t="s">
        <v>27</v>
      </c>
      <c r="K227" t="s">
        <v>146</v>
      </c>
      <c r="L227" t="s">
        <v>147</v>
      </c>
      <c r="M227">
        <v>19134</v>
      </c>
      <c r="N227" t="s">
        <v>148</v>
      </c>
      <c r="O227" t="s">
        <v>3168</v>
      </c>
      <c r="P227" t="s">
        <v>46</v>
      </c>
      <c r="Q227" t="s">
        <v>75</v>
      </c>
      <c r="R227" t="s">
        <v>3169</v>
      </c>
      <c r="S227">
        <v>3.762</v>
      </c>
      <c r="T227">
        <v>3</v>
      </c>
      <c r="U227">
        <v>0.7</v>
      </c>
      <c r="V227">
        <v>-2.758799999999999</v>
      </c>
    </row>
    <row r="228" spans="1:22" x14ac:dyDescent="0.35">
      <c r="A228">
        <v>7975</v>
      </c>
      <c r="B228" t="s">
        <v>9761</v>
      </c>
      <c r="C228">
        <v>2012</v>
      </c>
      <c r="D228" s="28">
        <v>41137</v>
      </c>
      <c r="E228" s="28">
        <v>41141</v>
      </c>
      <c r="F228" t="s">
        <v>50</v>
      </c>
      <c r="G228" t="s">
        <v>1157</v>
      </c>
      <c r="H228" t="s">
        <v>1158</v>
      </c>
      <c r="I228" t="s">
        <v>41</v>
      </c>
      <c r="J228" t="s">
        <v>27</v>
      </c>
      <c r="K228" t="s">
        <v>146</v>
      </c>
      <c r="L228" t="s">
        <v>147</v>
      </c>
      <c r="M228">
        <v>19134</v>
      </c>
      <c r="N228" t="s">
        <v>148</v>
      </c>
      <c r="O228" t="s">
        <v>4220</v>
      </c>
      <c r="P228" t="s">
        <v>32</v>
      </c>
      <c r="Q228" t="s">
        <v>65</v>
      </c>
      <c r="R228" t="s">
        <v>4221</v>
      </c>
      <c r="S228">
        <v>254.35200000000003</v>
      </c>
      <c r="T228">
        <v>3</v>
      </c>
      <c r="U228">
        <v>0.2</v>
      </c>
      <c r="V228">
        <v>0</v>
      </c>
    </row>
    <row r="229" spans="1:22" x14ac:dyDescent="0.35">
      <c r="A229">
        <v>7974</v>
      </c>
      <c r="B229" t="s">
        <v>9761</v>
      </c>
      <c r="C229">
        <v>2012</v>
      </c>
      <c r="D229" s="28">
        <v>41137</v>
      </c>
      <c r="E229" s="28">
        <v>41141</v>
      </c>
      <c r="F229" t="s">
        <v>50</v>
      </c>
      <c r="G229" t="s">
        <v>1157</v>
      </c>
      <c r="H229" t="s">
        <v>1158</v>
      </c>
      <c r="I229" t="s">
        <v>41</v>
      </c>
      <c r="J229" t="s">
        <v>27</v>
      </c>
      <c r="K229" t="s">
        <v>146</v>
      </c>
      <c r="L229" t="s">
        <v>147</v>
      </c>
      <c r="M229">
        <v>19134</v>
      </c>
      <c r="N229" t="s">
        <v>148</v>
      </c>
      <c r="O229" t="s">
        <v>492</v>
      </c>
      <c r="P229" t="s">
        <v>46</v>
      </c>
      <c r="Q229" t="s">
        <v>75</v>
      </c>
      <c r="R229" t="s">
        <v>493</v>
      </c>
      <c r="S229">
        <v>2.7240000000000006</v>
      </c>
      <c r="T229">
        <v>2</v>
      </c>
      <c r="U229">
        <v>0.7</v>
      </c>
      <c r="V229">
        <v>-1.9067999999999996</v>
      </c>
    </row>
    <row r="230" spans="1:22" x14ac:dyDescent="0.35">
      <c r="A230">
        <v>7973</v>
      </c>
      <c r="B230" t="s">
        <v>9761</v>
      </c>
      <c r="C230">
        <v>2012</v>
      </c>
      <c r="D230" s="28">
        <v>41137</v>
      </c>
      <c r="E230" s="28">
        <v>41141</v>
      </c>
      <c r="F230" t="s">
        <v>50</v>
      </c>
      <c r="G230" t="s">
        <v>1157</v>
      </c>
      <c r="H230" t="s">
        <v>1158</v>
      </c>
      <c r="I230" t="s">
        <v>41</v>
      </c>
      <c r="J230" t="s">
        <v>27</v>
      </c>
      <c r="K230" t="s">
        <v>146</v>
      </c>
      <c r="L230" t="s">
        <v>147</v>
      </c>
      <c r="M230">
        <v>19134</v>
      </c>
      <c r="N230" t="s">
        <v>148</v>
      </c>
      <c r="O230" t="s">
        <v>5264</v>
      </c>
      <c r="P230" t="s">
        <v>46</v>
      </c>
      <c r="Q230" t="s">
        <v>90</v>
      </c>
      <c r="R230" t="s">
        <v>5265</v>
      </c>
      <c r="S230">
        <v>10.368000000000002</v>
      </c>
      <c r="T230">
        <v>2</v>
      </c>
      <c r="U230">
        <v>0.2</v>
      </c>
      <c r="V230">
        <v>3.6288</v>
      </c>
    </row>
    <row r="231" spans="1:22" x14ac:dyDescent="0.35">
      <c r="A231">
        <v>7972</v>
      </c>
      <c r="B231" t="s">
        <v>9761</v>
      </c>
      <c r="C231">
        <v>2012</v>
      </c>
      <c r="D231" s="28">
        <v>41137</v>
      </c>
      <c r="E231" s="28">
        <v>41141</v>
      </c>
      <c r="F231" t="s">
        <v>50</v>
      </c>
      <c r="G231" t="s">
        <v>1157</v>
      </c>
      <c r="H231" t="s">
        <v>1158</v>
      </c>
      <c r="I231" t="s">
        <v>41</v>
      </c>
      <c r="J231" t="s">
        <v>27</v>
      </c>
      <c r="K231" t="s">
        <v>146</v>
      </c>
      <c r="L231" t="s">
        <v>147</v>
      </c>
      <c r="M231">
        <v>19134</v>
      </c>
      <c r="N231" t="s">
        <v>148</v>
      </c>
      <c r="O231" t="s">
        <v>5896</v>
      </c>
      <c r="P231" t="s">
        <v>71</v>
      </c>
      <c r="Q231" t="s">
        <v>161</v>
      </c>
      <c r="R231" t="s">
        <v>5897</v>
      </c>
      <c r="S231">
        <v>31.176000000000002</v>
      </c>
      <c r="T231">
        <v>3</v>
      </c>
      <c r="U231">
        <v>0.2</v>
      </c>
      <c r="V231">
        <v>-5.4558000000000035</v>
      </c>
    </row>
    <row r="232" spans="1:22" x14ac:dyDescent="0.35">
      <c r="A232">
        <v>7971</v>
      </c>
      <c r="B232" t="s">
        <v>9761</v>
      </c>
      <c r="C232">
        <v>2012</v>
      </c>
      <c r="D232" s="28">
        <v>41137</v>
      </c>
      <c r="E232" s="28">
        <v>41141</v>
      </c>
      <c r="F232" t="s">
        <v>50</v>
      </c>
      <c r="G232" t="s">
        <v>1157</v>
      </c>
      <c r="H232" t="s">
        <v>1158</v>
      </c>
      <c r="I232" t="s">
        <v>41</v>
      </c>
      <c r="J232" t="s">
        <v>27</v>
      </c>
      <c r="K232" t="s">
        <v>146</v>
      </c>
      <c r="L232" t="s">
        <v>147</v>
      </c>
      <c r="M232">
        <v>19134</v>
      </c>
      <c r="N232" t="s">
        <v>148</v>
      </c>
      <c r="O232" t="s">
        <v>3993</v>
      </c>
      <c r="P232" t="s">
        <v>71</v>
      </c>
      <c r="Q232" t="s">
        <v>72</v>
      </c>
      <c r="R232" t="s">
        <v>3994</v>
      </c>
      <c r="S232">
        <v>519.79200000000003</v>
      </c>
      <c r="T232">
        <v>4</v>
      </c>
      <c r="U232">
        <v>0.4</v>
      </c>
      <c r="V232">
        <v>-112.62159999999994</v>
      </c>
    </row>
    <row r="233" spans="1:22" x14ac:dyDescent="0.35">
      <c r="A233">
        <v>2551</v>
      </c>
      <c r="B233" t="s">
        <v>5641</v>
      </c>
      <c r="C233">
        <v>2012</v>
      </c>
      <c r="D233" s="28">
        <v>41137</v>
      </c>
      <c r="E233" s="28">
        <v>41143</v>
      </c>
      <c r="F233" t="s">
        <v>50</v>
      </c>
      <c r="G233" t="s">
        <v>5570</v>
      </c>
      <c r="H233" t="s">
        <v>5571</v>
      </c>
      <c r="I233" t="s">
        <v>26</v>
      </c>
      <c r="J233" t="s">
        <v>27</v>
      </c>
      <c r="K233" t="s">
        <v>544</v>
      </c>
      <c r="L233" t="s">
        <v>310</v>
      </c>
      <c r="M233">
        <v>85023</v>
      </c>
      <c r="N233" t="s">
        <v>44</v>
      </c>
      <c r="O233" t="s">
        <v>3200</v>
      </c>
      <c r="P233" t="s">
        <v>46</v>
      </c>
      <c r="Q233" t="s">
        <v>47</v>
      </c>
      <c r="R233" t="s">
        <v>3201</v>
      </c>
      <c r="S233">
        <v>5.04</v>
      </c>
      <c r="T233">
        <v>2</v>
      </c>
      <c r="U233">
        <v>0.2</v>
      </c>
      <c r="V233">
        <v>1.764</v>
      </c>
    </row>
    <row r="234" spans="1:22" x14ac:dyDescent="0.35">
      <c r="A234">
        <v>2550</v>
      </c>
      <c r="B234" t="s">
        <v>5641</v>
      </c>
      <c r="C234">
        <v>2012</v>
      </c>
      <c r="D234" s="28">
        <v>41137</v>
      </c>
      <c r="E234" s="28">
        <v>41143</v>
      </c>
      <c r="F234" t="s">
        <v>50</v>
      </c>
      <c r="G234" t="s">
        <v>5570</v>
      </c>
      <c r="H234" t="s">
        <v>5571</v>
      </c>
      <c r="I234" t="s">
        <v>26</v>
      </c>
      <c r="J234" t="s">
        <v>27</v>
      </c>
      <c r="K234" t="s">
        <v>544</v>
      </c>
      <c r="L234" t="s">
        <v>310</v>
      </c>
      <c r="M234">
        <v>85023</v>
      </c>
      <c r="N234" t="s">
        <v>44</v>
      </c>
      <c r="O234" t="s">
        <v>4749</v>
      </c>
      <c r="P234" t="s">
        <v>46</v>
      </c>
      <c r="Q234" t="s">
        <v>90</v>
      </c>
      <c r="R234" t="s">
        <v>4750</v>
      </c>
      <c r="S234">
        <v>313.024</v>
      </c>
      <c r="T234">
        <v>8</v>
      </c>
      <c r="U234">
        <v>0.2</v>
      </c>
      <c r="V234">
        <v>105.64559999999997</v>
      </c>
    </row>
    <row r="235" spans="1:22" x14ac:dyDescent="0.35">
      <c r="A235">
        <v>2549</v>
      </c>
      <c r="B235" t="s">
        <v>5641</v>
      </c>
      <c r="C235">
        <v>2012</v>
      </c>
      <c r="D235" s="28">
        <v>41137</v>
      </c>
      <c r="E235" s="28">
        <v>41143</v>
      </c>
      <c r="F235" t="s">
        <v>50</v>
      </c>
      <c r="G235" t="s">
        <v>5570</v>
      </c>
      <c r="H235" t="s">
        <v>5571</v>
      </c>
      <c r="I235" t="s">
        <v>26</v>
      </c>
      <c r="J235" t="s">
        <v>27</v>
      </c>
      <c r="K235" t="s">
        <v>544</v>
      </c>
      <c r="L235" t="s">
        <v>310</v>
      </c>
      <c r="M235">
        <v>85023</v>
      </c>
      <c r="N235" t="s">
        <v>44</v>
      </c>
      <c r="O235" t="s">
        <v>4589</v>
      </c>
      <c r="P235" t="s">
        <v>71</v>
      </c>
      <c r="Q235" t="s">
        <v>72</v>
      </c>
      <c r="R235" t="s">
        <v>4590</v>
      </c>
      <c r="S235">
        <v>1879.96</v>
      </c>
      <c r="T235">
        <v>5</v>
      </c>
      <c r="U235">
        <v>0.2</v>
      </c>
      <c r="V235">
        <v>211.49549999999977</v>
      </c>
    </row>
    <row r="236" spans="1:22" x14ac:dyDescent="0.35">
      <c r="A236">
        <v>2548</v>
      </c>
      <c r="B236" t="s">
        <v>5641</v>
      </c>
      <c r="C236">
        <v>2012</v>
      </c>
      <c r="D236" s="28">
        <v>41137</v>
      </c>
      <c r="E236" s="28">
        <v>41143</v>
      </c>
      <c r="F236" t="s">
        <v>50</v>
      </c>
      <c r="G236" t="s">
        <v>5570</v>
      </c>
      <c r="H236" t="s">
        <v>5571</v>
      </c>
      <c r="I236" t="s">
        <v>26</v>
      </c>
      <c r="J236" t="s">
        <v>27</v>
      </c>
      <c r="K236" t="s">
        <v>544</v>
      </c>
      <c r="L236" t="s">
        <v>310</v>
      </c>
      <c r="M236">
        <v>85023</v>
      </c>
      <c r="N236" t="s">
        <v>44</v>
      </c>
      <c r="O236" t="s">
        <v>3233</v>
      </c>
      <c r="P236" t="s">
        <v>46</v>
      </c>
      <c r="Q236" t="s">
        <v>68</v>
      </c>
      <c r="R236" t="s">
        <v>3234</v>
      </c>
      <c r="S236">
        <v>2.3039999999999998</v>
      </c>
      <c r="T236">
        <v>1</v>
      </c>
      <c r="U236">
        <v>0.2</v>
      </c>
      <c r="V236">
        <v>0.25919999999999999</v>
      </c>
    </row>
    <row r="237" spans="1:22" x14ac:dyDescent="0.35">
      <c r="A237">
        <v>9436</v>
      </c>
      <c r="B237" t="s">
        <v>10616</v>
      </c>
      <c r="C237">
        <v>2012</v>
      </c>
      <c r="D237" s="28">
        <v>41138</v>
      </c>
      <c r="E237" s="28">
        <v>41144</v>
      </c>
      <c r="F237" t="s">
        <v>50</v>
      </c>
      <c r="G237" t="s">
        <v>519</v>
      </c>
      <c r="H237" t="s">
        <v>520</v>
      </c>
      <c r="I237" t="s">
        <v>26</v>
      </c>
      <c r="J237" t="s">
        <v>27</v>
      </c>
      <c r="K237" t="s">
        <v>1385</v>
      </c>
      <c r="L237" t="s">
        <v>310</v>
      </c>
      <c r="M237">
        <v>85345</v>
      </c>
      <c r="N237" t="s">
        <v>44</v>
      </c>
      <c r="O237" t="s">
        <v>2143</v>
      </c>
      <c r="P237" t="s">
        <v>71</v>
      </c>
      <c r="Q237" t="s">
        <v>161</v>
      </c>
      <c r="R237" t="s">
        <v>2144</v>
      </c>
      <c r="S237">
        <v>252.8</v>
      </c>
      <c r="T237">
        <v>4</v>
      </c>
      <c r="U237">
        <v>0.2</v>
      </c>
      <c r="V237">
        <v>-31.600000000000037</v>
      </c>
    </row>
    <row r="238" spans="1:22" x14ac:dyDescent="0.35">
      <c r="A238">
        <v>9435</v>
      </c>
      <c r="B238" t="s">
        <v>10616</v>
      </c>
      <c r="C238">
        <v>2012</v>
      </c>
      <c r="D238" s="28">
        <v>41138</v>
      </c>
      <c r="E238" s="28">
        <v>41144</v>
      </c>
      <c r="F238" t="s">
        <v>50</v>
      </c>
      <c r="G238" t="s">
        <v>519</v>
      </c>
      <c r="H238" t="s">
        <v>520</v>
      </c>
      <c r="I238" t="s">
        <v>26</v>
      </c>
      <c r="J238" t="s">
        <v>27</v>
      </c>
      <c r="K238" t="s">
        <v>1385</v>
      </c>
      <c r="L238" t="s">
        <v>310</v>
      </c>
      <c r="M238">
        <v>85345</v>
      </c>
      <c r="N238" t="s">
        <v>44</v>
      </c>
      <c r="O238" t="s">
        <v>3079</v>
      </c>
      <c r="P238" t="s">
        <v>46</v>
      </c>
      <c r="Q238" t="s">
        <v>68</v>
      </c>
      <c r="R238" t="s">
        <v>3080</v>
      </c>
      <c r="S238">
        <v>10.272000000000002</v>
      </c>
      <c r="T238">
        <v>3</v>
      </c>
      <c r="U238">
        <v>0.2</v>
      </c>
      <c r="V238">
        <v>1.1555999999999984</v>
      </c>
    </row>
    <row r="239" spans="1:22" x14ac:dyDescent="0.35">
      <c r="A239">
        <v>9434</v>
      </c>
      <c r="B239" t="s">
        <v>10616</v>
      </c>
      <c r="C239">
        <v>2012</v>
      </c>
      <c r="D239" s="28">
        <v>41138</v>
      </c>
      <c r="E239" s="28">
        <v>41144</v>
      </c>
      <c r="F239" t="s">
        <v>50</v>
      </c>
      <c r="G239" t="s">
        <v>519</v>
      </c>
      <c r="H239" t="s">
        <v>520</v>
      </c>
      <c r="I239" t="s">
        <v>26</v>
      </c>
      <c r="J239" t="s">
        <v>27</v>
      </c>
      <c r="K239" t="s">
        <v>1385</v>
      </c>
      <c r="L239" t="s">
        <v>310</v>
      </c>
      <c r="M239">
        <v>85345</v>
      </c>
      <c r="N239" t="s">
        <v>44</v>
      </c>
      <c r="O239" t="s">
        <v>1154</v>
      </c>
      <c r="P239" t="s">
        <v>46</v>
      </c>
      <c r="Q239" t="s">
        <v>90</v>
      </c>
      <c r="R239" t="s">
        <v>1155</v>
      </c>
      <c r="S239">
        <v>36.288000000000011</v>
      </c>
      <c r="T239">
        <v>7</v>
      </c>
      <c r="U239">
        <v>0.2</v>
      </c>
      <c r="V239">
        <v>12.700800000000001</v>
      </c>
    </row>
    <row r="240" spans="1:22" x14ac:dyDescent="0.35">
      <c r="A240">
        <v>9433</v>
      </c>
      <c r="B240" t="s">
        <v>10616</v>
      </c>
      <c r="C240">
        <v>2012</v>
      </c>
      <c r="D240" s="28">
        <v>41138</v>
      </c>
      <c r="E240" s="28">
        <v>41144</v>
      </c>
      <c r="F240" t="s">
        <v>50</v>
      </c>
      <c r="G240" t="s">
        <v>519</v>
      </c>
      <c r="H240" t="s">
        <v>520</v>
      </c>
      <c r="I240" t="s">
        <v>26</v>
      </c>
      <c r="J240" t="s">
        <v>27</v>
      </c>
      <c r="K240" t="s">
        <v>1385</v>
      </c>
      <c r="L240" t="s">
        <v>310</v>
      </c>
      <c r="M240">
        <v>85345</v>
      </c>
      <c r="N240" t="s">
        <v>44</v>
      </c>
      <c r="O240" t="s">
        <v>4817</v>
      </c>
      <c r="P240" t="s">
        <v>71</v>
      </c>
      <c r="Q240" t="s">
        <v>161</v>
      </c>
      <c r="R240" t="s">
        <v>4818</v>
      </c>
      <c r="S240">
        <v>30.080000000000002</v>
      </c>
      <c r="T240">
        <v>2</v>
      </c>
      <c r="U240">
        <v>0.2</v>
      </c>
      <c r="V240">
        <v>-5.2640000000000002</v>
      </c>
    </row>
    <row r="241" spans="1:22" x14ac:dyDescent="0.35">
      <c r="A241">
        <v>1458</v>
      </c>
      <c r="B241" t="s">
        <v>3921</v>
      </c>
      <c r="C241">
        <v>2012</v>
      </c>
      <c r="D241" s="28">
        <v>41138</v>
      </c>
      <c r="E241" s="28">
        <v>41142</v>
      </c>
      <c r="F241" t="s">
        <v>50</v>
      </c>
      <c r="G241" t="s">
        <v>3887</v>
      </c>
      <c r="H241" t="s">
        <v>3888</v>
      </c>
      <c r="I241" t="s">
        <v>41</v>
      </c>
      <c r="J241" t="s">
        <v>27</v>
      </c>
      <c r="K241" t="s">
        <v>3922</v>
      </c>
      <c r="L241" t="s">
        <v>1245</v>
      </c>
      <c r="M241">
        <v>2740</v>
      </c>
      <c r="N241" t="s">
        <v>148</v>
      </c>
      <c r="O241" t="s">
        <v>1294</v>
      </c>
      <c r="P241" t="s">
        <v>46</v>
      </c>
      <c r="Q241" t="s">
        <v>75</v>
      </c>
      <c r="R241" t="s">
        <v>1295</v>
      </c>
      <c r="S241">
        <v>52.199999999999996</v>
      </c>
      <c r="T241">
        <v>9</v>
      </c>
      <c r="U241">
        <v>0</v>
      </c>
      <c r="V241">
        <v>23.49</v>
      </c>
    </row>
    <row r="242" spans="1:22" x14ac:dyDescent="0.35">
      <c r="A242">
        <v>9192</v>
      </c>
      <c r="B242" t="s">
        <v>10474</v>
      </c>
      <c r="C242">
        <v>2012</v>
      </c>
      <c r="D242" s="28">
        <v>41142</v>
      </c>
      <c r="E242" s="28">
        <v>41146</v>
      </c>
      <c r="F242" t="s">
        <v>50</v>
      </c>
      <c r="G242" t="s">
        <v>5254</v>
      </c>
      <c r="H242" t="s">
        <v>5255</v>
      </c>
      <c r="I242" t="s">
        <v>102</v>
      </c>
      <c r="J242" t="s">
        <v>27</v>
      </c>
      <c r="K242" t="s">
        <v>4061</v>
      </c>
      <c r="L242" t="s">
        <v>147</v>
      </c>
      <c r="M242">
        <v>18103</v>
      </c>
      <c r="N242" t="s">
        <v>148</v>
      </c>
      <c r="O242" t="s">
        <v>2973</v>
      </c>
      <c r="P242" t="s">
        <v>46</v>
      </c>
      <c r="Q242" t="s">
        <v>90</v>
      </c>
      <c r="R242" t="s">
        <v>2974</v>
      </c>
      <c r="S242">
        <v>49.568000000000005</v>
      </c>
      <c r="T242">
        <v>2</v>
      </c>
      <c r="U242">
        <v>0.2</v>
      </c>
      <c r="V242">
        <v>15.489999999999997</v>
      </c>
    </row>
    <row r="243" spans="1:22" x14ac:dyDescent="0.35">
      <c r="A243">
        <v>9191</v>
      </c>
      <c r="B243" t="s">
        <v>10474</v>
      </c>
      <c r="C243">
        <v>2012</v>
      </c>
      <c r="D243" s="28">
        <v>41142</v>
      </c>
      <c r="E243" s="28">
        <v>41146</v>
      </c>
      <c r="F243" t="s">
        <v>50</v>
      </c>
      <c r="G243" t="s">
        <v>5254</v>
      </c>
      <c r="H243" t="s">
        <v>5255</v>
      </c>
      <c r="I243" t="s">
        <v>102</v>
      </c>
      <c r="J243" t="s">
        <v>27</v>
      </c>
      <c r="K243" t="s">
        <v>4061</v>
      </c>
      <c r="L243" t="s">
        <v>147</v>
      </c>
      <c r="M243">
        <v>18103</v>
      </c>
      <c r="N243" t="s">
        <v>148</v>
      </c>
      <c r="O243" t="s">
        <v>3477</v>
      </c>
      <c r="P243" t="s">
        <v>46</v>
      </c>
      <c r="Q243" t="s">
        <v>75</v>
      </c>
      <c r="R243" t="s">
        <v>3478</v>
      </c>
      <c r="S243">
        <v>99.588000000000008</v>
      </c>
      <c r="T243">
        <v>2</v>
      </c>
      <c r="U243">
        <v>0.7</v>
      </c>
      <c r="V243">
        <v>-82.989999999999981</v>
      </c>
    </row>
    <row r="244" spans="1:22" x14ac:dyDescent="0.35">
      <c r="A244">
        <v>9190</v>
      </c>
      <c r="B244" t="s">
        <v>10474</v>
      </c>
      <c r="C244">
        <v>2012</v>
      </c>
      <c r="D244" s="28">
        <v>41142</v>
      </c>
      <c r="E244" s="28">
        <v>41146</v>
      </c>
      <c r="F244" t="s">
        <v>50</v>
      </c>
      <c r="G244" t="s">
        <v>5254</v>
      </c>
      <c r="H244" t="s">
        <v>5255</v>
      </c>
      <c r="I244" t="s">
        <v>102</v>
      </c>
      <c r="J244" t="s">
        <v>27</v>
      </c>
      <c r="K244" t="s">
        <v>4061</v>
      </c>
      <c r="L244" t="s">
        <v>147</v>
      </c>
      <c r="M244">
        <v>18103</v>
      </c>
      <c r="N244" t="s">
        <v>148</v>
      </c>
      <c r="O244" t="s">
        <v>3688</v>
      </c>
      <c r="P244" t="s">
        <v>46</v>
      </c>
      <c r="Q244" t="s">
        <v>59</v>
      </c>
      <c r="R244" t="s">
        <v>3689</v>
      </c>
      <c r="S244">
        <v>663.072</v>
      </c>
      <c r="T244">
        <v>6</v>
      </c>
      <c r="U244">
        <v>0.2</v>
      </c>
      <c r="V244">
        <v>-165.768</v>
      </c>
    </row>
    <row r="245" spans="1:22" x14ac:dyDescent="0.35">
      <c r="A245">
        <v>9189</v>
      </c>
      <c r="B245" t="s">
        <v>10474</v>
      </c>
      <c r="C245">
        <v>2012</v>
      </c>
      <c r="D245" s="28">
        <v>41142</v>
      </c>
      <c r="E245" s="28">
        <v>41146</v>
      </c>
      <c r="F245" t="s">
        <v>50</v>
      </c>
      <c r="G245" t="s">
        <v>5254</v>
      </c>
      <c r="H245" t="s">
        <v>5255</v>
      </c>
      <c r="I245" t="s">
        <v>102</v>
      </c>
      <c r="J245" t="s">
        <v>27</v>
      </c>
      <c r="K245" t="s">
        <v>4061</v>
      </c>
      <c r="L245" t="s">
        <v>147</v>
      </c>
      <c r="M245">
        <v>18103</v>
      </c>
      <c r="N245" t="s">
        <v>148</v>
      </c>
      <c r="O245" t="s">
        <v>967</v>
      </c>
      <c r="P245" t="s">
        <v>71</v>
      </c>
      <c r="Q245" t="s">
        <v>161</v>
      </c>
      <c r="R245" t="s">
        <v>968</v>
      </c>
      <c r="S245">
        <v>21.728000000000002</v>
      </c>
      <c r="T245">
        <v>4</v>
      </c>
      <c r="U245">
        <v>0.2</v>
      </c>
      <c r="V245">
        <v>3.8024000000000004</v>
      </c>
    </row>
    <row r="246" spans="1:22" x14ac:dyDescent="0.35">
      <c r="A246">
        <v>9188</v>
      </c>
      <c r="B246" t="s">
        <v>10474</v>
      </c>
      <c r="C246">
        <v>2012</v>
      </c>
      <c r="D246" s="28">
        <v>41142</v>
      </c>
      <c r="E246" s="28">
        <v>41146</v>
      </c>
      <c r="F246" t="s">
        <v>50</v>
      </c>
      <c r="G246" t="s">
        <v>5254</v>
      </c>
      <c r="H246" t="s">
        <v>5255</v>
      </c>
      <c r="I246" t="s">
        <v>102</v>
      </c>
      <c r="J246" t="s">
        <v>27</v>
      </c>
      <c r="K246" t="s">
        <v>4061</v>
      </c>
      <c r="L246" t="s">
        <v>147</v>
      </c>
      <c r="M246">
        <v>18103</v>
      </c>
      <c r="N246" t="s">
        <v>148</v>
      </c>
      <c r="O246" t="s">
        <v>1868</v>
      </c>
      <c r="P246" t="s">
        <v>46</v>
      </c>
      <c r="Q246" t="s">
        <v>578</v>
      </c>
      <c r="R246" t="s">
        <v>186</v>
      </c>
      <c r="S246">
        <v>3.4880000000000004</v>
      </c>
      <c r="T246">
        <v>2</v>
      </c>
      <c r="U246">
        <v>0.2</v>
      </c>
      <c r="V246">
        <v>-0.69760000000000066</v>
      </c>
    </row>
    <row r="247" spans="1:22" x14ac:dyDescent="0.35">
      <c r="A247">
        <v>8516</v>
      </c>
      <c r="B247" t="s">
        <v>10079</v>
      </c>
      <c r="C247">
        <v>2012</v>
      </c>
      <c r="D247" s="28">
        <v>41142</v>
      </c>
      <c r="E247" s="28">
        <v>41147</v>
      </c>
      <c r="F247" t="s">
        <v>50</v>
      </c>
      <c r="G247" t="s">
        <v>3630</v>
      </c>
      <c r="H247" t="s">
        <v>3631</v>
      </c>
      <c r="I247" t="s">
        <v>41</v>
      </c>
      <c r="J247" t="s">
        <v>27</v>
      </c>
      <c r="K247" t="s">
        <v>2579</v>
      </c>
      <c r="L247" t="s">
        <v>29</v>
      </c>
      <c r="M247">
        <v>41042</v>
      </c>
      <c r="N247" t="s">
        <v>30</v>
      </c>
      <c r="O247" t="s">
        <v>366</v>
      </c>
      <c r="P247" t="s">
        <v>46</v>
      </c>
      <c r="Q247" t="s">
        <v>68</v>
      </c>
      <c r="R247" t="s">
        <v>367</v>
      </c>
      <c r="S247">
        <v>35.76</v>
      </c>
      <c r="T247">
        <v>12</v>
      </c>
      <c r="U247">
        <v>0</v>
      </c>
      <c r="V247">
        <v>10.0128</v>
      </c>
    </row>
    <row r="248" spans="1:22" x14ac:dyDescent="0.35">
      <c r="A248">
        <v>8515</v>
      </c>
      <c r="B248" t="s">
        <v>10079</v>
      </c>
      <c r="C248">
        <v>2012</v>
      </c>
      <c r="D248" s="28">
        <v>41142</v>
      </c>
      <c r="E248" s="28">
        <v>41147</v>
      </c>
      <c r="F248" t="s">
        <v>50</v>
      </c>
      <c r="G248" t="s">
        <v>3630</v>
      </c>
      <c r="H248" t="s">
        <v>3631</v>
      </c>
      <c r="I248" t="s">
        <v>41</v>
      </c>
      <c r="J248" t="s">
        <v>27</v>
      </c>
      <c r="K248" t="s">
        <v>2579</v>
      </c>
      <c r="L248" t="s">
        <v>29</v>
      </c>
      <c r="M248">
        <v>41042</v>
      </c>
      <c r="N248" t="s">
        <v>30</v>
      </c>
      <c r="O248" t="s">
        <v>998</v>
      </c>
      <c r="P248" t="s">
        <v>46</v>
      </c>
      <c r="Q248" t="s">
        <v>68</v>
      </c>
      <c r="R248" t="s">
        <v>999</v>
      </c>
      <c r="S248">
        <v>17.52</v>
      </c>
      <c r="T248">
        <v>3</v>
      </c>
      <c r="U248">
        <v>0</v>
      </c>
      <c r="V248">
        <v>8.2343999999999991</v>
      </c>
    </row>
    <row r="249" spans="1:22" x14ac:dyDescent="0.35">
      <c r="A249">
        <v>7010</v>
      </c>
      <c r="B249" t="s">
        <v>9239</v>
      </c>
      <c r="C249">
        <v>2012</v>
      </c>
      <c r="D249" s="28">
        <v>41142</v>
      </c>
      <c r="E249" s="28">
        <v>41146</v>
      </c>
      <c r="F249" t="s">
        <v>50</v>
      </c>
      <c r="G249" t="s">
        <v>3953</v>
      </c>
      <c r="H249" t="s">
        <v>3954</v>
      </c>
      <c r="I249" t="s">
        <v>41</v>
      </c>
      <c r="J249" t="s">
        <v>27</v>
      </c>
      <c r="K249" t="s">
        <v>318</v>
      </c>
      <c r="L249" t="s">
        <v>498</v>
      </c>
      <c r="M249">
        <v>45503</v>
      </c>
      <c r="N249" t="s">
        <v>148</v>
      </c>
      <c r="O249" t="s">
        <v>6546</v>
      </c>
      <c r="P249" t="s">
        <v>32</v>
      </c>
      <c r="Q249" t="s">
        <v>65</v>
      </c>
      <c r="R249" t="s">
        <v>6547</v>
      </c>
      <c r="S249">
        <v>25.983999999999998</v>
      </c>
      <c r="T249">
        <v>1</v>
      </c>
      <c r="U249">
        <v>0.2</v>
      </c>
      <c r="V249">
        <v>-3.8976000000000015</v>
      </c>
    </row>
    <row r="250" spans="1:22" x14ac:dyDescent="0.35">
      <c r="A250">
        <v>7009</v>
      </c>
      <c r="B250" t="s">
        <v>9239</v>
      </c>
      <c r="C250">
        <v>2012</v>
      </c>
      <c r="D250" s="28">
        <v>41142</v>
      </c>
      <c r="E250" s="28">
        <v>41146</v>
      </c>
      <c r="F250" t="s">
        <v>50</v>
      </c>
      <c r="G250" t="s">
        <v>3953</v>
      </c>
      <c r="H250" t="s">
        <v>3954</v>
      </c>
      <c r="I250" t="s">
        <v>41</v>
      </c>
      <c r="J250" t="s">
        <v>27</v>
      </c>
      <c r="K250" t="s">
        <v>318</v>
      </c>
      <c r="L250" t="s">
        <v>498</v>
      </c>
      <c r="M250">
        <v>45503</v>
      </c>
      <c r="N250" t="s">
        <v>148</v>
      </c>
      <c r="O250" t="s">
        <v>1793</v>
      </c>
      <c r="P250" t="s">
        <v>32</v>
      </c>
      <c r="Q250" t="s">
        <v>36</v>
      </c>
      <c r="R250" t="s">
        <v>1794</v>
      </c>
      <c r="S250">
        <v>598.45799999999997</v>
      </c>
      <c r="T250">
        <v>3</v>
      </c>
      <c r="U250">
        <v>0.3</v>
      </c>
      <c r="V250">
        <v>-42.746999999999957</v>
      </c>
    </row>
    <row r="251" spans="1:22" x14ac:dyDescent="0.35">
      <c r="A251">
        <v>7008</v>
      </c>
      <c r="B251" t="s">
        <v>9239</v>
      </c>
      <c r="C251">
        <v>2012</v>
      </c>
      <c r="D251" s="28">
        <v>41142</v>
      </c>
      <c r="E251" s="28">
        <v>41146</v>
      </c>
      <c r="F251" t="s">
        <v>50</v>
      </c>
      <c r="G251" t="s">
        <v>3953</v>
      </c>
      <c r="H251" t="s">
        <v>3954</v>
      </c>
      <c r="I251" t="s">
        <v>41</v>
      </c>
      <c r="J251" t="s">
        <v>27</v>
      </c>
      <c r="K251" t="s">
        <v>318</v>
      </c>
      <c r="L251" t="s">
        <v>498</v>
      </c>
      <c r="M251">
        <v>45503</v>
      </c>
      <c r="N251" t="s">
        <v>148</v>
      </c>
      <c r="O251" t="s">
        <v>1596</v>
      </c>
      <c r="P251" t="s">
        <v>46</v>
      </c>
      <c r="Q251" t="s">
        <v>75</v>
      </c>
      <c r="R251" t="s">
        <v>1597</v>
      </c>
      <c r="S251">
        <v>12.828000000000001</v>
      </c>
      <c r="T251">
        <v>2</v>
      </c>
      <c r="U251">
        <v>0.7</v>
      </c>
      <c r="V251">
        <v>-8.9795999999999978</v>
      </c>
    </row>
    <row r="252" spans="1:22" x14ac:dyDescent="0.35">
      <c r="A252">
        <v>4635</v>
      </c>
      <c r="B252" t="s">
        <v>7657</v>
      </c>
      <c r="C252">
        <v>2012</v>
      </c>
      <c r="D252" s="28">
        <v>41142</v>
      </c>
      <c r="E252" s="28">
        <v>41147</v>
      </c>
      <c r="F252" t="s">
        <v>50</v>
      </c>
      <c r="G252" t="s">
        <v>878</v>
      </c>
      <c r="H252" t="s">
        <v>879</v>
      </c>
      <c r="I252" t="s">
        <v>41</v>
      </c>
      <c r="J252" t="s">
        <v>27</v>
      </c>
      <c r="K252" t="s">
        <v>127</v>
      </c>
      <c r="L252" t="s">
        <v>43</v>
      </c>
      <c r="M252">
        <v>94122</v>
      </c>
      <c r="N252" t="s">
        <v>44</v>
      </c>
      <c r="O252" t="s">
        <v>1774</v>
      </c>
      <c r="P252" t="s">
        <v>46</v>
      </c>
      <c r="Q252" t="s">
        <v>59</v>
      </c>
      <c r="R252" t="s">
        <v>1775</v>
      </c>
      <c r="S252">
        <v>80.98</v>
      </c>
      <c r="T252">
        <v>1</v>
      </c>
      <c r="U252">
        <v>0</v>
      </c>
      <c r="V252">
        <v>3.2391999999999967</v>
      </c>
    </row>
    <row r="253" spans="1:22" x14ac:dyDescent="0.35">
      <c r="A253">
        <v>4634</v>
      </c>
      <c r="B253" t="s">
        <v>7657</v>
      </c>
      <c r="C253">
        <v>2012</v>
      </c>
      <c r="D253" s="28">
        <v>41142</v>
      </c>
      <c r="E253" s="28">
        <v>41147</v>
      </c>
      <c r="F253" t="s">
        <v>50</v>
      </c>
      <c r="G253" t="s">
        <v>878</v>
      </c>
      <c r="H253" t="s">
        <v>879</v>
      </c>
      <c r="I253" t="s">
        <v>41</v>
      </c>
      <c r="J253" t="s">
        <v>27</v>
      </c>
      <c r="K253" t="s">
        <v>127</v>
      </c>
      <c r="L253" t="s">
        <v>43</v>
      </c>
      <c r="M253">
        <v>94122</v>
      </c>
      <c r="N253" t="s">
        <v>44</v>
      </c>
      <c r="O253" t="s">
        <v>7658</v>
      </c>
      <c r="P253" t="s">
        <v>32</v>
      </c>
      <c r="Q253" t="s">
        <v>33</v>
      </c>
      <c r="R253" t="s">
        <v>7659</v>
      </c>
      <c r="S253">
        <v>586.39800000000002</v>
      </c>
      <c r="T253">
        <v>6</v>
      </c>
      <c r="U253">
        <v>0.15</v>
      </c>
      <c r="V253">
        <v>34.493999999999971</v>
      </c>
    </row>
    <row r="254" spans="1:22" x14ac:dyDescent="0.35">
      <c r="A254">
        <v>781</v>
      </c>
      <c r="B254" t="s">
        <v>2454</v>
      </c>
      <c r="C254">
        <v>2012</v>
      </c>
      <c r="D254" s="28">
        <v>41142</v>
      </c>
      <c r="E254" s="28">
        <v>41144</v>
      </c>
      <c r="F254" t="s">
        <v>188</v>
      </c>
      <c r="G254" t="s">
        <v>1068</v>
      </c>
      <c r="H254" t="s">
        <v>1069</v>
      </c>
      <c r="I254" t="s">
        <v>102</v>
      </c>
      <c r="J254" t="s">
        <v>27</v>
      </c>
      <c r="K254" t="s">
        <v>127</v>
      </c>
      <c r="L254" t="s">
        <v>43</v>
      </c>
      <c r="M254">
        <v>94110</v>
      </c>
      <c r="N254" t="s">
        <v>44</v>
      </c>
      <c r="O254" t="s">
        <v>2457</v>
      </c>
      <c r="P254" t="s">
        <v>46</v>
      </c>
      <c r="Q254" t="s">
        <v>90</v>
      </c>
      <c r="R254" t="s">
        <v>2458</v>
      </c>
      <c r="S254">
        <v>4.28</v>
      </c>
      <c r="T254">
        <v>1</v>
      </c>
      <c r="U254">
        <v>0</v>
      </c>
      <c r="V254">
        <v>1.9259999999999997</v>
      </c>
    </row>
    <row r="255" spans="1:22" x14ac:dyDescent="0.35">
      <c r="A255">
        <v>780</v>
      </c>
      <c r="B255" t="s">
        <v>2454</v>
      </c>
      <c r="C255">
        <v>2012</v>
      </c>
      <c r="D255" s="28">
        <v>41142</v>
      </c>
      <c r="E255" s="28">
        <v>41144</v>
      </c>
      <c r="F255" t="s">
        <v>188</v>
      </c>
      <c r="G255" t="s">
        <v>1068</v>
      </c>
      <c r="H255" t="s">
        <v>1069</v>
      </c>
      <c r="I255" t="s">
        <v>102</v>
      </c>
      <c r="J255" t="s">
        <v>27</v>
      </c>
      <c r="K255" t="s">
        <v>127</v>
      </c>
      <c r="L255" t="s">
        <v>43</v>
      </c>
      <c r="M255">
        <v>94110</v>
      </c>
      <c r="N255" t="s">
        <v>44</v>
      </c>
      <c r="O255" t="s">
        <v>1420</v>
      </c>
      <c r="P255" t="s">
        <v>46</v>
      </c>
      <c r="Q255" t="s">
        <v>90</v>
      </c>
      <c r="R255" t="s">
        <v>1421</v>
      </c>
      <c r="S255">
        <v>23.92</v>
      </c>
      <c r="T255">
        <v>4</v>
      </c>
      <c r="U255">
        <v>0</v>
      </c>
      <c r="V255">
        <v>11.720800000000001</v>
      </c>
    </row>
    <row r="256" spans="1:22" x14ac:dyDescent="0.35">
      <c r="A256">
        <v>779</v>
      </c>
      <c r="B256" t="s">
        <v>2454</v>
      </c>
      <c r="C256">
        <v>2012</v>
      </c>
      <c r="D256" s="28">
        <v>41142</v>
      </c>
      <c r="E256" s="28">
        <v>41144</v>
      </c>
      <c r="F256" t="s">
        <v>188</v>
      </c>
      <c r="G256" t="s">
        <v>1068</v>
      </c>
      <c r="H256" t="s">
        <v>1069</v>
      </c>
      <c r="I256" t="s">
        <v>102</v>
      </c>
      <c r="J256" t="s">
        <v>27</v>
      </c>
      <c r="K256" t="s">
        <v>127</v>
      </c>
      <c r="L256" t="s">
        <v>43</v>
      </c>
      <c r="M256">
        <v>94110</v>
      </c>
      <c r="N256" t="s">
        <v>44</v>
      </c>
      <c r="O256" t="s">
        <v>1450</v>
      </c>
      <c r="P256" t="s">
        <v>46</v>
      </c>
      <c r="Q256" t="s">
        <v>90</v>
      </c>
      <c r="R256" t="s">
        <v>1451</v>
      </c>
      <c r="S256">
        <v>59.94</v>
      </c>
      <c r="T256">
        <v>3</v>
      </c>
      <c r="U256">
        <v>0</v>
      </c>
      <c r="V256">
        <v>28.171799999999998</v>
      </c>
    </row>
    <row r="257" spans="1:22" x14ac:dyDescent="0.35">
      <c r="A257">
        <v>778</v>
      </c>
      <c r="B257" t="s">
        <v>2454</v>
      </c>
      <c r="C257">
        <v>2012</v>
      </c>
      <c r="D257" s="28">
        <v>41142</v>
      </c>
      <c r="E257" s="28">
        <v>41144</v>
      </c>
      <c r="F257" t="s">
        <v>188</v>
      </c>
      <c r="G257" t="s">
        <v>1068</v>
      </c>
      <c r="H257" t="s">
        <v>1069</v>
      </c>
      <c r="I257" t="s">
        <v>102</v>
      </c>
      <c r="J257" t="s">
        <v>27</v>
      </c>
      <c r="K257" t="s">
        <v>127</v>
      </c>
      <c r="L257" t="s">
        <v>43</v>
      </c>
      <c r="M257">
        <v>94110</v>
      </c>
      <c r="N257" t="s">
        <v>44</v>
      </c>
      <c r="O257" t="s">
        <v>2455</v>
      </c>
      <c r="P257" t="s">
        <v>32</v>
      </c>
      <c r="Q257" t="s">
        <v>36</v>
      </c>
      <c r="R257" t="s">
        <v>2456</v>
      </c>
      <c r="S257">
        <v>544.00800000000004</v>
      </c>
      <c r="T257">
        <v>3</v>
      </c>
      <c r="U257">
        <v>0.2</v>
      </c>
      <c r="V257">
        <v>40.800600000000003</v>
      </c>
    </row>
    <row r="258" spans="1:22" x14ac:dyDescent="0.35">
      <c r="A258">
        <v>2209</v>
      </c>
      <c r="B258" t="s">
        <v>5153</v>
      </c>
      <c r="C258">
        <v>2012</v>
      </c>
      <c r="D258" s="28">
        <v>41143</v>
      </c>
      <c r="E258" s="28">
        <v>41147</v>
      </c>
      <c r="F258" t="s">
        <v>50</v>
      </c>
      <c r="G258" t="s">
        <v>417</v>
      </c>
      <c r="H258" t="s">
        <v>418</v>
      </c>
      <c r="I258" t="s">
        <v>102</v>
      </c>
      <c r="J258" t="s">
        <v>27</v>
      </c>
      <c r="K258" t="s">
        <v>266</v>
      </c>
      <c r="L258" t="s">
        <v>267</v>
      </c>
      <c r="M258">
        <v>10009</v>
      </c>
      <c r="N258" t="s">
        <v>148</v>
      </c>
      <c r="O258" t="s">
        <v>472</v>
      </c>
      <c r="P258" t="s">
        <v>46</v>
      </c>
      <c r="Q258" t="s">
        <v>68</v>
      </c>
      <c r="R258" t="s">
        <v>473</v>
      </c>
      <c r="S258">
        <v>16.52</v>
      </c>
      <c r="T258">
        <v>4</v>
      </c>
      <c r="U258">
        <v>0</v>
      </c>
      <c r="V258">
        <v>7.5991999999999997</v>
      </c>
    </row>
    <row r="259" spans="1:22" x14ac:dyDescent="0.35">
      <c r="A259">
        <v>1175</v>
      </c>
      <c r="B259" t="s">
        <v>3365</v>
      </c>
      <c r="C259">
        <v>2012</v>
      </c>
      <c r="D259" s="28">
        <v>41143</v>
      </c>
      <c r="E259" s="28">
        <v>41146</v>
      </c>
      <c r="F259" t="s">
        <v>188</v>
      </c>
      <c r="G259" t="s">
        <v>2638</v>
      </c>
      <c r="H259" t="s">
        <v>2639</v>
      </c>
      <c r="I259" t="s">
        <v>41</v>
      </c>
      <c r="J259" t="s">
        <v>27</v>
      </c>
      <c r="K259" t="s">
        <v>266</v>
      </c>
      <c r="L259" t="s">
        <v>267</v>
      </c>
      <c r="M259">
        <v>10035</v>
      </c>
      <c r="N259" t="s">
        <v>148</v>
      </c>
      <c r="O259" t="s">
        <v>3366</v>
      </c>
      <c r="P259" t="s">
        <v>46</v>
      </c>
      <c r="Q259" t="s">
        <v>75</v>
      </c>
      <c r="R259" t="s">
        <v>3367</v>
      </c>
      <c r="S259">
        <v>50.112000000000002</v>
      </c>
      <c r="T259">
        <v>6</v>
      </c>
      <c r="U259">
        <v>0.2</v>
      </c>
      <c r="V259">
        <v>16.2864</v>
      </c>
    </row>
    <row r="260" spans="1:22" x14ac:dyDescent="0.35">
      <c r="A260">
        <v>4020</v>
      </c>
      <c r="B260" t="s">
        <v>7154</v>
      </c>
      <c r="C260">
        <v>2012</v>
      </c>
      <c r="D260" s="28">
        <v>41144</v>
      </c>
      <c r="E260" s="28">
        <v>41149</v>
      </c>
      <c r="F260" t="s">
        <v>50</v>
      </c>
      <c r="G260" t="s">
        <v>5884</v>
      </c>
      <c r="H260" t="s">
        <v>5885</v>
      </c>
      <c r="I260" t="s">
        <v>26</v>
      </c>
      <c r="J260" t="s">
        <v>27</v>
      </c>
      <c r="K260" t="s">
        <v>1736</v>
      </c>
      <c r="L260" t="s">
        <v>1272</v>
      </c>
      <c r="M260">
        <v>30318</v>
      </c>
      <c r="N260" t="s">
        <v>30</v>
      </c>
      <c r="O260" t="s">
        <v>141</v>
      </c>
      <c r="P260" t="s">
        <v>46</v>
      </c>
      <c r="Q260" t="s">
        <v>78</v>
      </c>
      <c r="R260" t="s">
        <v>142</v>
      </c>
      <c r="S260">
        <v>25.86</v>
      </c>
      <c r="T260">
        <v>3</v>
      </c>
      <c r="U260">
        <v>0</v>
      </c>
      <c r="V260">
        <v>6.7236000000000002</v>
      </c>
    </row>
    <row r="261" spans="1:22" x14ac:dyDescent="0.35">
      <c r="A261">
        <v>4019</v>
      </c>
      <c r="B261" t="s">
        <v>7154</v>
      </c>
      <c r="C261">
        <v>2012</v>
      </c>
      <c r="D261" s="28">
        <v>41144</v>
      </c>
      <c r="E261" s="28">
        <v>41149</v>
      </c>
      <c r="F261" t="s">
        <v>50</v>
      </c>
      <c r="G261" t="s">
        <v>5884</v>
      </c>
      <c r="H261" t="s">
        <v>5885</v>
      </c>
      <c r="I261" t="s">
        <v>26</v>
      </c>
      <c r="J261" t="s">
        <v>27</v>
      </c>
      <c r="K261" t="s">
        <v>1736</v>
      </c>
      <c r="L261" t="s">
        <v>1272</v>
      </c>
      <c r="M261">
        <v>30318</v>
      </c>
      <c r="N261" t="s">
        <v>30</v>
      </c>
      <c r="O261" t="s">
        <v>4515</v>
      </c>
      <c r="P261" t="s">
        <v>71</v>
      </c>
      <c r="Q261" t="s">
        <v>161</v>
      </c>
      <c r="R261" t="s">
        <v>4516</v>
      </c>
      <c r="S261">
        <v>251.91</v>
      </c>
      <c r="T261">
        <v>9</v>
      </c>
      <c r="U261">
        <v>0</v>
      </c>
      <c r="V261">
        <v>47.862899999999982</v>
      </c>
    </row>
    <row r="262" spans="1:22" x14ac:dyDescent="0.35">
      <c r="A262">
        <v>4018</v>
      </c>
      <c r="B262" t="s">
        <v>7154</v>
      </c>
      <c r="C262">
        <v>2012</v>
      </c>
      <c r="D262" s="28">
        <v>41144</v>
      </c>
      <c r="E262" s="28">
        <v>41149</v>
      </c>
      <c r="F262" t="s">
        <v>50</v>
      </c>
      <c r="G262" t="s">
        <v>5884</v>
      </c>
      <c r="H262" t="s">
        <v>5885</v>
      </c>
      <c r="I262" t="s">
        <v>26</v>
      </c>
      <c r="J262" t="s">
        <v>27</v>
      </c>
      <c r="K262" t="s">
        <v>1736</v>
      </c>
      <c r="L262" t="s">
        <v>1272</v>
      </c>
      <c r="M262">
        <v>30318</v>
      </c>
      <c r="N262" t="s">
        <v>30</v>
      </c>
      <c r="O262" t="s">
        <v>7155</v>
      </c>
      <c r="P262" t="s">
        <v>46</v>
      </c>
      <c r="Q262" t="s">
        <v>90</v>
      </c>
      <c r="R262" t="s">
        <v>7156</v>
      </c>
      <c r="S262">
        <v>97.88</v>
      </c>
      <c r="T262">
        <v>2</v>
      </c>
      <c r="U262">
        <v>0</v>
      </c>
      <c r="V262">
        <v>48.94</v>
      </c>
    </row>
    <row r="263" spans="1:22" x14ac:dyDescent="0.35">
      <c r="A263">
        <v>4017</v>
      </c>
      <c r="B263" t="s">
        <v>7154</v>
      </c>
      <c r="C263">
        <v>2012</v>
      </c>
      <c r="D263" s="28">
        <v>41144</v>
      </c>
      <c r="E263" s="28">
        <v>41149</v>
      </c>
      <c r="F263" t="s">
        <v>50</v>
      </c>
      <c r="G263" t="s">
        <v>5884</v>
      </c>
      <c r="H263" t="s">
        <v>5885</v>
      </c>
      <c r="I263" t="s">
        <v>26</v>
      </c>
      <c r="J263" t="s">
        <v>27</v>
      </c>
      <c r="K263" t="s">
        <v>1736</v>
      </c>
      <c r="L263" t="s">
        <v>1272</v>
      </c>
      <c r="M263">
        <v>30318</v>
      </c>
      <c r="N263" t="s">
        <v>30</v>
      </c>
      <c r="O263" t="s">
        <v>4461</v>
      </c>
      <c r="P263" t="s">
        <v>46</v>
      </c>
      <c r="Q263" t="s">
        <v>90</v>
      </c>
      <c r="R263" t="s">
        <v>4462</v>
      </c>
      <c r="S263">
        <v>21.400000000000002</v>
      </c>
      <c r="T263">
        <v>5</v>
      </c>
      <c r="U263">
        <v>0</v>
      </c>
      <c r="V263">
        <v>9.629999999999999</v>
      </c>
    </row>
    <row r="264" spans="1:22" x14ac:dyDescent="0.35">
      <c r="A264">
        <v>4016</v>
      </c>
      <c r="B264" t="s">
        <v>7154</v>
      </c>
      <c r="C264">
        <v>2012</v>
      </c>
      <c r="D264" s="28">
        <v>41144</v>
      </c>
      <c r="E264" s="28">
        <v>41149</v>
      </c>
      <c r="F264" t="s">
        <v>50</v>
      </c>
      <c r="G264" t="s">
        <v>5884</v>
      </c>
      <c r="H264" t="s">
        <v>5885</v>
      </c>
      <c r="I264" t="s">
        <v>26</v>
      </c>
      <c r="J264" t="s">
        <v>27</v>
      </c>
      <c r="K264" t="s">
        <v>1736</v>
      </c>
      <c r="L264" t="s">
        <v>1272</v>
      </c>
      <c r="M264">
        <v>30318</v>
      </c>
      <c r="N264" t="s">
        <v>30</v>
      </c>
      <c r="O264" t="s">
        <v>5848</v>
      </c>
      <c r="P264" t="s">
        <v>46</v>
      </c>
      <c r="Q264" t="s">
        <v>90</v>
      </c>
      <c r="R264" t="s">
        <v>5849</v>
      </c>
      <c r="S264">
        <v>193.79999999999998</v>
      </c>
      <c r="T264">
        <v>5</v>
      </c>
      <c r="U264">
        <v>0</v>
      </c>
      <c r="V264">
        <v>94.962000000000003</v>
      </c>
    </row>
    <row r="265" spans="1:22" x14ac:dyDescent="0.35">
      <c r="A265">
        <v>4015</v>
      </c>
      <c r="B265" t="s">
        <v>7154</v>
      </c>
      <c r="C265">
        <v>2012</v>
      </c>
      <c r="D265" s="28">
        <v>41144</v>
      </c>
      <c r="E265" s="28">
        <v>41149</v>
      </c>
      <c r="F265" t="s">
        <v>50</v>
      </c>
      <c r="G265" t="s">
        <v>5884</v>
      </c>
      <c r="H265" t="s">
        <v>5885</v>
      </c>
      <c r="I265" t="s">
        <v>26</v>
      </c>
      <c r="J265" t="s">
        <v>27</v>
      </c>
      <c r="K265" t="s">
        <v>1736</v>
      </c>
      <c r="L265" t="s">
        <v>1272</v>
      </c>
      <c r="M265">
        <v>30318</v>
      </c>
      <c r="N265" t="s">
        <v>30</v>
      </c>
      <c r="O265" t="s">
        <v>4757</v>
      </c>
      <c r="P265" t="s">
        <v>46</v>
      </c>
      <c r="Q265" t="s">
        <v>47</v>
      </c>
      <c r="R265" t="s">
        <v>4758</v>
      </c>
      <c r="S265">
        <v>8.64</v>
      </c>
      <c r="T265">
        <v>3</v>
      </c>
      <c r="U265">
        <v>0</v>
      </c>
      <c r="V265">
        <v>4.2336</v>
      </c>
    </row>
    <row r="266" spans="1:22" x14ac:dyDescent="0.35">
      <c r="A266">
        <v>4014</v>
      </c>
      <c r="B266" t="s">
        <v>7154</v>
      </c>
      <c r="C266">
        <v>2012</v>
      </c>
      <c r="D266" s="28">
        <v>41144</v>
      </c>
      <c r="E266" s="28">
        <v>41149</v>
      </c>
      <c r="F266" t="s">
        <v>50</v>
      </c>
      <c r="G266" t="s">
        <v>5884</v>
      </c>
      <c r="H266" t="s">
        <v>5885</v>
      </c>
      <c r="I266" t="s">
        <v>26</v>
      </c>
      <c r="J266" t="s">
        <v>27</v>
      </c>
      <c r="K266" t="s">
        <v>1736</v>
      </c>
      <c r="L266" t="s">
        <v>1272</v>
      </c>
      <c r="M266">
        <v>30318</v>
      </c>
      <c r="N266" t="s">
        <v>30</v>
      </c>
      <c r="O266" t="s">
        <v>4420</v>
      </c>
      <c r="P266" t="s">
        <v>46</v>
      </c>
      <c r="Q266" t="s">
        <v>78</v>
      </c>
      <c r="R266" t="s">
        <v>4421</v>
      </c>
      <c r="S266">
        <v>542.93999999999994</v>
      </c>
      <c r="T266">
        <v>3</v>
      </c>
      <c r="U266">
        <v>0</v>
      </c>
      <c r="V266">
        <v>152.02319999999997</v>
      </c>
    </row>
    <row r="267" spans="1:22" x14ac:dyDescent="0.35">
      <c r="A267">
        <v>3097</v>
      </c>
      <c r="B267" t="s">
        <v>6306</v>
      </c>
      <c r="C267">
        <v>2012</v>
      </c>
      <c r="D267" s="28">
        <v>41144</v>
      </c>
      <c r="E267" s="28">
        <v>41144</v>
      </c>
      <c r="F267" t="s">
        <v>1290</v>
      </c>
      <c r="G267" t="s">
        <v>1242</v>
      </c>
      <c r="H267" t="s">
        <v>1243</v>
      </c>
      <c r="I267" t="s">
        <v>26</v>
      </c>
      <c r="J267" t="s">
        <v>27</v>
      </c>
      <c r="K267" t="s">
        <v>6307</v>
      </c>
      <c r="L267" t="s">
        <v>211</v>
      </c>
      <c r="M267">
        <v>60440</v>
      </c>
      <c r="N267" t="s">
        <v>105</v>
      </c>
      <c r="O267" t="s">
        <v>1331</v>
      </c>
      <c r="P267" t="s">
        <v>46</v>
      </c>
      <c r="Q267" t="s">
        <v>78</v>
      </c>
      <c r="R267" t="s">
        <v>1332</v>
      </c>
      <c r="S267">
        <v>5.7679999999999989</v>
      </c>
      <c r="T267">
        <v>2</v>
      </c>
      <c r="U267">
        <v>0.8</v>
      </c>
      <c r="V267">
        <v>-13.554800000000004</v>
      </c>
    </row>
    <row r="268" spans="1:22" x14ac:dyDescent="0.35">
      <c r="A268">
        <v>3096</v>
      </c>
      <c r="B268" t="s">
        <v>6306</v>
      </c>
      <c r="C268">
        <v>2012</v>
      </c>
      <c r="D268" s="28">
        <v>41144</v>
      </c>
      <c r="E268" s="28">
        <v>41144</v>
      </c>
      <c r="F268" t="s">
        <v>1290</v>
      </c>
      <c r="G268" t="s">
        <v>1242</v>
      </c>
      <c r="H268" t="s">
        <v>1243</v>
      </c>
      <c r="I268" t="s">
        <v>26</v>
      </c>
      <c r="J268" t="s">
        <v>27</v>
      </c>
      <c r="K268" t="s">
        <v>6307</v>
      </c>
      <c r="L268" t="s">
        <v>211</v>
      </c>
      <c r="M268">
        <v>60440</v>
      </c>
      <c r="N268" t="s">
        <v>105</v>
      </c>
      <c r="O268" t="s">
        <v>3989</v>
      </c>
      <c r="P268" t="s">
        <v>46</v>
      </c>
      <c r="Q268" t="s">
        <v>269</v>
      </c>
      <c r="R268" t="s">
        <v>186</v>
      </c>
      <c r="S268">
        <v>12.032</v>
      </c>
      <c r="T268">
        <v>8</v>
      </c>
      <c r="U268">
        <v>0.2</v>
      </c>
      <c r="V268">
        <v>2.2559999999999993</v>
      </c>
    </row>
    <row r="269" spans="1:22" x14ac:dyDescent="0.35">
      <c r="A269">
        <v>3095</v>
      </c>
      <c r="B269" t="s">
        <v>6306</v>
      </c>
      <c r="C269">
        <v>2012</v>
      </c>
      <c r="D269" s="28">
        <v>41144</v>
      </c>
      <c r="E269" s="28">
        <v>41144</v>
      </c>
      <c r="F269" t="s">
        <v>1290</v>
      </c>
      <c r="G269" t="s">
        <v>1242</v>
      </c>
      <c r="H269" t="s">
        <v>1243</v>
      </c>
      <c r="I269" t="s">
        <v>26</v>
      </c>
      <c r="J269" t="s">
        <v>27</v>
      </c>
      <c r="K269" t="s">
        <v>6307</v>
      </c>
      <c r="L269" t="s">
        <v>211</v>
      </c>
      <c r="M269">
        <v>60440</v>
      </c>
      <c r="N269" t="s">
        <v>105</v>
      </c>
      <c r="O269" t="s">
        <v>4579</v>
      </c>
      <c r="P269" t="s">
        <v>46</v>
      </c>
      <c r="Q269" t="s">
        <v>90</v>
      </c>
      <c r="R269" t="s">
        <v>4580</v>
      </c>
      <c r="S269">
        <v>10.368000000000002</v>
      </c>
      <c r="T269">
        <v>2</v>
      </c>
      <c r="U269">
        <v>0.2</v>
      </c>
      <c r="V269">
        <v>3.6288</v>
      </c>
    </row>
    <row r="270" spans="1:22" x14ac:dyDescent="0.35">
      <c r="A270">
        <v>3094</v>
      </c>
      <c r="B270" t="s">
        <v>6306</v>
      </c>
      <c r="C270">
        <v>2012</v>
      </c>
      <c r="D270" s="28">
        <v>41144</v>
      </c>
      <c r="E270" s="28">
        <v>41144</v>
      </c>
      <c r="F270" t="s">
        <v>1290</v>
      </c>
      <c r="G270" t="s">
        <v>1242</v>
      </c>
      <c r="H270" t="s">
        <v>1243</v>
      </c>
      <c r="I270" t="s">
        <v>26</v>
      </c>
      <c r="J270" t="s">
        <v>27</v>
      </c>
      <c r="K270" t="s">
        <v>6307</v>
      </c>
      <c r="L270" t="s">
        <v>211</v>
      </c>
      <c r="M270">
        <v>60440</v>
      </c>
      <c r="N270" t="s">
        <v>105</v>
      </c>
      <c r="O270" t="s">
        <v>2173</v>
      </c>
      <c r="P270" t="s">
        <v>46</v>
      </c>
      <c r="Q270" t="s">
        <v>578</v>
      </c>
      <c r="R270" t="s">
        <v>2174</v>
      </c>
      <c r="S270">
        <v>31.680000000000003</v>
      </c>
      <c r="T270">
        <v>4</v>
      </c>
      <c r="U270">
        <v>0.2</v>
      </c>
      <c r="V270">
        <v>2.7719999999999994</v>
      </c>
    </row>
    <row r="271" spans="1:22" x14ac:dyDescent="0.35">
      <c r="A271">
        <v>9519</v>
      </c>
      <c r="B271" t="s">
        <v>10675</v>
      </c>
      <c r="C271">
        <v>2012</v>
      </c>
      <c r="D271" s="28">
        <v>41145</v>
      </c>
      <c r="E271" s="28">
        <v>41147</v>
      </c>
      <c r="F271" t="s">
        <v>23</v>
      </c>
      <c r="G271" t="s">
        <v>3166</v>
      </c>
      <c r="H271" t="s">
        <v>3167</v>
      </c>
      <c r="I271" t="s">
        <v>26</v>
      </c>
      <c r="J271" t="s">
        <v>27</v>
      </c>
      <c r="K271" t="s">
        <v>4618</v>
      </c>
      <c r="L271" t="s">
        <v>498</v>
      </c>
      <c r="M271">
        <v>43402</v>
      </c>
      <c r="N271" t="s">
        <v>148</v>
      </c>
      <c r="O271" t="s">
        <v>1015</v>
      </c>
      <c r="P271" t="s">
        <v>46</v>
      </c>
      <c r="Q271" t="s">
        <v>59</v>
      </c>
      <c r="R271" t="s">
        <v>1016</v>
      </c>
      <c r="S271">
        <v>435.50400000000002</v>
      </c>
      <c r="T271">
        <v>3</v>
      </c>
      <c r="U271">
        <v>0.2</v>
      </c>
      <c r="V271">
        <v>48.994199999999921</v>
      </c>
    </row>
    <row r="272" spans="1:22" x14ac:dyDescent="0.35">
      <c r="A272">
        <v>9518</v>
      </c>
      <c r="B272" t="s">
        <v>10675</v>
      </c>
      <c r="C272">
        <v>2012</v>
      </c>
      <c r="D272" s="28">
        <v>41145</v>
      </c>
      <c r="E272" s="28">
        <v>41147</v>
      </c>
      <c r="F272" t="s">
        <v>23</v>
      </c>
      <c r="G272" t="s">
        <v>3166</v>
      </c>
      <c r="H272" t="s">
        <v>3167</v>
      </c>
      <c r="I272" t="s">
        <v>26</v>
      </c>
      <c r="J272" t="s">
        <v>27</v>
      </c>
      <c r="K272" t="s">
        <v>4618</v>
      </c>
      <c r="L272" t="s">
        <v>498</v>
      </c>
      <c r="M272">
        <v>43402</v>
      </c>
      <c r="N272" t="s">
        <v>148</v>
      </c>
      <c r="O272" t="s">
        <v>4757</v>
      </c>
      <c r="P272" t="s">
        <v>46</v>
      </c>
      <c r="Q272" t="s">
        <v>47</v>
      </c>
      <c r="R272" t="s">
        <v>4758</v>
      </c>
      <c r="S272">
        <v>6.911999999999999</v>
      </c>
      <c r="T272">
        <v>3</v>
      </c>
      <c r="U272">
        <v>0.2</v>
      </c>
      <c r="V272">
        <v>2.5056000000000003</v>
      </c>
    </row>
    <row r="273" spans="1:22" x14ac:dyDescent="0.35">
      <c r="A273">
        <v>9517</v>
      </c>
      <c r="B273" t="s">
        <v>10675</v>
      </c>
      <c r="C273">
        <v>2012</v>
      </c>
      <c r="D273" s="28">
        <v>41145</v>
      </c>
      <c r="E273" s="28">
        <v>41147</v>
      </c>
      <c r="F273" t="s">
        <v>23</v>
      </c>
      <c r="G273" t="s">
        <v>3166</v>
      </c>
      <c r="H273" t="s">
        <v>3167</v>
      </c>
      <c r="I273" t="s">
        <v>26</v>
      </c>
      <c r="J273" t="s">
        <v>27</v>
      </c>
      <c r="K273" t="s">
        <v>4618</v>
      </c>
      <c r="L273" t="s">
        <v>498</v>
      </c>
      <c r="M273">
        <v>43402</v>
      </c>
      <c r="N273" t="s">
        <v>148</v>
      </c>
      <c r="O273" t="s">
        <v>5035</v>
      </c>
      <c r="P273" t="s">
        <v>71</v>
      </c>
      <c r="Q273" t="s">
        <v>72</v>
      </c>
      <c r="R273" t="s">
        <v>5036</v>
      </c>
      <c r="S273">
        <v>26.981999999999999</v>
      </c>
      <c r="T273">
        <v>3</v>
      </c>
      <c r="U273">
        <v>0.4</v>
      </c>
      <c r="V273">
        <v>4.0472999999999999</v>
      </c>
    </row>
    <row r="274" spans="1:22" x14ac:dyDescent="0.35">
      <c r="A274">
        <v>7768</v>
      </c>
      <c r="B274" t="s">
        <v>9656</v>
      </c>
      <c r="C274">
        <v>2012</v>
      </c>
      <c r="D274" s="28">
        <v>41145</v>
      </c>
      <c r="E274" s="28">
        <v>41147</v>
      </c>
      <c r="F274" t="s">
        <v>188</v>
      </c>
      <c r="G274" t="s">
        <v>1350</v>
      </c>
      <c r="H274" t="s">
        <v>1351</v>
      </c>
      <c r="I274" t="s">
        <v>26</v>
      </c>
      <c r="J274" t="s">
        <v>27</v>
      </c>
      <c r="K274" t="s">
        <v>419</v>
      </c>
      <c r="L274" t="s">
        <v>420</v>
      </c>
      <c r="M274">
        <v>97206</v>
      </c>
      <c r="N274" t="s">
        <v>44</v>
      </c>
      <c r="O274" t="s">
        <v>366</v>
      </c>
      <c r="P274" t="s">
        <v>46</v>
      </c>
      <c r="Q274" t="s">
        <v>68</v>
      </c>
      <c r="R274" t="s">
        <v>367</v>
      </c>
      <c r="S274">
        <v>7.1519999999999992</v>
      </c>
      <c r="T274">
        <v>3</v>
      </c>
      <c r="U274">
        <v>0.2</v>
      </c>
      <c r="V274">
        <v>0.71520000000000028</v>
      </c>
    </row>
    <row r="275" spans="1:22" x14ac:dyDescent="0.35">
      <c r="A275">
        <v>7615</v>
      </c>
      <c r="B275" t="s">
        <v>9563</v>
      </c>
      <c r="C275">
        <v>2012</v>
      </c>
      <c r="D275" s="28">
        <v>41145</v>
      </c>
      <c r="E275" s="28">
        <v>41149</v>
      </c>
      <c r="F275" t="s">
        <v>23</v>
      </c>
      <c r="G275" t="s">
        <v>5523</v>
      </c>
      <c r="H275" t="s">
        <v>5524</v>
      </c>
      <c r="I275" t="s">
        <v>26</v>
      </c>
      <c r="J275" t="s">
        <v>27</v>
      </c>
      <c r="K275" t="s">
        <v>266</v>
      </c>
      <c r="L275" t="s">
        <v>267</v>
      </c>
      <c r="M275">
        <v>10035</v>
      </c>
      <c r="N275" t="s">
        <v>148</v>
      </c>
      <c r="O275" t="s">
        <v>2045</v>
      </c>
      <c r="P275" t="s">
        <v>32</v>
      </c>
      <c r="Q275" t="s">
        <v>65</v>
      </c>
      <c r="R275" t="s">
        <v>2046</v>
      </c>
      <c r="S275">
        <v>14.91</v>
      </c>
      <c r="T275">
        <v>3</v>
      </c>
      <c r="U275">
        <v>0</v>
      </c>
      <c r="V275">
        <v>4.6220999999999997</v>
      </c>
    </row>
    <row r="276" spans="1:22" x14ac:dyDescent="0.35">
      <c r="A276">
        <v>4096</v>
      </c>
      <c r="B276" t="s">
        <v>7206</v>
      </c>
      <c r="C276">
        <v>2012</v>
      </c>
      <c r="D276" s="28">
        <v>41145</v>
      </c>
      <c r="E276" s="28">
        <v>41149</v>
      </c>
      <c r="F276" t="s">
        <v>50</v>
      </c>
      <c r="G276" t="s">
        <v>1278</v>
      </c>
      <c r="H276" t="s">
        <v>1279</v>
      </c>
      <c r="I276" t="s">
        <v>26</v>
      </c>
      <c r="J276" t="s">
        <v>27</v>
      </c>
      <c r="K276" t="s">
        <v>2579</v>
      </c>
      <c r="L276" t="s">
        <v>29</v>
      </c>
      <c r="M276">
        <v>41042</v>
      </c>
      <c r="N276" t="s">
        <v>30</v>
      </c>
      <c r="O276" t="s">
        <v>7055</v>
      </c>
      <c r="P276" t="s">
        <v>71</v>
      </c>
      <c r="Q276" t="s">
        <v>72</v>
      </c>
      <c r="R276" t="s">
        <v>7056</v>
      </c>
      <c r="S276">
        <v>587.97</v>
      </c>
      <c r="T276">
        <v>3</v>
      </c>
      <c r="U276">
        <v>0</v>
      </c>
      <c r="V276">
        <v>170.51129999999998</v>
      </c>
    </row>
    <row r="277" spans="1:22" x14ac:dyDescent="0.35">
      <c r="A277">
        <v>4095</v>
      </c>
      <c r="B277" t="s">
        <v>7206</v>
      </c>
      <c r="C277">
        <v>2012</v>
      </c>
      <c r="D277" s="28">
        <v>41145</v>
      </c>
      <c r="E277" s="28">
        <v>41149</v>
      </c>
      <c r="F277" t="s">
        <v>50</v>
      </c>
      <c r="G277" t="s">
        <v>1278</v>
      </c>
      <c r="H277" t="s">
        <v>1279</v>
      </c>
      <c r="I277" t="s">
        <v>26</v>
      </c>
      <c r="J277" t="s">
        <v>27</v>
      </c>
      <c r="K277" t="s">
        <v>2579</v>
      </c>
      <c r="L277" t="s">
        <v>29</v>
      </c>
      <c r="M277">
        <v>41042</v>
      </c>
      <c r="N277" t="s">
        <v>30</v>
      </c>
      <c r="O277" t="s">
        <v>4962</v>
      </c>
      <c r="P277" t="s">
        <v>71</v>
      </c>
      <c r="Q277" t="s">
        <v>161</v>
      </c>
      <c r="R277" t="s">
        <v>4963</v>
      </c>
      <c r="S277">
        <v>79.959999999999994</v>
      </c>
      <c r="T277">
        <v>4</v>
      </c>
      <c r="U277">
        <v>0</v>
      </c>
      <c r="V277">
        <v>18.390799999999999</v>
      </c>
    </row>
    <row r="278" spans="1:22" x14ac:dyDescent="0.35">
      <c r="A278">
        <v>4094</v>
      </c>
      <c r="B278" t="s">
        <v>7206</v>
      </c>
      <c r="C278">
        <v>2012</v>
      </c>
      <c r="D278" s="28">
        <v>41145</v>
      </c>
      <c r="E278" s="28">
        <v>41149</v>
      </c>
      <c r="F278" t="s">
        <v>50</v>
      </c>
      <c r="G278" t="s">
        <v>1278</v>
      </c>
      <c r="H278" t="s">
        <v>1279</v>
      </c>
      <c r="I278" t="s">
        <v>26</v>
      </c>
      <c r="J278" t="s">
        <v>27</v>
      </c>
      <c r="K278" t="s">
        <v>2579</v>
      </c>
      <c r="L278" t="s">
        <v>29</v>
      </c>
      <c r="M278">
        <v>41042</v>
      </c>
      <c r="N278" t="s">
        <v>30</v>
      </c>
      <c r="O278" t="s">
        <v>854</v>
      </c>
      <c r="P278" t="s">
        <v>71</v>
      </c>
      <c r="Q278" t="s">
        <v>682</v>
      </c>
      <c r="R278" t="s">
        <v>855</v>
      </c>
      <c r="S278">
        <v>3080</v>
      </c>
      <c r="T278">
        <v>7</v>
      </c>
      <c r="U278">
        <v>0</v>
      </c>
      <c r="V278">
        <v>1416.7999999999997</v>
      </c>
    </row>
    <row r="279" spans="1:22" x14ac:dyDescent="0.35">
      <c r="A279">
        <v>3158</v>
      </c>
      <c r="B279" t="s">
        <v>6372</v>
      </c>
      <c r="C279">
        <v>2012</v>
      </c>
      <c r="D279" s="28">
        <v>41145</v>
      </c>
      <c r="E279" s="28">
        <v>41149</v>
      </c>
      <c r="F279" t="s">
        <v>50</v>
      </c>
      <c r="G279" t="s">
        <v>5459</v>
      </c>
      <c r="H279" t="s">
        <v>5460</v>
      </c>
      <c r="I279" t="s">
        <v>41</v>
      </c>
      <c r="J279" t="s">
        <v>27</v>
      </c>
      <c r="K279" t="s">
        <v>266</v>
      </c>
      <c r="L279" t="s">
        <v>267</v>
      </c>
      <c r="M279">
        <v>10009</v>
      </c>
      <c r="N279" t="s">
        <v>148</v>
      </c>
      <c r="O279" t="s">
        <v>844</v>
      </c>
      <c r="P279" t="s">
        <v>71</v>
      </c>
      <c r="Q279" t="s">
        <v>161</v>
      </c>
      <c r="R279" t="s">
        <v>845</v>
      </c>
      <c r="S279">
        <v>26</v>
      </c>
      <c r="T279">
        <v>2</v>
      </c>
      <c r="U279">
        <v>0</v>
      </c>
      <c r="V279">
        <v>11.7</v>
      </c>
    </row>
    <row r="280" spans="1:22" x14ac:dyDescent="0.35">
      <c r="A280">
        <v>3157</v>
      </c>
      <c r="B280" t="s">
        <v>6372</v>
      </c>
      <c r="C280">
        <v>2012</v>
      </c>
      <c r="D280" s="28">
        <v>41145</v>
      </c>
      <c r="E280" s="28">
        <v>41149</v>
      </c>
      <c r="F280" t="s">
        <v>50</v>
      </c>
      <c r="G280" t="s">
        <v>5459</v>
      </c>
      <c r="H280" t="s">
        <v>5460</v>
      </c>
      <c r="I280" t="s">
        <v>41</v>
      </c>
      <c r="J280" t="s">
        <v>27</v>
      </c>
      <c r="K280" t="s">
        <v>266</v>
      </c>
      <c r="L280" t="s">
        <v>267</v>
      </c>
      <c r="M280">
        <v>10009</v>
      </c>
      <c r="N280" t="s">
        <v>148</v>
      </c>
      <c r="O280" t="s">
        <v>80</v>
      </c>
      <c r="P280" t="s">
        <v>32</v>
      </c>
      <c r="Q280" t="s">
        <v>56</v>
      </c>
      <c r="R280" t="s">
        <v>81</v>
      </c>
      <c r="S280">
        <v>284.36399999999998</v>
      </c>
      <c r="T280">
        <v>2</v>
      </c>
      <c r="U280">
        <v>0.4</v>
      </c>
      <c r="V280">
        <v>-75.830400000000054</v>
      </c>
    </row>
    <row r="281" spans="1:22" x14ac:dyDescent="0.35">
      <c r="A281">
        <v>660</v>
      </c>
      <c r="B281" t="s">
        <v>2163</v>
      </c>
      <c r="C281">
        <v>2012</v>
      </c>
      <c r="D281" s="28">
        <v>41145</v>
      </c>
      <c r="E281" s="28">
        <v>41149</v>
      </c>
      <c r="F281" t="s">
        <v>50</v>
      </c>
      <c r="G281" t="s">
        <v>777</v>
      </c>
      <c r="H281" t="s">
        <v>778</v>
      </c>
      <c r="I281" t="s">
        <v>26</v>
      </c>
      <c r="J281" t="s">
        <v>27</v>
      </c>
      <c r="K281" t="s">
        <v>1127</v>
      </c>
      <c r="L281" t="s">
        <v>104</v>
      </c>
      <c r="M281">
        <v>76017</v>
      </c>
      <c r="N281" t="s">
        <v>105</v>
      </c>
      <c r="O281" t="s">
        <v>2011</v>
      </c>
      <c r="P281" t="s">
        <v>46</v>
      </c>
      <c r="Q281" t="s">
        <v>59</v>
      </c>
      <c r="R281" t="s">
        <v>2012</v>
      </c>
      <c r="S281">
        <v>999.43200000000002</v>
      </c>
      <c r="T281">
        <v>7</v>
      </c>
      <c r="U281">
        <v>0.2</v>
      </c>
      <c r="V281">
        <v>124.92899999999986</v>
      </c>
    </row>
    <row r="282" spans="1:22" x14ac:dyDescent="0.35">
      <c r="A282">
        <v>661</v>
      </c>
      <c r="B282" t="s">
        <v>2163</v>
      </c>
      <c r="C282">
        <v>2012</v>
      </c>
      <c r="D282" s="28">
        <v>41145</v>
      </c>
      <c r="E282" s="28">
        <v>41149</v>
      </c>
      <c r="F282" t="s">
        <v>50</v>
      </c>
      <c r="G282" t="s">
        <v>777</v>
      </c>
      <c r="H282" t="s">
        <v>778</v>
      </c>
      <c r="I282" t="s">
        <v>26</v>
      </c>
      <c r="J282" t="s">
        <v>27</v>
      </c>
      <c r="K282" t="s">
        <v>1127</v>
      </c>
      <c r="L282" t="s">
        <v>104</v>
      </c>
      <c r="M282">
        <v>76017</v>
      </c>
      <c r="N282" t="s">
        <v>105</v>
      </c>
      <c r="O282" t="s">
        <v>2164</v>
      </c>
      <c r="P282" t="s">
        <v>46</v>
      </c>
      <c r="Q282" t="s">
        <v>59</v>
      </c>
      <c r="R282" t="s">
        <v>2165</v>
      </c>
      <c r="S282">
        <v>724.08</v>
      </c>
      <c r="T282">
        <v>14</v>
      </c>
      <c r="U282">
        <v>0.2</v>
      </c>
      <c r="V282">
        <v>-135.7650000000001</v>
      </c>
    </row>
    <row r="283" spans="1:22" x14ac:dyDescent="0.35">
      <c r="A283">
        <v>662</v>
      </c>
      <c r="B283" t="s">
        <v>2163</v>
      </c>
      <c r="C283">
        <v>2012</v>
      </c>
      <c r="D283" s="28">
        <v>41145</v>
      </c>
      <c r="E283" s="28">
        <v>41149</v>
      </c>
      <c r="F283" t="s">
        <v>50</v>
      </c>
      <c r="G283" t="s">
        <v>777</v>
      </c>
      <c r="H283" t="s">
        <v>778</v>
      </c>
      <c r="I283" t="s">
        <v>26</v>
      </c>
      <c r="J283" t="s">
        <v>27</v>
      </c>
      <c r="K283" t="s">
        <v>1127</v>
      </c>
      <c r="L283" t="s">
        <v>104</v>
      </c>
      <c r="M283">
        <v>76017</v>
      </c>
      <c r="N283" t="s">
        <v>105</v>
      </c>
      <c r="O283" t="s">
        <v>510</v>
      </c>
      <c r="P283" t="s">
        <v>32</v>
      </c>
      <c r="Q283" t="s">
        <v>56</v>
      </c>
      <c r="R283" t="s">
        <v>511</v>
      </c>
      <c r="S283">
        <v>918.78499999999985</v>
      </c>
      <c r="T283">
        <v>5</v>
      </c>
      <c r="U283">
        <v>0.3</v>
      </c>
      <c r="V283">
        <v>-118.12950000000006</v>
      </c>
    </row>
    <row r="284" spans="1:22" x14ac:dyDescent="0.35">
      <c r="A284">
        <v>663</v>
      </c>
      <c r="B284" t="s">
        <v>2163</v>
      </c>
      <c r="C284">
        <v>2012</v>
      </c>
      <c r="D284" s="28">
        <v>41145</v>
      </c>
      <c r="E284" s="28">
        <v>41149</v>
      </c>
      <c r="F284" t="s">
        <v>50</v>
      </c>
      <c r="G284" t="s">
        <v>777</v>
      </c>
      <c r="H284" t="s">
        <v>778</v>
      </c>
      <c r="I284" t="s">
        <v>26</v>
      </c>
      <c r="J284" t="s">
        <v>27</v>
      </c>
      <c r="K284" t="s">
        <v>1127</v>
      </c>
      <c r="L284" t="s">
        <v>104</v>
      </c>
      <c r="M284">
        <v>76017</v>
      </c>
      <c r="N284" t="s">
        <v>105</v>
      </c>
      <c r="O284" t="s">
        <v>492</v>
      </c>
      <c r="P284" t="s">
        <v>46</v>
      </c>
      <c r="Q284" t="s">
        <v>75</v>
      </c>
      <c r="R284" t="s">
        <v>493</v>
      </c>
      <c r="S284">
        <v>2.7239999999999993</v>
      </c>
      <c r="T284">
        <v>3</v>
      </c>
      <c r="U284">
        <v>0.8</v>
      </c>
      <c r="V284">
        <v>-4.2222000000000008</v>
      </c>
    </row>
    <row r="285" spans="1:22" x14ac:dyDescent="0.35">
      <c r="A285">
        <v>6799</v>
      </c>
      <c r="B285" t="s">
        <v>9104</v>
      </c>
      <c r="C285">
        <v>2012</v>
      </c>
      <c r="D285" s="28">
        <v>41146</v>
      </c>
      <c r="E285" s="28">
        <v>41146</v>
      </c>
      <c r="F285" t="s">
        <v>1290</v>
      </c>
      <c r="G285" t="s">
        <v>4170</v>
      </c>
      <c r="H285" t="s">
        <v>4171</v>
      </c>
      <c r="I285" t="s">
        <v>26</v>
      </c>
      <c r="J285" t="s">
        <v>27</v>
      </c>
      <c r="K285" t="s">
        <v>184</v>
      </c>
      <c r="L285" t="s">
        <v>104</v>
      </c>
      <c r="M285">
        <v>77041</v>
      </c>
      <c r="N285" t="s">
        <v>105</v>
      </c>
      <c r="O285" t="s">
        <v>9105</v>
      </c>
      <c r="P285" t="s">
        <v>32</v>
      </c>
      <c r="Q285" t="s">
        <v>65</v>
      </c>
      <c r="R285" t="s">
        <v>9106</v>
      </c>
      <c r="S285">
        <v>7.8800000000000008</v>
      </c>
      <c r="T285">
        <v>5</v>
      </c>
      <c r="U285">
        <v>0.6</v>
      </c>
      <c r="V285">
        <v>-3.9399999999999995</v>
      </c>
    </row>
    <row r="286" spans="1:22" x14ac:dyDescent="0.35">
      <c r="A286">
        <v>6798</v>
      </c>
      <c r="B286" t="s">
        <v>9104</v>
      </c>
      <c r="C286">
        <v>2012</v>
      </c>
      <c r="D286" s="28">
        <v>41146</v>
      </c>
      <c r="E286" s="28">
        <v>41146</v>
      </c>
      <c r="F286" t="s">
        <v>1290</v>
      </c>
      <c r="G286" t="s">
        <v>4170</v>
      </c>
      <c r="H286" t="s">
        <v>4171</v>
      </c>
      <c r="I286" t="s">
        <v>26</v>
      </c>
      <c r="J286" t="s">
        <v>27</v>
      </c>
      <c r="K286" t="s">
        <v>184</v>
      </c>
      <c r="L286" t="s">
        <v>104</v>
      </c>
      <c r="M286">
        <v>77041</v>
      </c>
      <c r="N286" t="s">
        <v>105</v>
      </c>
      <c r="O286" t="s">
        <v>1603</v>
      </c>
      <c r="P286" t="s">
        <v>46</v>
      </c>
      <c r="Q286" t="s">
        <v>75</v>
      </c>
      <c r="R286" t="s">
        <v>1604</v>
      </c>
      <c r="S286">
        <v>3.7979999999999987</v>
      </c>
      <c r="T286">
        <v>1</v>
      </c>
      <c r="U286">
        <v>0.8</v>
      </c>
      <c r="V286">
        <v>-6.0768000000000004</v>
      </c>
    </row>
    <row r="287" spans="1:22" x14ac:dyDescent="0.35">
      <c r="A287">
        <v>6797</v>
      </c>
      <c r="B287" t="s">
        <v>9104</v>
      </c>
      <c r="C287">
        <v>2012</v>
      </c>
      <c r="D287" s="28">
        <v>41146</v>
      </c>
      <c r="E287" s="28">
        <v>41146</v>
      </c>
      <c r="F287" t="s">
        <v>1290</v>
      </c>
      <c r="G287" t="s">
        <v>4170</v>
      </c>
      <c r="H287" t="s">
        <v>4171</v>
      </c>
      <c r="I287" t="s">
        <v>26</v>
      </c>
      <c r="J287" t="s">
        <v>27</v>
      </c>
      <c r="K287" t="s">
        <v>184</v>
      </c>
      <c r="L287" t="s">
        <v>104</v>
      </c>
      <c r="M287">
        <v>77041</v>
      </c>
      <c r="N287" t="s">
        <v>105</v>
      </c>
      <c r="O287" t="s">
        <v>3928</v>
      </c>
      <c r="P287" t="s">
        <v>32</v>
      </c>
      <c r="Q287" t="s">
        <v>65</v>
      </c>
      <c r="R287" t="s">
        <v>5146</v>
      </c>
      <c r="S287">
        <v>20.103999999999999</v>
      </c>
      <c r="T287">
        <v>2</v>
      </c>
      <c r="U287">
        <v>0.6</v>
      </c>
      <c r="V287">
        <v>-16.585799999999999</v>
      </c>
    </row>
    <row r="288" spans="1:22" x14ac:dyDescent="0.35">
      <c r="A288">
        <v>2670</v>
      </c>
      <c r="B288" t="s">
        <v>5795</v>
      </c>
      <c r="C288">
        <v>2012</v>
      </c>
      <c r="D288" s="28">
        <v>41146</v>
      </c>
      <c r="E288" s="28">
        <v>41151</v>
      </c>
      <c r="F288" t="s">
        <v>50</v>
      </c>
      <c r="G288" t="s">
        <v>5796</v>
      </c>
      <c r="H288" t="s">
        <v>5797</v>
      </c>
      <c r="I288" t="s">
        <v>102</v>
      </c>
      <c r="J288" t="s">
        <v>27</v>
      </c>
      <c r="K288" t="s">
        <v>42</v>
      </c>
      <c r="L288" t="s">
        <v>43</v>
      </c>
      <c r="M288">
        <v>90045</v>
      </c>
      <c r="N288" t="s">
        <v>44</v>
      </c>
      <c r="O288" t="s">
        <v>5191</v>
      </c>
      <c r="P288" t="s">
        <v>46</v>
      </c>
      <c r="Q288" t="s">
        <v>78</v>
      </c>
      <c r="R288" t="s">
        <v>5192</v>
      </c>
      <c r="S288">
        <v>105.96</v>
      </c>
      <c r="T288">
        <v>4</v>
      </c>
      <c r="U288">
        <v>0</v>
      </c>
      <c r="V288">
        <v>29.668800000000005</v>
      </c>
    </row>
    <row r="289" spans="1:22" x14ac:dyDescent="0.35">
      <c r="A289">
        <v>2669</v>
      </c>
      <c r="B289" t="s">
        <v>5795</v>
      </c>
      <c r="C289">
        <v>2012</v>
      </c>
      <c r="D289" s="28">
        <v>41146</v>
      </c>
      <c r="E289" s="28">
        <v>41151</v>
      </c>
      <c r="F289" t="s">
        <v>50</v>
      </c>
      <c r="G289" t="s">
        <v>5796</v>
      </c>
      <c r="H289" t="s">
        <v>5797</v>
      </c>
      <c r="I289" t="s">
        <v>102</v>
      </c>
      <c r="J289" t="s">
        <v>27</v>
      </c>
      <c r="K289" t="s">
        <v>42</v>
      </c>
      <c r="L289" t="s">
        <v>43</v>
      </c>
      <c r="M289">
        <v>90045</v>
      </c>
      <c r="N289" t="s">
        <v>44</v>
      </c>
      <c r="O289" t="s">
        <v>149</v>
      </c>
      <c r="P289" t="s">
        <v>32</v>
      </c>
      <c r="Q289" t="s">
        <v>36</v>
      </c>
      <c r="R289" t="s">
        <v>150</v>
      </c>
      <c r="S289">
        <v>40.783999999999999</v>
      </c>
      <c r="T289">
        <v>1</v>
      </c>
      <c r="U289">
        <v>0.2</v>
      </c>
      <c r="V289">
        <v>4.5881999999999987</v>
      </c>
    </row>
    <row r="290" spans="1:22" x14ac:dyDescent="0.35">
      <c r="A290">
        <v>7980</v>
      </c>
      <c r="B290" t="s">
        <v>9763</v>
      </c>
      <c r="C290">
        <v>2012</v>
      </c>
      <c r="D290" s="28">
        <v>41148</v>
      </c>
      <c r="E290" s="28">
        <v>41152</v>
      </c>
      <c r="F290" t="s">
        <v>50</v>
      </c>
      <c r="G290" t="s">
        <v>3173</v>
      </c>
      <c r="H290" t="s">
        <v>3174</v>
      </c>
      <c r="I290" t="s">
        <v>102</v>
      </c>
      <c r="J290" t="s">
        <v>27</v>
      </c>
      <c r="K290" t="s">
        <v>42</v>
      </c>
      <c r="L290" t="s">
        <v>43</v>
      </c>
      <c r="M290">
        <v>90045</v>
      </c>
      <c r="N290" t="s">
        <v>44</v>
      </c>
      <c r="O290" t="s">
        <v>4832</v>
      </c>
      <c r="P290" t="s">
        <v>46</v>
      </c>
      <c r="Q290" t="s">
        <v>75</v>
      </c>
      <c r="R290" t="s">
        <v>4833</v>
      </c>
      <c r="S290">
        <v>5.1040000000000001</v>
      </c>
      <c r="T290">
        <v>1</v>
      </c>
      <c r="U290">
        <v>0.2</v>
      </c>
      <c r="V290">
        <v>1.6587999999999996</v>
      </c>
    </row>
    <row r="291" spans="1:22" x14ac:dyDescent="0.35">
      <c r="A291">
        <v>1295</v>
      </c>
      <c r="B291" t="s">
        <v>3589</v>
      </c>
      <c r="C291">
        <v>2012</v>
      </c>
      <c r="D291" s="28">
        <v>41148</v>
      </c>
      <c r="E291" s="28">
        <v>41153</v>
      </c>
      <c r="F291" t="s">
        <v>50</v>
      </c>
      <c r="G291" t="s">
        <v>536</v>
      </c>
      <c r="H291" t="s">
        <v>537</v>
      </c>
      <c r="I291" t="s">
        <v>26</v>
      </c>
      <c r="J291" t="s">
        <v>27</v>
      </c>
      <c r="K291" t="s">
        <v>947</v>
      </c>
      <c r="L291" t="s">
        <v>43</v>
      </c>
      <c r="M291">
        <v>92105</v>
      </c>
      <c r="N291" t="s">
        <v>44</v>
      </c>
      <c r="O291" t="s">
        <v>392</v>
      </c>
      <c r="P291" t="s">
        <v>46</v>
      </c>
      <c r="Q291" t="s">
        <v>47</v>
      </c>
      <c r="R291" t="s">
        <v>393</v>
      </c>
      <c r="S291">
        <v>3.08</v>
      </c>
      <c r="T291">
        <v>1</v>
      </c>
      <c r="U291">
        <v>0</v>
      </c>
      <c r="V291">
        <v>1.4783999999999999</v>
      </c>
    </row>
    <row r="292" spans="1:22" x14ac:dyDescent="0.35">
      <c r="A292">
        <v>1294</v>
      </c>
      <c r="B292" t="s">
        <v>3589</v>
      </c>
      <c r="C292">
        <v>2012</v>
      </c>
      <c r="D292" s="28">
        <v>41148</v>
      </c>
      <c r="E292" s="28">
        <v>41153</v>
      </c>
      <c r="F292" t="s">
        <v>50</v>
      </c>
      <c r="G292" t="s">
        <v>536</v>
      </c>
      <c r="H292" t="s">
        <v>537</v>
      </c>
      <c r="I292" t="s">
        <v>26</v>
      </c>
      <c r="J292" t="s">
        <v>27</v>
      </c>
      <c r="K292" t="s">
        <v>947</v>
      </c>
      <c r="L292" t="s">
        <v>43</v>
      </c>
      <c r="M292">
        <v>92105</v>
      </c>
      <c r="N292" t="s">
        <v>44</v>
      </c>
      <c r="O292" t="s">
        <v>3590</v>
      </c>
      <c r="P292" t="s">
        <v>46</v>
      </c>
      <c r="Q292" t="s">
        <v>90</v>
      </c>
      <c r="R292" t="s">
        <v>3591</v>
      </c>
      <c r="S292">
        <v>114.2</v>
      </c>
      <c r="T292">
        <v>5</v>
      </c>
      <c r="U292">
        <v>0</v>
      </c>
      <c r="V292">
        <v>52.531999999999996</v>
      </c>
    </row>
    <row r="293" spans="1:22" x14ac:dyDescent="0.35">
      <c r="A293">
        <v>1293</v>
      </c>
      <c r="B293" t="s">
        <v>3589</v>
      </c>
      <c r="C293">
        <v>2012</v>
      </c>
      <c r="D293" s="28">
        <v>41148</v>
      </c>
      <c r="E293" s="28">
        <v>41153</v>
      </c>
      <c r="F293" t="s">
        <v>50</v>
      </c>
      <c r="G293" t="s">
        <v>536</v>
      </c>
      <c r="H293" t="s">
        <v>537</v>
      </c>
      <c r="I293" t="s">
        <v>26</v>
      </c>
      <c r="J293" t="s">
        <v>27</v>
      </c>
      <c r="K293" t="s">
        <v>947</v>
      </c>
      <c r="L293" t="s">
        <v>43</v>
      </c>
      <c r="M293">
        <v>92105</v>
      </c>
      <c r="N293" t="s">
        <v>44</v>
      </c>
      <c r="O293" t="s">
        <v>577</v>
      </c>
      <c r="P293" t="s">
        <v>46</v>
      </c>
      <c r="Q293" t="s">
        <v>578</v>
      </c>
      <c r="R293" t="s">
        <v>579</v>
      </c>
      <c r="S293">
        <v>32.94</v>
      </c>
      <c r="T293">
        <v>3</v>
      </c>
      <c r="U293">
        <v>0</v>
      </c>
      <c r="V293">
        <v>9.2232000000000021</v>
      </c>
    </row>
    <row r="294" spans="1:22" x14ac:dyDescent="0.35">
      <c r="A294">
        <v>1005</v>
      </c>
      <c r="B294" t="s">
        <v>2995</v>
      </c>
      <c r="C294">
        <v>2012</v>
      </c>
      <c r="D294" s="28">
        <v>41148</v>
      </c>
      <c r="E294" s="28">
        <v>41152</v>
      </c>
      <c r="F294" t="s">
        <v>50</v>
      </c>
      <c r="G294" t="s">
        <v>2996</v>
      </c>
      <c r="H294" t="s">
        <v>2997</v>
      </c>
      <c r="I294" t="s">
        <v>26</v>
      </c>
      <c r="J294" t="s">
        <v>27</v>
      </c>
      <c r="K294" t="s">
        <v>2998</v>
      </c>
      <c r="L294" t="s">
        <v>43</v>
      </c>
      <c r="M294">
        <v>92563</v>
      </c>
      <c r="N294" t="s">
        <v>44</v>
      </c>
      <c r="O294" t="s">
        <v>2999</v>
      </c>
      <c r="P294" t="s">
        <v>46</v>
      </c>
      <c r="Q294" t="s">
        <v>59</v>
      </c>
      <c r="R294" t="s">
        <v>3000</v>
      </c>
      <c r="S294">
        <v>484.65000000000003</v>
      </c>
      <c r="T294">
        <v>3</v>
      </c>
      <c r="U294">
        <v>0</v>
      </c>
      <c r="V294">
        <v>92.083500000000015</v>
      </c>
    </row>
    <row r="295" spans="1:22" x14ac:dyDescent="0.35">
      <c r="A295">
        <v>9693</v>
      </c>
      <c r="B295" t="s">
        <v>10783</v>
      </c>
      <c r="C295">
        <v>2012</v>
      </c>
      <c r="D295" s="28">
        <v>41149</v>
      </c>
      <c r="E295" s="28">
        <v>41154</v>
      </c>
      <c r="F295" t="s">
        <v>50</v>
      </c>
      <c r="G295" t="s">
        <v>3518</v>
      </c>
      <c r="H295" t="s">
        <v>3519</v>
      </c>
      <c r="I295" t="s">
        <v>41</v>
      </c>
      <c r="J295" t="s">
        <v>27</v>
      </c>
      <c r="K295" t="s">
        <v>746</v>
      </c>
      <c r="L295" t="s">
        <v>747</v>
      </c>
      <c r="M295">
        <v>6824</v>
      </c>
      <c r="N295" t="s">
        <v>148</v>
      </c>
      <c r="O295" t="s">
        <v>5557</v>
      </c>
      <c r="P295" t="s">
        <v>46</v>
      </c>
      <c r="Q295" t="s">
        <v>59</v>
      </c>
      <c r="R295" t="s">
        <v>5558</v>
      </c>
      <c r="S295">
        <v>470.35999999999996</v>
      </c>
      <c r="T295">
        <v>11</v>
      </c>
      <c r="U295">
        <v>0</v>
      </c>
      <c r="V295">
        <v>122.2936</v>
      </c>
    </row>
    <row r="296" spans="1:22" x14ac:dyDescent="0.35">
      <c r="A296">
        <v>9431</v>
      </c>
      <c r="B296" t="s">
        <v>10614</v>
      </c>
      <c r="C296">
        <v>2012</v>
      </c>
      <c r="D296" s="28">
        <v>41149</v>
      </c>
      <c r="E296" s="28">
        <v>41153</v>
      </c>
      <c r="F296" t="s">
        <v>50</v>
      </c>
      <c r="G296" t="s">
        <v>1131</v>
      </c>
      <c r="H296" t="s">
        <v>1132</v>
      </c>
      <c r="I296" t="s">
        <v>41</v>
      </c>
      <c r="J296" t="s">
        <v>27</v>
      </c>
      <c r="K296" t="s">
        <v>815</v>
      </c>
      <c r="L296" t="s">
        <v>104</v>
      </c>
      <c r="M296">
        <v>75081</v>
      </c>
      <c r="N296" t="s">
        <v>105</v>
      </c>
      <c r="O296" t="s">
        <v>4455</v>
      </c>
      <c r="P296" t="s">
        <v>32</v>
      </c>
      <c r="Q296" t="s">
        <v>56</v>
      </c>
      <c r="R296" t="s">
        <v>4456</v>
      </c>
      <c r="S296">
        <v>103.48100000000001</v>
      </c>
      <c r="T296">
        <v>1</v>
      </c>
      <c r="U296">
        <v>0.3</v>
      </c>
      <c r="V296">
        <v>-16.261300000000006</v>
      </c>
    </row>
    <row r="297" spans="1:22" x14ac:dyDescent="0.35">
      <c r="A297">
        <v>9430</v>
      </c>
      <c r="B297" t="s">
        <v>10614</v>
      </c>
      <c r="C297">
        <v>2012</v>
      </c>
      <c r="D297" s="28">
        <v>41149</v>
      </c>
      <c r="E297" s="28">
        <v>41153</v>
      </c>
      <c r="F297" t="s">
        <v>50</v>
      </c>
      <c r="G297" t="s">
        <v>1131</v>
      </c>
      <c r="H297" t="s">
        <v>1132</v>
      </c>
      <c r="I297" t="s">
        <v>41</v>
      </c>
      <c r="J297" t="s">
        <v>27</v>
      </c>
      <c r="K297" t="s">
        <v>815</v>
      </c>
      <c r="L297" t="s">
        <v>104</v>
      </c>
      <c r="M297">
        <v>75081</v>
      </c>
      <c r="N297" t="s">
        <v>105</v>
      </c>
      <c r="O297" t="s">
        <v>3500</v>
      </c>
      <c r="P297" t="s">
        <v>71</v>
      </c>
      <c r="Q297" t="s">
        <v>72</v>
      </c>
      <c r="R297" t="s">
        <v>3501</v>
      </c>
      <c r="S297">
        <v>1099.96</v>
      </c>
      <c r="T297">
        <v>5</v>
      </c>
      <c r="U297">
        <v>0.2</v>
      </c>
      <c r="V297">
        <v>82.496999999999957</v>
      </c>
    </row>
    <row r="298" spans="1:22" x14ac:dyDescent="0.35">
      <c r="A298">
        <v>8060</v>
      </c>
      <c r="B298" t="s">
        <v>9807</v>
      </c>
      <c r="C298">
        <v>2012</v>
      </c>
      <c r="D298" s="28">
        <v>41149</v>
      </c>
      <c r="E298" s="28">
        <v>41156</v>
      </c>
      <c r="F298" t="s">
        <v>50</v>
      </c>
      <c r="G298" t="s">
        <v>777</v>
      </c>
      <c r="H298" t="s">
        <v>778</v>
      </c>
      <c r="I298" t="s">
        <v>26</v>
      </c>
      <c r="J298" t="s">
        <v>27</v>
      </c>
      <c r="K298" t="s">
        <v>42</v>
      </c>
      <c r="L298" t="s">
        <v>43</v>
      </c>
      <c r="M298">
        <v>90049</v>
      </c>
      <c r="N298" t="s">
        <v>44</v>
      </c>
      <c r="O298" t="s">
        <v>4098</v>
      </c>
      <c r="P298" t="s">
        <v>32</v>
      </c>
      <c r="Q298" t="s">
        <v>65</v>
      </c>
      <c r="R298" t="s">
        <v>1285</v>
      </c>
      <c r="S298">
        <v>4.16</v>
      </c>
      <c r="T298">
        <v>2</v>
      </c>
      <c r="U298">
        <v>0</v>
      </c>
      <c r="V298">
        <v>1.7472000000000003</v>
      </c>
    </row>
    <row r="299" spans="1:22" x14ac:dyDescent="0.35">
      <c r="A299">
        <v>8059</v>
      </c>
      <c r="B299" t="s">
        <v>9807</v>
      </c>
      <c r="C299">
        <v>2012</v>
      </c>
      <c r="D299" s="28">
        <v>41149</v>
      </c>
      <c r="E299" s="28">
        <v>41156</v>
      </c>
      <c r="F299" t="s">
        <v>50</v>
      </c>
      <c r="G299" t="s">
        <v>777</v>
      </c>
      <c r="H299" t="s">
        <v>778</v>
      </c>
      <c r="I299" t="s">
        <v>26</v>
      </c>
      <c r="J299" t="s">
        <v>27</v>
      </c>
      <c r="K299" t="s">
        <v>42</v>
      </c>
      <c r="L299" t="s">
        <v>43</v>
      </c>
      <c r="M299">
        <v>90049</v>
      </c>
      <c r="N299" t="s">
        <v>44</v>
      </c>
      <c r="O299" t="s">
        <v>3247</v>
      </c>
      <c r="P299" t="s">
        <v>71</v>
      </c>
      <c r="Q299" t="s">
        <v>72</v>
      </c>
      <c r="R299" t="s">
        <v>3248</v>
      </c>
      <c r="S299">
        <v>43.176000000000002</v>
      </c>
      <c r="T299">
        <v>3</v>
      </c>
      <c r="U299">
        <v>0.2</v>
      </c>
      <c r="V299">
        <v>15.111599999999999</v>
      </c>
    </row>
    <row r="300" spans="1:22" x14ac:dyDescent="0.35">
      <c r="A300">
        <v>8058</v>
      </c>
      <c r="B300" t="s">
        <v>9807</v>
      </c>
      <c r="C300">
        <v>2012</v>
      </c>
      <c r="D300" s="28">
        <v>41149</v>
      </c>
      <c r="E300" s="28">
        <v>41156</v>
      </c>
      <c r="F300" t="s">
        <v>50</v>
      </c>
      <c r="G300" t="s">
        <v>777</v>
      </c>
      <c r="H300" t="s">
        <v>778</v>
      </c>
      <c r="I300" t="s">
        <v>26</v>
      </c>
      <c r="J300" t="s">
        <v>27</v>
      </c>
      <c r="K300" t="s">
        <v>42</v>
      </c>
      <c r="L300" t="s">
        <v>43</v>
      </c>
      <c r="M300">
        <v>90049</v>
      </c>
      <c r="N300" t="s">
        <v>44</v>
      </c>
      <c r="O300" t="s">
        <v>5487</v>
      </c>
      <c r="P300" t="s">
        <v>46</v>
      </c>
      <c r="Q300" t="s">
        <v>75</v>
      </c>
      <c r="R300" t="s">
        <v>5488</v>
      </c>
      <c r="S300">
        <v>41.36</v>
      </c>
      <c r="T300">
        <v>5</v>
      </c>
      <c r="U300">
        <v>0.2</v>
      </c>
      <c r="V300">
        <v>13.959</v>
      </c>
    </row>
    <row r="301" spans="1:22" x14ac:dyDescent="0.35">
      <c r="A301">
        <v>8057</v>
      </c>
      <c r="B301" t="s">
        <v>9807</v>
      </c>
      <c r="C301">
        <v>2012</v>
      </c>
      <c r="D301" s="28">
        <v>41149</v>
      </c>
      <c r="E301" s="28">
        <v>41156</v>
      </c>
      <c r="F301" t="s">
        <v>50</v>
      </c>
      <c r="G301" t="s">
        <v>777</v>
      </c>
      <c r="H301" t="s">
        <v>778</v>
      </c>
      <c r="I301" t="s">
        <v>26</v>
      </c>
      <c r="J301" t="s">
        <v>27</v>
      </c>
      <c r="K301" t="s">
        <v>42</v>
      </c>
      <c r="L301" t="s">
        <v>43</v>
      </c>
      <c r="M301">
        <v>90049</v>
      </c>
      <c r="N301" t="s">
        <v>44</v>
      </c>
      <c r="O301" t="s">
        <v>1774</v>
      </c>
      <c r="P301" t="s">
        <v>46</v>
      </c>
      <c r="Q301" t="s">
        <v>59</v>
      </c>
      <c r="R301" t="s">
        <v>1775</v>
      </c>
      <c r="S301">
        <v>728.82</v>
      </c>
      <c r="T301">
        <v>9</v>
      </c>
      <c r="U301">
        <v>0</v>
      </c>
      <c r="V301">
        <v>29.152799999999971</v>
      </c>
    </row>
    <row r="302" spans="1:22" x14ac:dyDescent="0.35">
      <c r="A302">
        <v>8056</v>
      </c>
      <c r="B302" t="s">
        <v>9807</v>
      </c>
      <c r="C302">
        <v>2012</v>
      </c>
      <c r="D302" s="28">
        <v>41149</v>
      </c>
      <c r="E302" s="28">
        <v>41156</v>
      </c>
      <c r="F302" t="s">
        <v>50</v>
      </c>
      <c r="G302" t="s">
        <v>777</v>
      </c>
      <c r="H302" t="s">
        <v>778</v>
      </c>
      <c r="I302" t="s">
        <v>26</v>
      </c>
      <c r="J302" t="s">
        <v>27</v>
      </c>
      <c r="K302" t="s">
        <v>42</v>
      </c>
      <c r="L302" t="s">
        <v>43</v>
      </c>
      <c r="M302">
        <v>90049</v>
      </c>
      <c r="N302" t="s">
        <v>44</v>
      </c>
      <c r="O302" t="s">
        <v>852</v>
      </c>
      <c r="P302" t="s">
        <v>32</v>
      </c>
      <c r="Q302" t="s">
        <v>33</v>
      </c>
      <c r="R302" t="s">
        <v>853</v>
      </c>
      <c r="S302">
        <v>307.666</v>
      </c>
      <c r="T302">
        <v>2</v>
      </c>
      <c r="U302">
        <v>0.15</v>
      </c>
      <c r="V302">
        <v>28.956799999999973</v>
      </c>
    </row>
    <row r="303" spans="1:22" x14ac:dyDescent="0.35">
      <c r="A303">
        <v>8055</v>
      </c>
      <c r="B303" t="s">
        <v>9807</v>
      </c>
      <c r="C303">
        <v>2012</v>
      </c>
      <c r="D303" s="28">
        <v>41149</v>
      </c>
      <c r="E303" s="28">
        <v>41156</v>
      </c>
      <c r="F303" t="s">
        <v>50</v>
      </c>
      <c r="G303" t="s">
        <v>777</v>
      </c>
      <c r="H303" t="s">
        <v>778</v>
      </c>
      <c r="I303" t="s">
        <v>26</v>
      </c>
      <c r="J303" t="s">
        <v>27</v>
      </c>
      <c r="K303" t="s">
        <v>42</v>
      </c>
      <c r="L303" t="s">
        <v>43</v>
      </c>
      <c r="M303">
        <v>90049</v>
      </c>
      <c r="N303" t="s">
        <v>44</v>
      </c>
      <c r="O303" t="s">
        <v>2011</v>
      </c>
      <c r="P303" t="s">
        <v>46</v>
      </c>
      <c r="Q303" t="s">
        <v>59</v>
      </c>
      <c r="R303" t="s">
        <v>2012</v>
      </c>
      <c r="S303">
        <v>892.35</v>
      </c>
      <c r="T303">
        <v>5</v>
      </c>
      <c r="U303">
        <v>0</v>
      </c>
      <c r="V303">
        <v>267.70499999999993</v>
      </c>
    </row>
    <row r="304" spans="1:22" x14ac:dyDescent="0.35">
      <c r="A304">
        <v>3056</v>
      </c>
      <c r="B304" t="s">
        <v>6266</v>
      </c>
      <c r="C304">
        <v>2012</v>
      </c>
      <c r="D304" s="28">
        <v>41149</v>
      </c>
      <c r="E304" s="28">
        <v>41153</v>
      </c>
      <c r="F304" t="s">
        <v>50</v>
      </c>
      <c r="G304" t="s">
        <v>4002</v>
      </c>
      <c r="H304" t="s">
        <v>4003</v>
      </c>
      <c r="I304" t="s">
        <v>41</v>
      </c>
      <c r="J304" t="s">
        <v>27</v>
      </c>
      <c r="K304" t="s">
        <v>303</v>
      </c>
      <c r="L304" t="s">
        <v>211</v>
      </c>
      <c r="M304">
        <v>60623</v>
      </c>
      <c r="N304" t="s">
        <v>105</v>
      </c>
      <c r="O304" t="s">
        <v>3458</v>
      </c>
      <c r="P304" t="s">
        <v>71</v>
      </c>
      <c r="Q304" t="s">
        <v>1216</v>
      </c>
      <c r="R304" t="s">
        <v>3459</v>
      </c>
      <c r="S304">
        <v>2799.9600000000005</v>
      </c>
      <c r="T304">
        <v>5</v>
      </c>
      <c r="U304">
        <v>0.2</v>
      </c>
      <c r="V304">
        <v>874.98749999999984</v>
      </c>
    </row>
    <row r="305" spans="1:22" x14ac:dyDescent="0.35">
      <c r="A305">
        <v>6472</v>
      </c>
      <c r="B305" t="s">
        <v>8914</v>
      </c>
      <c r="C305">
        <v>2012</v>
      </c>
      <c r="D305" s="28">
        <v>41150</v>
      </c>
      <c r="E305" s="28">
        <v>41154</v>
      </c>
      <c r="F305" t="s">
        <v>50</v>
      </c>
      <c r="G305" t="s">
        <v>3173</v>
      </c>
      <c r="H305" t="s">
        <v>3174</v>
      </c>
      <c r="I305" t="s">
        <v>102</v>
      </c>
      <c r="J305" t="s">
        <v>27</v>
      </c>
      <c r="K305" t="s">
        <v>880</v>
      </c>
      <c r="L305" t="s">
        <v>238</v>
      </c>
      <c r="M305">
        <v>48234</v>
      </c>
      <c r="N305" t="s">
        <v>105</v>
      </c>
      <c r="O305" t="s">
        <v>3765</v>
      </c>
      <c r="P305" t="s">
        <v>71</v>
      </c>
      <c r="Q305" t="s">
        <v>161</v>
      </c>
      <c r="R305" t="s">
        <v>3766</v>
      </c>
      <c r="S305">
        <v>114.52</v>
      </c>
      <c r="T305">
        <v>7</v>
      </c>
      <c r="U305">
        <v>0</v>
      </c>
      <c r="V305">
        <v>11.451999999999995</v>
      </c>
    </row>
    <row r="306" spans="1:22" x14ac:dyDescent="0.35">
      <c r="A306">
        <v>6471</v>
      </c>
      <c r="B306" t="s">
        <v>8914</v>
      </c>
      <c r="C306">
        <v>2012</v>
      </c>
      <c r="D306" s="28">
        <v>41150</v>
      </c>
      <c r="E306" s="28">
        <v>41154</v>
      </c>
      <c r="F306" t="s">
        <v>50</v>
      </c>
      <c r="G306" t="s">
        <v>3173</v>
      </c>
      <c r="H306" t="s">
        <v>3174</v>
      </c>
      <c r="I306" t="s">
        <v>102</v>
      </c>
      <c r="J306" t="s">
        <v>27</v>
      </c>
      <c r="K306" t="s">
        <v>880</v>
      </c>
      <c r="L306" t="s">
        <v>238</v>
      </c>
      <c r="M306">
        <v>48234</v>
      </c>
      <c r="N306" t="s">
        <v>105</v>
      </c>
      <c r="O306" t="s">
        <v>3853</v>
      </c>
      <c r="P306" t="s">
        <v>71</v>
      </c>
      <c r="Q306" t="s">
        <v>72</v>
      </c>
      <c r="R306" t="s">
        <v>3854</v>
      </c>
      <c r="S306">
        <v>131.97999999999999</v>
      </c>
      <c r="T306">
        <v>2</v>
      </c>
      <c r="U306">
        <v>0</v>
      </c>
      <c r="V306">
        <v>35.634600000000006</v>
      </c>
    </row>
    <row r="307" spans="1:22" x14ac:dyDescent="0.35">
      <c r="A307">
        <v>9134</v>
      </c>
      <c r="B307" t="s">
        <v>10446</v>
      </c>
      <c r="C307">
        <v>2012</v>
      </c>
      <c r="D307" s="28">
        <v>41152</v>
      </c>
      <c r="E307" s="28">
        <v>41156</v>
      </c>
      <c r="F307" t="s">
        <v>50</v>
      </c>
      <c r="G307" t="s">
        <v>4900</v>
      </c>
      <c r="H307" t="s">
        <v>4901</v>
      </c>
      <c r="I307" t="s">
        <v>102</v>
      </c>
      <c r="J307" t="s">
        <v>27</v>
      </c>
      <c r="K307" t="s">
        <v>947</v>
      </c>
      <c r="L307" t="s">
        <v>43</v>
      </c>
      <c r="M307">
        <v>92037</v>
      </c>
      <c r="N307" t="s">
        <v>44</v>
      </c>
      <c r="O307" t="s">
        <v>3398</v>
      </c>
      <c r="P307" t="s">
        <v>71</v>
      </c>
      <c r="Q307" t="s">
        <v>72</v>
      </c>
      <c r="R307" t="s">
        <v>3399</v>
      </c>
      <c r="S307">
        <v>555.96</v>
      </c>
      <c r="T307">
        <v>5</v>
      </c>
      <c r="U307">
        <v>0.2</v>
      </c>
      <c r="V307">
        <v>41.697000000000003</v>
      </c>
    </row>
    <row r="308" spans="1:22" x14ac:dyDescent="0.35">
      <c r="A308">
        <v>6124</v>
      </c>
      <c r="B308" t="s">
        <v>8688</v>
      </c>
      <c r="C308">
        <v>2012</v>
      </c>
      <c r="D308" s="28">
        <v>41152</v>
      </c>
      <c r="E308" s="28">
        <v>41157</v>
      </c>
      <c r="F308" t="s">
        <v>50</v>
      </c>
      <c r="G308" t="s">
        <v>1497</v>
      </c>
      <c r="H308" t="s">
        <v>1498</v>
      </c>
      <c r="I308" t="s">
        <v>102</v>
      </c>
      <c r="J308" t="s">
        <v>27</v>
      </c>
      <c r="K308" t="s">
        <v>7164</v>
      </c>
      <c r="L308" t="s">
        <v>104</v>
      </c>
      <c r="M308">
        <v>76021</v>
      </c>
      <c r="N308" t="s">
        <v>105</v>
      </c>
      <c r="O308" t="s">
        <v>5051</v>
      </c>
      <c r="P308" t="s">
        <v>46</v>
      </c>
      <c r="Q308" t="s">
        <v>90</v>
      </c>
      <c r="R308" t="s">
        <v>5052</v>
      </c>
      <c r="S308">
        <v>20.96</v>
      </c>
      <c r="T308">
        <v>4</v>
      </c>
      <c r="U308">
        <v>0.2</v>
      </c>
      <c r="V308">
        <v>6.8119999999999994</v>
      </c>
    </row>
    <row r="309" spans="1:22" x14ac:dyDescent="0.35">
      <c r="A309">
        <v>2357</v>
      </c>
      <c r="B309" t="s">
        <v>5376</v>
      </c>
      <c r="C309">
        <v>2012</v>
      </c>
      <c r="D309" s="28">
        <v>41152</v>
      </c>
      <c r="E309" s="28">
        <v>41154</v>
      </c>
      <c r="F309" t="s">
        <v>188</v>
      </c>
      <c r="G309" t="s">
        <v>5377</v>
      </c>
      <c r="H309" t="s">
        <v>5378</v>
      </c>
      <c r="I309" t="s">
        <v>41</v>
      </c>
      <c r="J309" t="s">
        <v>27</v>
      </c>
      <c r="K309" t="s">
        <v>127</v>
      </c>
      <c r="L309" t="s">
        <v>43</v>
      </c>
      <c r="M309">
        <v>94122</v>
      </c>
      <c r="N309" t="s">
        <v>44</v>
      </c>
      <c r="O309" t="s">
        <v>5381</v>
      </c>
      <c r="P309" t="s">
        <v>71</v>
      </c>
      <c r="Q309" t="s">
        <v>682</v>
      </c>
      <c r="R309" t="s">
        <v>5382</v>
      </c>
      <c r="S309">
        <v>239.976</v>
      </c>
      <c r="T309">
        <v>3</v>
      </c>
      <c r="U309">
        <v>0.2</v>
      </c>
      <c r="V309">
        <v>80.991899999999987</v>
      </c>
    </row>
    <row r="310" spans="1:22" x14ac:dyDescent="0.35">
      <c r="A310">
        <v>2356</v>
      </c>
      <c r="B310" t="s">
        <v>5376</v>
      </c>
      <c r="C310">
        <v>2012</v>
      </c>
      <c r="D310" s="28">
        <v>41152</v>
      </c>
      <c r="E310" s="28">
        <v>41154</v>
      </c>
      <c r="F310" t="s">
        <v>188</v>
      </c>
      <c r="G310" t="s">
        <v>5377</v>
      </c>
      <c r="H310" t="s">
        <v>5378</v>
      </c>
      <c r="I310" t="s">
        <v>41</v>
      </c>
      <c r="J310" t="s">
        <v>27</v>
      </c>
      <c r="K310" t="s">
        <v>127</v>
      </c>
      <c r="L310" t="s">
        <v>43</v>
      </c>
      <c r="M310">
        <v>94122</v>
      </c>
      <c r="N310" t="s">
        <v>44</v>
      </c>
      <c r="O310" t="s">
        <v>5379</v>
      </c>
      <c r="P310" t="s">
        <v>71</v>
      </c>
      <c r="Q310" t="s">
        <v>161</v>
      </c>
      <c r="R310" t="s">
        <v>5380</v>
      </c>
      <c r="S310">
        <v>36.51</v>
      </c>
      <c r="T310">
        <v>1</v>
      </c>
      <c r="U310">
        <v>0</v>
      </c>
      <c r="V310">
        <v>15.699300000000001</v>
      </c>
    </row>
    <row r="311" spans="1:22" x14ac:dyDescent="0.35">
      <c r="A311">
        <v>2355</v>
      </c>
      <c r="B311" t="s">
        <v>5376</v>
      </c>
      <c r="C311">
        <v>2012</v>
      </c>
      <c r="D311" s="28">
        <v>41152</v>
      </c>
      <c r="E311" s="28">
        <v>41154</v>
      </c>
      <c r="F311" t="s">
        <v>188</v>
      </c>
      <c r="G311" t="s">
        <v>5377</v>
      </c>
      <c r="H311" t="s">
        <v>5378</v>
      </c>
      <c r="I311" t="s">
        <v>41</v>
      </c>
      <c r="J311" t="s">
        <v>27</v>
      </c>
      <c r="K311" t="s">
        <v>127</v>
      </c>
      <c r="L311" t="s">
        <v>43</v>
      </c>
      <c r="M311">
        <v>94122</v>
      </c>
      <c r="N311" t="s">
        <v>44</v>
      </c>
      <c r="O311" t="s">
        <v>617</v>
      </c>
      <c r="P311" t="s">
        <v>46</v>
      </c>
      <c r="Q311" t="s">
        <v>75</v>
      </c>
      <c r="R311" t="s">
        <v>618</v>
      </c>
      <c r="S311">
        <v>137.24</v>
      </c>
      <c r="T311">
        <v>5</v>
      </c>
      <c r="U311">
        <v>0.2</v>
      </c>
      <c r="V311">
        <v>46.3185</v>
      </c>
    </row>
    <row r="312" spans="1:22" x14ac:dyDescent="0.35">
      <c r="A312">
        <v>2354</v>
      </c>
      <c r="B312" t="s">
        <v>5376</v>
      </c>
      <c r="C312">
        <v>2012</v>
      </c>
      <c r="D312" s="28">
        <v>41152</v>
      </c>
      <c r="E312" s="28">
        <v>41154</v>
      </c>
      <c r="F312" t="s">
        <v>188</v>
      </c>
      <c r="G312" t="s">
        <v>5377</v>
      </c>
      <c r="H312" t="s">
        <v>5378</v>
      </c>
      <c r="I312" t="s">
        <v>41</v>
      </c>
      <c r="J312" t="s">
        <v>27</v>
      </c>
      <c r="K312" t="s">
        <v>127</v>
      </c>
      <c r="L312" t="s">
        <v>43</v>
      </c>
      <c r="M312">
        <v>94122</v>
      </c>
      <c r="N312" t="s">
        <v>44</v>
      </c>
      <c r="O312" t="s">
        <v>201</v>
      </c>
      <c r="P312" t="s">
        <v>32</v>
      </c>
      <c r="Q312" t="s">
        <v>33</v>
      </c>
      <c r="R312" t="s">
        <v>202</v>
      </c>
      <c r="S312">
        <v>1552.8309999999999</v>
      </c>
      <c r="T312">
        <v>7</v>
      </c>
      <c r="U312">
        <v>0.15</v>
      </c>
      <c r="V312">
        <v>200.95460000000008</v>
      </c>
    </row>
    <row r="313" spans="1:22" x14ac:dyDescent="0.35">
      <c r="A313">
        <v>761</v>
      </c>
      <c r="B313" t="s">
        <v>2412</v>
      </c>
      <c r="C313">
        <v>2012</v>
      </c>
      <c r="D313" s="28">
        <v>41152</v>
      </c>
      <c r="E313" s="28">
        <v>41157</v>
      </c>
      <c r="F313" t="s">
        <v>50</v>
      </c>
      <c r="G313" t="s">
        <v>2016</v>
      </c>
      <c r="H313" t="s">
        <v>2017</v>
      </c>
      <c r="I313" t="s">
        <v>26</v>
      </c>
      <c r="J313" t="s">
        <v>27</v>
      </c>
      <c r="K313" t="s">
        <v>42</v>
      </c>
      <c r="L313" t="s">
        <v>43</v>
      </c>
      <c r="M313">
        <v>90004</v>
      </c>
      <c r="N313" t="s">
        <v>44</v>
      </c>
      <c r="O313" t="s">
        <v>1898</v>
      </c>
      <c r="P313" t="s">
        <v>46</v>
      </c>
      <c r="Q313" t="s">
        <v>90</v>
      </c>
      <c r="R313" t="s">
        <v>1899</v>
      </c>
      <c r="S313">
        <v>58.320000000000007</v>
      </c>
      <c r="T313">
        <v>9</v>
      </c>
      <c r="U313">
        <v>0</v>
      </c>
      <c r="V313">
        <v>27.993600000000001</v>
      </c>
    </row>
    <row r="314" spans="1:22" x14ac:dyDescent="0.35">
      <c r="A314">
        <v>8168</v>
      </c>
      <c r="B314" t="s">
        <v>9869</v>
      </c>
      <c r="C314">
        <v>2013</v>
      </c>
      <c r="D314" s="28">
        <v>41487</v>
      </c>
      <c r="E314" s="28">
        <v>41492</v>
      </c>
      <c r="F314" t="s">
        <v>50</v>
      </c>
      <c r="G314" t="s">
        <v>6638</v>
      </c>
      <c r="H314" t="s">
        <v>6639</v>
      </c>
      <c r="I314" t="s">
        <v>41</v>
      </c>
      <c r="J314" t="s">
        <v>27</v>
      </c>
      <c r="K314" t="s">
        <v>127</v>
      </c>
      <c r="L314" t="s">
        <v>43</v>
      </c>
      <c r="M314">
        <v>94122</v>
      </c>
      <c r="N314" t="s">
        <v>44</v>
      </c>
      <c r="O314" t="s">
        <v>2268</v>
      </c>
      <c r="P314" t="s">
        <v>32</v>
      </c>
      <c r="Q314" t="s">
        <v>56</v>
      </c>
      <c r="R314" t="s">
        <v>2269</v>
      </c>
      <c r="S314">
        <v>863.12800000000004</v>
      </c>
      <c r="T314">
        <v>7</v>
      </c>
      <c r="U314">
        <v>0.2</v>
      </c>
      <c r="V314">
        <v>-32.367300000000085</v>
      </c>
    </row>
    <row r="315" spans="1:22" x14ac:dyDescent="0.35">
      <c r="A315">
        <v>4675</v>
      </c>
      <c r="B315" t="s">
        <v>7688</v>
      </c>
      <c r="C315">
        <v>2013</v>
      </c>
      <c r="D315" s="28">
        <v>41487</v>
      </c>
      <c r="E315" s="28">
        <v>41493</v>
      </c>
      <c r="F315" t="s">
        <v>50</v>
      </c>
      <c r="G315" t="s">
        <v>916</v>
      </c>
      <c r="H315" t="s">
        <v>917</v>
      </c>
      <c r="I315" t="s">
        <v>26</v>
      </c>
      <c r="J315" t="s">
        <v>27</v>
      </c>
      <c r="K315" t="s">
        <v>880</v>
      </c>
      <c r="L315" t="s">
        <v>238</v>
      </c>
      <c r="M315">
        <v>48205</v>
      </c>
      <c r="N315" t="s">
        <v>105</v>
      </c>
      <c r="O315" t="s">
        <v>1086</v>
      </c>
      <c r="P315" t="s">
        <v>32</v>
      </c>
      <c r="Q315" t="s">
        <v>65</v>
      </c>
      <c r="R315" t="s">
        <v>1087</v>
      </c>
      <c r="S315">
        <v>272.94</v>
      </c>
      <c r="T315">
        <v>3</v>
      </c>
      <c r="U315">
        <v>0</v>
      </c>
      <c r="V315">
        <v>30.023400000000009</v>
      </c>
    </row>
    <row r="316" spans="1:22" x14ac:dyDescent="0.35">
      <c r="A316">
        <v>4674</v>
      </c>
      <c r="B316" t="s">
        <v>7688</v>
      </c>
      <c r="C316">
        <v>2013</v>
      </c>
      <c r="D316" s="28">
        <v>41487</v>
      </c>
      <c r="E316" s="28">
        <v>41493</v>
      </c>
      <c r="F316" t="s">
        <v>50</v>
      </c>
      <c r="G316" t="s">
        <v>916</v>
      </c>
      <c r="H316" t="s">
        <v>917</v>
      </c>
      <c r="I316" t="s">
        <v>26</v>
      </c>
      <c r="J316" t="s">
        <v>27</v>
      </c>
      <c r="K316" t="s">
        <v>880</v>
      </c>
      <c r="L316" t="s">
        <v>238</v>
      </c>
      <c r="M316">
        <v>48205</v>
      </c>
      <c r="N316" t="s">
        <v>105</v>
      </c>
      <c r="O316" t="s">
        <v>5157</v>
      </c>
      <c r="P316" t="s">
        <v>71</v>
      </c>
      <c r="Q316" t="s">
        <v>72</v>
      </c>
      <c r="R316" t="s">
        <v>5158</v>
      </c>
      <c r="S316">
        <v>118.99</v>
      </c>
      <c r="T316">
        <v>1</v>
      </c>
      <c r="U316">
        <v>0</v>
      </c>
      <c r="V316">
        <v>33.3172</v>
      </c>
    </row>
    <row r="317" spans="1:22" x14ac:dyDescent="0.35">
      <c r="A317">
        <v>4673</v>
      </c>
      <c r="B317" t="s">
        <v>7688</v>
      </c>
      <c r="C317">
        <v>2013</v>
      </c>
      <c r="D317" s="28">
        <v>41487</v>
      </c>
      <c r="E317" s="28">
        <v>41493</v>
      </c>
      <c r="F317" t="s">
        <v>50</v>
      </c>
      <c r="G317" t="s">
        <v>916</v>
      </c>
      <c r="H317" t="s">
        <v>917</v>
      </c>
      <c r="I317" t="s">
        <v>26</v>
      </c>
      <c r="J317" t="s">
        <v>27</v>
      </c>
      <c r="K317" t="s">
        <v>880</v>
      </c>
      <c r="L317" t="s">
        <v>238</v>
      </c>
      <c r="M317">
        <v>48205</v>
      </c>
      <c r="N317" t="s">
        <v>105</v>
      </c>
      <c r="O317" t="s">
        <v>2175</v>
      </c>
      <c r="P317" t="s">
        <v>71</v>
      </c>
      <c r="Q317" t="s">
        <v>72</v>
      </c>
      <c r="R317" t="s">
        <v>2176</v>
      </c>
      <c r="S317">
        <v>635.96</v>
      </c>
      <c r="T317">
        <v>4</v>
      </c>
      <c r="U317">
        <v>0</v>
      </c>
      <c r="V317">
        <v>165.34960000000001</v>
      </c>
    </row>
    <row r="318" spans="1:22" x14ac:dyDescent="0.35">
      <c r="A318">
        <v>4672</v>
      </c>
      <c r="B318" t="s">
        <v>7688</v>
      </c>
      <c r="C318">
        <v>2013</v>
      </c>
      <c r="D318" s="28">
        <v>41487</v>
      </c>
      <c r="E318" s="28">
        <v>41493</v>
      </c>
      <c r="F318" t="s">
        <v>50</v>
      </c>
      <c r="G318" t="s">
        <v>916</v>
      </c>
      <c r="H318" t="s">
        <v>917</v>
      </c>
      <c r="I318" t="s">
        <v>26</v>
      </c>
      <c r="J318" t="s">
        <v>27</v>
      </c>
      <c r="K318" t="s">
        <v>880</v>
      </c>
      <c r="L318" t="s">
        <v>238</v>
      </c>
      <c r="M318">
        <v>48205</v>
      </c>
      <c r="N318" t="s">
        <v>105</v>
      </c>
      <c r="O318" t="s">
        <v>4613</v>
      </c>
      <c r="P318" t="s">
        <v>46</v>
      </c>
      <c r="Q318" t="s">
        <v>78</v>
      </c>
      <c r="R318" t="s">
        <v>4614</v>
      </c>
      <c r="S318">
        <v>283.14000000000004</v>
      </c>
      <c r="T318">
        <v>4</v>
      </c>
      <c r="U318">
        <v>0.1</v>
      </c>
      <c r="V318">
        <v>72.357999999999976</v>
      </c>
    </row>
    <row r="319" spans="1:22" x14ac:dyDescent="0.35">
      <c r="A319">
        <v>9155</v>
      </c>
      <c r="B319" t="s">
        <v>10459</v>
      </c>
      <c r="C319">
        <v>2013</v>
      </c>
      <c r="D319" s="28">
        <v>41488</v>
      </c>
      <c r="E319" s="28">
        <v>41490</v>
      </c>
      <c r="F319" t="s">
        <v>23</v>
      </c>
      <c r="G319" t="s">
        <v>7143</v>
      </c>
      <c r="H319" t="s">
        <v>7144</v>
      </c>
      <c r="I319" t="s">
        <v>26</v>
      </c>
      <c r="J319" t="s">
        <v>27</v>
      </c>
      <c r="K319" t="s">
        <v>146</v>
      </c>
      <c r="L319" t="s">
        <v>147</v>
      </c>
      <c r="M319">
        <v>19140</v>
      </c>
      <c r="N319" t="s">
        <v>148</v>
      </c>
      <c r="O319" t="s">
        <v>1714</v>
      </c>
      <c r="P319" t="s">
        <v>32</v>
      </c>
      <c r="Q319" t="s">
        <v>65</v>
      </c>
      <c r="R319" t="s">
        <v>8143</v>
      </c>
      <c r="S319">
        <v>19.312000000000001</v>
      </c>
      <c r="T319">
        <v>2</v>
      </c>
      <c r="U319">
        <v>0.2</v>
      </c>
      <c r="V319">
        <v>3.1382000000000003</v>
      </c>
    </row>
    <row r="320" spans="1:22" x14ac:dyDescent="0.35">
      <c r="A320">
        <v>7771</v>
      </c>
      <c r="B320" t="s">
        <v>9658</v>
      </c>
      <c r="C320">
        <v>2013</v>
      </c>
      <c r="D320" s="28">
        <v>41488</v>
      </c>
      <c r="E320" s="28">
        <v>41488</v>
      </c>
      <c r="F320" t="s">
        <v>1290</v>
      </c>
      <c r="G320" t="s">
        <v>1143</v>
      </c>
      <c r="H320" t="s">
        <v>1144</v>
      </c>
      <c r="I320" t="s">
        <v>41</v>
      </c>
      <c r="J320" t="s">
        <v>27</v>
      </c>
      <c r="K320" t="s">
        <v>2855</v>
      </c>
      <c r="L320" t="s">
        <v>43</v>
      </c>
      <c r="M320">
        <v>92503</v>
      </c>
      <c r="N320" t="s">
        <v>44</v>
      </c>
      <c r="O320" t="s">
        <v>77</v>
      </c>
      <c r="P320" t="s">
        <v>46</v>
      </c>
      <c r="Q320" t="s">
        <v>78</v>
      </c>
      <c r="R320" t="s">
        <v>79</v>
      </c>
      <c r="S320">
        <v>45.96</v>
      </c>
      <c r="T320">
        <v>2</v>
      </c>
      <c r="U320">
        <v>0</v>
      </c>
      <c r="V320">
        <v>13.787999999999997</v>
      </c>
    </row>
    <row r="321" spans="1:22" x14ac:dyDescent="0.35">
      <c r="A321">
        <v>7770</v>
      </c>
      <c r="B321" t="s">
        <v>9658</v>
      </c>
      <c r="C321">
        <v>2013</v>
      </c>
      <c r="D321" s="28">
        <v>41488</v>
      </c>
      <c r="E321" s="28">
        <v>41488</v>
      </c>
      <c r="F321" t="s">
        <v>1290</v>
      </c>
      <c r="G321" t="s">
        <v>1143</v>
      </c>
      <c r="H321" t="s">
        <v>1144</v>
      </c>
      <c r="I321" t="s">
        <v>41</v>
      </c>
      <c r="J321" t="s">
        <v>27</v>
      </c>
      <c r="K321" t="s">
        <v>2855</v>
      </c>
      <c r="L321" t="s">
        <v>43</v>
      </c>
      <c r="M321">
        <v>92503</v>
      </c>
      <c r="N321" t="s">
        <v>44</v>
      </c>
      <c r="O321" t="s">
        <v>4595</v>
      </c>
      <c r="P321" t="s">
        <v>71</v>
      </c>
      <c r="Q321" t="s">
        <v>72</v>
      </c>
      <c r="R321" t="s">
        <v>4596</v>
      </c>
      <c r="S321">
        <v>1039.7280000000001</v>
      </c>
      <c r="T321">
        <v>2</v>
      </c>
      <c r="U321">
        <v>0.2</v>
      </c>
      <c r="V321">
        <v>90.976200000000063</v>
      </c>
    </row>
    <row r="322" spans="1:22" x14ac:dyDescent="0.35">
      <c r="A322">
        <v>7102</v>
      </c>
      <c r="B322" t="s">
        <v>9288</v>
      </c>
      <c r="C322">
        <v>2013</v>
      </c>
      <c r="D322" s="28">
        <v>41488</v>
      </c>
      <c r="E322" s="28">
        <v>41492</v>
      </c>
      <c r="F322" t="s">
        <v>23</v>
      </c>
      <c r="G322" t="s">
        <v>7287</v>
      </c>
      <c r="H322" t="s">
        <v>7288</v>
      </c>
      <c r="I322" t="s">
        <v>41</v>
      </c>
      <c r="J322" t="s">
        <v>27</v>
      </c>
      <c r="K322" t="s">
        <v>1614</v>
      </c>
      <c r="L322" t="s">
        <v>104</v>
      </c>
      <c r="M322">
        <v>79109</v>
      </c>
      <c r="N322" t="s">
        <v>105</v>
      </c>
      <c r="O322" t="s">
        <v>185</v>
      </c>
      <c r="P322" t="s">
        <v>46</v>
      </c>
      <c r="Q322" t="s">
        <v>90</v>
      </c>
      <c r="R322" t="s">
        <v>186</v>
      </c>
      <c r="S322">
        <v>19.648</v>
      </c>
      <c r="T322">
        <v>2</v>
      </c>
      <c r="U322">
        <v>0.2</v>
      </c>
      <c r="V322">
        <v>6.6311999999999989</v>
      </c>
    </row>
    <row r="323" spans="1:22" x14ac:dyDescent="0.35">
      <c r="A323">
        <v>5247</v>
      </c>
      <c r="B323" t="s">
        <v>8087</v>
      </c>
      <c r="C323">
        <v>2013</v>
      </c>
      <c r="D323" s="28">
        <v>41489</v>
      </c>
      <c r="E323" s="28">
        <v>41491</v>
      </c>
      <c r="F323" t="s">
        <v>23</v>
      </c>
      <c r="G323" t="s">
        <v>2410</v>
      </c>
      <c r="H323" t="s">
        <v>2411</v>
      </c>
      <c r="I323" t="s">
        <v>41</v>
      </c>
      <c r="J323" t="s">
        <v>27</v>
      </c>
      <c r="K323" t="s">
        <v>42</v>
      </c>
      <c r="L323" t="s">
        <v>43</v>
      </c>
      <c r="M323">
        <v>90032</v>
      </c>
      <c r="N323" t="s">
        <v>44</v>
      </c>
      <c r="O323" t="s">
        <v>1776</v>
      </c>
      <c r="P323" t="s">
        <v>46</v>
      </c>
      <c r="Q323" t="s">
        <v>75</v>
      </c>
      <c r="R323" t="s">
        <v>1777</v>
      </c>
      <c r="S323">
        <v>12.544</v>
      </c>
      <c r="T323">
        <v>2</v>
      </c>
      <c r="U323">
        <v>0.2</v>
      </c>
      <c r="V323">
        <v>4.7039999999999997</v>
      </c>
    </row>
    <row r="324" spans="1:22" x14ac:dyDescent="0.35">
      <c r="A324">
        <v>5246</v>
      </c>
      <c r="B324" t="s">
        <v>8087</v>
      </c>
      <c r="C324">
        <v>2013</v>
      </c>
      <c r="D324" s="28">
        <v>41489</v>
      </c>
      <c r="E324" s="28">
        <v>41491</v>
      </c>
      <c r="F324" t="s">
        <v>23</v>
      </c>
      <c r="G324" t="s">
        <v>2410</v>
      </c>
      <c r="H324" t="s">
        <v>2411</v>
      </c>
      <c r="I324" t="s">
        <v>41</v>
      </c>
      <c r="J324" t="s">
        <v>27</v>
      </c>
      <c r="K324" t="s">
        <v>42</v>
      </c>
      <c r="L324" t="s">
        <v>43</v>
      </c>
      <c r="M324">
        <v>90032</v>
      </c>
      <c r="N324" t="s">
        <v>44</v>
      </c>
      <c r="O324" t="s">
        <v>827</v>
      </c>
      <c r="P324" t="s">
        <v>71</v>
      </c>
      <c r="Q324" t="s">
        <v>72</v>
      </c>
      <c r="R324" t="s">
        <v>828</v>
      </c>
      <c r="S324">
        <v>333.57600000000002</v>
      </c>
      <c r="T324">
        <v>3</v>
      </c>
      <c r="U324">
        <v>0.2</v>
      </c>
      <c r="V324">
        <v>33.357600000000019</v>
      </c>
    </row>
    <row r="325" spans="1:22" x14ac:dyDescent="0.35">
      <c r="A325">
        <v>5245</v>
      </c>
      <c r="B325" t="s">
        <v>8087</v>
      </c>
      <c r="C325">
        <v>2013</v>
      </c>
      <c r="D325" s="28">
        <v>41489</v>
      </c>
      <c r="E325" s="28">
        <v>41491</v>
      </c>
      <c r="F325" t="s">
        <v>23</v>
      </c>
      <c r="G325" t="s">
        <v>2410</v>
      </c>
      <c r="H325" t="s">
        <v>2411</v>
      </c>
      <c r="I325" t="s">
        <v>41</v>
      </c>
      <c r="J325" t="s">
        <v>27</v>
      </c>
      <c r="K325" t="s">
        <v>42</v>
      </c>
      <c r="L325" t="s">
        <v>43</v>
      </c>
      <c r="M325">
        <v>90032</v>
      </c>
      <c r="N325" t="s">
        <v>44</v>
      </c>
      <c r="O325" t="s">
        <v>8088</v>
      </c>
      <c r="P325" t="s">
        <v>32</v>
      </c>
      <c r="Q325" t="s">
        <v>56</v>
      </c>
      <c r="R325" t="s">
        <v>8089</v>
      </c>
      <c r="S325">
        <v>136.46400000000003</v>
      </c>
      <c r="T325">
        <v>2</v>
      </c>
      <c r="U325">
        <v>0.2</v>
      </c>
      <c r="V325">
        <v>15.352199999999989</v>
      </c>
    </row>
    <row r="326" spans="1:22" x14ac:dyDescent="0.35">
      <c r="A326">
        <v>6159</v>
      </c>
      <c r="B326" t="s">
        <v>8719</v>
      </c>
      <c r="C326">
        <v>2013</v>
      </c>
      <c r="D326" s="28">
        <v>41490</v>
      </c>
      <c r="E326" s="28">
        <v>41492</v>
      </c>
      <c r="F326" t="s">
        <v>23</v>
      </c>
      <c r="G326" t="s">
        <v>7439</v>
      </c>
      <c r="H326" t="s">
        <v>7440</v>
      </c>
      <c r="I326" t="s">
        <v>26</v>
      </c>
      <c r="J326" t="s">
        <v>27</v>
      </c>
      <c r="K326" t="s">
        <v>4548</v>
      </c>
      <c r="L326" t="s">
        <v>649</v>
      </c>
      <c r="M326">
        <v>74133</v>
      </c>
      <c r="N326" t="s">
        <v>105</v>
      </c>
      <c r="O326" t="s">
        <v>8720</v>
      </c>
      <c r="P326" t="s">
        <v>71</v>
      </c>
      <c r="Q326" t="s">
        <v>161</v>
      </c>
      <c r="R326" t="s">
        <v>8721</v>
      </c>
      <c r="S326">
        <v>167.28</v>
      </c>
      <c r="T326">
        <v>12</v>
      </c>
      <c r="U326">
        <v>0</v>
      </c>
      <c r="V326">
        <v>23.419200000000011</v>
      </c>
    </row>
    <row r="327" spans="1:22" x14ac:dyDescent="0.35">
      <c r="A327">
        <v>6158</v>
      </c>
      <c r="B327" t="s">
        <v>8719</v>
      </c>
      <c r="C327">
        <v>2013</v>
      </c>
      <c r="D327" s="28">
        <v>41490</v>
      </c>
      <c r="E327" s="28">
        <v>41492</v>
      </c>
      <c r="F327" t="s">
        <v>23</v>
      </c>
      <c r="G327" t="s">
        <v>7439</v>
      </c>
      <c r="H327" t="s">
        <v>7440</v>
      </c>
      <c r="I327" t="s">
        <v>26</v>
      </c>
      <c r="J327" t="s">
        <v>27</v>
      </c>
      <c r="K327" t="s">
        <v>4548</v>
      </c>
      <c r="L327" t="s">
        <v>649</v>
      </c>
      <c r="M327">
        <v>74133</v>
      </c>
      <c r="N327" t="s">
        <v>105</v>
      </c>
      <c r="O327" t="s">
        <v>505</v>
      </c>
      <c r="P327" t="s">
        <v>46</v>
      </c>
      <c r="Q327" t="s">
        <v>173</v>
      </c>
      <c r="R327" t="s">
        <v>506</v>
      </c>
      <c r="S327">
        <v>81.539999999999992</v>
      </c>
      <c r="T327">
        <v>3</v>
      </c>
      <c r="U327">
        <v>0</v>
      </c>
      <c r="V327">
        <v>38.323799999999999</v>
      </c>
    </row>
    <row r="328" spans="1:22" x14ac:dyDescent="0.35">
      <c r="A328">
        <v>4088</v>
      </c>
      <c r="B328" t="s">
        <v>7200</v>
      </c>
      <c r="C328">
        <v>2013</v>
      </c>
      <c r="D328" s="28">
        <v>41491</v>
      </c>
      <c r="E328" s="28">
        <v>41493</v>
      </c>
      <c r="F328" t="s">
        <v>23</v>
      </c>
      <c r="G328" t="s">
        <v>208</v>
      </c>
      <c r="H328" t="s">
        <v>209</v>
      </c>
      <c r="I328" t="s">
        <v>41</v>
      </c>
      <c r="J328" t="s">
        <v>27</v>
      </c>
      <c r="K328" t="s">
        <v>5395</v>
      </c>
      <c r="L328" t="s">
        <v>43</v>
      </c>
      <c r="M328">
        <v>95823</v>
      </c>
      <c r="N328" t="s">
        <v>44</v>
      </c>
      <c r="O328" t="s">
        <v>794</v>
      </c>
      <c r="P328" t="s">
        <v>46</v>
      </c>
      <c r="Q328" t="s">
        <v>75</v>
      </c>
      <c r="R328" t="s">
        <v>795</v>
      </c>
      <c r="S328">
        <v>11.784000000000001</v>
      </c>
      <c r="T328">
        <v>3</v>
      </c>
      <c r="U328">
        <v>0.2</v>
      </c>
      <c r="V328">
        <v>3.9770999999999996</v>
      </c>
    </row>
    <row r="329" spans="1:22" x14ac:dyDescent="0.35">
      <c r="A329">
        <v>4087</v>
      </c>
      <c r="B329" t="s">
        <v>7200</v>
      </c>
      <c r="C329">
        <v>2013</v>
      </c>
      <c r="D329" s="28">
        <v>41491</v>
      </c>
      <c r="E329" s="28">
        <v>41493</v>
      </c>
      <c r="F329" t="s">
        <v>23</v>
      </c>
      <c r="G329" t="s">
        <v>208</v>
      </c>
      <c r="H329" t="s">
        <v>209</v>
      </c>
      <c r="I329" t="s">
        <v>41</v>
      </c>
      <c r="J329" t="s">
        <v>27</v>
      </c>
      <c r="K329" t="s">
        <v>5395</v>
      </c>
      <c r="L329" t="s">
        <v>43</v>
      </c>
      <c r="M329">
        <v>95823</v>
      </c>
      <c r="N329" t="s">
        <v>44</v>
      </c>
      <c r="O329" t="s">
        <v>232</v>
      </c>
      <c r="P329" t="s">
        <v>46</v>
      </c>
      <c r="Q329" t="s">
        <v>75</v>
      </c>
      <c r="R329" t="s">
        <v>233</v>
      </c>
      <c r="S329">
        <v>20.952000000000002</v>
      </c>
      <c r="T329">
        <v>3</v>
      </c>
      <c r="U329">
        <v>0.2</v>
      </c>
      <c r="V329">
        <v>7.0712999999999981</v>
      </c>
    </row>
    <row r="330" spans="1:22" x14ac:dyDescent="0.35">
      <c r="A330">
        <v>4086</v>
      </c>
      <c r="B330" t="s">
        <v>7200</v>
      </c>
      <c r="C330">
        <v>2013</v>
      </c>
      <c r="D330" s="28">
        <v>41491</v>
      </c>
      <c r="E330" s="28">
        <v>41493</v>
      </c>
      <c r="F330" t="s">
        <v>23</v>
      </c>
      <c r="G330" t="s">
        <v>208</v>
      </c>
      <c r="H330" t="s">
        <v>209</v>
      </c>
      <c r="I330" t="s">
        <v>41</v>
      </c>
      <c r="J330" t="s">
        <v>27</v>
      </c>
      <c r="K330" t="s">
        <v>5395</v>
      </c>
      <c r="L330" t="s">
        <v>43</v>
      </c>
      <c r="M330">
        <v>95823</v>
      </c>
      <c r="N330" t="s">
        <v>44</v>
      </c>
      <c r="O330" t="s">
        <v>70</v>
      </c>
      <c r="P330" t="s">
        <v>71</v>
      </c>
      <c r="Q330" t="s">
        <v>72</v>
      </c>
      <c r="R330" t="s">
        <v>73</v>
      </c>
      <c r="S330">
        <v>302.38400000000001</v>
      </c>
      <c r="T330">
        <v>2</v>
      </c>
      <c r="U330">
        <v>0.2</v>
      </c>
      <c r="V330">
        <v>30.238400000000013</v>
      </c>
    </row>
    <row r="331" spans="1:22" x14ac:dyDescent="0.35">
      <c r="A331">
        <v>2688</v>
      </c>
      <c r="B331" t="s">
        <v>5821</v>
      </c>
      <c r="C331">
        <v>2013</v>
      </c>
      <c r="D331" s="28">
        <v>41491</v>
      </c>
      <c r="E331" s="28">
        <v>41492</v>
      </c>
      <c r="F331" t="s">
        <v>188</v>
      </c>
      <c r="G331" t="s">
        <v>2230</v>
      </c>
      <c r="H331" t="s">
        <v>2231</v>
      </c>
      <c r="I331" t="s">
        <v>26</v>
      </c>
      <c r="J331" t="s">
        <v>27</v>
      </c>
      <c r="K331" t="s">
        <v>1385</v>
      </c>
      <c r="L331" t="s">
        <v>211</v>
      </c>
      <c r="M331">
        <v>61604</v>
      </c>
      <c r="N331" t="s">
        <v>105</v>
      </c>
      <c r="O331" t="s">
        <v>5822</v>
      </c>
      <c r="P331" t="s">
        <v>46</v>
      </c>
      <c r="Q331" t="s">
        <v>75</v>
      </c>
      <c r="R331" t="s">
        <v>5823</v>
      </c>
      <c r="S331">
        <v>3.9799999999999991</v>
      </c>
      <c r="T331">
        <v>5</v>
      </c>
      <c r="U331">
        <v>0.8</v>
      </c>
      <c r="V331">
        <v>-6.5670000000000019</v>
      </c>
    </row>
    <row r="332" spans="1:22" x14ac:dyDescent="0.35">
      <c r="A332">
        <v>1767</v>
      </c>
      <c r="B332" t="s">
        <v>4478</v>
      </c>
      <c r="C332">
        <v>2013</v>
      </c>
      <c r="D332" s="28">
        <v>41491</v>
      </c>
      <c r="E332" s="28">
        <v>41495</v>
      </c>
      <c r="F332" t="s">
        <v>50</v>
      </c>
      <c r="G332" t="s">
        <v>4479</v>
      </c>
      <c r="H332" t="s">
        <v>4480</v>
      </c>
      <c r="I332" t="s">
        <v>102</v>
      </c>
      <c r="J332" t="s">
        <v>27</v>
      </c>
      <c r="K332" t="s">
        <v>4350</v>
      </c>
      <c r="L332" t="s">
        <v>319</v>
      </c>
      <c r="M332">
        <v>23434</v>
      </c>
      <c r="N332" t="s">
        <v>30</v>
      </c>
      <c r="O332" t="s">
        <v>4483</v>
      </c>
      <c r="P332" t="s">
        <v>46</v>
      </c>
      <c r="Q332" t="s">
        <v>47</v>
      </c>
      <c r="R332" t="s">
        <v>4484</v>
      </c>
      <c r="S332">
        <v>9.82</v>
      </c>
      <c r="T332">
        <v>2</v>
      </c>
      <c r="U332">
        <v>0</v>
      </c>
      <c r="V332">
        <v>4.8117999999999999</v>
      </c>
    </row>
    <row r="333" spans="1:22" x14ac:dyDescent="0.35">
      <c r="A333">
        <v>1766</v>
      </c>
      <c r="B333" t="s">
        <v>4478</v>
      </c>
      <c r="C333">
        <v>2013</v>
      </c>
      <c r="D333" s="28">
        <v>41491</v>
      </c>
      <c r="E333" s="28">
        <v>41495</v>
      </c>
      <c r="F333" t="s">
        <v>50</v>
      </c>
      <c r="G333" t="s">
        <v>4479</v>
      </c>
      <c r="H333" t="s">
        <v>4480</v>
      </c>
      <c r="I333" t="s">
        <v>102</v>
      </c>
      <c r="J333" t="s">
        <v>27</v>
      </c>
      <c r="K333" t="s">
        <v>4350</v>
      </c>
      <c r="L333" t="s">
        <v>319</v>
      </c>
      <c r="M333">
        <v>23434</v>
      </c>
      <c r="N333" t="s">
        <v>30</v>
      </c>
      <c r="O333" t="s">
        <v>4481</v>
      </c>
      <c r="P333" t="s">
        <v>32</v>
      </c>
      <c r="Q333" t="s">
        <v>65</v>
      </c>
      <c r="R333" t="s">
        <v>4482</v>
      </c>
      <c r="S333">
        <v>109.8</v>
      </c>
      <c r="T333">
        <v>9</v>
      </c>
      <c r="U333">
        <v>0</v>
      </c>
      <c r="V333">
        <v>46.116000000000007</v>
      </c>
    </row>
    <row r="334" spans="1:22" x14ac:dyDescent="0.35">
      <c r="A334">
        <v>1765</v>
      </c>
      <c r="B334" t="s">
        <v>4478</v>
      </c>
      <c r="C334">
        <v>2013</v>
      </c>
      <c r="D334" s="28">
        <v>41491</v>
      </c>
      <c r="E334" s="28">
        <v>41495</v>
      </c>
      <c r="F334" t="s">
        <v>50</v>
      </c>
      <c r="G334" t="s">
        <v>4479</v>
      </c>
      <c r="H334" t="s">
        <v>4480</v>
      </c>
      <c r="I334" t="s">
        <v>102</v>
      </c>
      <c r="J334" t="s">
        <v>27</v>
      </c>
      <c r="K334" t="s">
        <v>4350</v>
      </c>
      <c r="L334" t="s">
        <v>319</v>
      </c>
      <c r="M334">
        <v>23434</v>
      </c>
      <c r="N334" t="s">
        <v>30</v>
      </c>
      <c r="O334" t="s">
        <v>2414</v>
      </c>
      <c r="P334" t="s">
        <v>46</v>
      </c>
      <c r="Q334" t="s">
        <v>47</v>
      </c>
      <c r="R334" t="s">
        <v>2415</v>
      </c>
      <c r="S334">
        <v>4.13</v>
      </c>
      <c r="T334">
        <v>1</v>
      </c>
      <c r="U334">
        <v>0</v>
      </c>
      <c r="V334">
        <v>1.8997999999999999</v>
      </c>
    </row>
    <row r="335" spans="1:22" x14ac:dyDescent="0.35">
      <c r="A335">
        <v>1764</v>
      </c>
      <c r="B335" t="s">
        <v>4478</v>
      </c>
      <c r="C335">
        <v>2013</v>
      </c>
      <c r="D335" s="28">
        <v>41491</v>
      </c>
      <c r="E335" s="28">
        <v>41495</v>
      </c>
      <c r="F335" t="s">
        <v>50</v>
      </c>
      <c r="G335" t="s">
        <v>4479</v>
      </c>
      <c r="H335" t="s">
        <v>4480</v>
      </c>
      <c r="I335" t="s">
        <v>102</v>
      </c>
      <c r="J335" t="s">
        <v>27</v>
      </c>
      <c r="K335" t="s">
        <v>4350</v>
      </c>
      <c r="L335" t="s">
        <v>319</v>
      </c>
      <c r="M335">
        <v>23434</v>
      </c>
      <c r="N335" t="s">
        <v>30</v>
      </c>
      <c r="O335" t="s">
        <v>1405</v>
      </c>
      <c r="P335" t="s">
        <v>46</v>
      </c>
      <c r="Q335" t="s">
        <v>578</v>
      </c>
      <c r="R335" t="s">
        <v>1406</v>
      </c>
      <c r="S335">
        <v>35.06</v>
      </c>
      <c r="T335">
        <v>2</v>
      </c>
      <c r="U335">
        <v>0</v>
      </c>
      <c r="V335">
        <v>10.517999999999997</v>
      </c>
    </row>
    <row r="336" spans="1:22" x14ac:dyDescent="0.35">
      <c r="A336">
        <v>9490</v>
      </c>
      <c r="B336" t="s">
        <v>10658</v>
      </c>
      <c r="C336">
        <v>2013</v>
      </c>
      <c r="D336" s="28">
        <v>41492</v>
      </c>
      <c r="E336" s="28">
        <v>41498</v>
      </c>
      <c r="F336" t="s">
        <v>50</v>
      </c>
      <c r="G336" t="s">
        <v>6865</v>
      </c>
      <c r="H336" t="s">
        <v>6866</v>
      </c>
      <c r="I336" t="s">
        <v>41</v>
      </c>
      <c r="J336" t="s">
        <v>27</v>
      </c>
      <c r="K336" t="s">
        <v>1681</v>
      </c>
      <c r="L336" t="s">
        <v>358</v>
      </c>
      <c r="M336">
        <v>35810</v>
      </c>
      <c r="N336" t="s">
        <v>30</v>
      </c>
      <c r="O336" t="s">
        <v>5148</v>
      </c>
      <c r="P336" t="s">
        <v>46</v>
      </c>
      <c r="Q336" t="s">
        <v>68</v>
      </c>
      <c r="R336" t="s">
        <v>5149</v>
      </c>
      <c r="S336">
        <v>197.04999999999998</v>
      </c>
      <c r="T336">
        <v>7</v>
      </c>
      <c r="U336">
        <v>0</v>
      </c>
      <c r="V336">
        <v>59.114999999999981</v>
      </c>
    </row>
    <row r="337" spans="1:22" x14ac:dyDescent="0.35">
      <c r="A337">
        <v>9511</v>
      </c>
      <c r="B337" t="s">
        <v>10669</v>
      </c>
      <c r="C337">
        <v>2013</v>
      </c>
      <c r="D337" s="28">
        <v>41493</v>
      </c>
      <c r="E337" s="28">
        <v>41498</v>
      </c>
      <c r="F337" t="s">
        <v>50</v>
      </c>
      <c r="G337" t="s">
        <v>1851</v>
      </c>
      <c r="H337" t="s">
        <v>1852</v>
      </c>
      <c r="I337" t="s">
        <v>26</v>
      </c>
      <c r="J337" t="s">
        <v>27</v>
      </c>
      <c r="K337" t="s">
        <v>266</v>
      </c>
      <c r="L337" t="s">
        <v>267</v>
      </c>
      <c r="M337">
        <v>10024</v>
      </c>
      <c r="N337" t="s">
        <v>148</v>
      </c>
      <c r="O337" t="s">
        <v>1264</v>
      </c>
      <c r="P337" t="s">
        <v>46</v>
      </c>
      <c r="Q337" t="s">
        <v>68</v>
      </c>
      <c r="R337" t="s">
        <v>1265</v>
      </c>
      <c r="S337">
        <v>38.339999999999996</v>
      </c>
      <c r="T337">
        <v>9</v>
      </c>
      <c r="U337">
        <v>0</v>
      </c>
      <c r="V337">
        <v>15.7194</v>
      </c>
    </row>
    <row r="338" spans="1:22" x14ac:dyDescent="0.35">
      <c r="A338">
        <v>5943</v>
      </c>
      <c r="B338" t="s">
        <v>8585</v>
      </c>
      <c r="C338">
        <v>2013</v>
      </c>
      <c r="D338" s="28">
        <v>41493</v>
      </c>
      <c r="E338" s="28">
        <v>41500</v>
      </c>
      <c r="F338" t="s">
        <v>50</v>
      </c>
      <c r="G338" t="s">
        <v>3010</v>
      </c>
      <c r="H338" t="s">
        <v>3011</v>
      </c>
      <c r="I338" t="s">
        <v>26</v>
      </c>
      <c r="J338" t="s">
        <v>27</v>
      </c>
      <c r="K338" t="s">
        <v>42</v>
      </c>
      <c r="L338" t="s">
        <v>43</v>
      </c>
      <c r="M338">
        <v>90032</v>
      </c>
      <c r="N338" t="s">
        <v>44</v>
      </c>
      <c r="O338" t="s">
        <v>835</v>
      </c>
      <c r="P338" t="s">
        <v>71</v>
      </c>
      <c r="Q338" t="s">
        <v>72</v>
      </c>
      <c r="R338" t="s">
        <v>836</v>
      </c>
      <c r="S338">
        <v>211.16800000000001</v>
      </c>
      <c r="T338">
        <v>4</v>
      </c>
      <c r="U338">
        <v>0.2</v>
      </c>
      <c r="V338">
        <v>18.477200000000011</v>
      </c>
    </row>
    <row r="339" spans="1:22" x14ac:dyDescent="0.35">
      <c r="A339">
        <v>3447</v>
      </c>
      <c r="B339" t="s">
        <v>6637</v>
      </c>
      <c r="C339">
        <v>2013</v>
      </c>
      <c r="D339" s="28">
        <v>41493</v>
      </c>
      <c r="E339" s="28">
        <v>41494</v>
      </c>
      <c r="F339" t="s">
        <v>188</v>
      </c>
      <c r="G339" t="s">
        <v>6638</v>
      </c>
      <c r="H339" t="s">
        <v>6639</v>
      </c>
      <c r="I339" t="s">
        <v>41</v>
      </c>
      <c r="J339" t="s">
        <v>27</v>
      </c>
      <c r="K339" t="s">
        <v>266</v>
      </c>
      <c r="L339" t="s">
        <v>267</v>
      </c>
      <c r="M339">
        <v>10024</v>
      </c>
      <c r="N339" t="s">
        <v>148</v>
      </c>
      <c r="O339" t="s">
        <v>1054</v>
      </c>
      <c r="P339" t="s">
        <v>46</v>
      </c>
      <c r="Q339" t="s">
        <v>90</v>
      </c>
      <c r="R339" t="s">
        <v>186</v>
      </c>
      <c r="S339">
        <v>70.88</v>
      </c>
      <c r="T339">
        <v>2</v>
      </c>
      <c r="U339">
        <v>0</v>
      </c>
      <c r="V339">
        <v>33.313599999999994</v>
      </c>
    </row>
    <row r="340" spans="1:22" x14ac:dyDescent="0.35">
      <c r="A340">
        <v>6583</v>
      </c>
      <c r="B340" t="s">
        <v>8975</v>
      </c>
      <c r="C340">
        <v>2013</v>
      </c>
      <c r="D340" s="28">
        <v>41494</v>
      </c>
      <c r="E340" s="28">
        <v>41498</v>
      </c>
      <c r="F340" t="s">
        <v>50</v>
      </c>
      <c r="G340" t="s">
        <v>556</v>
      </c>
      <c r="H340" t="s">
        <v>557</v>
      </c>
      <c r="I340" t="s">
        <v>41</v>
      </c>
      <c r="J340" t="s">
        <v>27</v>
      </c>
      <c r="K340" t="s">
        <v>2534</v>
      </c>
      <c r="L340" t="s">
        <v>96</v>
      </c>
      <c r="M340">
        <v>98026</v>
      </c>
      <c r="N340" t="s">
        <v>44</v>
      </c>
      <c r="O340" t="s">
        <v>2353</v>
      </c>
      <c r="P340" t="s">
        <v>71</v>
      </c>
      <c r="Q340" t="s">
        <v>161</v>
      </c>
      <c r="R340" t="s">
        <v>2354</v>
      </c>
      <c r="S340">
        <v>179.97</v>
      </c>
      <c r="T340">
        <v>3</v>
      </c>
      <c r="U340">
        <v>0</v>
      </c>
      <c r="V340">
        <v>86.385600000000011</v>
      </c>
    </row>
    <row r="341" spans="1:22" x14ac:dyDescent="0.35">
      <c r="A341">
        <v>5257</v>
      </c>
      <c r="B341" t="s">
        <v>8099</v>
      </c>
      <c r="C341">
        <v>2013</v>
      </c>
      <c r="D341" s="28">
        <v>41495</v>
      </c>
      <c r="E341" s="28">
        <v>41501</v>
      </c>
      <c r="F341" t="s">
        <v>50</v>
      </c>
      <c r="G341" t="s">
        <v>1957</v>
      </c>
      <c r="H341" t="s">
        <v>1958</v>
      </c>
      <c r="I341" t="s">
        <v>26</v>
      </c>
      <c r="J341" t="s">
        <v>27</v>
      </c>
      <c r="K341" t="s">
        <v>4847</v>
      </c>
      <c r="L341" t="s">
        <v>649</v>
      </c>
      <c r="M341">
        <v>73120</v>
      </c>
      <c r="N341" t="s">
        <v>105</v>
      </c>
      <c r="O341" t="s">
        <v>6001</v>
      </c>
      <c r="P341" t="s">
        <v>46</v>
      </c>
      <c r="Q341" t="s">
        <v>90</v>
      </c>
      <c r="R341" t="s">
        <v>6002</v>
      </c>
      <c r="S341">
        <v>10.56</v>
      </c>
      <c r="T341">
        <v>2</v>
      </c>
      <c r="U341">
        <v>0</v>
      </c>
      <c r="V341">
        <v>4.7519999999999998</v>
      </c>
    </row>
    <row r="342" spans="1:22" x14ac:dyDescent="0.35">
      <c r="A342">
        <v>3499</v>
      </c>
      <c r="B342" t="s">
        <v>6689</v>
      </c>
      <c r="C342">
        <v>2013</v>
      </c>
      <c r="D342" s="28">
        <v>41495</v>
      </c>
      <c r="E342" s="28">
        <v>41502</v>
      </c>
      <c r="F342" t="s">
        <v>50</v>
      </c>
      <c r="G342" t="s">
        <v>3378</v>
      </c>
      <c r="H342" t="s">
        <v>3379</v>
      </c>
      <c r="I342" t="s">
        <v>102</v>
      </c>
      <c r="J342" t="s">
        <v>27</v>
      </c>
      <c r="K342" t="s">
        <v>42</v>
      </c>
      <c r="L342" t="s">
        <v>43</v>
      </c>
      <c r="M342">
        <v>90036</v>
      </c>
      <c r="N342" t="s">
        <v>44</v>
      </c>
      <c r="O342" t="s">
        <v>1253</v>
      </c>
      <c r="P342" t="s">
        <v>46</v>
      </c>
      <c r="Q342" t="s">
        <v>75</v>
      </c>
      <c r="R342" t="s">
        <v>1254</v>
      </c>
      <c r="S342">
        <v>15.24</v>
      </c>
      <c r="T342">
        <v>5</v>
      </c>
      <c r="U342">
        <v>0.2</v>
      </c>
      <c r="V342">
        <v>5.3339999999999996</v>
      </c>
    </row>
    <row r="343" spans="1:22" x14ac:dyDescent="0.35">
      <c r="A343">
        <v>3498</v>
      </c>
      <c r="B343" t="s">
        <v>6689</v>
      </c>
      <c r="C343">
        <v>2013</v>
      </c>
      <c r="D343" s="28">
        <v>41495</v>
      </c>
      <c r="E343" s="28">
        <v>41502</v>
      </c>
      <c r="F343" t="s">
        <v>50</v>
      </c>
      <c r="G343" t="s">
        <v>3378</v>
      </c>
      <c r="H343" t="s">
        <v>3379</v>
      </c>
      <c r="I343" t="s">
        <v>102</v>
      </c>
      <c r="J343" t="s">
        <v>27</v>
      </c>
      <c r="K343" t="s">
        <v>42</v>
      </c>
      <c r="L343" t="s">
        <v>43</v>
      </c>
      <c r="M343">
        <v>90036</v>
      </c>
      <c r="N343" t="s">
        <v>44</v>
      </c>
      <c r="O343" t="s">
        <v>2819</v>
      </c>
      <c r="P343" t="s">
        <v>46</v>
      </c>
      <c r="Q343" t="s">
        <v>78</v>
      </c>
      <c r="R343" t="s">
        <v>2820</v>
      </c>
      <c r="S343">
        <v>487.91999999999996</v>
      </c>
      <c r="T343">
        <v>6</v>
      </c>
      <c r="U343">
        <v>0</v>
      </c>
      <c r="V343">
        <v>136.61759999999998</v>
      </c>
    </row>
    <row r="344" spans="1:22" x14ac:dyDescent="0.35">
      <c r="A344">
        <v>3497</v>
      </c>
      <c r="B344" t="s">
        <v>6689</v>
      </c>
      <c r="C344">
        <v>2013</v>
      </c>
      <c r="D344" s="28">
        <v>41495</v>
      </c>
      <c r="E344" s="28">
        <v>41502</v>
      </c>
      <c r="F344" t="s">
        <v>50</v>
      </c>
      <c r="G344" t="s">
        <v>3378</v>
      </c>
      <c r="H344" t="s">
        <v>3379</v>
      </c>
      <c r="I344" t="s">
        <v>102</v>
      </c>
      <c r="J344" t="s">
        <v>27</v>
      </c>
      <c r="K344" t="s">
        <v>42</v>
      </c>
      <c r="L344" t="s">
        <v>43</v>
      </c>
      <c r="M344">
        <v>90036</v>
      </c>
      <c r="N344" t="s">
        <v>44</v>
      </c>
      <c r="O344" t="s">
        <v>3326</v>
      </c>
      <c r="P344" t="s">
        <v>32</v>
      </c>
      <c r="Q344" t="s">
        <v>56</v>
      </c>
      <c r="R344" t="s">
        <v>3327</v>
      </c>
      <c r="S344">
        <v>513.024</v>
      </c>
      <c r="T344">
        <v>2</v>
      </c>
      <c r="U344">
        <v>0.2</v>
      </c>
      <c r="V344">
        <v>12.82559999999998</v>
      </c>
    </row>
    <row r="345" spans="1:22" x14ac:dyDescent="0.35">
      <c r="A345">
        <v>3196</v>
      </c>
      <c r="B345" t="s">
        <v>6411</v>
      </c>
      <c r="C345">
        <v>2013</v>
      </c>
      <c r="D345" s="28">
        <v>41495</v>
      </c>
      <c r="E345" s="28">
        <v>41500</v>
      </c>
      <c r="F345" t="s">
        <v>50</v>
      </c>
      <c r="G345" t="s">
        <v>3991</v>
      </c>
      <c r="H345" t="s">
        <v>3992</v>
      </c>
      <c r="I345" t="s">
        <v>102</v>
      </c>
      <c r="J345" t="s">
        <v>27</v>
      </c>
      <c r="K345" t="s">
        <v>328</v>
      </c>
      <c r="L345" t="s">
        <v>1487</v>
      </c>
      <c r="M345">
        <v>39212</v>
      </c>
      <c r="N345" t="s">
        <v>30</v>
      </c>
      <c r="O345" t="s">
        <v>6412</v>
      </c>
      <c r="P345" t="s">
        <v>46</v>
      </c>
      <c r="Q345" t="s">
        <v>269</v>
      </c>
      <c r="R345" t="s">
        <v>6413</v>
      </c>
      <c r="S345">
        <v>23.34</v>
      </c>
      <c r="T345">
        <v>3</v>
      </c>
      <c r="U345">
        <v>0</v>
      </c>
      <c r="V345">
        <v>0.23339999999999961</v>
      </c>
    </row>
    <row r="346" spans="1:22" x14ac:dyDescent="0.35">
      <c r="A346">
        <v>1801</v>
      </c>
      <c r="B346" t="s">
        <v>4535</v>
      </c>
      <c r="C346">
        <v>2013</v>
      </c>
      <c r="D346" s="28">
        <v>41495</v>
      </c>
      <c r="E346" s="28">
        <v>41497</v>
      </c>
      <c r="F346" t="s">
        <v>23</v>
      </c>
      <c r="G346" t="s">
        <v>4536</v>
      </c>
      <c r="H346" t="s">
        <v>4537</v>
      </c>
      <c r="I346" t="s">
        <v>26</v>
      </c>
      <c r="J346" t="s">
        <v>27</v>
      </c>
      <c r="K346" t="s">
        <v>815</v>
      </c>
      <c r="L346" t="s">
        <v>104</v>
      </c>
      <c r="M346">
        <v>75081</v>
      </c>
      <c r="N346" t="s">
        <v>105</v>
      </c>
      <c r="O346" t="s">
        <v>4538</v>
      </c>
      <c r="P346" t="s">
        <v>46</v>
      </c>
      <c r="Q346" t="s">
        <v>90</v>
      </c>
      <c r="R346" t="s">
        <v>4539</v>
      </c>
      <c r="S346">
        <v>53.952000000000005</v>
      </c>
      <c r="T346">
        <v>3</v>
      </c>
      <c r="U346">
        <v>0.2</v>
      </c>
      <c r="V346">
        <v>17.534399999999998</v>
      </c>
    </row>
    <row r="347" spans="1:22" x14ac:dyDescent="0.35">
      <c r="A347">
        <v>1800</v>
      </c>
      <c r="B347" t="s">
        <v>4535</v>
      </c>
      <c r="C347">
        <v>2013</v>
      </c>
      <c r="D347" s="28">
        <v>41495</v>
      </c>
      <c r="E347" s="28">
        <v>41497</v>
      </c>
      <c r="F347" t="s">
        <v>23</v>
      </c>
      <c r="G347" t="s">
        <v>4536</v>
      </c>
      <c r="H347" t="s">
        <v>4537</v>
      </c>
      <c r="I347" t="s">
        <v>26</v>
      </c>
      <c r="J347" t="s">
        <v>27</v>
      </c>
      <c r="K347" t="s">
        <v>815</v>
      </c>
      <c r="L347" t="s">
        <v>104</v>
      </c>
      <c r="M347">
        <v>75081</v>
      </c>
      <c r="N347" t="s">
        <v>105</v>
      </c>
      <c r="O347" t="s">
        <v>867</v>
      </c>
      <c r="P347" t="s">
        <v>46</v>
      </c>
      <c r="Q347" t="s">
        <v>269</v>
      </c>
      <c r="R347" t="s">
        <v>868</v>
      </c>
      <c r="S347">
        <v>11.168000000000001</v>
      </c>
      <c r="T347">
        <v>4</v>
      </c>
      <c r="U347">
        <v>0.2</v>
      </c>
      <c r="V347">
        <v>3.6295999999999995</v>
      </c>
    </row>
    <row r="348" spans="1:22" x14ac:dyDescent="0.35">
      <c r="A348">
        <v>9161</v>
      </c>
      <c r="B348" t="s">
        <v>10462</v>
      </c>
      <c r="C348">
        <v>2013</v>
      </c>
      <c r="D348" s="28">
        <v>41496</v>
      </c>
      <c r="E348" s="28">
        <v>41501</v>
      </c>
      <c r="F348" t="s">
        <v>50</v>
      </c>
      <c r="G348" t="s">
        <v>6370</v>
      </c>
      <c r="H348" t="s">
        <v>6371</v>
      </c>
      <c r="I348" t="s">
        <v>102</v>
      </c>
      <c r="J348" t="s">
        <v>27</v>
      </c>
      <c r="K348" t="s">
        <v>8759</v>
      </c>
      <c r="L348" t="s">
        <v>335</v>
      </c>
      <c r="M348">
        <v>37075</v>
      </c>
      <c r="N348" t="s">
        <v>30</v>
      </c>
      <c r="O348" t="s">
        <v>2898</v>
      </c>
      <c r="P348" t="s">
        <v>46</v>
      </c>
      <c r="Q348" t="s">
        <v>75</v>
      </c>
      <c r="R348" t="s">
        <v>2899</v>
      </c>
      <c r="S348">
        <v>11.880000000000003</v>
      </c>
      <c r="T348">
        <v>5</v>
      </c>
      <c r="U348">
        <v>0.7</v>
      </c>
      <c r="V348">
        <v>-7.9199999999999982</v>
      </c>
    </row>
    <row r="349" spans="1:22" x14ac:dyDescent="0.35">
      <c r="A349">
        <v>9160</v>
      </c>
      <c r="B349" t="s">
        <v>10462</v>
      </c>
      <c r="C349">
        <v>2013</v>
      </c>
      <c r="D349" s="28">
        <v>41496</v>
      </c>
      <c r="E349" s="28">
        <v>41501</v>
      </c>
      <c r="F349" t="s">
        <v>50</v>
      </c>
      <c r="G349" t="s">
        <v>6370</v>
      </c>
      <c r="H349" t="s">
        <v>6371</v>
      </c>
      <c r="I349" t="s">
        <v>102</v>
      </c>
      <c r="J349" t="s">
        <v>27</v>
      </c>
      <c r="K349" t="s">
        <v>8759</v>
      </c>
      <c r="L349" t="s">
        <v>335</v>
      </c>
      <c r="M349">
        <v>37075</v>
      </c>
      <c r="N349" t="s">
        <v>30</v>
      </c>
      <c r="O349" t="s">
        <v>1223</v>
      </c>
      <c r="P349" t="s">
        <v>46</v>
      </c>
      <c r="Q349" t="s">
        <v>75</v>
      </c>
      <c r="R349" t="s">
        <v>1224</v>
      </c>
      <c r="S349">
        <v>4.338000000000001</v>
      </c>
      <c r="T349">
        <v>3</v>
      </c>
      <c r="U349">
        <v>0.7</v>
      </c>
      <c r="V349">
        <v>-3.0366</v>
      </c>
    </row>
    <row r="350" spans="1:22" x14ac:dyDescent="0.35">
      <c r="A350">
        <v>3519</v>
      </c>
      <c r="B350" t="s">
        <v>6704</v>
      </c>
      <c r="C350">
        <v>2013</v>
      </c>
      <c r="D350" s="28">
        <v>41496</v>
      </c>
      <c r="E350" s="28">
        <v>41499</v>
      </c>
      <c r="F350" t="s">
        <v>188</v>
      </c>
      <c r="G350" t="s">
        <v>600</v>
      </c>
      <c r="H350" t="s">
        <v>601</v>
      </c>
      <c r="I350" t="s">
        <v>26</v>
      </c>
      <c r="J350" t="s">
        <v>27</v>
      </c>
      <c r="K350" t="s">
        <v>1706</v>
      </c>
      <c r="L350" t="s">
        <v>88</v>
      </c>
      <c r="M350">
        <v>28314</v>
      </c>
      <c r="N350" t="s">
        <v>30</v>
      </c>
      <c r="O350" t="s">
        <v>690</v>
      </c>
      <c r="P350" t="s">
        <v>46</v>
      </c>
      <c r="Q350" t="s">
        <v>78</v>
      </c>
      <c r="R350" t="s">
        <v>691</v>
      </c>
      <c r="S350">
        <v>569.53599999999994</v>
      </c>
      <c r="T350">
        <v>4</v>
      </c>
      <c r="U350">
        <v>0.2</v>
      </c>
      <c r="V350">
        <v>64.072799999999944</v>
      </c>
    </row>
    <row r="351" spans="1:22" x14ac:dyDescent="0.35">
      <c r="A351">
        <v>3518</v>
      </c>
      <c r="B351" t="s">
        <v>6704</v>
      </c>
      <c r="C351">
        <v>2013</v>
      </c>
      <c r="D351" s="28">
        <v>41496</v>
      </c>
      <c r="E351" s="28">
        <v>41499</v>
      </c>
      <c r="F351" t="s">
        <v>188</v>
      </c>
      <c r="G351" t="s">
        <v>600</v>
      </c>
      <c r="H351" t="s">
        <v>601</v>
      </c>
      <c r="I351" t="s">
        <v>26</v>
      </c>
      <c r="J351" t="s">
        <v>27</v>
      </c>
      <c r="K351" t="s">
        <v>1706</v>
      </c>
      <c r="L351" t="s">
        <v>88</v>
      </c>
      <c r="M351">
        <v>28314</v>
      </c>
      <c r="N351" t="s">
        <v>30</v>
      </c>
      <c r="O351" t="s">
        <v>6275</v>
      </c>
      <c r="P351" t="s">
        <v>71</v>
      </c>
      <c r="Q351" t="s">
        <v>72</v>
      </c>
      <c r="R351" t="s">
        <v>6276</v>
      </c>
      <c r="S351">
        <v>44.783999999999999</v>
      </c>
      <c r="T351">
        <v>2</v>
      </c>
      <c r="U351">
        <v>0.2</v>
      </c>
      <c r="V351">
        <v>4.4783999999999988</v>
      </c>
    </row>
    <row r="352" spans="1:22" x14ac:dyDescent="0.35">
      <c r="A352">
        <v>3517</v>
      </c>
      <c r="B352" t="s">
        <v>6704</v>
      </c>
      <c r="C352">
        <v>2013</v>
      </c>
      <c r="D352" s="28">
        <v>41496</v>
      </c>
      <c r="E352" s="28">
        <v>41499</v>
      </c>
      <c r="F352" t="s">
        <v>188</v>
      </c>
      <c r="G352" t="s">
        <v>600</v>
      </c>
      <c r="H352" t="s">
        <v>601</v>
      </c>
      <c r="I352" t="s">
        <v>26</v>
      </c>
      <c r="J352" t="s">
        <v>27</v>
      </c>
      <c r="K352" t="s">
        <v>1706</v>
      </c>
      <c r="L352" t="s">
        <v>88</v>
      </c>
      <c r="M352">
        <v>28314</v>
      </c>
      <c r="N352" t="s">
        <v>30</v>
      </c>
      <c r="O352" t="s">
        <v>3981</v>
      </c>
      <c r="P352" t="s">
        <v>46</v>
      </c>
      <c r="Q352" t="s">
        <v>90</v>
      </c>
      <c r="R352" t="s">
        <v>3982</v>
      </c>
      <c r="S352">
        <v>30.816000000000003</v>
      </c>
      <c r="T352">
        <v>9</v>
      </c>
      <c r="U352">
        <v>0.2</v>
      </c>
      <c r="V352">
        <v>9.6299999999999955</v>
      </c>
    </row>
    <row r="353" spans="1:22" x14ac:dyDescent="0.35">
      <c r="A353">
        <v>8308</v>
      </c>
      <c r="B353" t="s">
        <v>9945</v>
      </c>
      <c r="C353">
        <v>2013</v>
      </c>
      <c r="D353" s="28">
        <v>41498</v>
      </c>
      <c r="E353" s="28">
        <v>41503</v>
      </c>
      <c r="F353" t="s">
        <v>50</v>
      </c>
      <c r="G353" t="s">
        <v>1665</v>
      </c>
      <c r="H353" t="s">
        <v>1666</v>
      </c>
      <c r="I353" t="s">
        <v>102</v>
      </c>
      <c r="J353" t="s">
        <v>27</v>
      </c>
      <c r="K353" t="s">
        <v>4548</v>
      </c>
      <c r="L353" t="s">
        <v>649</v>
      </c>
      <c r="M353">
        <v>74133</v>
      </c>
      <c r="N353" t="s">
        <v>105</v>
      </c>
      <c r="O353" t="s">
        <v>6809</v>
      </c>
      <c r="P353" t="s">
        <v>46</v>
      </c>
      <c r="Q353" t="s">
        <v>75</v>
      </c>
      <c r="R353" t="s">
        <v>6810</v>
      </c>
      <c r="S353">
        <v>77.56</v>
      </c>
      <c r="T353">
        <v>2</v>
      </c>
      <c r="U353">
        <v>0</v>
      </c>
      <c r="V353">
        <v>35.677599999999998</v>
      </c>
    </row>
    <row r="354" spans="1:22" x14ac:dyDescent="0.35">
      <c r="A354">
        <v>8307</v>
      </c>
      <c r="B354" t="s">
        <v>9945</v>
      </c>
      <c r="C354">
        <v>2013</v>
      </c>
      <c r="D354" s="28">
        <v>41498</v>
      </c>
      <c r="E354" s="28">
        <v>41503</v>
      </c>
      <c r="F354" t="s">
        <v>50</v>
      </c>
      <c r="G354" t="s">
        <v>1665</v>
      </c>
      <c r="H354" t="s">
        <v>1666</v>
      </c>
      <c r="I354" t="s">
        <v>102</v>
      </c>
      <c r="J354" t="s">
        <v>27</v>
      </c>
      <c r="K354" t="s">
        <v>4548</v>
      </c>
      <c r="L354" t="s">
        <v>649</v>
      </c>
      <c r="M354">
        <v>74133</v>
      </c>
      <c r="N354" t="s">
        <v>105</v>
      </c>
      <c r="O354" t="s">
        <v>2214</v>
      </c>
      <c r="P354" t="s">
        <v>46</v>
      </c>
      <c r="Q354" t="s">
        <v>75</v>
      </c>
      <c r="R354" t="s">
        <v>2215</v>
      </c>
      <c r="S354">
        <v>41.86</v>
      </c>
      <c r="T354">
        <v>7</v>
      </c>
      <c r="U354">
        <v>0</v>
      </c>
      <c r="V354">
        <v>19.255600000000001</v>
      </c>
    </row>
    <row r="355" spans="1:22" x14ac:dyDescent="0.35">
      <c r="A355">
        <v>8306</v>
      </c>
      <c r="B355" t="s">
        <v>9945</v>
      </c>
      <c r="C355">
        <v>2013</v>
      </c>
      <c r="D355" s="28">
        <v>41498</v>
      </c>
      <c r="E355" s="28">
        <v>41503</v>
      </c>
      <c r="F355" t="s">
        <v>50</v>
      </c>
      <c r="G355" t="s">
        <v>1665</v>
      </c>
      <c r="H355" t="s">
        <v>1666</v>
      </c>
      <c r="I355" t="s">
        <v>102</v>
      </c>
      <c r="J355" t="s">
        <v>27</v>
      </c>
      <c r="K355" t="s">
        <v>4548</v>
      </c>
      <c r="L355" t="s">
        <v>649</v>
      </c>
      <c r="M355">
        <v>74133</v>
      </c>
      <c r="N355" t="s">
        <v>105</v>
      </c>
      <c r="O355" t="s">
        <v>2643</v>
      </c>
      <c r="P355" t="s">
        <v>46</v>
      </c>
      <c r="Q355" t="s">
        <v>90</v>
      </c>
      <c r="R355" t="s">
        <v>2644</v>
      </c>
      <c r="S355">
        <v>32.400000000000006</v>
      </c>
      <c r="T355">
        <v>5</v>
      </c>
      <c r="U355">
        <v>0</v>
      </c>
      <c r="V355">
        <v>15.552000000000001</v>
      </c>
    </row>
    <row r="356" spans="1:22" x14ac:dyDescent="0.35">
      <c r="A356">
        <v>9717</v>
      </c>
      <c r="B356" t="s">
        <v>10796</v>
      </c>
      <c r="C356">
        <v>2013</v>
      </c>
      <c r="D356" s="28">
        <v>41499</v>
      </c>
      <c r="E356" s="28">
        <v>41501</v>
      </c>
      <c r="F356" t="s">
        <v>23</v>
      </c>
      <c r="G356" t="s">
        <v>4100</v>
      </c>
      <c r="H356" t="s">
        <v>4101</v>
      </c>
      <c r="I356" t="s">
        <v>102</v>
      </c>
      <c r="J356" t="s">
        <v>27</v>
      </c>
      <c r="K356" t="s">
        <v>146</v>
      </c>
      <c r="L356" t="s">
        <v>147</v>
      </c>
      <c r="M356">
        <v>19134</v>
      </c>
      <c r="N356" t="s">
        <v>148</v>
      </c>
      <c r="O356" t="s">
        <v>8410</v>
      </c>
      <c r="P356" t="s">
        <v>46</v>
      </c>
      <c r="Q356" t="s">
        <v>68</v>
      </c>
      <c r="R356" t="s">
        <v>8411</v>
      </c>
      <c r="S356">
        <v>37.312000000000005</v>
      </c>
      <c r="T356">
        <v>4</v>
      </c>
      <c r="U356">
        <v>0.2</v>
      </c>
      <c r="V356">
        <v>2.7984000000000027</v>
      </c>
    </row>
    <row r="357" spans="1:22" x14ac:dyDescent="0.35">
      <c r="A357">
        <v>9404</v>
      </c>
      <c r="B357" t="s">
        <v>10598</v>
      </c>
      <c r="C357">
        <v>2013</v>
      </c>
      <c r="D357" s="28">
        <v>41499</v>
      </c>
      <c r="E357" s="28">
        <v>41504</v>
      </c>
      <c r="F357" t="s">
        <v>23</v>
      </c>
      <c r="G357" t="s">
        <v>3486</v>
      </c>
      <c r="H357" t="s">
        <v>3487</v>
      </c>
      <c r="I357" t="s">
        <v>26</v>
      </c>
      <c r="J357" t="s">
        <v>27</v>
      </c>
      <c r="K357" t="s">
        <v>266</v>
      </c>
      <c r="L357" t="s">
        <v>267</v>
      </c>
      <c r="M357">
        <v>10024</v>
      </c>
      <c r="N357" t="s">
        <v>148</v>
      </c>
      <c r="O357" t="s">
        <v>5000</v>
      </c>
      <c r="P357" t="s">
        <v>46</v>
      </c>
      <c r="Q357" t="s">
        <v>59</v>
      </c>
      <c r="R357" t="s">
        <v>5001</v>
      </c>
      <c r="S357">
        <v>1591.02</v>
      </c>
      <c r="T357">
        <v>6</v>
      </c>
      <c r="U357">
        <v>0</v>
      </c>
      <c r="V357">
        <v>286.38359999999989</v>
      </c>
    </row>
    <row r="358" spans="1:22" x14ac:dyDescent="0.35">
      <c r="A358">
        <v>9403</v>
      </c>
      <c r="B358" t="s">
        <v>10598</v>
      </c>
      <c r="C358">
        <v>2013</v>
      </c>
      <c r="D358" s="28">
        <v>41499</v>
      </c>
      <c r="E358" s="28">
        <v>41504</v>
      </c>
      <c r="F358" t="s">
        <v>23</v>
      </c>
      <c r="G358" t="s">
        <v>3486</v>
      </c>
      <c r="H358" t="s">
        <v>3487</v>
      </c>
      <c r="I358" t="s">
        <v>26</v>
      </c>
      <c r="J358" t="s">
        <v>27</v>
      </c>
      <c r="K358" t="s">
        <v>266</v>
      </c>
      <c r="L358" t="s">
        <v>267</v>
      </c>
      <c r="M358">
        <v>10024</v>
      </c>
      <c r="N358" t="s">
        <v>148</v>
      </c>
      <c r="O358" t="s">
        <v>2400</v>
      </c>
      <c r="P358" t="s">
        <v>32</v>
      </c>
      <c r="Q358" t="s">
        <v>56</v>
      </c>
      <c r="R358" t="s">
        <v>2401</v>
      </c>
      <c r="S358">
        <v>209.148</v>
      </c>
      <c r="T358">
        <v>2</v>
      </c>
      <c r="U358">
        <v>0.4</v>
      </c>
      <c r="V358">
        <v>-66.230199999999996</v>
      </c>
    </row>
    <row r="359" spans="1:22" x14ac:dyDescent="0.35">
      <c r="A359">
        <v>8137</v>
      </c>
      <c r="B359" t="s">
        <v>9851</v>
      </c>
      <c r="C359">
        <v>2013</v>
      </c>
      <c r="D359" s="28">
        <v>41499</v>
      </c>
      <c r="E359" s="28">
        <v>41503</v>
      </c>
      <c r="F359" t="s">
        <v>50</v>
      </c>
      <c r="G359" t="s">
        <v>6583</v>
      </c>
      <c r="H359" t="s">
        <v>6584</v>
      </c>
      <c r="I359" t="s">
        <v>41</v>
      </c>
      <c r="J359" t="s">
        <v>27</v>
      </c>
      <c r="K359" t="s">
        <v>1792</v>
      </c>
      <c r="L359" t="s">
        <v>54</v>
      </c>
      <c r="M359">
        <v>33801</v>
      </c>
      <c r="N359" t="s">
        <v>30</v>
      </c>
      <c r="O359" t="s">
        <v>1105</v>
      </c>
      <c r="P359" t="s">
        <v>32</v>
      </c>
      <c r="Q359" t="s">
        <v>56</v>
      </c>
      <c r="R359" t="s">
        <v>1106</v>
      </c>
      <c r="S359">
        <v>562.29250000000013</v>
      </c>
      <c r="T359">
        <v>7</v>
      </c>
      <c r="U359">
        <v>0.45</v>
      </c>
      <c r="V359">
        <v>-255.58750000000009</v>
      </c>
    </row>
    <row r="360" spans="1:22" x14ac:dyDescent="0.35">
      <c r="A360">
        <v>4646</v>
      </c>
      <c r="B360" t="s">
        <v>7669</v>
      </c>
      <c r="C360">
        <v>2013</v>
      </c>
      <c r="D360" s="28">
        <v>41499</v>
      </c>
      <c r="E360" s="28">
        <v>41503</v>
      </c>
      <c r="F360" t="s">
        <v>50</v>
      </c>
      <c r="G360" t="s">
        <v>5320</v>
      </c>
      <c r="H360" t="s">
        <v>5321</v>
      </c>
      <c r="I360" t="s">
        <v>102</v>
      </c>
      <c r="J360" t="s">
        <v>27</v>
      </c>
      <c r="K360" t="s">
        <v>266</v>
      </c>
      <c r="L360" t="s">
        <v>267</v>
      </c>
      <c r="M360">
        <v>10011</v>
      </c>
      <c r="N360" t="s">
        <v>148</v>
      </c>
      <c r="O360" t="s">
        <v>1585</v>
      </c>
      <c r="P360" t="s">
        <v>32</v>
      </c>
      <c r="Q360" t="s">
        <v>36</v>
      </c>
      <c r="R360" t="s">
        <v>1586</v>
      </c>
      <c r="S360">
        <v>145.76400000000001</v>
      </c>
      <c r="T360">
        <v>2</v>
      </c>
      <c r="U360">
        <v>0.1</v>
      </c>
      <c r="V360">
        <v>-8.0980000000000167</v>
      </c>
    </row>
    <row r="361" spans="1:22" x14ac:dyDescent="0.35">
      <c r="A361">
        <v>2573</v>
      </c>
      <c r="B361" t="s">
        <v>5676</v>
      </c>
      <c r="C361">
        <v>2013</v>
      </c>
      <c r="D361" s="28">
        <v>41499</v>
      </c>
      <c r="E361" s="28">
        <v>41502</v>
      </c>
      <c r="F361" t="s">
        <v>23</v>
      </c>
      <c r="G361" t="s">
        <v>5677</v>
      </c>
      <c r="H361" t="s">
        <v>5678</v>
      </c>
      <c r="I361" t="s">
        <v>26</v>
      </c>
      <c r="J361" t="s">
        <v>27</v>
      </c>
      <c r="K361" t="s">
        <v>4214</v>
      </c>
      <c r="L361" t="s">
        <v>104</v>
      </c>
      <c r="M361">
        <v>75007</v>
      </c>
      <c r="N361" t="s">
        <v>105</v>
      </c>
      <c r="O361" t="s">
        <v>5251</v>
      </c>
      <c r="P361" t="s">
        <v>71</v>
      </c>
      <c r="Q361" t="s">
        <v>161</v>
      </c>
      <c r="R361" t="s">
        <v>5252</v>
      </c>
      <c r="S361">
        <v>1399.9440000000002</v>
      </c>
      <c r="T361">
        <v>7</v>
      </c>
      <c r="U361">
        <v>0.2</v>
      </c>
      <c r="V361">
        <v>52.497900000000016</v>
      </c>
    </row>
    <row r="362" spans="1:22" x14ac:dyDescent="0.35">
      <c r="A362">
        <v>1087</v>
      </c>
      <c r="B362" t="s">
        <v>3193</v>
      </c>
      <c r="C362">
        <v>2013</v>
      </c>
      <c r="D362" s="28">
        <v>41499</v>
      </c>
      <c r="E362" s="28">
        <v>41499</v>
      </c>
      <c r="F362" t="s">
        <v>1290</v>
      </c>
      <c r="G362" t="s">
        <v>454</v>
      </c>
      <c r="H362" t="s">
        <v>455</v>
      </c>
      <c r="I362" t="s">
        <v>26</v>
      </c>
      <c r="J362" t="s">
        <v>27</v>
      </c>
      <c r="K362" t="s">
        <v>1377</v>
      </c>
      <c r="L362" t="s">
        <v>489</v>
      </c>
      <c r="M362">
        <v>50315</v>
      </c>
      <c r="N362" t="s">
        <v>105</v>
      </c>
      <c r="O362" t="s">
        <v>3194</v>
      </c>
      <c r="P362" t="s">
        <v>46</v>
      </c>
      <c r="Q362" t="s">
        <v>90</v>
      </c>
      <c r="R362" t="s">
        <v>3195</v>
      </c>
      <c r="S362">
        <v>6.48</v>
      </c>
      <c r="T362">
        <v>1</v>
      </c>
      <c r="U362">
        <v>0</v>
      </c>
      <c r="V362">
        <v>3.1104000000000003</v>
      </c>
    </row>
    <row r="363" spans="1:22" x14ac:dyDescent="0.35">
      <c r="A363">
        <v>8877</v>
      </c>
      <c r="B363" t="s">
        <v>10289</v>
      </c>
      <c r="C363">
        <v>2013</v>
      </c>
      <c r="D363" s="28">
        <v>41500</v>
      </c>
      <c r="E363" s="28">
        <v>41506</v>
      </c>
      <c r="F363" t="s">
        <v>50</v>
      </c>
      <c r="G363" t="s">
        <v>4911</v>
      </c>
      <c r="H363" t="s">
        <v>4912</v>
      </c>
      <c r="I363" t="s">
        <v>26</v>
      </c>
      <c r="J363" t="s">
        <v>27</v>
      </c>
      <c r="K363" t="s">
        <v>3926</v>
      </c>
      <c r="L363" t="s">
        <v>104</v>
      </c>
      <c r="M363">
        <v>75061</v>
      </c>
      <c r="N363" t="s">
        <v>105</v>
      </c>
      <c r="O363" t="s">
        <v>4871</v>
      </c>
      <c r="P363" t="s">
        <v>46</v>
      </c>
      <c r="Q363" t="s">
        <v>78</v>
      </c>
      <c r="R363" t="s">
        <v>4872</v>
      </c>
      <c r="S363">
        <v>58.923999999999985</v>
      </c>
      <c r="T363">
        <v>1</v>
      </c>
      <c r="U363">
        <v>0.8</v>
      </c>
      <c r="V363">
        <v>-153.20240000000001</v>
      </c>
    </row>
    <row r="364" spans="1:22" x14ac:dyDescent="0.35">
      <c r="A364">
        <v>8876</v>
      </c>
      <c r="B364" t="s">
        <v>10289</v>
      </c>
      <c r="C364">
        <v>2013</v>
      </c>
      <c r="D364" s="28">
        <v>41500</v>
      </c>
      <c r="E364" s="28">
        <v>41506</v>
      </c>
      <c r="F364" t="s">
        <v>50</v>
      </c>
      <c r="G364" t="s">
        <v>4911</v>
      </c>
      <c r="H364" t="s">
        <v>4912</v>
      </c>
      <c r="I364" t="s">
        <v>26</v>
      </c>
      <c r="J364" t="s">
        <v>27</v>
      </c>
      <c r="K364" t="s">
        <v>3926</v>
      </c>
      <c r="L364" t="s">
        <v>104</v>
      </c>
      <c r="M364">
        <v>75061</v>
      </c>
      <c r="N364" t="s">
        <v>105</v>
      </c>
      <c r="O364" t="s">
        <v>1605</v>
      </c>
      <c r="P364" t="s">
        <v>46</v>
      </c>
      <c r="Q364" t="s">
        <v>578</v>
      </c>
      <c r="R364" t="s">
        <v>1606</v>
      </c>
      <c r="S364">
        <v>185.376</v>
      </c>
      <c r="T364">
        <v>2</v>
      </c>
      <c r="U364">
        <v>0.2</v>
      </c>
      <c r="V364">
        <v>-34.758000000000017</v>
      </c>
    </row>
    <row r="365" spans="1:22" x14ac:dyDescent="0.35">
      <c r="A365">
        <v>7926</v>
      </c>
      <c r="B365" t="s">
        <v>9744</v>
      </c>
      <c r="C365">
        <v>2013</v>
      </c>
      <c r="D365" s="28">
        <v>41500</v>
      </c>
      <c r="E365" s="28">
        <v>41503</v>
      </c>
      <c r="F365" t="s">
        <v>188</v>
      </c>
      <c r="G365" t="s">
        <v>1426</v>
      </c>
      <c r="H365" t="s">
        <v>1427</v>
      </c>
      <c r="I365" t="s">
        <v>26</v>
      </c>
      <c r="J365" t="s">
        <v>27</v>
      </c>
      <c r="K365" t="s">
        <v>318</v>
      </c>
      <c r="L365" t="s">
        <v>319</v>
      </c>
      <c r="M365">
        <v>22153</v>
      </c>
      <c r="N365" t="s">
        <v>30</v>
      </c>
      <c r="O365" t="s">
        <v>1667</v>
      </c>
      <c r="P365" t="s">
        <v>46</v>
      </c>
      <c r="Q365" t="s">
        <v>47</v>
      </c>
      <c r="R365" t="s">
        <v>1668</v>
      </c>
      <c r="S365">
        <v>103.60000000000001</v>
      </c>
      <c r="T365">
        <v>7</v>
      </c>
      <c r="U365">
        <v>0</v>
      </c>
      <c r="V365">
        <v>51.800000000000004</v>
      </c>
    </row>
    <row r="366" spans="1:22" x14ac:dyDescent="0.35">
      <c r="A366">
        <v>7925</v>
      </c>
      <c r="B366" t="s">
        <v>9744</v>
      </c>
      <c r="C366">
        <v>2013</v>
      </c>
      <c r="D366" s="28">
        <v>41500</v>
      </c>
      <c r="E366" s="28">
        <v>41503</v>
      </c>
      <c r="F366" t="s">
        <v>188</v>
      </c>
      <c r="G366" t="s">
        <v>1426</v>
      </c>
      <c r="H366" t="s">
        <v>1427</v>
      </c>
      <c r="I366" t="s">
        <v>26</v>
      </c>
      <c r="J366" t="s">
        <v>27</v>
      </c>
      <c r="K366" t="s">
        <v>318</v>
      </c>
      <c r="L366" t="s">
        <v>319</v>
      </c>
      <c r="M366">
        <v>22153</v>
      </c>
      <c r="N366" t="s">
        <v>30</v>
      </c>
      <c r="O366" t="s">
        <v>361</v>
      </c>
      <c r="P366" t="s">
        <v>46</v>
      </c>
      <c r="Q366" t="s">
        <v>75</v>
      </c>
      <c r="R366" t="s">
        <v>362</v>
      </c>
      <c r="S366">
        <v>22.32</v>
      </c>
      <c r="T366">
        <v>4</v>
      </c>
      <c r="U366">
        <v>0</v>
      </c>
      <c r="V366">
        <v>10.7136</v>
      </c>
    </row>
    <row r="367" spans="1:22" x14ac:dyDescent="0.35">
      <c r="A367">
        <v>6022</v>
      </c>
      <c r="B367" t="s">
        <v>8624</v>
      </c>
      <c r="C367">
        <v>2013</v>
      </c>
      <c r="D367" s="28">
        <v>41500</v>
      </c>
      <c r="E367" s="28">
        <v>41500</v>
      </c>
      <c r="F367" t="s">
        <v>1290</v>
      </c>
      <c r="G367" t="s">
        <v>5793</v>
      </c>
      <c r="H367" t="s">
        <v>5794</v>
      </c>
      <c r="I367" t="s">
        <v>26</v>
      </c>
      <c r="J367" t="s">
        <v>27</v>
      </c>
      <c r="K367" t="s">
        <v>8625</v>
      </c>
      <c r="L367" t="s">
        <v>736</v>
      </c>
      <c r="M367">
        <v>70065</v>
      </c>
      <c r="N367" t="s">
        <v>30</v>
      </c>
      <c r="O367" t="s">
        <v>1414</v>
      </c>
      <c r="P367" t="s">
        <v>71</v>
      </c>
      <c r="Q367" t="s">
        <v>161</v>
      </c>
      <c r="R367" t="s">
        <v>1415</v>
      </c>
      <c r="S367">
        <v>71.98</v>
      </c>
      <c r="T367">
        <v>2</v>
      </c>
      <c r="U367">
        <v>0</v>
      </c>
      <c r="V367">
        <v>15.1158</v>
      </c>
    </row>
    <row r="368" spans="1:22" x14ac:dyDescent="0.35">
      <c r="A368">
        <v>6021</v>
      </c>
      <c r="B368" t="s">
        <v>8624</v>
      </c>
      <c r="C368">
        <v>2013</v>
      </c>
      <c r="D368" s="28">
        <v>41500</v>
      </c>
      <c r="E368" s="28">
        <v>41500</v>
      </c>
      <c r="F368" t="s">
        <v>1290</v>
      </c>
      <c r="G368" t="s">
        <v>5793</v>
      </c>
      <c r="H368" t="s">
        <v>5794</v>
      </c>
      <c r="I368" t="s">
        <v>26</v>
      </c>
      <c r="J368" t="s">
        <v>27</v>
      </c>
      <c r="K368" t="s">
        <v>8625</v>
      </c>
      <c r="L368" t="s">
        <v>736</v>
      </c>
      <c r="M368">
        <v>70065</v>
      </c>
      <c r="N368" t="s">
        <v>30</v>
      </c>
      <c r="O368" t="s">
        <v>5286</v>
      </c>
      <c r="P368" t="s">
        <v>46</v>
      </c>
      <c r="Q368" t="s">
        <v>78</v>
      </c>
      <c r="R368" t="s">
        <v>186</v>
      </c>
      <c r="S368">
        <v>17.34</v>
      </c>
      <c r="T368">
        <v>2</v>
      </c>
      <c r="U368">
        <v>0</v>
      </c>
      <c r="V368">
        <v>4.6818000000000008</v>
      </c>
    </row>
    <row r="369" spans="1:22" x14ac:dyDescent="0.35">
      <c r="A369">
        <v>3764</v>
      </c>
      <c r="B369" t="s">
        <v>6908</v>
      </c>
      <c r="C369">
        <v>2013</v>
      </c>
      <c r="D369" s="28">
        <v>41500</v>
      </c>
      <c r="E369" s="28">
        <v>41505</v>
      </c>
      <c r="F369" t="s">
        <v>23</v>
      </c>
      <c r="G369" t="s">
        <v>3136</v>
      </c>
      <c r="H369" t="s">
        <v>3137</v>
      </c>
      <c r="I369" t="s">
        <v>41</v>
      </c>
      <c r="J369" t="s">
        <v>27</v>
      </c>
      <c r="K369" t="s">
        <v>6909</v>
      </c>
      <c r="L369" t="s">
        <v>114</v>
      </c>
      <c r="M369">
        <v>53214</v>
      </c>
      <c r="N369" t="s">
        <v>105</v>
      </c>
      <c r="O369" t="s">
        <v>3122</v>
      </c>
      <c r="P369" t="s">
        <v>46</v>
      </c>
      <c r="Q369" t="s">
        <v>75</v>
      </c>
      <c r="R369" t="s">
        <v>3123</v>
      </c>
      <c r="S369">
        <v>8.52</v>
      </c>
      <c r="T369">
        <v>3</v>
      </c>
      <c r="U369">
        <v>0</v>
      </c>
      <c r="V369">
        <v>4.1747999999999994</v>
      </c>
    </row>
    <row r="370" spans="1:22" x14ac:dyDescent="0.35">
      <c r="A370">
        <v>3763</v>
      </c>
      <c r="B370" t="s">
        <v>6908</v>
      </c>
      <c r="C370">
        <v>2013</v>
      </c>
      <c r="D370" s="28">
        <v>41500</v>
      </c>
      <c r="E370" s="28">
        <v>41505</v>
      </c>
      <c r="F370" t="s">
        <v>23</v>
      </c>
      <c r="G370" t="s">
        <v>3136</v>
      </c>
      <c r="H370" t="s">
        <v>3137</v>
      </c>
      <c r="I370" t="s">
        <v>41</v>
      </c>
      <c r="J370" t="s">
        <v>27</v>
      </c>
      <c r="K370" t="s">
        <v>6909</v>
      </c>
      <c r="L370" t="s">
        <v>114</v>
      </c>
      <c r="M370">
        <v>53214</v>
      </c>
      <c r="N370" t="s">
        <v>105</v>
      </c>
      <c r="O370" t="s">
        <v>1669</v>
      </c>
      <c r="P370" t="s">
        <v>32</v>
      </c>
      <c r="Q370" t="s">
        <v>33</v>
      </c>
      <c r="R370" t="s">
        <v>1670</v>
      </c>
      <c r="S370">
        <v>241.96</v>
      </c>
      <c r="T370">
        <v>2</v>
      </c>
      <c r="U370">
        <v>0</v>
      </c>
      <c r="V370">
        <v>24.195999999999998</v>
      </c>
    </row>
    <row r="371" spans="1:22" x14ac:dyDescent="0.35">
      <c r="A371">
        <v>1748</v>
      </c>
      <c r="B371" t="s">
        <v>4449</v>
      </c>
      <c r="C371">
        <v>2013</v>
      </c>
      <c r="D371" s="28">
        <v>41500</v>
      </c>
      <c r="E371" s="28">
        <v>41504</v>
      </c>
      <c r="F371" t="s">
        <v>23</v>
      </c>
      <c r="G371" t="s">
        <v>1660</v>
      </c>
      <c r="H371" t="s">
        <v>1661</v>
      </c>
      <c r="I371" t="s">
        <v>26</v>
      </c>
      <c r="J371" t="s">
        <v>27</v>
      </c>
      <c r="K371" t="s">
        <v>1521</v>
      </c>
      <c r="L371" t="s">
        <v>88</v>
      </c>
      <c r="M371">
        <v>28540</v>
      </c>
      <c r="N371" t="s">
        <v>30</v>
      </c>
      <c r="O371" t="s">
        <v>4450</v>
      </c>
      <c r="P371" t="s">
        <v>46</v>
      </c>
      <c r="Q371" t="s">
        <v>90</v>
      </c>
      <c r="R371" t="s">
        <v>186</v>
      </c>
      <c r="S371">
        <v>10.272000000000002</v>
      </c>
      <c r="T371">
        <v>3</v>
      </c>
      <c r="U371">
        <v>0.2</v>
      </c>
      <c r="V371">
        <v>3.2099999999999982</v>
      </c>
    </row>
    <row r="372" spans="1:22" x14ac:dyDescent="0.35">
      <c r="A372">
        <v>1747</v>
      </c>
      <c r="B372" t="s">
        <v>4449</v>
      </c>
      <c r="C372">
        <v>2013</v>
      </c>
      <c r="D372" s="28">
        <v>41500</v>
      </c>
      <c r="E372" s="28">
        <v>41504</v>
      </c>
      <c r="F372" t="s">
        <v>23</v>
      </c>
      <c r="G372" t="s">
        <v>1660</v>
      </c>
      <c r="H372" t="s">
        <v>1661</v>
      </c>
      <c r="I372" t="s">
        <v>26</v>
      </c>
      <c r="J372" t="s">
        <v>27</v>
      </c>
      <c r="K372" t="s">
        <v>1521</v>
      </c>
      <c r="L372" t="s">
        <v>88</v>
      </c>
      <c r="M372">
        <v>28540</v>
      </c>
      <c r="N372" t="s">
        <v>30</v>
      </c>
      <c r="O372" t="s">
        <v>2357</v>
      </c>
      <c r="P372" t="s">
        <v>46</v>
      </c>
      <c r="Q372" t="s">
        <v>75</v>
      </c>
      <c r="R372" t="s">
        <v>2358</v>
      </c>
      <c r="S372">
        <v>11.232000000000001</v>
      </c>
      <c r="T372">
        <v>8</v>
      </c>
      <c r="U372">
        <v>0.7</v>
      </c>
      <c r="V372">
        <v>-8.2367999999999988</v>
      </c>
    </row>
    <row r="373" spans="1:22" x14ac:dyDescent="0.35">
      <c r="A373">
        <v>8693</v>
      </c>
      <c r="B373" t="s">
        <v>10186</v>
      </c>
      <c r="C373">
        <v>2013</v>
      </c>
      <c r="D373" s="28">
        <v>41501</v>
      </c>
      <c r="E373" s="28">
        <v>41505</v>
      </c>
      <c r="F373" t="s">
        <v>50</v>
      </c>
      <c r="G373" t="s">
        <v>628</v>
      </c>
      <c r="H373" t="s">
        <v>629</v>
      </c>
      <c r="I373" t="s">
        <v>41</v>
      </c>
      <c r="J373" t="s">
        <v>27</v>
      </c>
      <c r="K373" t="s">
        <v>801</v>
      </c>
      <c r="L373" t="s">
        <v>498</v>
      </c>
      <c r="M373">
        <v>44312</v>
      </c>
      <c r="N373" t="s">
        <v>148</v>
      </c>
      <c r="O373" t="s">
        <v>6427</v>
      </c>
      <c r="P373" t="s">
        <v>71</v>
      </c>
      <c r="Q373" t="s">
        <v>161</v>
      </c>
      <c r="R373" t="s">
        <v>6428</v>
      </c>
      <c r="S373">
        <v>279.95999999999998</v>
      </c>
      <c r="T373">
        <v>5</v>
      </c>
      <c r="U373">
        <v>0.2</v>
      </c>
      <c r="V373">
        <v>48.992999999999995</v>
      </c>
    </row>
    <row r="374" spans="1:22" x14ac:dyDescent="0.35">
      <c r="A374">
        <v>8692</v>
      </c>
      <c r="B374" t="s">
        <v>10186</v>
      </c>
      <c r="C374">
        <v>2013</v>
      </c>
      <c r="D374" s="28">
        <v>41501</v>
      </c>
      <c r="E374" s="28">
        <v>41505</v>
      </c>
      <c r="F374" t="s">
        <v>50</v>
      </c>
      <c r="G374" t="s">
        <v>628</v>
      </c>
      <c r="H374" t="s">
        <v>629</v>
      </c>
      <c r="I374" t="s">
        <v>41</v>
      </c>
      <c r="J374" t="s">
        <v>27</v>
      </c>
      <c r="K374" t="s">
        <v>801</v>
      </c>
      <c r="L374" t="s">
        <v>498</v>
      </c>
      <c r="M374">
        <v>44312</v>
      </c>
      <c r="N374" t="s">
        <v>148</v>
      </c>
      <c r="O374" t="s">
        <v>2487</v>
      </c>
      <c r="P374" t="s">
        <v>71</v>
      </c>
      <c r="Q374" t="s">
        <v>72</v>
      </c>
      <c r="R374" t="s">
        <v>2981</v>
      </c>
      <c r="S374">
        <v>247.18799999999999</v>
      </c>
      <c r="T374">
        <v>2</v>
      </c>
      <c r="U374">
        <v>0.4</v>
      </c>
      <c r="V374">
        <v>-49.437600000000032</v>
      </c>
    </row>
    <row r="375" spans="1:22" x14ac:dyDescent="0.35">
      <c r="A375">
        <v>8691</v>
      </c>
      <c r="B375" t="s">
        <v>10186</v>
      </c>
      <c r="C375">
        <v>2013</v>
      </c>
      <c r="D375" s="28">
        <v>41501</v>
      </c>
      <c r="E375" s="28">
        <v>41505</v>
      </c>
      <c r="F375" t="s">
        <v>50</v>
      </c>
      <c r="G375" t="s">
        <v>628</v>
      </c>
      <c r="H375" t="s">
        <v>629</v>
      </c>
      <c r="I375" t="s">
        <v>41</v>
      </c>
      <c r="J375" t="s">
        <v>27</v>
      </c>
      <c r="K375" t="s">
        <v>801</v>
      </c>
      <c r="L375" t="s">
        <v>498</v>
      </c>
      <c r="M375">
        <v>44312</v>
      </c>
      <c r="N375" t="s">
        <v>148</v>
      </c>
      <c r="O375" t="s">
        <v>3993</v>
      </c>
      <c r="P375" t="s">
        <v>71</v>
      </c>
      <c r="Q375" t="s">
        <v>72</v>
      </c>
      <c r="R375" t="s">
        <v>3994</v>
      </c>
      <c r="S375">
        <v>259.89600000000002</v>
      </c>
      <c r="T375">
        <v>2</v>
      </c>
      <c r="U375">
        <v>0.4</v>
      </c>
      <c r="V375">
        <v>-56.310799999999972</v>
      </c>
    </row>
    <row r="376" spans="1:22" x14ac:dyDescent="0.35">
      <c r="A376">
        <v>7049</v>
      </c>
      <c r="B376" t="s">
        <v>9260</v>
      </c>
      <c r="C376">
        <v>2013</v>
      </c>
      <c r="D376" s="28">
        <v>41501</v>
      </c>
      <c r="E376" s="28">
        <v>41503</v>
      </c>
      <c r="F376" t="s">
        <v>188</v>
      </c>
      <c r="G376" t="s">
        <v>2562</v>
      </c>
      <c r="H376" t="s">
        <v>2563</v>
      </c>
      <c r="I376" t="s">
        <v>26</v>
      </c>
      <c r="J376" t="s">
        <v>27</v>
      </c>
      <c r="K376" t="s">
        <v>5661</v>
      </c>
      <c r="L376" t="s">
        <v>335</v>
      </c>
      <c r="M376">
        <v>37211</v>
      </c>
      <c r="N376" t="s">
        <v>30</v>
      </c>
      <c r="O376" t="s">
        <v>6744</v>
      </c>
      <c r="P376" t="s">
        <v>46</v>
      </c>
      <c r="Q376" t="s">
        <v>90</v>
      </c>
      <c r="R376" t="s">
        <v>6745</v>
      </c>
      <c r="S376">
        <v>15.552000000000003</v>
      </c>
      <c r="T376">
        <v>3</v>
      </c>
      <c r="U376">
        <v>0.2</v>
      </c>
      <c r="V376">
        <v>5.4432</v>
      </c>
    </row>
    <row r="377" spans="1:22" x14ac:dyDescent="0.35">
      <c r="A377">
        <v>5381</v>
      </c>
      <c r="B377" t="s">
        <v>8184</v>
      </c>
      <c r="C377">
        <v>2013</v>
      </c>
      <c r="D377" s="28">
        <v>41501</v>
      </c>
      <c r="E377" s="28">
        <v>41505</v>
      </c>
      <c r="F377" t="s">
        <v>50</v>
      </c>
      <c r="G377" t="s">
        <v>7983</v>
      </c>
      <c r="H377" t="s">
        <v>7984</v>
      </c>
      <c r="I377" t="s">
        <v>26</v>
      </c>
      <c r="J377" t="s">
        <v>27</v>
      </c>
      <c r="K377" t="s">
        <v>42</v>
      </c>
      <c r="L377" t="s">
        <v>43</v>
      </c>
      <c r="M377">
        <v>90045</v>
      </c>
      <c r="N377" t="s">
        <v>44</v>
      </c>
      <c r="O377" t="s">
        <v>8185</v>
      </c>
      <c r="P377" t="s">
        <v>71</v>
      </c>
      <c r="Q377" t="s">
        <v>682</v>
      </c>
      <c r="R377" t="s">
        <v>8186</v>
      </c>
      <c r="S377">
        <v>105.55199999999999</v>
      </c>
      <c r="T377">
        <v>6</v>
      </c>
      <c r="U377">
        <v>0.2</v>
      </c>
      <c r="V377">
        <v>35.623799999999996</v>
      </c>
    </row>
    <row r="378" spans="1:22" x14ac:dyDescent="0.35">
      <c r="A378">
        <v>5380</v>
      </c>
      <c r="B378" t="s">
        <v>8184</v>
      </c>
      <c r="C378">
        <v>2013</v>
      </c>
      <c r="D378" s="28">
        <v>41501</v>
      </c>
      <c r="E378" s="28">
        <v>41505</v>
      </c>
      <c r="F378" t="s">
        <v>50</v>
      </c>
      <c r="G378" t="s">
        <v>7983</v>
      </c>
      <c r="H378" t="s">
        <v>7984</v>
      </c>
      <c r="I378" t="s">
        <v>26</v>
      </c>
      <c r="J378" t="s">
        <v>27</v>
      </c>
      <c r="K378" t="s">
        <v>42</v>
      </c>
      <c r="L378" t="s">
        <v>43</v>
      </c>
      <c r="M378">
        <v>90045</v>
      </c>
      <c r="N378" t="s">
        <v>44</v>
      </c>
      <c r="O378" t="s">
        <v>5102</v>
      </c>
      <c r="P378" t="s">
        <v>46</v>
      </c>
      <c r="Q378" t="s">
        <v>90</v>
      </c>
      <c r="R378" t="s">
        <v>5103</v>
      </c>
      <c r="S378">
        <v>15.54</v>
      </c>
      <c r="T378">
        <v>3</v>
      </c>
      <c r="U378">
        <v>0</v>
      </c>
      <c r="V378">
        <v>7.6145999999999994</v>
      </c>
    </row>
    <row r="379" spans="1:22" x14ac:dyDescent="0.35">
      <c r="A379">
        <v>8898</v>
      </c>
      <c r="B379" t="s">
        <v>10303</v>
      </c>
      <c r="C379">
        <v>2013</v>
      </c>
      <c r="D379" s="28">
        <v>41502</v>
      </c>
      <c r="E379" s="28">
        <v>41509</v>
      </c>
      <c r="F379" t="s">
        <v>50</v>
      </c>
      <c r="G379" t="s">
        <v>1870</v>
      </c>
      <c r="H379" t="s">
        <v>1871</v>
      </c>
      <c r="I379" t="s">
        <v>26</v>
      </c>
      <c r="J379" t="s">
        <v>27</v>
      </c>
      <c r="K379" t="s">
        <v>42</v>
      </c>
      <c r="L379" t="s">
        <v>43</v>
      </c>
      <c r="M379">
        <v>90004</v>
      </c>
      <c r="N379" t="s">
        <v>44</v>
      </c>
      <c r="O379" t="s">
        <v>3700</v>
      </c>
      <c r="P379" t="s">
        <v>46</v>
      </c>
      <c r="Q379" t="s">
        <v>90</v>
      </c>
      <c r="R379" t="s">
        <v>3701</v>
      </c>
      <c r="S379">
        <v>37.520000000000003</v>
      </c>
      <c r="T379">
        <v>4</v>
      </c>
      <c r="U379">
        <v>0</v>
      </c>
      <c r="V379">
        <v>18.009600000000002</v>
      </c>
    </row>
    <row r="380" spans="1:22" x14ac:dyDescent="0.35">
      <c r="A380">
        <v>8897</v>
      </c>
      <c r="B380" t="s">
        <v>10303</v>
      </c>
      <c r="C380">
        <v>2013</v>
      </c>
      <c r="D380" s="28">
        <v>41502</v>
      </c>
      <c r="E380" s="28">
        <v>41509</v>
      </c>
      <c r="F380" t="s">
        <v>50</v>
      </c>
      <c r="G380" t="s">
        <v>1870</v>
      </c>
      <c r="H380" t="s">
        <v>1871</v>
      </c>
      <c r="I380" t="s">
        <v>26</v>
      </c>
      <c r="J380" t="s">
        <v>27</v>
      </c>
      <c r="K380" t="s">
        <v>42</v>
      </c>
      <c r="L380" t="s">
        <v>43</v>
      </c>
      <c r="M380">
        <v>90004</v>
      </c>
      <c r="N380" t="s">
        <v>44</v>
      </c>
      <c r="O380" t="s">
        <v>1204</v>
      </c>
      <c r="P380" t="s">
        <v>71</v>
      </c>
      <c r="Q380" t="s">
        <v>72</v>
      </c>
      <c r="R380" t="s">
        <v>1205</v>
      </c>
      <c r="S380">
        <v>165.60000000000002</v>
      </c>
      <c r="T380">
        <v>3</v>
      </c>
      <c r="U380">
        <v>0.2</v>
      </c>
      <c r="V380">
        <v>10.349999999999994</v>
      </c>
    </row>
    <row r="381" spans="1:22" x14ac:dyDescent="0.35">
      <c r="A381">
        <v>8896</v>
      </c>
      <c r="B381" t="s">
        <v>10303</v>
      </c>
      <c r="C381">
        <v>2013</v>
      </c>
      <c r="D381" s="28">
        <v>41502</v>
      </c>
      <c r="E381" s="28">
        <v>41509</v>
      </c>
      <c r="F381" t="s">
        <v>50</v>
      </c>
      <c r="G381" t="s">
        <v>1870</v>
      </c>
      <c r="H381" t="s">
        <v>1871</v>
      </c>
      <c r="I381" t="s">
        <v>26</v>
      </c>
      <c r="J381" t="s">
        <v>27</v>
      </c>
      <c r="K381" t="s">
        <v>42</v>
      </c>
      <c r="L381" t="s">
        <v>43</v>
      </c>
      <c r="M381">
        <v>90004</v>
      </c>
      <c r="N381" t="s">
        <v>44</v>
      </c>
      <c r="O381" t="s">
        <v>4803</v>
      </c>
      <c r="P381" t="s">
        <v>46</v>
      </c>
      <c r="Q381" t="s">
        <v>59</v>
      </c>
      <c r="R381" t="s">
        <v>4804</v>
      </c>
      <c r="S381">
        <v>17.940000000000001</v>
      </c>
      <c r="T381">
        <v>3</v>
      </c>
      <c r="U381">
        <v>0</v>
      </c>
      <c r="V381">
        <v>3.0497999999999985</v>
      </c>
    </row>
    <row r="382" spans="1:22" x14ac:dyDescent="0.35">
      <c r="A382">
        <v>8895</v>
      </c>
      <c r="B382" t="s">
        <v>10303</v>
      </c>
      <c r="C382">
        <v>2013</v>
      </c>
      <c r="D382" s="28">
        <v>41502</v>
      </c>
      <c r="E382" s="28">
        <v>41509</v>
      </c>
      <c r="F382" t="s">
        <v>50</v>
      </c>
      <c r="G382" t="s">
        <v>1870</v>
      </c>
      <c r="H382" t="s">
        <v>1871</v>
      </c>
      <c r="I382" t="s">
        <v>26</v>
      </c>
      <c r="J382" t="s">
        <v>27</v>
      </c>
      <c r="K382" t="s">
        <v>42</v>
      </c>
      <c r="L382" t="s">
        <v>43</v>
      </c>
      <c r="M382">
        <v>90004</v>
      </c>
      <c r="N382" t="s">
        <v>44</v>
      </c>
      <c r="O382" t="s">
        <v>2238</v>
      </c>
      <c r="P382" t="s">
        <v>32</v>
      </c>
      <c r="Q382" t="s">
        <v>65</v>
      </c>
      <c r="R382" t="s">
        <v>2239</v>
      </c>
      <c r="S382">
        <v>312.03000000000003</v>
      </c>
      <c r="T382">
        <v>3</v>
      </c>
      <c r="U382">
        <v>0</v>
      </c>
      <c r="V382">
        <v>43.684200000000018</v>
      </c>
    </row>
    <row r="383" spans="1:22" x14ac:dyDescent="0.35">
      <c r="A383">
        <v>2858</v>
      </c>
      <c r="B383" t="s">
        <v>6044</v>
      </c>
      <c r="C383">
        <v>2013</v>
      </c>
      <c r="D383" s="28">
        <v>41502</v>
      </c>
      <c r="E383" s="28">
        <v>41504</v>
      </c>
      <c r="F383" t="s">
        <v>23</v>
      </c>
      <c r="G383" t="s">
        <v>6045</v>
      </c>
      <c r="H383" t="s">
        <v>6046</v>
      </c>
      <c r="I383" t="s">
        <v>26</v>
      </c>
      <c r="J383" t="s">
        <v>27</v>
      </c>
      <c r="K383" t="s">
        <v>1706</v>
      </c>
      <c r="L383" t="s">
        <v>88</v>
      </c>
      <c r="M383">
        <v>28314</v>
      </c>
      <c r="N383" t="s">
        <v>30</v>
      </c>
      <c r="O383" t="s">
        <v>4619</v>
      </c>
      <c r="P383" t="s">
        <v>32</v>
      </c>
      <c r="Q383" t="s">
        <v>36</v>
      </c>
      <c r="R383" t="s">
        <v>4620</v>
      </c>
      <c r="S383">
        <v>225.29600000000002</v>
      </c>
      <c r="T383">
        <v>2</v>
      </c>
      <c r="U383">
        <v>0.2</v>
      </c>
      <c r="V383">
        <v>22.529599999999995</v>
      </c>
    </row>
    <row r="384" spans="1:22" x14ac:dyDescent="0.35">
      <c r="A384">
        <v>2555</v>
      </c>
      <c r="B384" t="s">
        <v>5646</v>
      </c>
      <c r="C384">
        <v>2013</v>
      </c>
      <c r="D384" s="28">
        <v>41502</v>
      </c>
      <c r="E384" s="28">
        <v>41507</v>
      </c>
      <c r="F384" t="s">
        <v>50</v>
      </c>
      <c r="G384" t="s">
        <v>4682</v>
      </c>
      <c r="H384" t="s">
        <v>4683</v>
      </c>
      <c r="I384" t="s">
        <v>26</v>
      </c>
      <c r="J384" t="s">
        <v>27</v>
      </c>
      <c r="K384" t="s">
        <v>5647</v>
      </c>
      <c r="L384" t="s">
        <v>54</v>
      </c>
      <c r="M384">
        <v>32303</v>
      </c>
      <c r="N384" t="s">
        <v>30</v>
      </c>
      <c r="O384" t="s">
        <v>5648</v>
      </c>
      <c r="P384" t="s">
        <v>71</v>
      </c>
      <c r="Q384" t="s">
        <v>72</v>
      </c>
      <c r="R384" t="s">
        <v>5649</v>
      </c>
      <c r="S384">
        <v>705.54399999999998</v>
      </c>
      <c r="T384">
        <v>7</v>
      </c>
      <c r="U384">
        <v>0.2</v>
      </c>
      <c r="V384">
        <v>70.554400000000072</v>
      </c>
    </row>
    <row r="385" spans="1:22" x14ac:dyDescent="0.35">
      <c r="A385">
        <v>637</v>
      </c>
      <c r="B385" t="s">
        <v>2097</v>
      </c>
      <c r="C385">
        <v>2013</v>
      </c>
      <c r="D385" s="28">
        <v>41502</v>
      </c>
      <c r="E385" s="28">
        <v>41508</v>
      </c>
      <c r="F385" t="s">
        <v>50</v>
      </c>
      <c r="G385" t="s">
        <v>2098</v>
      </c>
      <c r="H385" t="s">
        <v>2099</v>
      </c>
      <c r="I385" t="s">
        <v>26</v>
      </c>
      <c r="J385" t="s">
        <v>27</v>
      </c>
      <c r="K385" t="s">
        <v>456</v>
      </c>
      <c r="L385" t="s">
        <v>457</v>
      </c>
      <c r="M385">
        <v>80013</v>
      </c>
      <c r="N385" t="s">
        <v>44</v>
      </c>
      <c r="O385" t="s">
        <v>2100</v>
      </c>
      <c r="P385" t="s">
        <v>46</v>
      </c>
      <c r="Q385" t="s">
        <v>75</v>
      </c>
      <c r="R385" t="s">
        <v>2101</v>
      </c>
      <c r="S385">
        <v>18.882000000000005</v>
      </c>
      <c r="T385">
        <v>3</v>
      </c>
      <c r="U385">
        <v>0.7</v>
      </c>
      <c r="V385">
        <v>-13.846800000000002</v>
      </c>
    </row>
    <row r="386" spans="1:22" x14ac:dyDescent="0.35">
      <c r="A386">
        <v>638</v>
      </c>
      <c r="B386" t="s">
        <v>2097</v>
      </c>
      <c r="C386">
        <v>2013</v>
      </c>
      <c r="D386" s="28">
        <v>41502</v>
      </c>
      <c r="E386" s="28">
        <v>41508</v>
      </c>
      <c r="F386" t="s">
        <v>50</v>
      </c>
      <c r="G386" t="s">
        <v>2098</v>
      </c>
      <c r="H386" t="s">
        <v>2099</v>
      </c>
      <c r="I386" t="s">
        <v>26</v>
      </c>
      <c r="J386" t="s">
        <v>27</v>
      </c>
      <c r="K386" t="s">
        <v>456</v>
      </c>
      <c r="L386" t="s">
        <v>457</v>
      </c>
      <c r="M386">
        <v>80013</v>
      </c>
      <c r="N386" t="s">
        <v>44</v>
      </c>
      <c r="O386" t="s">
        <v>2102</v>
      </c>
      <c r="P386" t="s">
        <v>46</v>
      </c>
      <c r="Q386" t="s">
        <v>78</v>
      </c>
      <c r="R386" t="s">
        <v>2103</v>
      </c>
      <c r="S386">
        <v>122.328</v>
      </c>
      <c r="T386">
        <v>3</v>
      </c>
      <c r="U386">
        <v>0.2</v>
      </c>
      <c r="V386">
        <v>12.232799999999997</v>
      </c>
    </row>
    <row r="387" spans="1:22" x14ac:dyDescent="0.35">
      <c r="A387">
        <v>1089</v>
      </c>
      <c r="B387" t="s">
        <v>3196</v>
      </c>
      <c r="C387">
        <v>2013</v>
      </c>
      <c r="D387" s="28">
        <v>41502</v>
      </c>
      <c r="E387" s="28">
        <v>41507</v>
      </c>
      <c r="F387" t="s">
        <v>23</v>
      </c>
      <c r="G387" t="s">
        <v>3197</v>
      </c>
      <c r="H387" t="s">
        <v>3198</v>
      </c>
      <c r="I387" t="s">
        <v>41</v>
      </c>
      <c r="J387" t="s">
        <v>27</v>
      </c>
      <c r="K387" t="s">
        <v>3199</v>
      </c>
      <c r="L387" t="s">
        <v>43</v>
      </c>
      <c r="M387">
        <v>94601</v>
      </c>
      <c r="N387" t="s">
        <v>44</v>
      </c>
      <c r="O387" t="s">
        <v>3200</v>
      </c>
      <c r="P387" t="s">
        <v>46</v>
      </c>
      <c r="Q387" t="s">
        <v>47</v>
      </c>
      <c r="R387" t="s">
        <v>3201</v>
      </c>
      <c r="S387">
        <v>3.15</v>
      </c>
      <c r="T387">
        <v>1</v>
      </c>
      <c r="U387">
        <v>0</v>
      </c>
      <c r="V387">
        <v>1.512</v>
      </c>
    </row>
    <row r="388" spans="1:22" x14ac:dyDescent="0.35">
      <c r="A388">
        <v>1088</v>
      </c>
      <c r="B388" t="s">
        <v>3196</v>
      </c>
      <c r="C388">
        <v>2013</v>
      </c>
      <c r="D388" s="28">
        <v>41502</v>
      </c>
      <c r="E388" s="28">
        <v>41507</v>
      </c>
      <c r="F388" t="s">
        <v>23</v>
      </c>
      <c r="G388" t="s">
        <v>3197</v>
      </c>
      <c r="H388" t="s">
        <v>3198</v>
      </c>
      <c r="I388" t="s">
        <v>41</v>
      </c>
      <c r="J388" t="s">
        <v>27</v>
      </c>
      <c r="K388" t="s">
        <v>3199</v>
      </c>
      <c r="L388" t="s">
        <v>43</v>
      </c>
      <c r="M388">
        <v>94601</v>
      </c>
      <c r="N388" t="s">
        <v>44</v>
      </c>
      <c r="O388" t="s">
        <v>739</v>
      </c>
      <c r="P388" t="s">
        <v>71</v>
      </c>
      <c r="Q388" t="s">
        <v>72</v>
      </c>
      <c r="R388" t="s">
        <v>740</v>
      </c>
      <c r="S388">
        <v>71.975999999999999</v>
      </c>
      <c r="T388">
        <v>3</v>
      </c>
      <c r="U388">
        <v>0.2</v>
      </c>
      <c r="V388">
        <v>7.1976000000000049</v>
      </c>
    </row>
    <row r="389" spans="1:22" x14ac:dyDescent="0.35">
      <c r="A389">
        <v>7889</v>
      </c>
      <c r="B389" t="s">
        <v>9721</v>
      </c>
      <c r="C389">
        <v>2013</v>
      </c>
      <c r="D389" s="28">
        <v>41503</v>
      </c>
      <c r="E389" s="28">
        <v>41509</v>
      </c>
      <c r="F389" t="s">
        <v>50</v>
      </c>
      <c r="G389" t="s">
        <v>1627</v>
      </c>
      <c r="H389" t="s">
        <v>1628</v>
      </c>
      <c r="I389" t="s">
        <v>26</v>
      </c>
      <c r="J389" t="s">
        <v>27</v>
      </c>
      <c r="K389" t="s">
        <v>9722</v>
      </c>
      <c r="L389" t="s">
        <v>43</v>
      </c>
      <c r="M389">
        <v>95616</v>
      </c>
      <c r="N389" t="s">
        <v>44</v>
      </c>
      <c r="O389" t="s">
        <v>2779</v>
      </c>
      <c r="P389" t="s">
        <v>46</v>
      </c>
      <c r="Q389" t="s">
        <v>90</v>
      </c>
      <c r="R389" t="s">
        <v>2780</v>
      </c>
      <c r="S389">
        <v>32.400000000000006</v>
      </c>
      <c r="T389">
        <v>5</v>
      </c>
      <c r="U389">
        <v>0</v>
      </c>
      <c r="V389">
        <v>15.552000000000001</v>
      </c>
    </row>
    <row r="390" spans="1:22" x14ac:dyDescent="0.35">
      <c r="A390">
        <v>6134</v>
      </c>
      <c r="B390" t="s">
        <v>8700</v>
      </c>
      <c r="C390">
        <v>2013</v>
      </c>
      <c r="D390" s="28">
        <v>41503</v>
      </c>
      <c r="E390" s="28">
        <v>41506</v>
      </c>
      <c r="F390" t="s">
        <v>188</v>
      </c>
      <c r="G390" t="s">
        <v>8701</v>
      </c>
      <c r="H390" t="s">
        <v>8702</v>
      </c>
      <c r="I390" t="s">
        <v>41</v>
      </c>
      <c r="J390" t="s">
        <v>27</v>
      </c>
      <c r="K390" t="s">
        <v>42</v>
      </c>
      <c r="L390" t="s">
        <v>43</v>
      </c>
      <c r="M390">
        <v>90045</v>
      </c>
      <c r="N390" t="s">
        <v>44</v>
      </c>
      <c r="O390" t="s">
        <v>6562</v>
      </c>
      <c r="P390" t="s">
        <v>32</v>
      </c>
      <c r="Q390" t="s">
        <v>56</v>
      </c>
      <c r="R390" t="s">
        <v>6563</v>
      </c>
      <c r="S390">
        <v>161.28</v>
      </c>
      <c r="T390">
        <v>2</v>
      </c>
      <c r="U390">
        <v>0.2</v>
      </c>
      <c r="V390">
        <v>12.095999999999997</v>
      </c>
    </row>
    <row r="391" spans="1:22" x14ac:dyDescent="0.35">
      <c r="A391">
        <v>2659</v>
      </c>
      <c r="B391" t="s">
        <v>5783</v>
      </c>
      <c r="C391">
        <v>2013</v>
      </c>
      <c r="D391" s="28">
        <v>41503</v>
      </c>
      <c r="E391" s="28">
        <v>41507</v>
      </c>
      <c r="F391" t="s">
        <v>50</v>
      </c>
      <c r="G391" t="s">
        <v>111</v>
      </c>
      <c r="H391" t="s">
        <v>112</v>
      </c>
      <c r="I391" t="s">
        <v>26</v>
      </c>
      <c r="J391" t="s">
        <v>27</v>
      </c>
      <c r="K391" t="s">
        <v>127</v>
      </c>
      <c r="L391" t="s">
        <v>43</v>
      </c>
      <c r="M391">
        <v>94110</v>
      </c>
      <c r="N391" t="s">
        <v>44</v>
      </c>
      <c r="O391" t="s">
        <v>588</v>
      </c>
      <c r="P391" t="s">
        <v>46</v>
      </c>
      <c r="Q391" t="s">
        <v>173</v>
      </c>
      <c r="R391" t="s">
        <v>589</v>
      </c>
      <c r="S391">
        <v>10.86</v>
      </c>
      <c r="T391">
        <v>3</v>
      </c>
      <c r="U391">
        <v>0</v>
      </c>
      <c r="V391">
        <v>5.1042000000000005</v>
      </c>
    </row>
    <row r="392" spans="1:22" x14ac:dyDescent="0.35">
      <c r="A392">
        <v>3350</v>
      </c>
      <c r="B392" t="s">
        <v>6556</v>
      </c>
      <c r="C392">
        <v>2013</v>
      </c>
      <c r="D392" s="28">
        <v>41504</v>
      </c>
      <c r="E392" s="28">
        <v>41508</v>
      </c>
      <c r="F392" t="s">
        <v>50</v>
      </c>
      <c r="G392" t="s">
        <v>3237</v>
      </c>
      <c r="H392" t="s">
        <v>3238</v>
      </c>
      <c r="I392" t="s">
        <v>26</v>
      </c>
      <c r="J392" t="s">
        <v>27</v>
      </c>
      <c r="K392" t="s">
        <v>95</v>
      </c>
      <c r="L392" t="s">
        <v>96</v>
      </c>
      <c r="M392">
        <v>98105</v>
      </c>
      <c r="N392" t="s">
        <v>44</v>
      </c>
      <c r="O392" t="s">
        <v>2709</v>
      </c>
      <c r="P392" t="s">
        <v>46</v>
      </c>
      <c r="Q392" t="s">
        <v>75</v>
      </c>
      <c r="R392" t="s">
        <v>2710</v>
      </c>
      <c r="S392">
        <v>15.712000000000002</v>
      </c>
      <c r="T392">
        <v>4</v>
      </c>
      <c r="U392">
        <v>0.2</v>
      </c>
      <c r="V392">
        <v>5.6955999999999989</v>
      </c>
    </row>
    <row r="393" spans="1:22" x14ac:dyDescent="0.35">
      <c r="A393">
        <v>9126</v>
      </c>
      <c r="B393" t="s">
        <v>10439</v>
      </c>
      <c r="C393">
        <v>2013</v>
      </c>
      <c r="D393" s="28">
        <v>41505</v>
      </c>
      <c r="E393" s="28">
        <v>41507</v>
      </c>
      <c r="F393" t="s">
        <v>23</v>
      </c>
      <c r="G393" t="s">
        <v>182</v>
      </c>
      <c r="H393" t="s">
        <v>183</v>
      </c>
      <c r="I393" t="s">
        <v>102</v>
      </c>
      <c r="J393" t="s">
        <v>27</v>
      </c>
      <c r="K393" t="s">
        <v>184</v>
      </c>
      <c r="L393" t="s">
        <v>104</v>
      </c>
      <c r="M393">
        <v>77070</v>
      </c>
      <c r="N393" t="s">
        <v>105</v>
      </c>
      <c r="O393" t="s">
        <v>6591</v>
      </c>
      <c r="P393" t="s">
        <v>32</v>
      </c>
      <c r="Q393" t="s">
        <v>65</v>
      </c>
      <c r="R393" t="s">
        <v>6592</v>
      </c>
      <c r="S393">
        <v>5.3440000000000003</v>
      </c>
      <c r="T393">
        <v>4</v>
      </c>
      <c r="U393">
        <v>0.6</v>
      </c>
      <c r="V393">
        <v>-2.1375999999999991</v>
      </c>
    </row>
    <row r="394" spans="1:22" x14ac:dyDescent="0.35">
      <c r="A394">
        <v>9125</v>
      </c>
      <c r="B394" t="s">
        <v>10439</v>
      </c>
      <c r="C394">
        <v>2013</v>
      </c>
      <c r="D394" s="28">
        <v>41505</v>
      </c>
      <c r="E394" s="28">
        <v>41507</v>
      </c>
      <c r="F394" t="s">
        <v>23</v>
      </c>
      <c r="G394" t="s">
        <v>182</v>
      </c>
      <c r="H394" t="s">
        <v>183</v>
      </c>
      <c r="I394" t="s">
        <v>102</v>
      </c>
      <c r="J394" t="s">
        <v>27</v>
      </c>
      <c r="K394" t="s">
        <v>184</v>
      </c>
      <c r="L394" t="s">
        <v>104</v>
      </c>
      <c r="M394">
        <v>77070</v>
      </c>
      <c r="N394" t="s">
        <v>105</v>
      </c>
      <c r="O394" t="s">
        <v>2887</v>
      </c>
      <c r="P394" t="s">
        <v>32</v>
      </c>
      <c r="Q394" t="s">
        <v>65</v>
      </c>
      <c r="R394" t="s">
        <v>186</v>
      </c>
      <c r="S394">
        <v>9.5519999999999996</v>
      </c>
      <c r="T394">
        <v>3</v>
      </c>
      <c r="U394">
        <v>0.6</v>
      </c>
      <c r="V394">
        <v>-3.8207999999999984</v>
      </c>
    </row>
    <row r="395" spans="1:22" x14ac:dyDescent="0.35">
      <c r="A395">
        <v>6057</v>
      </c>
      <c r="B395" t="s">
        <v>8652</v>
      </c>
      <c r="C395">
        <v>2013</v>
      </c>
      <c r="D395" s="28">
        <v>41505</v>
      </c>
      <c r="E395" s="28">
        <v>41507</v>
      </c>
      <c r="F395" t="s">
        <v>188</v>
      </c>
      <c r="G395" t="s">
        <v>1485</v>
      </c>
      <c r="H395" t="s">
        <v>1486</v>
      </c>
      <c r="I395" t="s">
        <v>26</v>
      </c>
      <c r="J395" t="s">
        <v>27</v>
      </c>
      <c r="K395" t="s">
        <v>7041</v>
      </c>
      <c r="L395" t="s">
        <v>104</v>
      </c>
      <c r="M395">
        <v>78539</v>
      </c>
      <c r="N395" t="s">
        <v>105</v>
      </c>
      <c r="O395" t="s">
        <v>5803</v>
      </c>
      <c r="P395" t="s">
        <v>46</v>
      </c>
      <c r="Q395" t="s">
        <v>90</v>
      </c>
      <c r="R395" t="s">
        <v>5804</v>
      </c>
      <c r="S395">
        <v>83.84</v>
      </c>
      <c r="T395">
        <v>8</v>
      </c>
      <c r="U395">
        <v>0.2</v>
      </c>
      <c r="V395">
        <v>30.391999999999996</v>
      </c>
    </row>
    <row r="396" spans="1:22" x14ac:dyDescent="0.35">
      <c r="A396">
        <v>6056</v>
      </c>
      <c r="B396" t="s">
        <v>8652</v>
      </c>
      <c r="C396">
        <v>2013</v>
      </c>
      <c r="D396" s="28">
        <v>41505</v>
      </c>
      <c r="E396" s="28">
        <v>41507</v>
      </c>
      <c r="F396" t="s">
        <v>188</v>
      </c>
      <c r="G396" t="s">
        <v>1485</v>
      </c>
      <c r="H396" t="s">
        <v>1486</v>
      </c>
      <c r="I396" t="s">
        <v>26</v>
      </c>
      <c r="J396" t="s">
        <v>27</v>
      </c>
      <c r="K396" t="s">
        <v>7041</v>
      </c>
      <c r="L396" t="s">
        <v>104</v>
      </c>
      <c r="M396">
        <v>78539</v>
      </c>
      <c r="N396" t="s">
        <v>105</v>
      </c>
      <c r="O396" t="s">
        <v>5487</v>
      </c>
      <c r="P396" t="s">
        <v>46</v>
      </c>
      <c r="Q396" t="s">
        <v>75</v>
      </c>
      <c r="R396" t="s">
        <v>5488</v>
      </c>
      <c r="S396">
        <v>2.0679999999999996</v>
      </c>
      <c r="T396">
        <v>1</v>
      </c>
      <c r="U396">
        <v>0.8</v>
      </c>
      <c r="V396">
        <v>-3.4122000000000003</v>
      </c>
    </row>
    <row r="397" spans="1:22" x14ac:dyDescent="0.35">
      <c r="A397">
        <v>2956</v>
      </c>
      <c r="B397" t="s">
        <v>6148</v>
      </c>
      <c r="C397">
        <v>2013</v>
      </c>
      <c r="D397" s="28">
        <v>41505</v>
      </c>
      <c r="E397" s="28">
        <v>41511</v>
      </c>
      <c r="F397" t="s">
        <v>50</v>
      </c>
      <c r="G397" t="s">
        <v>513</v>
      </c>
      <c r="H397" t="s">
        <v>514</v>
      </c>
      <c r="I397" t="s">
        <v>41</v>
      </c>
      <c r="J397" t="s">
        <v>27</v>
      </c>
      <c r="K397" t="s">
        <v>266</v>
      </c>
      <c r="L397" t="s">
        <v>267</v>
      </c>
      <c r="M397">
        <v>10035</v>
      </c>
      <c r="N397" t="s">
        <v>148</v>
      </c>
      <c r="O397" t="s">
        <v>3438</v>
      </c>
      <c r="P397" t="s">
        <v>71</v>
      </c>
      <c r="Q397" t="s">
        <v>72</v>
      </c>
      <c r="R397" t="s">
        <v>3439</v>
      </c>
      <c r="S397">
        <v>39.99</v>
      </c>
      <c r="T397">
        <v>1</v>
      </c>
      <c r="U397">
        <v>0</v>
      </c>
      <c r="V397">
        <v>11.597099999999998</v>
      </c>
    </row>
    <row r="398" spans="1:22" x14ac:dyDescent="0.35">
      <c r="A398">
        <v>803</v>
      </c>
      <c r="B398" t="s">
        <v>2511</v>
      </c>
      <c r="C398">
        <v>2013</v>
      </c>
      <c r="D398" s="28">
        <v>41505</v>
      </c>
      <c r="E398" s="28">
        <v>41510</v>
      </c>
      <c r="F398" t="s">
        <v>23</v>
      </c>
      <c r="G398" t="s">
        <v>2507</v>
      </c>
      <c r="H398" t="s">
        <v>2508</v>
      </c>
      <c r="I398" t="s">
        <v>41</v>
      </c>
      <c r="J398" t="s">
        <v>27</v>
      </c>
      <c r="K398" t="s">
        <v>266</v>
      </c>
      <c r="L398" t="s">
        <v>267</v>
      </c>
      <c r="M398">
        <v>10024</v>
      </c>
      <c r="N398" t="s">
        <v>148</v>
      </c>
      <c r="O398" t="s">
        <v>2512</v>
      </c>
      <c r="P398" t="s">
        <v>46</v>
      </c>
      <c r="Q398" t="s">
        <v>78</v>
      </c>
      <c r="R398" t="s">
        <v>2513</v>
      </c>
      <c r="S398">
        <v>355.32</v>
      </c>
      <c r="T398">
        <v>9</v>
      </c>
      <c r="U398">
        <v>0</v>
      </c>
      <c r="V398">
        <v>99.48960000000001</v>
      </c>
    </row>
    <row r="399" spans="1:22" x14ac:dyDescent="0.35">
      <c r="A399">
        <v>7098</v>
      </c>
      <c r="B399" t="s">
        <v>9284</v>
      </c>
      <c r="C399">
        <v>2013</v>
      </c>
      <c r="D399" s="28">
        <v>41506</v>
      </c>
      <c r="E399" s="28">
        <v>41507</v>
      </c>
      <c r="F399" t="s">
        <v>188</v>
      </c>
      <c r="G399" t="s">
        <v>2178</v>
      </c>
      <c r="H399" t="s">
        <v>2179</v>
      </c>
      <c r="I399" t="s">
        <v>26</v>
      </c>
      <c r="J399" t="s">
        <v>27</v>
      </c>
      <c r="K399" t="s">
        <v>266</v>
      </c>
      <c r="L399" t="s">
        <v>267</v>
      </c>
      <c r="M399">
        <v>10009</v>
      </c>
      <c r="N399" t="s">
        <v>148</v>
      </c>
      <c r="O399" t="s">
        <v>3344</v>
      </c>
      <c r="P399" t="s">
        <v>46</v>
      </c>
      <c r="Q399" t="s">
        <v>75</v>
      </c>
      <c r="R399" t="s">
        <v>3345</v>
      </c>
      <c r="S399">
        <v>25.32</v>
      </c>
      <c r="T399">
        <v>5</v>
      </c>
      <c r="U399">
        <v>0.2</v>
      </c>
      <c r="V399">
        <v>9.1785000000000014</v>
      </c>
    </row>
    <row r="400" spans="1:22" x14ac:dyDescent="0.35">
      <c r="A400">
        <v>7097</v>
      </c>
      <c r="B400" t="s">
        <v>9284</v>
      </c>
      <c r="C400">
        <v>2013</v>
      </c>
      <c r="D400" s="28">
        <v>41506</v>
      </c>
      <c r="E400" s="28">
        <v>41507</v>
      </c>
      <c r="F400" t="s">
        <v>188</v>
      </c>
      <c r="G400" t="s">
        <v>2178</v>
      </c>
      <c r="H400" t="s">
        <v>2179</v>
      </c>
      <c r="I400" t="s">
        <v>26</v>
      </c>
      <c r="J400" t="s">
        <v>27</v>
      </c>
      <c r="K400" t="s">
        <v>266</v>
      </c>
      <c r="L400" t="s">
        <v>267</v>
      </c>
      <c r="M400">
        <v>10009</v>
      </c>
      <c r="N400" t="s">
        <v>148</v>
      </c>
      <c r="O400" t="s">
        <v>6989</v>
      </c>
      <c r="P400" t="s">
        <v>46</v>
      </c>
      <c r="Q400" t="s">
        <v>75</v>
      </c>
      <c r="R400" t="s">
        <v>6990</v>
      </c>
      <c r="S400">
        <v>276.78400000000005</v>
      </c>
      <c r="T400">
        <v>2</v>
      </c>
      <c r="U400">
        <v>0.2</v>
      </c>
      <c r="V400">
        <v>89.954799999999992</v>
      </c>
    </row>
    <row r="401" spans="1:22" x14ac:dyDescent="0.35">
      <c r="A401">
        <v>7096</v>
      </c>
      <c r="B401" t="s">
        <v>9284</v>
      </c>
      <c r="C401">
        <v>2013</v>
      </c>
      <c r="D401" s="28">
        <v>41506</v>
      </c>
      <c r="E401" s="28">
        <v>41507</v>
      </c>
      <c r="F401" t="s">
        <v>188</v>
      </c>
      <c r="G401" t="s">
        <v>2178</v>
      </c>
      <c r="H401" t="s">
        <v>2179</v>
      </c>
      <c r="I401" t="s">
        <v>26</v>
      </c>
      <c r="J401" t="s">
        <v>27</v>
      </c>
      <c r="K401" t="s">
        <v>266</v>
      </c>
      <c r="L401" t="s">
        <v>267</v>
      </c>
      <c r="M401">
        <v>10009</v>
      </c>
      <c r="N401" t="s">
        <v>148</v>
      </c>
      <c r="O401" t="s">
        <v>3910</v>
      </c>
      <c r="P401" t="s">
        <v>46</v>
      </c>
      <c r="Q401" t="s">
        <v>75</v>
      </c>
      <c r="R401" t="s">
        <v>3911</v>
      </c>
      <c r="S401">
        <v>146.68799999999999</v>
      </c>
      <c r="T401">
        <v>6</v>
      </c>
      <c r="U401">
        <v>0.2</v>
      </c>
      <c r="V401">
        <v>55.007999999999996</v>
      </c>
    </row>
    <row r="402" spans="1:22" x14ac:dyDescent="0.35">
      <c r="A402">
        <v>1902</v>
      </c>
      <c r="B402" t="s">
        <v>4726</v>
      </c>
      <c r="C402">
        <v>2013</v>
      </c>
      <c r="D402" s="28">
        <v>41507</v>
      </c>
      <c r="E402" s="28">
        <v>41510</v>
      </c>
      <c r="F402" t="s">
        <v>188</v>
      </c>
      <c r="G402" t="s">
        <v>930</v>
      </c>
      <c r="H402" t="s">
        <v>931</v>
      </c>
      <c r="I402" t="s">
        <v>102</v>
      </c>
      <c r="J402" t="s">
        <v>27</v>
      </c>
      <c r="K402" t="s">
        <v>880</v>
      </c>
      <c r="L402" t="s">
        <v>238</v>
      </c>
      <c r="M402">
        <v>48205</v>
      </c>
      <c r="N402" t="s">
        <v>105</v>
      </c>
      <c r="O402" t="s">
        <v>4727</v>
      </c>
      <c r="P402" t="s">
        <v>71</v>
      </c>
      <c r="Q402" t="s">
        <v>72</v>
      </c>
      <c r="R402" t="s">
        <v>4728</v>
      </c>
      <c r="S402">
        <v>14.78</v>
      </c>
      <c r="T402">
        <v>2</v>
      </c>
      <c r="U402">
        <v>0</v>
      </c>
      <c r="V402">
        <v>3.9906000000000006</v>
      </c>
    </row>
    <row r="403" spans="1:22" x14ac:dyDescent="0.35">
      <c r="A403">
        <v>9880</v>
      </c>
      <c r="B403" t="s">
        <v>10874</v>
      </c>
      <c r="C403">
        <v>2013</v>
      </c>
      <c r="D403" s="28">
        <v>41508</v>
      </c>
      <c r="E403" s="28">
        <v>41512</v>
      </c>
      <c r="F403" t="s">
        <v>50</v>
      </c>
      <c r="G403" t="s">
        <v>2266</v>
      </c>
      <c r="H403" t="s">
        <v>2267</v>
      </c>
      <c r="I403" t="s">
        <v>26</v>
      </c>
      <c r="J403" t="s">
        <v>27</v>
      </c>
      <c r="K403" t="s">
        <v>266</v>
      </c>
      <c r="L403" t="s">
        <v>267</v>
      </c>
      <c r="M403">
        <v>10035</v>
      </c>
      <c r="N403" t="s">
        <v>148</v>
      </c>
      <c r="O403" t="s">
        <v>3741</v>
      </c>
      <c r="P403" t="s">
        <v>32</v>
      </c>
      <c r="Q403" t="s">
        <v>36</v>
      </c>
      <c r="R403" t="s">
        <v>3742</v>
      </c>
      <c r="S403">
        <v>573.17399999999998</v>
      </c>
      <c r="T403">
        <v>7</v>
      </c>
      <c r="U403">
        <v>0.1</v>
      </c>
      <c r="V403">
        <v>63.685999999999979</v>
      </c>
    </row>
    <row r="404" spans="1:22" x14ac:dyDescent="0.35">
      <c r="A404">
        <v>8831</v>
      </c>
      <c r="B404" t="s">
        <v>10266</v>
      </c>
      <c r="C404">
        <v>2013</v>
      </c>
      <c r="D404" s="28">
        <v>41508</v>
      </c>
      <c r="E404" s="28">
        <v>41511</v>
      </c>
      <c r="F404" t="s">
        <v>23</v>
      </c>
      <c r="G404" t="s">
        <v>2853</v>
      </c>
      <c r="H404" t="s">
        <v>2854</v>
      </c>
      <c r="I404" t="s">
        <v>41</v>
      </c>
      <c r="J404" t="s">
        <v>27</v>
      </c>
      <c r="K404" t="s">
        <v>95</v>
      </c>
      <c r="L404" t="s">
        <v>96</v>
      </c>
      <c r="M404">
        <v>98115</v>
      </c>
      <c r="N404" t="s">
        <v>44</v>
      </c>
      <c r="O404" t="s">
        <v>3168</v>
      </c>
      <c r="P404" t="s">
        <v>46</v>
      </c>
      <c r="Q404" t="s">
        <v>75</v>
      </c>
      <c r="R404" t="s">
        <v>3169</v>
      </c>
      <c r="S404">
        <v>33.44</v>
      </c>
      <c r="T404">
        <v>10</v>
      </c>
      <c r="U404">
        <v>0.2</v>
      </c>
      <c r="V404">
        <v>11.703999999999997</v>
      </c>
    </row>
    <row r="405" spans="1:22" x14ac:dyDescent="0.35">
      <c r="A405">
        <v>6871</v>
      </c>
      <c r="B405" t="s">
        <v>9143</v>
      </c>
      <c r="C405">
        <v>2013</v>
      </c>
      <c r="D405" s="28">
        <v>41508</v>
      </c>
      <c r="E405" s="28">
        <v>41515</v>
      </c>
      <c r="F405" t="s">
        <v>50</v>
      </c>
      <c r="G405" t="s">
        <v>4774</v>
      </c>
      <c r="H405" t="s">
        <v>4775</v>
      </c>
      <c r="I405" t="s">
        <v>41</v>
      </c>
      <c r="J405" t="s">
        <v>27</v>
      </c>
      <c r="K405" t="s">
        <v>42</v>
      </c>
      <c r="L405" t="s">
        <v>43</v>
      </c>
      <c r="M405">
        <v>90004</v>
      </c>
      <c r="N405" t="s">
        <v>44</v>
      </c>
      <c r="O405" t="s">
        <v>7103</v>
      </c>
      <c r="P405" t="s">
        <v>46</v>
      </c>
      <c r="Q405" t="s">
        <v>90</v>
      </c>
      <c r="R405" t="s">
        <v>7104</v>
      </c>
      <c r="S405">
        <v>47.52</v>
      </c>
      <c r="T405">
        <v>9</v>
      </c>
      <c r="U405">
        <v>0</v>
      </c>
      <c r="V405">
        <v>21.384</v>
      </c>
    </row>
    <row r="406" spans="1:22" x14ac:dyDescent="0.35">
      <c r="A406">
        <v>6870</v>
      </c>
      <c r="B406" t="s">
        <v>9143</v>
      </c>
      <c r="C406">
        <v>2013</v>
      </c>
      <c r="D406" s="28">
        <v>41508</v>
      </c>
      <c r="E406" s="28">
        <v>41515</v>
      </c>
      <c r="F406" t="s">
        <v>50</v>
      </c>
      <c r="G406" t="s">
        <v>4774</v>
      </c>
      <c r="H406" t="s">
        <v>4775</v>
      </c>
      <c r="I406" t="s">
        <v>41</v>
      </c>
      <c r="J406" t="s">
        <v>27</v>
      </c>
      <c r="K406" t="s">
        <v>42</v>
      </c>
      <c r="L406" t="s">
        <v>43</v>
      </c>
      <c r="M406">
        <v>90004</v>
      </c>
      <c r="N406" t="s">
        <v>44</v>
      </c>
      <c r="O406" t="s">
        <v>6175</v>
      </c>
      <c r="P406" t="s">
        <v>46</v>
      </c>
      <c r="Q406" t="s">
        <v>90</v>
      </c>
      <c r="R406" t="s">
        <v>6176</v>
      </c>
      <c r="S406">
        <v>12.96</v>
      </c>
      <c r="T406">
        <v>2</v>
      </c>
      <c r="U406">
        <v>0</v>
      </c>
      <c r="V406">
        <v>6.2208000000000006</v>
      </c>
    </row>
    <row r="407" spans="1:22" x14ac:dyDescent="0.35">
      <c r="A407">
        <v>6869</v>
      </c>
      <c r="B407" t="s">
        <v>9143</v>
      </c>
      <c r="C407">
        <v>2013</v>
      </c>
      <c r="D407" s="28">
        <v>41508</v>
      </c>
      <c r="E407" s="28">
        <v>41515</v>
      </c>
      <c r="F407" t="s">
        <v>50</v>
      </c>
      <c r="G407" t="s">
        <v>4774</v>
      </c>
      <c r="H407" t="s">
        <v>4775</v>
      </c>
      <c r="I407" t="s">
        <v>41</v>
      </c>
      <c r="J407" t="s">
        <v>27</v>
      </c>
      <c r="K407" t="s">
        <v>42</v>
      </c>
      <c r="L407" t="s">
        <v>43</v>
      </c>
      <c r="M407">
        <v>90004</v>
      </c>
      <c r="N407" t="s">
        <v>44</v>
      </c>
      <c r="O407" t="s">
        <v>5700</v>
      </c>
      <c r="P407" t="s">
        <v>32</v>
      </c>
      <c r="Q407" t="s">
        <v>56</v>
      </c>
      <c r="R407" t="s">
        <v>5701</v>
      </c>
      <c r="S407">
        <v>2887.0560000000005</v>
      </c>
      <c r="T407">
        <v>9</v>
      </c>
      <c r="U407">
        <v>0.2</v>
      </c>
      <c r="V407">
        <v>180.44099999999992</v>
      </c>
    </row>
    <row r="408" spans="1:22" x14ac:dyDescent="0.35">
      <c r="A408">
        <v>6868</v>
      </c>
      <c r="B408" t="s">
        <v>9143</v>
      </c>
      <c r="C408">
        <v>2013</v>
      </c>
      <c r="D408" s="28">
        <v>41508</v>
      </c>
      <c r="E408" s="28">
        <v>41515</v>
      </c>
      <c r="F408" t="s">
        <v>50</v>
      </c>
      <c r="G408" t="s">
        <v>4774</v>
      </c>
      <c r="H408" t="s">
        <v>4775</v>
      </c>
      <c r="I408" t="s">
        <v>41</v>
      </c>
      <c r="J408" t="s">
        <v>27</v>
      </c>
      <c r="K408" t="s">
        <v>42</v>
      </c>
      <c r="L408" t="s">
        <v>43</v>
      </c>
      <c r="M408">
        <v>90004</v>
      </c>
      <c r="N408" t="s">
        <v>44</v>
      </c>
      <c r="O408" t="s">
        <v>5963</v>
      </c>
      <c r="P408" t="s">
        <v>71</v>
      </c>
      <c r="Q408" t="s">
        <v>72</v>
      </c>
      <c r="R408" t="s">
        <v>5964</v>
      </c>
      <c r="S408">
        <v>31.983999999999998</v>
      </c>
      <c r="T408">
        <v>2</v>
      </c>
      <c r="U408">
        <v>0.2</v>
      </c>
      <c r="V408">
        <v>-7.9959999999999996</v>
      </c>
    </row>
    <row r="409" spans="1:22" x14ac:dyDescent="0.35">
      <c r="A409">
        <v>6867</v>
      </c>
      <c r="B409" t="s">
        <v>9143</v>
      </c>
      <c r="C409">
        <v>2013</v>
      </c>
      <c r="D409" s="28">
        <v>41508</v>
      </c>
      <c r="E409" s="28">
        <v>41515</v>
      </c>
      <c r="F409" t="s">
        <v>50</v>
      </c>
      <c r="G409" t="s">
        <v>4774</v>
      </c>
      <c r="H409" t="s">
        <v>4775</v>
      </c>
      <c r="I409" t="s">
        <v>41</v>
      </c>
      <c r="J409" t="s">
        <v>27</v>
      </c>
      <c r="K409" t="s">
        <v>42</v>
      </c>
      <c r="L409" t="s">
        <v>43</v>
      </c>
      <c r="M409">
        <v>90004</v>
      </c>
      <c r="N409" t="s">
        <v>44</v>
      </c>
      <c r="O409" t="s">
        <v>478</v>
      </c>
      <c r="P409" t="s">
        <v>71</v>
      </c>
      <c r="Q409" t="s">
        <v>161</v>
      </c>
      <c r="R409" t="s">
        <v>479</v>
      </c>
      <c r="S409">
        <v>254.96999999999997</v>
      </c>
      <c r="T409">
        <v>3</v>
      </c>
      <c r="U409">
        <v>0</v>
      </c>
      <c r="V409">
        <v>91.789199999999994</v>
      </c>
    </row>
    <row r="410" spans="1:22" x14ac:dyDescent="0.35">
      <c r="A410">
        <v>6866</v>
      </c>
      <c r="B410" t="s">
        <v>9143</v>
      </c>
      <c r="C410">
        <v>2013</v>
      </c>
      <c r="D410" s="28">
        <v>41508</v>
      </c>
      <c r="E410" s="28">
        <v>41515</v>
      </c>
      <c r="F410" t="s">
        <v>50</v>
      </c>
      <c r="G410" t="s">
        <v>4774</v>
      </c>
      <c r="H410" t="s">
        <v>4775</v>
      </c>
      <c r="I410" t="s">
        <v>41</v>
      </c>
      <c r="J410" t="s">
        <v>27</v>
      </c>
      <c r="K410" t="s">
        <v>42</v>
      </c>
      <c r="L410" t="s">
        <v>43</v>
      </c>
      <c r="M410">
        <v>90004</v>
      </c>
      <c r="N410" t="s">
        <v>44</v>
      </c>
      <c r="O410" t="s">
        <v>1782</v>
      </c>
      <c r="P410" t="s">
        <v>71</v>
      </c>
      <c r="Q410" t="s">
        <v>72</v>
      </c>
      <c r="R410" t="s">
        <v>1783</v>
      </c>
      <c r="S410">
        <v>91.96</v>
      </c>
      <c r="T410">
        <v>5</v>
      </c>
      <c r="U410">
        <v>0.2</v>
      </c>
      <c r="V410">
        <v>-20.690999999999992</v>
      </c>
    </row>
    <row r="411" spans="1:22" x14ac:dyDescent="0.35">
      <c r="A411">
        <v>6865</v>
      </c>
      <c r="B411" t="s">
        <v>9143</v>
      </c>
      <c r="C411">
        <v>2013</v>
      </c>
      <c r="D411" s="28">
        <v>41508</v>
      </c>
      <c r="E411" s="28">
        <v>41515</v>
      </c>
      <c r="F411" t="s">
        <v>50</v>
      </c>
      <c r="G411" t="s">
        <v>4774</v>
      </c>
      <c r="H411" t="s">
        <v>4775</v>
      </c>
      <c r="I411" t="s">
        <v>41</v>
      </c>
      <c r="J411" t="s">
        <v>27</v>
      </c>
      <c r="K411" t="s">
        <v>42</v>
      </c>
      <c r="L411" t="s">
        <v>43</v>
      </c>
      <c r="M411">
        <v>90004</v>
      </c>
      <c r="N411" t="s">
        <v>44</v>
      </c>
      <c r="O411" t="s">
        <v>2898</v>
      </c>
      <c r="P411" t="s">
        <v>46</v>
      </c>
      <c r="Q411" t="s">
        <v>75</v>
      </c>
      <c r="R411" t="s">
        <v>2899</v>
      </c>
      <c r="S411">
        <v>12.672000000000001</v>
      </c>
      <c r="T411">
        <v>2</v>
      </c>
      <c r="U411">
        <v>0.2</v>
      </c>
      <c r="V411">
        <v>4.7519999999999998</v>
      </c>
    </row>
    <row r="412" spans="1:22" x14ac:dyDescent="0.35">
      <c r="A412">
        <v>5630</v>
      </c>
      <c r="B412" t="s">
        <v>8384</v>
      </c>
      <c r="C412">
        <v>2013</v>
      </c>
      <c r="D412" s="28">
        <v>41508</v>
      </c>
      <c r="E412" s="28">
        <v>41510</v>
      </c>
      <c r="F412" t="s">
        <v>23</v>
      </c>
      <c r="G412" t="s">
        <v>440</v>
      </c>
      <c r="H412" t="s">
        <v>441</v>
      </c>
      <c r="I412" t="s">
        <v>102</v>
      </c>
      <c r="J412" t="s">
        <v>27</v>
      </c>
      <c r="K412" t="s">
        <v>146</v>
      </c>
      <c r="L412" t="s">
        <v>147</v>
      </c>
      <c r="M412">
        <v>19143</v>
      </c>
      <c r="N412" t="s">
        <v>148</v>
      </c>
      <c r="O412" t="s">
        <v>3919</v>
      </c>
      <c r="P412" t="s">
        <v>32</v>
      </c>
      <c r="Q412" t="s">
        <v>56</v>
      </c>
      <c r="R412" t="s">
        <v>3920</v>
      </c>
      <c r="S412">
        <v>815.29199999999992</v>
      </c>
      <c r="T412">
        <v>9</v>
      </c>
      <c r="U412">
        <v>0.4</v>
      </c>
      <c r="V412">
        <v>-339.7050000000001</v>
      </c>
    </row>
    <row r="413" spans="1:22" x14ac:dyDescent="0.35">
      <c r="A413">
        <v>5313</v>
      </c>
      <c r="B413" t="s">
        <v>8139</v>
      </c>
      <c r="C413">
        <v>2013</v>
      </c>
      <c r="D413" s="28">
        <v>41508</v>
      </c>
      <c r="E413" s="28">
        <v>41514</v>
      </c>
      <c r="F413" t="s">
        <v>50</v>
      </c>
      <c r="G413" t="s">
        <v>6713</v>
      </c>
      <c r="H413" t="s">
        <v>6714</v>
      </c>
      <c r="I413" t="s">
        <v>102</v>
      </c>
      <c r="J413" t="s">
        <v>27</v>
      </c>
      <c r="K413" t="s">
        <v>3520</v>
      </c>
      <c r="L413" t="s">
        <v>88</v>
      </c>
      <c r="M413">
        <v>27834</v>
      </c>
      <c r="N413" t="s">
        <v>30</v>
      </c>
      <c r="O413" t="s">
        <v>1405</v>
      </c>
      <c r="P413" t="s">
        <v>46</v>
      </c>
      <c r="Q413" t="s">
        <v>578</v>
      </c>
      <c r="R413" t="s">
        <v>1406</v>
      </c>
      <c r="S413">
        <v>28.048000000000002</v>
      </c>
      <c r="T413">
        <v>2</v>
      </c>
      <c r="U413">
        <v>0.2</v>
      </c>
      <c r="V413">
        <v>3.5059999999999967</v>
      </c>
    </row>
    <row r="414" spans="1:22" x14ac:dyDescent="0.35">
      <c r="A414">
        <v>5312</v>
      </c>
      <c r="B414" t="s">
        <v>8139</v>
      </c>
      <c r="C414">
        <v>2013</v>
      </c>
      <c r="D414" s="28">
        <v>41508</v>
      </c>
      <c r="E414" s="28">
        <v>41514</v>
      </c>
      <c r="F414" t="s">
        <v>50</v>
      </c>
      <c r="G414" t="s">
        <v>6713</v>
      </c>
      <c r="H414" t="s">
        <v>6714</v>
      </c>
      <c r="I414" t="s">
        <v>102</v>
      </c>
      <c r="J414" t="s">
        <v>27</v>
      </c>
      <c r="K414" t="s">
        <v>3520</v>
      </c>
      <c r="L414" t="s">
        <v>88</v>
      </c>
      <c r="M414">
        <v>27834</v>
      </c>
      <c r="N414" t="s">
        <v>30</v>
      </c>
      <c r="O414" t="s">
        <v>5610</v>
      </c>
      <c r="P414" t="s">
        <v>46</v>
      </c>
      <c r="Q414" t="s">
        <v>47</v>
      </c>
      <c r="R414" t="s">
        <v>5611</v>
      </c>
      <c r="S414">
        <v>9.2159999999999993</v>
      </c>
      <c r="T414">
        <v>4</v>
      </c>
      <c r="U414">
        <v>0.2</v>
      </c>
      <c r="V414">
        <v>3.3408000000000002</v>
      </c>
    </row>
    <row r="415" spans="1:22" x14ac:dyDescent="0.35">
      <c r="A415">
        <v>9617</v>
      </c>
      <c r="B415" t="s">
        <v>10738</v>
      </c>
      <c r="C415">
        <v>2013</v>
      </c>
      <c r="D415" s="28">
        <v>41509</v>
      </c>
      <c r="E415" s="28">
        <v>41516</v>
      </c>
      <c r="F415" t="s">
        <v>50</v>
      </c>
      <c r="G415" t="s">
        <v>3884</v>
      </c>
      <c r="H415" t="s">
        <v>3885</v>
      </c>
      <c r="I415" t="s">
        <v>41</v>
      </c>
      <c r="J415" t="s">
        <v>27</v>
      </c>
      <c r="K415" t="s">
        <v>42</v>
      </c>
      <c r="L415" t="s">
        <v>43</v>
      </c>
      <c r="M415">
        <v>90049</v>
      </c>
      <c r="N415" t="s">
        <v>44</v>
      </c>
      <c r="O415" t="s">
        <v>3233</v>
      </c>
      <c r="P415" t="s">
        <v>46</v>
      </c>
      <c r="Q415" t="s">
        <v>68</v>
      </c>
      <c r="R415" t="s">
        <v>3234</v>
      </c>
      <c r="S415">
        <v>5.76</v>
      </c>
      <c r="T415">
        <v>2</v>
      </c>
      <c r="U415">
        <v>0</v>
      </c>
      <c r="V415">
        <v>1.6703999999999999</v>
      </c>
    </row>
    <row r="416" spans="1:22" x14ac:dyDescent="0.35">
      <c r="A416">
        <v>9023</v>
      </c>
      <c r="B416" t="s">
        <v>10377</v>
      </c>
      <c r="C416">
        <v>2013</v>
      </c>
      <c r="D416" s="28">
        <v>41509</v>
      </c>
      <c r="E416" s="28">
        <v>41510</v>
      </c>
      <c r="F416" t="s">
        <v>188</v>
      </c>
      <c r="G416" t="s">
        <v>6256</v>
      </c>
      <c r="H416" t="s">
        <v>6257</v>
      </c>
      <c r="I416" t="s">
        <v>102</v>
      </c>
      <c r="J416" t="s">
        <v>27</v>
      </c>
      <c r="K416" t="s">
        <v>5340</v>
      </c>
      <c r="L416" t="s">
        <v>457</v>
      </c>
      <c r="M416">
        <v>80525</v>
      </c>
      <c r="N416" t="s">
        <v>44</v>
      </c>
      <c r="O416" t="s">
        <v>1994</v>
      </c>
      <c r="P416" t="s">
        <v>32</v>
      </c>
      <c r="Q416" t="s">
        <v>65</v>
      </c>
      <c r="R416" t="s">
        <v>1995</v>
      </c>
      <c r="S416">
        <v>98.328000000000003</v>
      </c>
      <c r="T416">
        <v>3</v>
      </c>
      <c r="U416">
        <v>0.2</v>
      </c>
      <c r="V416">
        <v>9.832800000000006</v>
      </c>
    </row>
    <row r="417" spans="1:22" x14ac:dyDescent="0.35">
      <c r="A417">
        <v>7736</v>
      </c>
      <c r="B417" t="s">
        <v>9633</v>
      </c>
      <c r="C417">
        <v>2013</v>
      </c>
      <c r="D417" s="28">
        <v>41509</v>
      </c>
      <c r="E417" s="28">
        <v>41513</v>
      </c>
      <c r="F417" t="s">
        <v>50</v>
      </c>
      <c r="G417" t="s">
        <v>3107</v>
      </c>
      <c r="H417" t="s">
        <v>3108</v>
      </c>
      <c r="I417" t="s">
        <v>41</v>
      </c>
      <c r="J417" t="s">
        <v>27</v>
      </c>
      <c r="K417" t="s">
        <v>95</v>
      </c>
      <c r="L417" t="s">
        <v>96</v>
      </c>
      <c r="M417">
        <v>98105</v>
      </c>
      <c r="N417" t="s">
        <v>44</v>
      </c>
      <c r="O417" t="s">
        <v>2643</v>
      </c>
      <c r="P417" t="s">
        <v>46</v>
      </c>
      <c r="Q417" t="s">
        <v>90</v>
      </c>
      <c r="R417" t="s">
        <v>2644</v>
      </c>
      <c r="S417">
        <v>19.440000000000001</v>
      </c>
      <c r="T417">
        <v>3</v>
      </c>
      <c r="U417">
        <v>0</v>
      </c>
      <c r="V417">
        <v>9.3312000000000008</v>
      </c>
    </row>
    <row r="418" spans="1:22" x14ac:dyDescent="0.35">
      <c r="A418">
        <v>4900</v>
      </c>
      <c r="B418" t="s">
        <v>7848</v>
      </c>
      <c r="C418">
        <v>2013</v>
      </c>
      <c r="D418" s="28">
        <v>41509</v>
      </c>
      <c r="E418" s="28">
        <v>41514</v>
      </c>
      <c r="F418" t="s">
        <v>50</v>
      </c>
      <c r="G418" t="s">
        <v>4143</v>
      </c>
      <c r="H418" t="s">
        <v>4144</v>
      </c>
      <c r="I418" t="s">
        <v>26</v>
      </c>
      <c r="J418" t="s">
        <v>27</v>
      </c>
      <c r="K418" t="s">
        <v>6231</v>
      </c>
      <c r="L418" t="s">
        <v>420</v>
      </c>
      <c r="M418">
        <v>97030</v>
      </c>
      <c r="N418" t="s">
        <v>44</v>
      </c>
      <c r="O418" t="s">
        <v>4158</v>
      </c>
      <c r="P418" t="s">
        <v>46</v>
      </c>
      <c r="Q418" t="s">
        <v>75</v>
      </c>
      <c r="R418" t="s">
        <v>4159</v>
      </c>
      <c r="S418">
        <v>26.352000000000004</v>
      </c>
      <c r="T418">
        <v>8</v>
      </c>
      <c r="U418">
        <v>0.7</v>
      </c>
      <c r="V418">
        <v>-18.446399999999997</v>
      </c>
    </row>
    <row r="419" spans="1:22" x14ac:dyDescent="0.35">
      <c r="A419">
        <v>4107</v>
      </c>
      <c r="B419" t="s">
        <v>7215</v>
      </c>
      <c r="C419">
        <v>2013</v>
      </c>
      <c r="D419" s="28">
        <v>41509</v>
      </c>
      <c r="E419" s="28">
        <v>41513</v>
      </c>
      <c r="F419" t="s">
        <v>50</v>
      </c>
      <c r="G419" t="s">
        <v>7216</v>
      </c>
      <c r="H419" t="s">
        <v>7217</v>
      </c>
      <c r="I419" t="s">
        <v>26</v>
      </c>
      <c r="J419" t="s">
        <v>27</v>
      </c>
      <c r="K419" t="s">
        <v>184</v>
      </c>
      <c r="L419" t="s">
        <v>104</v>
      </c>
      <c r="M419">
        <v>77041</v>
      </c>
      <c r="N419" t="s">
        <v>105</v>
      </c>
      <c r="O419" t="s">
        <v>3242</v>
      </c>
      <c r="P419" t="s">
        <v>46</v>
      </c>
      <c r="Q419" t="s">
        <v>75</v>
      </c>
      <c r="R419" t="s">
        <v>3243</v>
      </c>
      <c r="S419">
        <v>4.3119999999999985</v>
      </c>
      <c r="T419">
        <v>2</v>
      </c>
      <c r="U419">
        <v>0.8</v>
      </c>
      <c r="V419">
        <v>-6.8992000000000022</v>
      </c>
    </row>
    <row r="420" spans="1:22" x14ac:dyDescent="0.35">
      <c r="A420">
        <v>655</v>
      </c>
      <c r="B420" t="s">
        <v>2151</v>
      </c>
      <c r="C420">
        <v>2013</v>
      </c>
      <c r="D420" s="28">
        <v>41509</v>
      </c>
      <c r="E420" s="28">
        <v>41515</v>
      </c>
      <c r="F420" t="s">
        <v>50</v>
      </c>
      <c r="G420" t="s">
        <v>2152</v>
      </c>
      <c r="H420" t="s">
        <v>2153</v>
      </c>
      <c r="I420" t="s">
        <v>26</v>
      </c>
      <c r="J420" t="s">
        <v>27</v>
      </c>
      <c r="K420" t="s">
        <v>497</v>
      </c>
      <c r="L420" t="s">
        <v>498</v>
      </c>
      <c r="M420">
        <v>43229</v>
      </c>
      <c r="N420" t="s">
        <v>148</v>
      </c>
      <c r="O420" t="s">
        <v>2154</v>
      </c>
      <c r="P420" t="s">
        <v>46</v>
      </c>
      <c r="Q420" t="s">
        <v>78</v>
      </c>
      <c r="R420" t="s">
        <v>2155</v>
      </c>
      <c r="S420">
        <v>113.55200000000001</v>
      </c>
      <c r="T420">
        <v>2</v>
      </c>
      <c r="U420">
        <v>0.2</v>
      </c>
      <c r="V420">
        <v>8.5163999999999938</v>
      </c>
    </row>
    <row r="421" spans="1:22" x14ac:dyDescent="0.35">
      <c r="A421">
        <v>656</v>
      </c>
      <c r="B421" t="s">
        <v>2151</v>
      </c>
      <c r="C421">
        <v>2013</v>
      </c>
      <c r="D421" s="28">
        <v>41509</v>
      </c>
      <c r="E421" s="28">
        <v>41515</v>
      </c>
      <c r="F421" t="s">
        <v>50</v>
      </c>
      <c r="G421" t="s">
        <v>2152</v>
      </c>
      <c r="H421" t="s">
        <v>2153</v>
      </c>
      <c r="I421" t="s">
        <v>26</v>
      </c>
      <c r="J421" t="s">
        <v>27</v>
      </c>
      <c r="K421" t="s">
        <v>497</v>
      </c>
      <c r="L421" t="s">
        <v>498</v>
      </c>
      <c r="M421">
        <v>43229</v>
      </c>
      <c r="N421" t="s">
        <v>148</v>
      </c>
      <c r="O421" t="s">
        <v>2156</v>
      </c>
      <c r="P421" t="s">
        <v>46</v>
      </c>
      <c r="Q421" t="s">
        <v>75</v>
      </c>
      <c r="R421" t="s">
        <v>2157</v>
      </c>
      <c r="S421">
        <v>3.3180000000000005</v>
      </c>
      <c r="T421">
        <v>2</v>
      </c>
      <c r="U421">
        <v>0.7</v>
      </c>
      <c r="V421">
        <v>-2.6543999999999999</v>
      </c>
    </row>
    <row r="422" spans="1:22" x14ac:dyDescent="0.35">
      <c r="A422">
        <v>657</v>
      </c>
      <c r="B422" t="s">
        <v>2151</v>
      </c>
      <c r="C422">
        <v>2013</v>
      </c>
      <c r="D422" s="28">
        <v>41509</v>
      </c>
      <c r="E422" s="28">
        <v>41515</v>
      </c>
      <c r="F422" t="s">
        <v>50</v>
      </c>
      <c r="G422" t="s">
        <v>2152</v>
      </c>
      <c r="H422" t="s">
        <v>2153</v>
      </c>
      <c r="I422" t="s">
        <v>26</v>
      </c>
      <c r="J422" t="s">
        <v>27</v>
      </c>
      <c r="K422" t="s">
        <v>497</v>
      </c>
      <c r="L422" t="s">
        <v>498</v>
      </c>
      <c r="M422">
        <v>43229</v>
      </c>
      <c r="N422" t="s">
        <v>148</v>
      </c>
      <c r="O422" t="s">
        <v>2158</v>
      </c>
      <c r="P422" t="s">
        <v>46</v>
      </c>
      <c r="Q422" t="s">
        <v>173</v>
      </c>
      <c r="R422" t="s">
        <v>2159</v>
      </c>
      <c r="S422">
        <v>134.28800000000001</v>
      </c>
      <c r="T422">
        <v>2</v>
      </c>
      <c r="U422">
        <v>0.2</v>
      </c>
      <c r="V422">
        <v>45.322199999999995</v>
      </c>
    </row>
    <row r="423" spans="1:22" x14ac:dyDescent="0.35">
      <c r="A423">
        <v>7991</v>
      </c>
      <c r="B423" t="s">
        <v>9770</v>
      </c>
      <c r="C423">
        <v>2013</v>
      </c>
      <c r="D423" s="28">
        <v>41510</v>
      </c>
      <c r="E423" s="28">
        <v>41516</v>
      </c>
      <c r="F423" t="s">
        <v>50</v>
      </c>
      <c r="G423" t="s">
        <v>182</v>
      </c>
      <c r="H423" t="s">
        <v>183</v>
      </c>
      <c r="I423" t="s">
        <v>102</v>
      </c>
      <c r="J423" t="s">
        <v>27</v>
      </c>
      <c r="K423" t="s">
        <v>9771</v>
      </c>
      <c r="L423" t="s">
        <v>114</v>
      </c>
      <c r="M423">
        <v>53081</v>
      </c>
      <c r="N423" t="s">
        <v>105</v>
      </c>
      <c r="O423" t="s">
        <v>5957</v>
      </c>
      <c r="P423" t="s">
        <v>71</v>
      </c>
      <c r="Q423" t="s">
        <v>161</v>
      </c>
      <c r="R423" t="s">
        <v>5958</v>
      </c>
      <c r="S423">
        <v>1.98</v>
      </c>
      <c r="T423">
        <v>2</v>
      </c>
      <c r="U423">
        <v>0</v>
      </c>
      <c r="V423">
        <v>0.89100000000000001</v>
      </c>
    </row>
    <row r="424" spans="1:22" x14ac:dyDescent="0.35">
      <c r="A424">
        <v>7990</v>
      </c>
      <c r="B424" t="s">
        <v>9770</v>
      </c>
      <c r="C424">
        <v>2013</v>
      </c>
      <c r="D424" s="28">
        <v>41510</v>
      </c>
      <c r="E424" s="28">
        <v>41516</v>
      </c>
      <c r="F424" t="s">
        <v>50</v>
      </c>
      <c r="G424" t="s">
        <v>182</v>
      </c>
      <c r="H424" t="s">
        <v>183</v>
      </c>
      <c r="I424" t="s">
        <v>102</v>
      </c>
      <c r="J424" t="s">
        <v>27</v>
      </c>
      <c r="K424" t="s">
        <v>9771</v>
      </c>
      <c r="L424" t="s">
        <v>114</v>
      </c>
      <c r="M424">
        <v>53081</v>
      </c>
      <c r="N424" t="s">
        <v>105</v>
      </c>
      <c r="O424" t="s">
        <v>1297</v>
      </c>
      <c r="P424" t="s">
        <v>46</v>
      </c>
      <c r="Q424" t="s">
        <v>59</v>
      </c>
      <c r="R424" t="s">
        <v>1298</v>
      </c>
      <c r="S424">
        <v>14.97</v>
      </c>
      <c r="T424">
        <v>1</v>
      </c>
      <c r="U424">
        <v>0</v>
      </c>
      <c r="V424">
        <v>4.1916000000000011</v>
      </c>
    </row>
    <row r="425" spans="1:22" x14ac:dyDescent="0.35">
      <c r="A425">
        <v>7989</v>
      </c>
      <c r="B425" t="s">
        <v>9770</v>
      </c>
      <c r="C425">
        <v>2013</v>
      </c>
      <c r="D425" s="28">
        <v>41510</v>
      </c>
      <c r="E425" s="28">
        <v>41516</v>
      </c>
      <c r="F425" t="s">
        <v>50</v>
      </c>
      <c r="G425" t="s">
        <v>182</v>
      </c>
      <c r="H425" t="s">
        <v>183</v>
      </c>
      <c r="I425" t="s">
        <v>102</v>
      </c>
      <c r="J425" t="s">
        <v>27</v>
      </c>
      <c r="K425" t="s">
        <v>9771</v>
      </c>
      <c r="L425" t="s">
        <v>114</v>
      </c>
      <c r="M425">
        <v>53081</v>
      </c>
      <c r="N425" t="s">
        <v>105</v>
      </c>
      <c r="O425" t="s">
        <v>6959</v>
      </c>
      <c r="P425" t="s">
        <v>46</v>
      </c>
      <c r="Q425" t="s">
        <v>47</v>
      </c>
      <c r="R425" t="s">
        <v>6960</v>
      </c>
      <c r="S425">
        <v>37.589999999999996</v>
      </c>
      <c r="T425">
        <v>3</v>
      </c>
      <c r="U425">
        <v>0</v>
      </c>
      <c r="V425">
        <v>17.667299999999997</v>
      </c>
    </row>
    <row r="426" spans="1:22" x14ac:dyDescent="0.35">
      <c r="A426">
        <v>7988</v>
      </c>
      <c r="B426" t="s">
        <v>9770</v>
      </c>
      <c r="C426">
        <v>2013</v>
      </c>
      <c r="D426" s="28">
        <v>41510</v>
      </c>
      <c r="E426" s="28">
        <v>41516</v>
      </c>
      <c r="F426" t="s">
        <v>50</v>
      </c>
      <c r="G426" t="s">
        <v>182</v>
      </c>
      <c r="H426" t="s">
        <v>183</v>
      </c>
      <c r="I426" t="s">
        <v>102</v>
      </c>
      <c r="J426" t="s">
        <v>27</v>
      </c>
      <c r="K426" t="s">
        <v>9771</v>
      </c>
      <c r="L426" t="s">
        <v>114</v>
      </c>
      <c r="M426">
        <v>53081</v>
      </c>
      <c r="N426" t="s">
        <v>105</v>
      </c>
      <c r="O426" t="s">
        <v>7177</v>
      </c>
      <c r="P426" t="s">
        <v>46</v>
      </c>
      <c r="Q426" t="s">
        <v>47</v>
      </c>
      <c r="R426" t="s">
        <v>7178</v>
      </c>
      <c r="S426">
        <v>25.2</v>
      </c>
      <c r="T426">
        <v>4</v>
      </c>
      <c r="U426">
        <v>0</v>
      </c>
      <c r="V426">
        <v>11.591999999999999</v>
      </c>
    </row>
    <row r="427" spans="1:22" x14ac:dyDescent="0.35">
      <c r="A427">
        <v>5617</v>
      </c>
      <c r="B427" t="s">
        <v>8375</v>
      </c>
      <c r="C427">
        <v>2013</v>
      </c>
      <c r="D427" s="28">
        <v>41510</v>
      </c>
      <c r="E427" s="28">
        <v>41514</v>
      </c>
      <c r="F427" t="s">
        <v>50</v>
      </c>
      <c r="G427" t="s">
        <v>6343</v>
      </c>
      <c r="H427" t="s">
        <v>6344</v>
      </c>
      <c r="I427" t="s">
        <v>41</v>
      </c>
      <c r="J427" t="s">
        <v>27</v>
      </c>
      <c r="K427" t="s">
        <v>266</v>
      </c>
      <c r="L427" t="s">
        <v>267</v>
      </c>
      <c r="M427">
        <v>10035</v>
      </c>
      <c r="N427" t="s">
        <v>148</v>
      </c>
      <c r="O427" t="s">
        <v>2190</v>
      </c>
      <c r="P427" t="s">
        <v>46</v>
      </c>
      <c r="Q427" t="s">
        <v>68</v>
      </c>
      <c r="R427" t="s">
        <v>2191</v>
      </c>
      <c r="S427">
        <v>29.339999999999996</v>
      </c>
      <c r="T427">
        <v>6</v>
      </c>
      <c r="U427">
        <v>0</v>
      </c>
      <c r="V427">
        <v>7.9218000000000002</v>
      </c>
    </row>
    <row r="428" spans="1:22" x14ac:dyDescent="0.35">
      <c r="A428">
        <v>5616</v>
      </c>
      <c r="B428" t="s">
        <v>8375</v>
      </c>
      <c r="C428">
        <v>2013</v>
      </c>
      <c r="D428" s="28">
        <v>41510</v>
      </c>
      <c r="E428" s="28">
        <v>41514</v>
      </c>
      <c r="F428" t="s">
        <v>50</v>
      </c>
      <c r="G428" t="s">
        <v>6343</v>
      </c>
      <c r="H428" t="s">
        <v>6344</v>
      </c>
      <c r="I428" t="s">
        <v>41</v>
      </c>
      <c r="J428" t="s">
        <v>27</v>
      </c>
      <c r="K428" t="s">
        <v>266</v>
      </c>
      <c r="L428" t="s">
        <v>267</v>
      </c>
      <c r="M428">
        <v>10035</v>
      </c>
      <c r="N428" t="s">
        <v>148</v>
      </c>
      <c r="O428" t="s">
        <v>359</v>
      </c>
      <c r="P428" t="s">
        <v>46</v>
      </c>
      <c r="Q428" t="s">
        <v>78</v>
      </c>
      <c r="R428" t="s">
        <v>360</v>
      </c>
      <c r="S428">
        <v>1040.8</v>
      </c>
      <c r="T428">
        <v>5</v>
      </c>
      <c r="U428">
        <v>0</v>
      </c>
      <c r="V428">
        <v>281.01600000000008</v>
      </c>
    </row>
    <row r="429" spans="1:22" x14ac:dyDescent="0.35">
      <c r="A429">
        <v>5615</v>
      </c>
      <c r="B429" t="s">
        <v>8375</v>
      </c>
      <c r="C429">
        <v>2013</v>
      </c>
      <c r="D429" s="28">
        <v>41510</v>
      </c>
      <c r="E429" s="28">
        <v>41514</v>
      </c>
      <c r="F429" t="s">
        <v>50</v>
      </c>
      <c r="G429" t="s">
        <v>6343</v>
      </c>
      <c r="H429" t="s">
        <v>6344</v>
      </c>
      <c r="I429" t="s">
        <v>41</v>
      </c>
      <c r="J429" t="s">
        <v>27</v>
      </c>
      <c r="K429" t="s">
        <v>266</v>
      </c>
      <c r="L429" t="s">
        <v>267</v>
      </c>
      <c r="M429">
        <v>10035</v>
      </c>
      <c r="N429" t="s">
        <v>148</v>
      </c>
      <c r="O429" t="s">
        <v>1264</v>
      </c>
      <c r="P429" t="s">
        <v>46</v>
      </c>
      <c r="Q429" t="s">
        <v>68</v>
      </c>
      <c r="R429" t="s">
        <v>1265</v>
      </c>
      <c r="S429">
        <v>21.299999999999997</v>
      </c>
      <c r="T429">
        <v>5</v>
      </c>
      <c r="U429">
        <v>0</v>
      </c>
      <c r="V429">
        <v>8.7330000000000005</v>
      </c>
    </row>
    <row r="430" spans="1:22" x14ac:dyDescent="0.35">
      <c r="A430">
        <v>3118</v>
      </c>
      <c r="B430" t="s">
        <v>6328</v>
      </c>
      <c r="C430">
        <v>2013</v>
      </c>
      <c r="D430" s="28">
        <v>41510</v>
      </c>
      <c r="E430" s="28">
        <v>41517</v>
      </c>
      <c r="F430" t="s">
        <v>50</v>
      </c>
      <c r="G430" t="s">
        <v>3987</v>
      </c>
      <c r="H430" t="s">
        <v>3988</v>
      </c>
      <c r="I430" t="s">
        <v>26</v>
      </c>
      <c r="J430" t="s">
        <v>27</v>
      </c>
      <c r="K430" t="s">
        <v>95</v>
      </c>
      <c r="L430" t="s">
        <v>96</v>
      </c>
      <c r="M430">
        <v>98105</v>
      </c>
      <c r="N430" t="s">
        <v>44</v>
      </c>
      <c r="O430" t="s">
        <v>718</v>
      </c>
      <c r="P430" t="s">
        <v>46</v>
      </c>
      <c r="Q430" t="s">
        <v>578</v>
      </c>
      <c r="R430" t="s">
        <v>719</v>
      </c>
      <c r="S430">
        <v>15.88</v>
      </c>
      <c r="T430">
        <v>4</v>
      </c>
      <c r="U430">
        <v>0</v>
      </c>
      <c r="V430">
        <v>0.15879999999999939</v>
      </c>
    </row>
    <row r="431" spans="1:22" x14ac:dyDescent="0.35">
      <c r="A431">
        <v>3117</v>
      </c>
      <c r="B431" t="s">
        <v>6328</v>
      </c>
      <c r="C431">
        <v>2013</v>
      </c>
      <c r="D431" s="28">
        <v>41510</v>
      </c>
      <c r="E431" s="28">
        <v>41517</v>
      </c>
      <c r="F431" t="s">
        <v>50</v>
      </c>
      <c r="G431" t="s">
        <v>3987</v>
      </c>
      <c r="H431" t="s">
        <v>3988</v>
      </c>
      <c r="I431" t="s">
        <v>26</v>
      </c>
      <c r="J431" t="s">
        <v>27</v>
      </c>
      <c r="K431" t="s">
        <v>95</v>
      </c>
      <c r="L431" t="s">
        <v>96</v>
      </c>
      <c r="M431">
        <v>98105</v>
      </c>
      <c r="N431" t="s">
        <v>44</v>
      </c>
      <c r="O431" t="s">
        <v>141</v>
      </c>
      <c r="P431" t="s">
        <v>46</v>
      </c>
      <c r="Q431" t="s">
        <v>78</v>
      </c>
      <c r="R431" t="s">
        <v>142</v>
      </c>
      <c r="S431">
        <v>43.099999999999994</v>
      </c>
      <c r="T431">
        <v>5</v>
      </c>
      <c r="U431">
        <v>0</v>
      </c>
      <c r="V431">
        <v>11.206</v>
      </c>
    </row>
    <row r="432" spans="1:22" x14ac:dyDescent="0.35">
      <c r="A432">
        <v>3116</v>
      </c>
      <c r="B432" t="s">
        <v>6328</v>
      </c>
      <c r="C432">
        <v>2013</v>
      </c>
      <c r="D432" s="28">
        <v>41510</v>
      </c>
      <c r="E432" s="28">
        <v>41517</v>
      </c>
      <c r="F432" t="s">
        <v>50</v>
      </c>
      <c r="G432" t="s">
        <v>3987</v>
      </c>
      <c r="H432" t="s">
        <v>3988</v>
      </c>
      <c r="I432" t="s">
        <v>26</v>
      </c>
      <c r="J432" t="s">
        <v>27</v>
      </c>
      <c r="K432" t="s">
        <v>95</v>
      </c>
      <c r="L432" t="s">
        <v>96</v>
      </c>
      <c r="M432">
        <v>98105</v>
      </c>
      <c r="N432" t="s">
        <v>44</v>
      </c>
      <c r="O432" t="s">
        <v>3545</v>
      </c>
      <c r="P432" t="s">
        <v>32</v>
      </c>
      <c r="Q432" t="s">
        <v>36</v>
      </c>
      <c r="R432" t="s">
        <v>3546</v>
      </c>
      <c r="S432">
        <v>532.70400000000006</v>
      </c>
      <c r="T432">
        <v>6</v>
      </c>
      <c r="U432">
        <v>0.2</v>
      </c>
      <c r="V432">
        <v>-39.952800000000025</v>
      </c>
    </row>
    <row r="433" spans="1:22" x14ac:dyDescent="0.35">
      <c r="A433">
        <v>3115</v>
      </c>
      <c r="B433" t="s">
        <v>6328</v>
      </c>
      <c r="C433">
        <v>2013</v>
      </c>
      <c r="D433" s="28">
        <v>41510</v>
      </c>
      <c r="E433" s="28">
        <v>41517</v>
      </c>
      <c r="F433" t="s">
        <v>50</v>
      </c>
      <c r="G433" t="s">
        <v>3987</v>
      </c>
      <c r="H433" t="s">
        <v>3988</v>
      </c>
      <c r="I433" t="s">
        <v>26</v>
      </c>
      <c r="J433" t="s">
        <v>27</v>
      </c>
      <c r="K433" t="s">
        <v>95</v>
      </c>
      <c r="L433" t="s">
        <v>96</v>
      </c>
      <c r="M433">
        <v>98105</v>
      </c>
      <c r="N433" t="s">
        <v>44</v>
      </c>
      <c r="O433" t="s">
        <v>4860</v>
      </c>
      <c r="P433" t="s">
        <v>46</v>
      </c>
      <c r="Q433" t="s">
        <v>90</v>
      </c>
      <c r="R433" t="s">
        <v>4861</v>
      </c>
      <c r="S433">
        <v>34.68</v>
      </c>
      <c r="T433">
        <v>6</v>
      </c>
      <c r="U433">
        <v>0</v>
      </c>
      <c r="V433">
        <v>16.993200000000002</v>
      </c>
    </row>
    <row r="434" spans="1:22" x14ac:dyDescent="0.35">
      <c r="A434">
        <v>3114</v>
      </c>
      <c r="B434" t="s">
        <v>6328</v>
      </c>
      <c r="C434">
        <v>2013</v>
      </c>
      <c r="D434" s="28">
        <v>41510</v>
      </c>
      <c r="E434" s="28">
        <v>41517</v>
      </c>
      <c r="F434" t="s">
        <v>50</v>
      </c>
      <c r="G434" t="s">
        <v>3987</v>
      </c>
      <c r="H434" t="s">
        <v>3988</v>
      </c>
      <c r="I434" t="s">
        <v>26</v>
      </c>
      <c r="J434" t="s">
        <v>27</v>
      </c>
      <c r="K434" t="s">
        <v>95</v>
      </c>
      <c r="L434" t="s">
        <v>96</v>
      </c>
      <c r="M434">
        <v>98105</v>
      </c>
      <c r="N434" t="s">
        <v>44</v>
      </c>
      <c r="O434" t="s">
        <v>505</v>
      </c>
      <c r="P434" t="s">
        <v>46</v>
      </c>
      <c r="Q434" t="s">
        <v>173</v>
      </c>
      <c r="R434" t="s">
        <v>506</v>
      </c>
      <c r="S434">
        <v>135.9</v>
      </c>
      <c r="T434">
        <v>5</v>
      </c>
      <c r="U434">
        <v>0</v>
      </c>
      <c r="V434">
        <v>63.872999999999998</v>
      </c>
    </row>
    <row r="435" spans="1:22" x14ac:dyDescent="0.35">
      <c r="A435">
        <v>3113</v>
      </c>
      <c r="B435" t="s">
        <v>6328</v>
      </c>
      <c r="C435">
        <v>2013</v>
      </c>
      <c r="D435" s="28">
        <v>41510</v>
      </c>
      <c r="E435" s="28">
        <v>41517</v>
      </c>
      <c r="F435" t="s">
        <v>50</v>
      </c>
      <c r="G435" t="s">
        <v>3987</v>
      </c>
      <c r="H435" t="s">
        <v>3988</v>
      </c>
      <c r="I435" t="s">
        <v>26</v>
      </c>
      <c r="J435" t="s">
        <v>27</v>
      </c>
      <c r="K435" t="s">
        <v>95</v>
      </c>
      <c r="L435" t="s">
        <v>96</v>
      </c>
      <c r="M435">
        <v>98105</v>
      </c>
      <c r="N435" t="s">
        <v>44</v>
      </c>
      <c r="O435" t="s">
        <v>6329</v>
      </c>
      <c r="P435" t="s">
        <v>71</v>
      </c>
      <c r="Q435" t="s">
        <v>682</v>
      </c>
      <c r="R435" t="s">
        <v>6330</v>
      </c>
      <c r="S435">
        <v>837.59999999999991</v>
      </c>
      <c r="T435">
        <v>3</v>
      </c>
      <c r="U435">
        <v>0.2</v>
      </c>
      <c r="V435">
        <v>62.82000000000005</v>
      </c>
    </row>
    <row r="436" spans="1:22" x14ac:dyDescent="0.35">
      <c r="A436">
        <v>3019</v>
      </c>
      <c r="B436" t="s">
        <v>6215</v>
      </c>
      <c r="C436">
        <v>2013</v>
      </c>
      <c r="D436" s="28">
        <v>41510</v>
      </c>
      <c r="E436" s="28">
        <v>41517</v>
      </c>
      <c r="F436" t="s">
        <v>50</v>
      </c>
      <c r="G436" t="s">
        <v>3503</v>
      </c>
      <c r="H436" t="s">
        <v>3504</v>
      </c>
      <c r="I436" t="s">
        <v>102</v>
      </c>
      <c r="J436" t="s">
        <v>27</v>
      </c>
      <c r="K436" t="s">
        <v>6216</v>
      </c>
      <c r="L436" t="s">
        <v>104</v>
      </c>
      <c r="M436">
        <v>78577</v>
      </c>
      <c r="N436" t="s">
        <v>105</v>
      </c>
      <c r="O436" t="s">
        <v>4812</v>
      </c>
      <c r="P436" t="s">
        <v>71</v>
      </c>
      <c r="Q436" t="s">
        <v>161</v>
      </c>
      <c r="R436" t="s">
        <v>4813</v>
      </c>
      <c r="S436">
        <v>666.4</v>
      </c>
      <c r="T436">
        <v>7</v>
      </c>
      <c r="U436">
        <v>0.2</v>
      </c>
      <c r="V436">
        <v>-33.319999999999965</v>
      </c>
    </row>
    <row r="437" spans="1:22" x14ac:dyDescent="0.35">
      <c r="A437">
        <v>3018</v>
      </c>
      <c r="B437" t="s">
        <v>6215</v>
      </c>
      <c r="C437">
        <v>2013</v>
      </c>
      <c r="D437" s="28">
        <v>41510</v>
      </c>
      <c r="E437" s="28">
        <v>41517</v>
      </c>
      <c r="F437" t="s">
        <v>50</v>
      </c>
      <c r="G437" t="s">
        <v>3503</v>
      </c>
      <c r="H437" t="s">
        <v>3504</v>
      </c>
      <c r="I437" t="s">
        <v>102</v>
      </c>
      <c r="J437" t="s">
        <v>27</v>
      </c>
      <c r="K437" t="s">
        <v>6216</v>
      </c>
      <c r="L437" t="s">
        <v>104</v>
      </c>
      <c r="M437">
        <v>78577</v>
      </c>
      <c r="N437" t="s">
        <v>105</v>
      </c>
      <c r="O437" t="s">
        <v>4628</v>
      </c>
      <c r="P437" t="s">
        <v>32</v>
      </c>
      <c r="Q437" t="s">
        <v>65</v>
      </c>
      <c r="R437" t="s">
        <v>4629</v>
      </c>
      <c r="S437">
        <v>22.608000000000001</v>
      </c>
      <c r="T437">
        <v>3</v>
      </c>
      <c r="U437">
        <v>0.6</v>
      </c>
      <c r="V437">
        <v>-10.173599999999997</v>
      </c>
    </row>
    <row r="438" spans="1:22" x14ac:dyDescent="0.35">
      <c r="A438">
        <v>3017</v>
      </c>
      <c r="B438" t="s">
        <v>6215</v>
      </c>
      <c r="C438">
        <v>2013</v>
      </c>
      <c r="D438" s="28">
        <v>41510</v>
      </c>
      <c r="E438" s="28">
        <v>41517</v>
      </c>
      <c r="F438" t="s">
        <v>50</v>
      </c>
      <c r="G438" t="s">
        <v>3503</v>
      </c>
      <c r="H438" t="s">
        <v>3504</v>
      </c>
      <c r="I438" t="s">
        <v>102</v>
      </c>
      <c r="J438" t="s">
        <v>27</v>
      </c>
      <c r="K438" t="s">
        <v>6216</v>
      </c>
      <c r="L438" t="s">
        <v>104</v>
      </c>
      <c r="M438">
        <v>78577</v>
      </c>
      <c r="N438" t="s">
        <v>105</v>
      </c>
      <c r="O438" t="s">
        <v>1629</v>
      </c>
      <c r="P438" t="s">
        <v>46</v>
      </c>
      <c r="Q438" t="s">
        <v>59</v>
      </c>
      <c r="R438" t="s">
        <v>1630</v>
      </c>
      <c r="S438">
        <v>727.29600000000005</v>
      </c>
      <c r="T438">
        <v>8</v>
      </c>
      <c r="U438">
        <v>0.2</v>
      </c>
      <c r="V438">
        <v>-172.73280000000005</v>
      </c>
    </row>
    <row r="439" spans="1:22" x14ac:dyDescent="0.35">
      <c r="A439">
        <v>9586</v>
      </c>
      <c r="B439" t="s">
        <v>10715</v>
      </c>
      <c r="C439">
        <v>2013</v>
      </c>
      <c r="D439" s="28">
        <v>41513</v>
      </c>
      <c r="E439" s="28">
        <v>41515</v>
      </c>
      <c r="F439" t="s">
        <v>188</v>
      </c>
      <c r="G439" t="s">
        <v>3842</v>
      </c>
      <c r="H439" t="s">
        <v>3843</v>
      </c>
      <c r="I439" t="s">
        <v>41</v>
      </c>
      <c r="J439" t="s">
        <v>27</v>
      </c>
      <c r="K439" t="s">
        <v>1419</v>
      </c>
      <c r="L439" t="s">
        <v>54</v>
      </c>
      <c r="M439">
        <v>33142</v>
      </c>
      <c r="N439" t="s">
        <v>30</v>
      </c>
      <c r="O439" t="s">
        <v>5848</v>
      </c>
      <c r="P439" t="s">
        <v>46</v>
      </c>
      <c r="Q439" t="s">
        <v>90</v>
      </c>
      <c r="R439" t="s">
        <v>5849</v>
      </c>
      <c r="S439">
        <v>31.007999999999999</v>
      </c>
      <c r="T439">
        <v>1</v>
      </c>
      <c r="U439">
        <v>0.2</v>
      </c>
      <c r="V439">
        <v>11.240400000000001</v>
      </c>
    </row>
    <row r="440" spans="1:22" x14ac:dyDescent="0.35">
      <c r="A440">
        <v>9311</v>
      </c>
      <c r="B440" t="s">
        <v>10544</v>
      </c>
      <c r="C440">
        <v>2013</v>
      </c>
      <c r="D440" s="28">
        <v>41513</v>
      </c>
      <c r="E440" s="28">
        <v>41518</v>
      </c>
      <c r="F440" t="s">
        <v>50</v>
      </c>
      <c r="G440" t="s">
        <v>5632</v>
      </c>
      <c r="H440" t="s">
        <v>5633</v>
      </c>
      <c r="I440" t="s">
        <v>41</v>
      </c>
      <c r="J440" t="s">
        <v>27</v>
      </c>
      <c r="K440" t="s">
        <v>266</v>
      </c>
      <c r="L440" t="s">
        <v>267</v>
      </c>
      <c r="M440">
        <v>10024</v>
      </c>
      <c r="N440" t="s">
        <v>148</v>
      </c>
      <c r="O440" t="s">
        <v>2773</v>
      </c>
      <c r="P440" t="s">
        <v>46</v>
      </c>
      <c r="Q440" t="s">
        <v>75</v>
      </c>
      <c r="R440" t="s">
        <v>2774</v>
      </c>
      <c r="S440">
        <v>146.68800000000002</v>
      </c>
      <c r="T440">
        <v>8</v>
      </c>
      <c r="U440">
        <v>0.2</v>
      </c>
      <c r="V440">
        <v>45.839999999999996</v>
      </c>
    </row>
    <row r="441" spans="1:22" x14ac:dyDescent="0.35">
      <c r="A441">
        <v>8357</v>
      </c>
      <c r="B441" t="s">
        <v>9975</v>
      </c>
      <c r="C441">
        <v>2013</v>
      </c>
      <c r="D441" s="28">
        <v>41513</v>
      </c>
      <c r="E441" s="28">
        <v>41517</v>
      </c>
      <c r="F441" t="s">
        <v>50</v>
      </c>
      <c r="G441" t="s">
        <v>1655</v>
      </c>
      <c r="H441" t="s">
        <v>1656</v>
      </c>
      <c r="I441" t="s">
        <v>26</v>
      </c>
      <c r="J441" t="s">
        <v>27</v>
      </c>
      <c r="K441" t="s">
        <v>7723</v>
      </c>
      <c r="L441" t="s">
        <v>1272</v>
      </c>
      <c r="M441">
        <v>30605</v>
      </c>
      <c r="N441" t="s">
        <v>30</v>
      </c>
      <c r="O441" t="s">
        <v>5271</v>
      </c>
      <c r="P441" t="s">
        <v>32</v>
      </c>
      <c r="Q441" t="s">
        <v>65</v>
      </c>
      <c r="R441" t="s">
        <v>5272</v>
      </c>
      <c r="S441">
        <v>186.54</v>
      </c>
      <c r="T441">
        <v>3</v>
      </c>
      <c r="U441">
        <v>0</v>
      </c>
      <c r="V441">
        <v>41.038800000000002</v>
      </c>
    </row>
    <row r="442" spans="1:22" x14ac:dyDescent="0.35">
      <c r="A442">
        <v>7707</v>
      </c>
      <c r="B442" t="s">
        <v>9610</v>
      </c>
      <c r="C442">
        <v>2013</v>
      </c>
      <c r="D442" s="28">
        <v>41513</v>
      </c>
      <c r="E442" s="28">
        <v>41520</v>
      </c>
      <c r="F442" t="s">
        <v>50</v>
      </c>
      <c r="G442" t="s">
        <v>85</v>
      </c>
      <c r="H442" t="s">
        <v>86</v>
      </c>
      <c r="I442" t="s">
        <v>26</v>
      </c>
      <c r="J442" t="s">
        <v>27</v>
      </c>
      <c r="K442" t="s">
        <v>880</v>
      </c>
      <c r="L442" t="s">
        <v>238</v>
      </c>
      <c r="M442">
        <v>48234</v>
      </c>
      <c r="N442" t="s">
        <v>105</v>
      </c>
      <c r="O442" t="s">
        <v>2607</v>
      </c>
      <c r="P442" t="s">
        <v>46</v>
      </c>
      <c r="Q442" t="s">
        <v>68</v>
      </c>
      <c r="R442" t="s">
        <v>2608</v>
      </c>
      <c r="S442">
        <v>8.64</v>
      </c>
      <c r="T442">
        <v>3</v>
      </c>
      <c r="U442">
        <v>0</v>
      </c>
      <c r="V442">
        <v>2.5055999999999998</v>
      </c>
    </row>
    <row r="443" spans="1:22" x14ac:dyDescent="0.35">
      <c r="A443">
        <v>7706</v>
      </c>
      <c r="B443" t="s">
        <v>9610</v>
      </c>
      <c r="C443">
        <v>2013</v>
      </c>
      <c r="D443" s="28">
        <v>41513</v>
      </c>
      <c r="E443" s="28">
        <v>41520</v>
      </c>
      <c r="F443" t="s">
        <v>50</v>
      </c>
      <c r="G443" t="s">
        <v>85</v>
      </c>
      <c r="H443" t="s">
        <v>86</v>
      </c>
      <c r="I443" t="s">
        <v>26</v>
      </c>
      <c r="J443" t="s">
        <v>27</v>
      </c>
      <c r="K443" t="s">
        <v>880</v>
      </c>
      <c r="L443" t="s">
        <v>238</v>
      </c>
      <c r="M443">
        <v>48234</v>
      </c>
      <c r="N443" t="s">
        <v>105</v>
      </c>
      <c r="O443" t="s">
        <v>1311</v>
      </c>
      <c r="P443" t="s">
        <v>71</v>
      </c>
      <c r="Q443" t="s">
        <v>161</v>
      </c>
      <c r="R443" t="s">
        <v>1312</v>
      </c>
      <c r="S443">
        <v>479.97</v>
      </c>
      <c r="T443">
        <v>3</v>
      </c>
      <c r="U443">
        <v>0</v>
      </c>
      <c r="V443">
        <v>163.18979999999999</v>
      </c>
    </row>
    <row r="444" spans="1:22" x14ac:dyDescent="0.35">
      <c r="A444">
        <v>7705</v>
      </c>
      <c r="B444" t="s">
        <v>9610</v>
      </c>
      <c r="C444">
        <v>2013</v>
      </c>
      <c r="D444" s="28">
        <v>41513</v>
      </c>
      <c r="E444" s="28">
        <v>41520</v>
      </c>
      <c r="F444" t="s">
        <v>50</v>
      </c>
      <c r="G444" t="s">
        <v>85</v>
      </c>
      <c r="H444" t="s">
        <v>86</v>
      </c>
      <c r="I444" t="s">
        <v>26</v>
      </c>
      <c r="J444" t="s">
        <v>27</v>
      </c>
      <c r="K444" t="s">
        <v>880</v>
      </c>
      <c r="L444" t="s">
        <v>238</v>
      </c>
      <c r="M444">
        <v>48234</v>
      </c>
      <c r="N444" t="s">
        <v>105</v>
      </c>
      <c r="O444" t="s">
        <v>3224</v>
      </c>
      <c r="P444" t="s">
        <v>32</v>
      </c>
      <c r="Q444" t="s">
        <v>56</v>
      </c>
      <c r="R444" t="s">
        <v>3225</v>
      </c>
      <c r="S444">
        <v>447.84</v>
      </c>
      <c r="T444">
        <v>4</v>
      </c>
      <c r="U444">
        <v>0</v>
      </c>
      <c r="V444">
        <v>98.524799999999971</v>
      </c>
    </row>
    <row r="445" spans="1:22" x14ac:dyDescent="0.35">
      <c r="A445">
        <v>7704</v>
      </c>
      <c r="B445" t="s">
        <v>9610</v>
      </c>
      <c r="C445">
        <v>2013</v>
      </c>
      <c r="D445" s="28">
        <v>41513</v>
      </c>
      <c r="E445" s="28">
        <v>41520</v>
      </c>
      <c r="F445" t="s">
        <v>50</v>
      </c>
      <c r="G445" t="s">
        <v>85</v>
      </c>
      <c r="H445" t="s">
        <v>86</v>
      </c>
      <c r="I445" t="s">
        <v>26</v>
      </c>
      <c r="J445" t="s">
        <v>27</v>
      </c>
      <c r="K445" t="s">
        <v>880</v>
      </c>
      <c r="L445" t="s">
        <v>238</v>
      </c>
      <c r="M445">
        <v>48234</v>
      </c>
      <c r="N445" t="s">
        <v>105</v>
      </c>
      <c r="O445" t="s">
        <v>2338</v>
      </c>
      <c r="P445" t="s">
        <v>71</v>
      </c>
      <c r="Q445" t="s">
        <v>72</v>
      </c>
      <c r="R445" t="s">
        <v>2339</v>
      </c>
      <c r="S445">
        <v>209.96999999999997</v>
      </c>
      <c r="T445">
        <v>3</v>
      </c>
      <c r="U445">
        <v>0</v>
      </c>
      <c r="V445">
        <v>58.791600000000003</v>
      </c>
    </row>
    <row r="446" spans="1:22" x14ac:dyDescent="0.35">
      <c r="A446">
        <v>7703</v>
      </c>
      <c r="B446" t="s">
        <v>9610</v>
      </c>
      <c r="C446">
        <v>2013</v>
      </c>
      <c r="D446" s="28">
        <v>41513</v>
      </c>
      <c r="E446" s="28">
        <v>41520</v>
      </c>
      <c r="F446" t="s">
        <v>50</v>
      </c>
      <c r="G446" t="s">
        <v>85</v>
      </c>
      <c r="H446" t="s">
        <v>86</v>
      </c>
      <c r="I446" t="s">
        <v>26</v>
      </c>
      <c r="J446" t="s">
        <v>27</v>
      </c>
      <c r="K446" t="s">
        <v>880</v>
      </c>
      <c r="L446" t="s">
        <v>238</v>
      </c>
      <c r="M446">
        <v>48234</v>
      </c>
      <c r="N446" t="s">
        <v>105</v>
      </c>
      <c r="O446" t="s">
        <v>3214</v>
      </c>
      <c r="P446" t="s">
        <v>46</v>
      </c>
      <c r="Q446" t="s">
        <v>90</v>
      </c>
      <c r="R446" t="s">
        <v>3215</v>
      </c>
      <c r="S446">
        <v>11.56</v>
      </c>
      <c r="T446">
        <v>2</v>
      </c>
      <c r="U446">
        <v>0</v>
      </c>
      <c r="V446">
        <v>5.6644000000000005</v>
      </c>
    </row>
    <row r="447" spans="1:22" x14ac:dyDescent="0.35">
      <c r="A447">
        <v>6695</v>
      </c>
      <c r="B447" t="s">
        <v>9038</v>
      </c>
      <c r="C447">
        <v>2013</v>
      </c>
      <c r="D447" s="28">
        <v>41513</v>
      </c>
      <c r="E447" s="28">
        <v>41517</v>
      </c>
      <c r="F447" t="s">
        <v>50</v>
      </c>
      <c r="G447" t="s">
        <v>8926</v>
      </c>
      <c r="H447" t="s">
        <v>8927</v>
      </c>
      <c r="I447" t="s">
        <v>102</v>
      </c>
      <c r="J447" t="s">
        <v>27</v>
      </c>
      <c r="K447" t="s">
        <v>612</v>
      </c>
      <c r="L447" t="s">
        <v>114</v>
      </c>
      <c r="M447">
        <v>53132</v>
      </c>
      <c r="N447" t="s">
        <v>105</v>
      </c>
      <c r="O447" t="s">
        <v>4383</v>
      </c>
      <c r="P447" t="s">
        <v>71</v>
      </c>
      <c r="Q447" t="s">
        <v>161</v>
      </c>
      <c r="R447" t="s">
        <v>4384</v>
      </c>
      <c r="S447">
        <v>47.97</v>
      </c>
      <c r="T447">
        <v>3</v>
      </c>
      <c r="U447">
        <v>0</v>
      </c>
      <c r="V447">
        <v>14.870699999999998</v>
      </c>
    </row>
    <row r="448" spans="1:22" x14ac:dyDescent="0.35">
      <c r="A448">
        <v>5448</v>
      </c>
      <c r="B448" t="s">
        <v>8252</v>
      </c>
      <c r="C448">
        <v>2013</v>
      </c>
      <c r="D448" s="28">
        <v>41513</v>
      </c>
      <c r="E448" s="28">
        <v>41518</v>
      </c>
      <c r="F448" t="s">
        <v>50</v>
      </c>
      <c r="G448" t="s">
        <v>958</v>
      </c>
      <c r="H448" t="s">
        <v>959</v>
      </c>
      <c r="I448" t="s">
        <v>41</v>
      </c>
      <c r="J448" t="s">
        <v>27</v>
      </c>
      <c r="K448" t="s">
        <v>266</v>
      </c>
      <c r="L448" t="s">
        <v>267</v>
      </c>
      <c r="M448">
        <v>10035</v>
      </c>
      <c r="N448" t="s">
        <v>148</v>
      </c>
      <c r="O448" t="s">
        <v>4947</v>
      </c>
      <c r="P448" t="s">
        <v>71</v>
      </c>
      <c r="Q448" t="s">
        <v>161</v>
      </c>
      <c r="R448" t="s">
        <v>4948</v>
      </c>
      <c r="S448">
        <v>249.95000000000002</v>
      </c>
      <c r="T448">
        <v>5</v>
      </c>
      <c r="U448">
        <v>0</v>
      </c>
      <c r="V448">
        <v>87.482499999999987</v>
      </c>
    </row>
    <row r="449" spans="1:22" x14ac:dyDescent="0.35">
      <c r="A449">
        <v>5447</v>
      </c>
      <c r="B449" t="s">
        <v>8252</v>
      </c>
      <c r="C449">
        <v>2013</v>
      </c>
      <c r="D449" s="28">
        <v>41513</v>
      </c>
      <c r="E449" s="28">
        <v>41518</v>
      </c>
      <c r="F449" t="s">
        <v>50</v>
      </c>
      <c r="G449" t="s">
        <v>958</v>
      </c>
      <c r="H449" t="s">
        <v>959</v>
      </c>
      <c r="I449" t="s">
        <v>41</v>
      </c>
      <c r="J449" t="s">
        <v>27</v>
      </c>
      <c r="K449" t="s">
        <v>266</v>
      </c>
      <c r="L449" t="s">
        <v>267</v>
      </c>
      <c r="M449">
        <v>10035</v>
      </c>
      <c r="N449" t="s">
        <v>148</v>
      </c>
      <c r="O449" t="s">
        <v>3474</v>
      </c>
      <c r="P449" t="s">
        <v>71</v>
      </c>
      <c r="Q449" t="s">
        <v>72</v>
      </c>
      <c r="R449" t="s">
        <v>3475</v>
      </c>
      <c r="S449">
        <v>33</v>
      </c>
      <c r="T449">
        <v>6</v>
      </c>
      <c r="U449">
        <v>0</v>
      </c>
      <c r="V449">
        <v>8.25</v>
      </c>
    </row>
    <row r="450" spans="1:22" x14ac:dyDescent="0.35">
      <c r="A450">
        <v>4584</v>
      </c>
      <c r="B450" t="s">
        <v>7624</v>
      </c>
      <c r="C450">
        <v>2013</v>
      </c>
      <c r="D450" s="28">
        <v>41513</v>
      </c>
      <c r="E450" s="28">
        <v>41515</v>
      </c>
      <c r="F450" t="s">
        <v>23</v>
      </c>
      <c r="G450" t="s">
        <v>7625</v>
      </c>
      <c r="H450" t="s">
        <v>7626</v>
      </c>
      <c r="I450" t="s">
        <v>41</v>
      </c>
      <c r="J450" t="s">
        <v>27</v>
      </c>
      <c r="K450" t="s">
        <v>42</v>
      </c>
      <c r="L450" t="s">
        <v>43</v>
      </c>
      <c r="M450">
        <v>90045</v>
      </c>
      <c r="N450" t="s">
        <v>44</v>
      </c>
      <c r="O450" t="s">
        <v>472</v>
      </c>
      <c r="P450" t="s">
        <v>46</v>
      </c>
      <c r="Q450" t="s">
        <v>68</v>
      </c>
      <c r="R450" t="s">
        <v>473</v>
      </c>
      <c r="S450">
        <v>8.26</v>
      </c>
      <c r="T450">
        <v>2</v>
      </c>
      <c r="U450">
        <v>0</v>
      </c>
      <c r="V450">
        <v>3.7995999999999999</v>
      </c>
    </row>
    <row r="451" spans="1:22" x14ac:dyDescent="0.35">
      <c r="A451">
        <v>3933</v>
      </c>
      <c r="B451" t="s">
        <v>7068</v>
      </c>
      <c r="C451">
        <v>2013</v>
      </c>
      <c r="D451" s="28">
        <v>41513</v>
      </c>
      <c r="E451" s="28">
        <v>41520</v>
      </c>
      <c r="F451" t="s">
        <v>50</v>
      </c>
      <c r="G451" t="s">
        <v>4190</v>
      </c>
      <c r="H451" t="s">
        <v>4191</v>
      </c>
      <c r="I451" t="s">
        <v>41</v>
      </c>
      <c r="J451" t="s">
        <v>27</v>
      </c>
      <c r="K451" t="s">
        <v>146</v>
      </c>
      <c r="L451" t="s">
        <v>147</v>
      </c>
      <c r="M451">
        <v>19140</v>
      </c>
      <c r="N451" t="s">
        <v>148</v>
      </c>
      <c r="O451" t="s">
        <v>3995</v>
      </c>
      <c r="P451" t="s">
        <v>71</v>
      </c>
      <c r="Q451" t="s">
        <v>161</v>
      </c>
      <c r="R451" t="s">
        <v>3996</v>
      </c>
      <c r="S451">
        <v>47.984000000000002</v>
      </c>
      <c r="T451">
        <v>2</v>
      </c>
      <c r="U451">
        <v>0.2</v>
      </c>
      <c r="V451">
        <v>13.195600000000001</v>
      </c>
    </row>
    <row r="452" spans="1:22" x14ac:dyDescent="0.35">
      <c r="A452">
        <v>3932</v>
      </c>
      <c r="B452" t="s">
        <v>7068</v>
      </c>
      <c r="C452">
        <v>2013</v>
      </c>
      <c r="D452" s="28">
        <v>41513</v>
      </c>
      <c r="E452" s="28">
        <v>41520</v>
      </c>
      <c r="F452" t="s">
        <v>50</v>
      </c>
      <c r="G452" t="s">
        <v>4190</v>
      </c>
      <c r="H452" t="s">
        <v>4191</v>
      </c>
      <c r="I452" t="s">
        <v>41</v>
      </c>
      <c r="J452" t="s">
        <v>27</v>
      </c>
      <c r="K452" t="s">
        <v>146</v>
      </c>
      <c r="L452" t="s">
        <v>147</v>
      </c>
      <c r="M452">
        <v>19140</v>
      </c>
      <c r="N452" t="s">
        <v>148</v>
      </c>
      <c r="O452" t="s">
        <v>7069</v>
      </c>
      <c r="P452" t="s">
        <v>46</v>
      </c>
      <c r="Q452" t="s">
        <v>68</v>
      </c>
      <c r="R452" t="s">
        <v>7070</v>
      </c>
      <c r="S452">
        <v>5.4719999999999995</v>
      </c>
      <c r="T452">
        <v>3</v>
      </c>
      <c r="U452">
        <v>0.2</v>
      </c>
      <c r="V452">
        <v>1.6416000000000004</v>
      </c>
    </row>
    <row r="453" spans="1:22" x14ac:dyDescent="0.35">
      <c r="A453">
        <v>2857</v>
      </c>
      <c r="B453" t="s">
        <v>6043</v>
      </c>
      <c r="C453">
        <v>2013</v>
      </c>
      <c r="D453" s="28">
        <v>41513</v>
      </c>
      <c r="E453" s="28">
        <v>41516</v>
      </c>
      <c r="F453" t="s">
        <v>188</v>
      </c>
      <c r="G453" t="s">
        <v>1183</v>
      </c>
      <c r="H453" t="s">
        <v>1184</v>
      </c>
      <c r="I453" t="s">
        <v>41</v>
      </c>
      <c r="J453" t="s">
        <v>27</v>
      </c>
      <c r="K453" t="s">
        <v>947</v>
      </c>
      <c r="L453" t="s">
        <v>43</v>
      </c>
      <c r="M453">
        <v>92037</v>
      </c>
      <c r="N453" t="s">
        <v>44</v>
      </c>
      <c r="O453" t="s">
        <v>1726</v>
      </c>
      <c r="P453" t="s">
        <v>32</v>
      </c>
      <c r="Q453" t="s">
        <v>36</v>
      </c>
      <c r="R453" t="s">
        <v>1727</v>
      </c>
      <c r="S453">
        <v>1603.1360000000002</v>
      </c>
      <c r="T453">
        <v>4</v>
      </c>
      <c r="U453">
        <v>0.2</v>
      </c>
      <c r="V453">
        <v>100.19599999999997</v>
      </c>
    </row>
    <row r="454" spans="1:22" x14ac:dyDescent="0.35">
      <c r="A454">
        <v>1870</v>
      </c>
      <c r="B454" t="s">
        <v>4665</v>
      </c>
      <c r="C454">
        <v>2013</v>
      </c>
      <c r="D454" s="28">
        <v>41513</v>
      </c>
      <c r="E454" s="28">
        <v>41516</v>
      </c>
      <c r="F454" t="s">
        <v>23</v>
      </c>
      <c r="G454" t="s">
        <v>1957</v>
      </c>
      <c r="H454" t="s">
        <v>1958</v>
      </c>
      <c r="I454" t="s">
        <v>26</v>
      </c>
      <c r="J454" t="s">
        <v>27</v>
      </c>
      <c r="K454" t="s">
        <v>95</v>
      </c>
      <c r="L454" t="s">
        <v>96</v>
      </c>
      <c r="M454">
        <v>98103</v>
      </c>
      <c r="N454" t="s">
        <v>44</v>
      </c>
      <c r="O454" t="s">
        <v>2779</v>
      </c>
      <c r="P454" t="s">
        <v>46</v>
      </c>
      <c r="Q454" t="s">
        <v>90</v>
      </c>
      <c r="R454" t="s">
        <v>2780</v>
      </c>
      <c r="S454">
        <v>6.48</v>
      </c>
      <c r="T454">
        <v>1</v>
      </c>
      <c r="U454">
        <v>0</v>
      </c>
      <c r="V454">
        <v>3.1104000000000003</v>
      </c>
    </row>
    <row r="455" spans="1:22" x14ac:dyDescent="0.35">
      <c r="A455">
        <v>1464</v>
      </c>
      <c r="B455" t="s">
        <v>3937</v>
      </c>
      <c r="C455">
        <v>2013</v>
      </c>
      <c r="D455" s="28">
        <v>41513</v>
      </c>
      <c r="E455" s="28">
        <v>41515</v>
      </c>
      <c r="F455" t="s">
        <v>188</v>
      </c>
      <c r="G455" t="s">
        <v>208</v>
      </c>
      <c r="H455" t="s">
        <v>209</v>
      </c>
      <c r="I455" t="s">
        <v>41</v>
      </c>
      <c r="J455" t="s">
        <v>27</v>
      </c>
      <c r="K455" t="s">
        <v>602</v>
      </c>
      <c r="L455" t="s">
        <v>104</v>
      </c>
      <c r="M455">
        <v>77506</v>
      </c>
      <c r="N455" t="s">
        <v>105</v>
      </c>
      <c r="O455" t="s">
        <v>3329</v>
      </c>
      <c r="P455" t="s">
        <v>32</v>
      </c>
      <c r="Q455" t="s">
        <v>36</v>
      </c>
      <c r="R455" t="s">
        <v>3330</v>
      </c>
      <c r="S455">
        <v>1024.7159999999999</v>
      </c>
      <c r="T455">
        <v>6</v>
      </c>
      <c r="U455">
        <v>0.3</v>
      </c>
      <c r="V455">
        <v>-29.277599999999893</v>
      </c>
    </row>
    <row r="456" spans="1:22" x14ac:dyDescent="0.35">
      <c r="A456">
        <v>1463</v>
      </c>
      <c r="B456" t="s">
        <v>3937</v>
      </c>
      <c r="C456">
        <v>2013</v>
      </c>
      <c r="D456" s="28">
        <v>41513</v>
      </c>
      <c r="E456" s="28">
        <v>41515</v>
      </c>
      <c r="F456" t="s">
        <v>188</v>
      </c>
      <c r="G456" t="s">
        <v>208</v>
      </c>
      <c r="H456" t="s">
        <v>209</v>
      </c>
      <c r="I456" t="s">
        <v>41</v>
      </c>
      <c r="J456" t="s">
        <v>27</v>
      </c>
      <c r="K456" t="s">
        <v>602</v>
      </c>
      <c r="L456" t="s">
        <v>104</v>
      </c>
      <c r="M456">
        <v>77506</v>
      </c>
      <c r="N456" t="s">
        <v>105</v>
      </c>
      <c r="O456" t="s">
        <v>1594</v>
      </c>
      <c r="P456" t="s">
        <v>71</v>
      </c>
      <c r="Q456" t="s">
        <v>161</v>
      </c>
      <c r="R456" t="s">
        <v>1595</v>
      </c>
      <c r="S456">
        <v>159.98400000000001</v>
      </c>
      <c r="T456">
        <v>2</v>
      </c>
      <c r="U456">
        <v>0.2</v>
      </c>
      <c r="V456">
        <v>43.995600000000003</v>
      </c>
    </row>
    <row r="457" spans="1:22" x14ac:dyDescent="0.35">
      <c r="A457">
        <v>994</v>
      </c>
      <c r="B457" t="s">
        <v>2972</v>
      </c>
      <c r="C457">
        <v>2013</v>
      </c>
      <c r="D457" s="28">
        <v>41513</v>
      </c>
      <c r="E457" s="28">
        <v>41514</v>
      </c>
      <c r="F457" t="s">
        <v>188</v>
      </c>
      <c r="G457" t="s">
        <v>2384</v>
      </c>
      <c r="H457" t="s">
        <v>2385</v>
      </c>
      <c r="I457" t="s">
        <v>26</v>
      </c>
      <c r="J457" t="s">
        <v>27</v>
      </c>
      <c r="K457" t="s">
        <v>630</v>
      </c>
      <c r="L457" t="s">
        <v>43</v>
      </c>
      <c r="M457">
        <v>95123</v>
      </c>
      <c r="N457" t="s">
        <v>44</v>
      </c>
      <c r="O457" t="s">
        <v>2973</v>
      </c>
      <c r="P457" t="s">
        <v>46</v>
      </c>
      <c r="Q457" t="s">
        <v>90</v>
      </c>
      <c r="R457" t="s">
        <v>2974</v>
      </c>
      <c r="S457">
        <v>154.9</v>
      </c>
      <c r="T457">
        <v>5</v>
      </c>
      <c r="U457">
        <v>0</v>
      </c>
      <c r="V457">
        <v>69.704999999999998</v>
      </c>
    </row>
    <row r="458" spans="1:22" x14ac:dyDescent="0.35">
      <c r="A458">
        <v>993</v>
      </c>
      <c r="B458" t="s">
        <v>2972</v>
      </c>
      <c r="C458">
        <v>2013</v>
      </c>
      <c r="D458" s="28">
        <v>41513</v>
      </c>
      <c r="E458" s="28">
        <v>41514</v>
      </c>
      <c r="F458" t="s">
        <v>188</v>
      </c>
      <c r="G458" t="s">
        <v>2384</v>
      </c>
      <c r="H458" t="s">
        <v>2385</v>
      </c>
      <c r="I458" t="s">
        <v>26</v>
      </c>
      <c r="J458" t="s">
        <v>27</v>
      </c>
      <c r="K458" t="s">
        <v>630</v>
      </c>
      <c r="L458" t="s">
        <v>43</v>
      </c>
      <c r="M458">
        <v>95123</v>
      </c>
      <c r="N458" t="s">
        <v>44</v>
      </c>
      <c r="O458" t="s">
        <v>1070</v>
      </c>
      <c r="P458" t="s">
        <v>46</v>
      </c>
      <c r="Q458" t="s">
        <v>269</v>
      </c>
      <c r="R458" t="s">
        <v>1071</v>
      </c>
      <c r="S458">
        <v>10.23</v>
      </c>
      <c r="T458">
        <v>3</v>
      </c>
      <c r="U458">
        <v>0</v>
      </c>
      <c r="V458">
        <v>4.9104000000000001</v>
      </c>
    </row>
    <row r="459" spans="1:22" x14ac:dyDescent="0.35">
      <c r="A459">
        <v>7252</v>
      </c>
      <c r="B459" t="s">
        <v>9373</v>
      </c>
      <c r="C459">
        <v>2013</v>
      </c>
      <c r="D459" s="28">
        <v>41514</v>
      </c>
      <c r="E459" s="28">
        <v>41520</v>
      </c>
      <c r="F459" t="s">
        <v>50</v>
      </c>
      <c r="G459" t="s">
        <v>5323</v>
      </c>
      <c r="H459" t="s">
        <v>5324</v>
      </c>
      <c r="I459" t="s">
        <v>41</v>
      </c>
      <c r="J459" t="s">
        <v>27</v>
      </c>
      <c r="K459" t="s">
        <v>7238</v>
      </c>
      <c r="L459" t="s">
        <v>54</v>
      </c>
      <c r="M459">
        <v>33021</v>
      </c>
      <c r="N459" t="s">
        <v>30</v>
      </c>
      <c r="O459" t="s">
        <v>9374</v>
      </c>
      <c r="P459" t="s">
        <v>46</v>
      </c>
      <c r="Q459" t="s">
        <v>47</v>
      </c>
      <c r="R459" t="s">
        <v>9375</v>
      </c>
      <c r="S459">
        <v>9.2159999999999993</v>
      </c>
      <c r="T459">
        <v>4</v>
      </c>
      <c r="U459">
        <v>0.2</v>
      </c>
      <c r="V459">
        <v>3.3408000000000002</v>
      </c>
    </row>
    <row r="460" spans="1:22" x14ac:dyDescent="0.35">
      <c r="A460">
        <v>5604</v>
      </c>
      <c r="B460" t="s">
        <v>8360</v>
      </c>
      <c r="C460">
        <v>2013</v>
      </c>
      <c r="D460" s="28">
        <v>41514</v>
      </c>
      <c r="E460" s="28">
        <v>41516</v>
      </c>
      <c r="F460" t="s">
        <v>23</v>
      </c>
      <c r="G460" t="s">
        <v>3582</v>
      </c>
      <c r="H460" t="s">
        <v>3583</v>
      </c>
      <c r="I460" t="s">
        <v>41</v>
      </c>
      <c r="J460" t="s">
        <v>27</v>
      </c>
      <c r="K460" t="s">
        <v>184</v>
      </c>
      <c r="L460" t="s">
        <v>104</v>
      </c>
      <c r="M460">
        <v>77041</v>
      </c>
      <c r="N460" t="s">
        <v>105</v>
      </c>
      <c r="O460" t="s">
        <v>7570</v>
      </c>
      <c r="P460" t="s">
        <v>46</v>
      </c>
      <c r="Q460" t="s">
        <v>90</v>
      </c>
      <c r="R460" t="s">
        <v>7571</v>
      </c>
      <c r="S460">
        <v>79.920000000000016</v>
      </c>
      <c r="T460">
        <v>5</v>
      </c>
      <c r="U460">
        <v>0.2</v>
      </c>
      <c r="V460">
        <v>27.972000000000001</v>
      </c>
    </row>
    <row r="461" spans="1:22" x14ac:dyDescent="0.35">
      <c r="A461">
        <v>5603</v>
      </c>
      <c r="B461" t="s">
        <v>8360</v>
      </c>
      <c r="C461">
        <v>2013</v>
      </c>
      <c r="D461" s="28">
        <v>41514</v>
      </c>
      <c r="E461" s="28">
        <v>41516</v>
      </c>
      <c r="F461" t="s">
        <v>23</v>
      </c>
      <c r="G461" t="s">
        <v>3582</v>
      </c>
      <c r="H461" t="s">
        <v>3583</v>
      </c>
      <c r="I461" t="s">
        <v>41</v>
      </c>
      <c r="J461" t="s">
        <v>27</v>
      </c>
      <c r="K461" t="s">
        <v>184</v>
      </c>
      <c r="L461" t="s">
        <v>104</v>
      </c>
      <c r="M461">
        <v>77041</v>
      </c>
      <c r="N461" t="s">
        <v>105</v>
      </c>
      <c r="O461" t="s">
        <v>8361</v>
      </c>
      <c r="P461" t="s">
        <v>46</v>
      </c>
      <c r="Q461" t="s">
        <v>59</v>
      </c>
      <c r="R461" t="s">
        <v>8362</v>
      </c>
      <c r="S461">
        <v>14.16</v>
      </c>
      <c r="T461">
        <v>1</v>
      </c>
      <c r="U461">
        <v>0.2</v>
      </c>
      <c r="V461">
        <v>1.0620000000000003</v>
      </c>
    </row>
    <row r="462" spans="1:22" x14ac:dyDescent="0.35">
      <c r="A462">
        <v>3347</v>
      </c>
      <c r="B462" t="s">
        <v>6552</v>
      </c>
      <c r="C462">
        <v>2013</v>
      </c>
      <c r="D462" s="28">
        <v>41514</v>
      </c>
      <c r="E462" s="28">
        <v>41519</v>
      </c>
      <c r="F462" t="s">
        <v>23</v>
      </c>
      <c r="G462" t="s">
        <v>274</v>
      </c>
      <c r="H462" t="s">
        <v>275</v>
      </c>
      <c r="I462" t="s">
        <v>26</v>
      </c>
      <c r="J462" t="s">
        <v>27</v>
      </c>
      <c r="K462" t="s">
        <v>1320</v>
      </c>
      <c r="L462" t="s">
        <v>1245</v>
      </c>
      <c r="M462">
        <v>2169</v>
      </c>
      <c r="N462" t="s">
        <v>148</v>
      </c>
      <c r="O462" t="s">
        <v>6137</v>
      </c>
      <c r="P462" t="s">
        <v>46</v>
      </c>
      <c r="Q462" t="s">
        <v>75</v>
      </c>
      <c r="R462" t="s">
        <v>6138</v>
      </c>
      <c r="S462">
        <v>29</v>
      </c>
      <c r="T462">
        <v>5</v>
      </c>
      <c r="U462">
        <v>0</v>
      </c>
      <c r="V462">
        <v>13.919999999999998</v>
      </c>
    </row>
    <row r="463" spans="1:22" x14ac:dyDescent="0.35">
      <c r="A463">
        <v>3346</v>
      </c>
      <c r="B463" t="s">
        <v>6552</v>
      </c>
      <c r="C463">
        <v>2013</v>
      </c>
      <c r="D463" s="28">
        <v>41514</v>
      </c>
      <c r="E463" s="28">
        <v>41519</v>
      </c>
      <c r="F463" t="s">
        <v>23</v>
      </c>
      <c r="G463" t="s">
        <v>274</v>
      </c>
      <c r="H463" t="s">
        <v>275</v>
      </c>
      <c r="I463" t="s">
        <v>26</v>
      </c>
      <c r="J463" t="s">
        <v>27</v>
      </c>
      <c r="K463" t="s">
        <v>1320</v>
      </c>
      <c r="L463" t="s">
        <v>1245</v>
      </c>
      <c r="M463">
        <v>2169</v>
      </c>
      <c r="N463" t="s">
        <v>148</v>
      </c>
      <c r="O463" t="s">
        <v>3307</v>
      </c>
      <c r="P463" t="s">
        <v>46</v>
      </c>
      <c r="Q463" t="s">
        <v>269</v>
      </c>
      <c r="R463" t="s">
        <v>186</v>
      </c>
      <c r="S463">
        <v>11.68</v>
      </c>
      <c r="T463">
        <v>4</v>
      </c>
      <c r="U463">
        <v>0</v>
      </c>
      <c r="V463">
        <v>5.2559999999999993</v>
      </c>
    </row>
    <row r="464" spans="1:22" x14ac:dyDescent="0.35">
      <c r="A464">
        <v>3345</v>
      </c>
      <c r="B464" t="s">
        <v>6552</v>
      </c>
      <c r="C464">
        <v>2013</v>
      </c>
      <c r="D464" s="28">
        <v>41514</v>
      </c>
      <c r="E464" s="28">
        <v>41519</v>
      </c>
      <c r="F464" t="s">
        <v>23</v>
      </c>
      <c r="G464" t="s">
        <v>274</v>
      </c>
      <c r="H464" t="s">
        <v>275</v>
      </c>
      <c r="I464" t="s">
        <v>26</v>
      </c>
      <c r="J464" t="s">
        <v>27</v>
      </c>
      <c r="K464" t="s">
        <v>1320</v>
      </c>
      <c r="L464" t="s">
        <v>1245</v>
      </c>
      <c r="M464">
        <v>2169</v>
      </c>
      <c r="N464" t="s">
        <v>148</v>
      </c>
      <c r="O464" t="s">
        <v>802</v>
      </c>
      <c r="P464" t="s">
        <v>46</v>
      </c>
      <c r="Q464" t="s">
        <v>90</v>
      </c>
      <c r="R464" t="s">
        <v>803</v>
      </c>
      <c r="S464">
        <v>81.540000000000006</v>
      </c>
      <c r="T464">
        <v>9</v>
      </c>
      <c r="U464">
        <v>0</v>
      </c>
      <c r="V464">
        <v>36.692999999999998</v>
      </c>
    </row>
    <row r="465" spans="1:22" x14ac:dyDescent="0.35">
      <c r="A465">
        <v>3344</v>
      </c>
      <c r="B465" t="s">
        <v>6552</v>
      </c>
      <c r="C465">
        <v>2013</v>
      </c>
      <c r="D465" s="28">
        <v>41514</v>
      </c>
      <c r="E465" s="28">
        <v>41519</v>
      </c>
      <c r="F465" t="s">
        <v>23</v>
      </c>
      <c r="G465" t="s">
        <v>274</v>
      </c>
      <c r="H465" t="s">
        <v>275</v>
      </c>
      <c r="I465" t="s">
        <v>26</v>
      </c>
      <c r="J465" t="s">
        <v>27</v>
      </c>
      <c r="K465" t="s">
        <v>1320</v>
      </c>
      <c r="L465" t="s">
        <v>1245</v>
      </c>
      <c r="M465">
        <v>2169</v>
      </c>
      <c r="N465" t="s">
        <v>148</v>
      </c>
      <c r="O465" t="s">
        <v>923</v>
      </c>
      <c r="P465" t="s">
        <v>71</v>
      </c>
      <c r="Q465" t="s">
        <v>72</v>
      </c>
      <c r="R465" t="s">
        <v>924</v>
      </c>
      <c r="S465">
        <v>59.97</v>
      </c>
      <c r="T465">
        <v>3</v>
      </c>
      <c r="U465">
        <v>0</v>
      </c>
      <c r="V465">
        <v>28.785599999999995</v>
      </c>
    </row>
    <row r="466" spans="1:22" x14ac:dyDescent="0.35">
      <c r="A466">
        <v>3343</v>
      </c>
      <c r="B466" t="s">
        <v>6552</v>
      </c>
      <c r="C466">
        <v>2013</v>
      </c>
      <c r="D466" s="28">
        <v>41514</v>
      </c>
      <c r="E466" s="28">
        <v>41519</v>
      </c>
      <c r="F466" t="s">
        <v>23</v>
      </c>
      <c r="G466" t="s">
        <v>274</v>
      </c>
      <c r="H466" t="s">
        <v>275</v>
      </c>
      <c r="I466" t="s">
        <v>26</v>
      </c>
      <c r="J466" t="s">
        <v>27</v>
      </c>
      <c r="K466" t="s">
        <v>1320</v>
      </c>
      <c r="L466" t="s">
        <v>1245</v>
      </c>
      <c r="M466">
        <v>2169</v>
      </c>
      <c r="N466" t="s">
        <v>148</v>
      </c>
      <c r="O466" t="s">
        <v>4429</v>
      </c>
      <c r="P466" t="s">
        <v>32</v>
      </c>
      <c r="Q466" t="s">
        <v>56</v>
      </c>
      <c r="R466" t="s">
        <v>4430</v>
      </c>
      <c r="S466">
        <v>244.61499999999998</v>
      </c>
      <c r="T466">
        <v>1</v>
      </c>
      <c r="U466">
        <v>0.3</v>
      </c>
      <c r="V466">
        <v>20.966999999999999</v>
      </c>
    </row>
    <row r="467" spans="1:22" x14ac:dyDescent="0.35">
      <c r="A467">
        <v>3342</v>
      </c>
      <c r="B467" t="s">
        <v>6552</v>
      </c>
      <c r="C467">
        <v>2013</v>
      </c>
      <c r="D467" s="28">
        <v>41514</v>
      </c>
      <c r="E467" s="28">
        <v>41519</v>
      </c>
      <c r="F467" t="s">
        <v>23</v>
      </c>
      <c r="G467" t="s">
        <v>274</v>
      </c>
      <c r="H467" t="s">
        <v>275</v>
      </c>
      <c r="I467" t="s">
        <v>26</v>
      </c>
      <c r="J467" t="s">
        <v>27</v>
      </c>
      <c r="K467" t="s">
        <v>1320</v>
      </c>
      <c r="L467" t="s">
        <v>1245</v>
      </c>
      <c r="M467">
        <v>2169</v>
      </c>
      <c r="N467" t="s">
        <v>148</v>
      </c>
      <c r="O467" t="s">
        <v>4500</v>
      </c>
      <c r="P467" t="s">
        <v>46</v>
      </c>
      <c r="Q467" t="s">
        <v>90</v>
      </c>
      <c r="R467" t="s">
        <v>4501</v>
      </c>
      <c r="S467">
        <v>122.97</v>
      </c>
      <c r="T467">
        <v>3</v>
      </c>
      <c r="U467">
        <v>0</v>
      </c>
      <c r="V467">
        <v>60.255300000000005</v>
      </c>
    </row>
    <row r="468" spans="1:22" x14ac:dyDescent="0.35">
      <c r="A468">
        <v>746</v>
      </c>
      <c r="B468" t="s">
        <v>2369</v>
      </c>
      <c r="C468">
        <v>2013</v>
      </c>
      <c r="D468" s="28">
        <v>41514</v>
      </c>
      <c r="E468" s="28">
        <v>41519</v>
      </c>
      <c r="F468" t="s">
        <v>50</v>
      </c>
      <c r="G468" t="s">
        <v>2370</v>
      </c>
      <c r="H468" t="s">
        <v>2371</v>
      </c>
      <c r="I468" t="s">
        <v>26</v>
      </c>
      <c r="J468" t="s">
        <v>27</v>
      </c>
      <c r="K468" t="s">
        <v>815</v>
      </c>
      <c r="L468" t="s">
        <v>104</v>
      </c>
      <c r="M468">
        <v>75220</v>
      </c>
      <c r="N468" t="s">
        <v>105</v>
      </c>
      <c r="O468" t="s">
        <v>2374</v>
      </c>
      <c r="P468" t="s">
        <v>46</v>
      </c>
      <c r="Q468" t="s">
        <v>578</v>
      </c>
      <c r="R468" t="s">
        <v>2375</v>
      </c>
      <c r="S468">
        <v>55.167999999999999</v>
      </c>
      <c r="T468">
        <v>4</v>
      </c>
      <c r="U468">
        <v>0.2</v>
      </c>
      <c r="V468">
        <v>6.2063999999999897</v>
      </c>
    </row>
    <row r="469" spans="1:22" x14ac:dyDescent="0.35">
      <c r="A469">
        <v>745</v>
      </c>
      <c r="B469" t="s">
        <v>2369</v>
      </c>
      <c r="C469">
        <v>2013</v>
      </c>
      <c r="D469" s="28">
        <v>41514</v>
      </c>
      <c r="E469" s="28">
        <v>41519</v>
      </c>
      <c r="F469" t="s">
        <v>50</v>
      </c>
      <c r="G469" t="s">
        <v>2370</v>
      </c>
      <c r="H469" t="s">
        <v>2371</v>
      </c>
      <c r="I469" t="s">
        <v>26</v>
      </c>
      <c r="J469" t="s">
        <v>27</v>
      </c>
      <c r="K469" t="s">
        <v>815</v>
      </c>
      <c r="L469" t="s">
        <v>104</v>
      </c>
      <c r="M469">
        <v>75220</v>
      </c>
      <c r="N469" t="s">
        <v>105</v>
      </c>
      <c r="O469" t="s">
        <v>2372</v>
      </c>
      <c r="P469" t="s">
        <v>46</v>
      </c>
      <c r="Q469" t="s">
        <v>90</v>
      </c>
      <c r="R469" t="s">
        <v>2373</v>
      </c>
      <c r="S469">
        <v>4.6240000000000006</v>
      </c>
      <c r="T469">
        <v>1</v>
      </c>
      <c r="U469">
        <v>0.2</v>
      </c>
      <c r="V469">
        <v>1.6762000000000001</v>
      </c>
    </row>
    <row r="470" spans="1:22" x14ac:dyDescent="0.35">
      <c r="A470">
        <v>744</v>
      </c>
      <c r="B470" t="s">
        <v>2369</v>
      </c>
      <c r="C470">
        <v>2013</v>
      </c>
      <c r="D470" s="28">
        <v>41514</v>
      </c>
      <c r="E470" s="28">
        <v>41519</v>
      </c>
      <c r="F470" t="s">
        <v>50</v>
      </c>
      <c r="G470" t="s">
        <v>2370</v>
      </c>
      <c r="H470" t="s">
        <v>2371</v>
      </c>
      <c r="I470" t="s">
        <v>26</v>
      </c>
      <c r="J470" t="s">
        <v>27</v>
      </c>
      <c r="K470" t="s">
        <v>815</v>
      </c>
      <c r="L470" t="s">
        <v>104</v>
      </c>
      <c r="M470">
        <v>75220</v>
      </c>
      <c r="N470" t="s">
        <v>105</v>
      </c>
      <c r="O470" t="s">
        <v>1028</v>
      </c>
      <c r="P470" t="s">
        <v>46</v>
      </c>
      <c r="Q470" t="s">
        <v>90</v>
      </c>
      <c r="R470" t="s">
        <v>1029</v>
      </c>
      <c r="S470">
        <v>3.5280000000000005</v>
      </c>
      <c r="T470">
        <v>1</v>
      </c>
      <c r="U470">
        <v>0.2</v>
      </c>
      <c r="V470">
        <v>1.1465999999999998</v>
      </c>
    </row>
    <row r="471" spans="1:22" x14ac:dyDescent="0.35">
      <c r="A471">
        <v>743</v>
      </c>
      <c r="B471" t="s">
        <v>2369</v>
      </c>
      <c r="C471">
        <v>2013</v>
      </c>
      <c r="D471" s="28">
        <v>41514</v>
      </c>
      <c r="E471" s="28">
        <v>41519</v>
      </c>
      <c r="F471" t="s">
        <v>50</v>
      </c>
      <c r="G471" t="s">
        <v>2370</v>
      </c>
      <c r="H471" t="s">
        <v>2371</v>
      </c>
      <c r="I471" t="s">
        <v>26</v>
      </c>
      <c r="J471" t="s">
        <v>27</v>
      </c>
      <c r="K471" t="s">
        <v>815</v>
      </c>
      <c r="L471" t="s">
        <v>104</v>
      </c>
      <c r="M471">
        <v>75220</v>
      </c>
      <c r="N471" t="s">
        <v>105</v>
      </c>
      <c r="O471" t="s">
        <v>1959</v>
      </c>
      <c r="P471" t="s">
        <v>46</v>
      </c>
      <c r="Q471" t="s">
        <v>578</v>
      </c>
      <c r="R471" t="s">
        <v>1960</v>
      </c>
      <c r="S471">
        <v>51.52000000000001</v>
      </c>
      <c r="T471">
        <v>5</v>
      </c>
      <c r="U471">
        <v>0.2</v>
      </c>
      <c r="V471">
        <v>-10.948000000000002</v>
      </c>
    </row>
    <row r="472" spans="1:22" x14ac:dyDescent="0.35">
      <c r="A472">
        <v>8426</v>
      </c>
      <c r="B472" t="s">
        <v>10020</v>
      </c>
      <c r="C472">
        <v>2013</v>
      </c>
      <c r="D472" s="28">
        <v>41515</v>
      </c>
      <c r="E472" s="28">
        <v>41517</v>
      </c>
      <c r="F472" t="s">
        <v>188</v>
      </c>
      <c r="G472" t="s">
        <v>4136</v>
      </c>
      <c r="H472" t="s">
        <v>4137</v>
      </c>
      <c r="I472" t="s">
        <v>41</v>
      </c>
      <c r="J472" t="s">
        <v>27</v>
      </c>
      <c r="K472" t="s">
        <v>1007</v>
      </c>
      <c r="L472" t="s">
        <v>498</v>
      </c>
      <c r="M472">
        <v>45231</v>
      </c>
      <c r="N472" t="s">
        <v>148</v>
      </c>
      <c r="O472" t="s">
        <v>8215</v>
      </c>
      <c r="P472" t="s">
        <v>46</v>
      </c>
      <c r="Q472" t="s">
        <v>75</v>
      </c>
      <c r="R472" t="s">
        <v>8216</v>
      </c>
      <c r="S472">
        <v>18.432000000000002</v>
      </c>
      <c r="T472">
        <v>8</v>
      </c>
      <c r="U472">
        <v>0.7</v>
      </c>
      <c r="V472">
        <v>-12.287999999999997</v>
      </c>
    </row>
    <row r="473" spans="1:22" x14ac:dyDescent="0.35">
      <c r="A473">
        <v>4072</v>
      </c>
      <c r="B473" t="s">
        <v>7189</v>
      </c>
      <c r="C473">
        <v>2013</v>
      </c>
      <c r="D473" s="28">
        <v>41515</v>
      </c>
      <c r="E473" s="28">
        <v>41518</v>
      </c>
      <c r="F473" t="s">
        <v>188</v>
      </c>
      <c r="G473" t="s">
        <v>5259</v>
      </c>
      <c r="H473" t="s">
        <v>5260</v>
      </c>
      <c r="I473" t="s">
        <v>26</v>
      </c>
      <c r="J473" t="s">
        <v>27</v>
      </c>
      <c r="K473" t="s">
        <v>815</v>
      </c>
      <c r="L473" t="s">
        <v>104</v>
      </c>
      <c r="M473">
        <v>75081</v>
      </c>
      <c r="N473" t="s">
        <v>105</v>
      </c>
      <c r="O473" t="s">
        <v>4476</v>
      </c>
      <c r="P473" t="s">
        <v>32</v>
      </c>
      <c r="Q473" t="s">
        <v>33</v>
      </c>
      <c r="R473" t="s">
        <v>4477</v>
      </c>
      <c r="S473">
        <v>156.37279999999998</v>
      </c>
      <c r="T473">
        <v>2</v>
      </c>
      <c r="U473">
        <v>0.32</v>
      </c>
      <c r="V473">
        <v>-52.890800000000027</v>
      </c>
    </row>
    <row r="474" spans="1:22" x14ac:dyDescent="0.35">
      <c r="A474">
        <v>4071</v>
      </c>
      <c r="B474" t="s">
        <v>7189</v>
      </c>
      <c r="C474">
        <v>2013</v>
      </c>
      <c r="D474" s="28">
        <v>41515</v>
      </c>
      <c r="E474" s="28">
        <v>41518</v>
      </c>
      <c r="F474" t="s">
        <v>188</v>
      </c>
      <c r="G474" t="s">
        <v>5259</v>
      </c>
      <c r="H474" t="s">
        <v>5260</v>
      </c>
      <c r="I474" t="s">
        <v>26</v>
      </c>
      <c r="J474" t="s">
        <v>27</v>
      </c>
      <c r="K474" t="s">
        <v>815</v>
      </c>
      <c r="L474" t="s">
        <v>104</v>
      </c>
      <c r="M474">
        <v>75081</v>
      </c>
      <c r="N474" t="s">
        <v>105</v>
      </c>
      <c r="O474" t="s">
        <v>4367</v>
      </c>
      <c r="P474" t="s">
        <v>46</v>
      </c>
      <c r="Q474" t="s">
        <v>75</v>
      </c>
      <c r="R474" t="s">
        <v>4368</v>
      </c>
      <c r="S474">
        <v>10.023999999999997</v>
      </c>
      <c r="T474">
        <v>4</v>
      </c>
      <c r="U474">
        <v>0.8</v>
      </c>
      <c r="V474">
        <v>-16.539600000000007</v>
      </c>
    </row>
    <row r="475" spans="1:22" x14ac:dyDescent="0.35">
      <c r="A475">
        <v>4070</v>
      </c>
      <c r="B475" t="s">
        <v>7189</v>
      </c>
      <c r="C475">
        <v>2013</v>
      </c>
      <c r="D475" s="28">
        <v>41515</v>
      </c>
      <c r="E475" s="28">
        <v>41518</v>
      </c>
      <c r="F475" t="s">
        <v>188</v>
      </c>
      <c r="G475" t="s">
        <v>5259</v>
      </c>
      <c r="H475" t="s">
        <v>5260</v>
      </c>
      <c r="I475" t="s">
        <v>26</v>
      </c>
      <c r="J475" t="s">
        <v>27</v>
      </c>
      <c r="K475" t="s">
        <v>815</v>
      </c>
      <c r="L475" t="s">
        <v>104</v>
      </c>
      <c r="M475">
        <v>75081</v>
      </c>
      <c r="N475" t="s">
        <v>105</v>
      </c>
      <c r="O475" t="s">
        <v>1372</v>
      </c>
      <c r="P475" t="s">
        <v>46</v>
      </c>
      <c r="Q475" t="s">
        <v>75</v>
      </c>
      <c r="R475" t="s">
        <v>1373</v>
      </c>
      <c r="S475">
        <v>13.139999999999997</v>
      </c>
      <c r="T475">
        <v>9</v>
      </c>
      <c r="U475">
        <v>0.8</v>
      </c>
      <c r="V475">
        <v>-21.681000000000004</v>
      </c>
    </row>
    <row r="476" spans="1:22" x14ac:dyDescent="0.35">
      <c r="A476">
        <v>2693</v>
      </c>
      <c r="B476" t="s">
        <v>5829</v>
      </c>
      <c r="C476">
        <v>2013</v>
      </c>
      <c r="D476" s="28">
        <v>41515</v>
      </c>
      <c r="E476" s="28">
        <v>41520</v>
      </c>
      <c r="F476" t="s">
        <v>50</v>
      </c>
      <c r="G476" t="s">
        <v>695</v>
      </c>
      <c r="H476" t="s">
        <v>696</v>
      </c>
      <c r="I476" t="s">
        <v>26</v>
      </c>
      <c r="J476" t="s">
        <v>27</v>
      </c>
      <c r="K476" t="s">
        <v>5830</v>
      </c>
      <c r="L476" t="s">
        <v>457</v>
      </c>
      <c r="M476">
        <v>80112</v>
      </c>
      <c r="N476" t="s">
        <v>44</v>
      </c>
      <c r="O476" t="s">
        <v>5833</v>
      </c>
      <c r="P476" t="s">
        <v>71</v>
      </c>
      <c r="Q476" t="s">
        <v>72</v>
      </c>
      <c r="R476" t="s">
        <v>5834</v>
      </c>
      <c r="S476">
        <v>108.57599999999999</v>
      </c>
      <c r="T476">
        <v>3</v>
      </c>
      <c r="U476">
        <v>0.2</v>
      </c>
      <c r="V476">
        <v>8.1432000000000002</v>
      </c>
    </row>
    <row r="477" spans="1:22" x14ac:dyDescent="0.35">
      <c r="A477">
        <v>2692</v>
      </c>
      <c r="B477" t="s">
        <v>5829</v>
      </c>
      <c r="C477">
        <v>2013</v>
      </c>
      <c r="D477" s="28">
        <v>41515</v>
      </c>
      <c r="E477" s="28">
        <v>41520</v>
      </c>
      <c r="F477" t="s">
        <v>50</v>
      </c>
      <c r="G477" t="s">
        <v>695</v>
      </c>
      <c r="H477" t="s">
        <v>696</v>
      </c>
      <c r="I477" t="s">
        <v>26</v>
      </c>
      <c r="J477" t="s">
        <v>27</v>
      </c>
      <c r="K477" t="s">
        <v>5830</v>
      </c>
      <c r="L477" t="s">
        <v>457</v>
      </c>
      <c r="M477">
        <v>80112</v>
      </c>
      <c r="N477" t="s">
        <v>44</v>
      </c>
      <c r="O477" t="s">
        <v>5831</v>
      </c>
      <c r="P477" t="s">
        <v>46</v>
      </c>
      <c r="Q477" t="s">
        <v>90</v>
      </c>
      <c r="R477" t="s">
        <v>5832</v>
      </c>
      <c r="S477">
        <v>15.48</v>
      </c>
      <c r="T477">
        <v>3</v>
      </c>
      <c r="U477">
        <v>0.2</v>
      </c>
      <c r="V477">
        <v>5.6115000000000004</v>
      </c>
    </row>
    <row r="478" spans="1:22" x14ac:dyDescent="0.35">
      <c r="A478">
        <v>100</v>
      </c>
      <c r="B478" t="s">
        <v>439</v>
      </c>
      <c r="C478">
        <v>2013</v>
      </c>
      <c r="D478" s="28">
        <v>41516</v>
      </c>
      <c r="E478" s="28">
        <v>41520</v>
      </c>
      <c r="F478" t="s">
        <v>50</v>
      </c>
      <c r="G478" t="s">
        <v>440</v>
      </c>
      <c r="H478" t="s">
        <v>441</v>
      </c>
      <c r="I478" t="s">
        <v>102</v>
      </c>
      <c r="J478" t="s">
        <v>27</v>
      </c>
      <c r="K478" t="s">
        <v>303</v>
      </c>
      <c r="L478" t="s">
        <v>211</v>
      </c>
      <c r="M478">
        <v>60610</v>
      </c>
      <c r="N478" t="s">
        <v>105</v>
      </c>
      <c r="O478" t="s">
        <v>442</v>
      </c>
      <c r="P478" t="s">
        <v>46</v>
      </c>
      <c r="Q478" t="s">
        <v>90</v>
      </c>
      <c r="R478" t="s">
        <v>443</v>
      </c>
      <c r="S478">
        <v>64.623999999999995</v>
      </c>
      <c r="T478">
        <v>7</v>
      </c>
      <c r="U478">
        <v>0.2</v>
      </c>
      <c r="V478">
        <v>22.618399999999994</v>
      </c>
    </row>
    <row r="479" spans="1:22" x14ac:dyDescent="0.35">
      <c r="A479">
        <v>101</v>
      </c>
      <c r="B479" t="s">
        <v>439</v>
      </c>
      <c r="C479">
        <v>2013</v>
      </c>
      <c r="D479" s="28">
        <v>41516</v>
      </c>
      <c r="E479" s="28">
        <v>41520</v>
      </c>
      <c r="F479" t="s">
        <v>50</v>
      </c>
      <c r="G479" t="s">
        <v>440</v>
      </c>
      <c r="H479" t="s">
        <v>441</v>
      </c>
      <c r="I479" t="s">
        <v>102</v>
      </c>
      <c r="J479" t="s">
        <v>27</v>
      </c>
      <c r="K479" t="s">
        <v>303</v>
      </c>
      <c r="L479" t="s">
        <v>211</v>
      </c>
      <c r="M479">
        <v>60610</v>
      </c>
      <c r="N479" t="s">
        <v>105</v>
      </c>
      <c r="O479" t="s">
        <v>444</v>
      </c>
      <c r="P479" t="s">
        <v>71</v>
      </c>
      <c r="Q479" t="s">
        <v>161</v>
      </c>
      <c r="R479" t="s">
        <v>445</v>
      </c>
      <c r="S479">
        <v>95.976000000000013</v>
      </c>
      <c r="T479">
        <v>3</v>
      </c>
      <c r="U479">
        <v>0.2</v>
      </c>
      <c r="V479">
        <v>-10.797300000000011</v>
      </c>
    </row>
    <row r="480" spans="1:22" x14ac:dyDescent="0.35">
      <c r="A480">
        <v>102</v>
      </c>
      <c r="B480" t="s">
        <v>439</v>
      </c>
      <c r="C480">
        <v>2013</v>
      </c>
      <c r="D480" s="28">
        <v>41516</v>
      </c>
      <c r="E480" s="28">
        <v>41520</v>
      </c>
      <c r="F480" t="s">
        <v>50</v>
      </c>
      <c r="G480" t="s">
        <v>440</v>
      </c>
      <c r="H480" t="s">
        <v>441</v>
      </c>
      <c r="I480" t="s">
        <v>102</v>
      </c>
      <c r="J480" t="s">
        <v>27</v>
      </c>
      <c r="K480" t="s">
        <v>303</v>
      </c>
      <c r="L480" t="s">
        <v>211</v>
      </c>
      <c r="M480">
        <v>60610</v>
      </c>
      <c r="N480" t="s">
        <v>105</v>
      </c>
      <c r="O480" t="s">
        <v>446</v>
      </c>
      <c r="P480" t="s">
        <v>46</v>
      </c>
      <c r="Q480" t="s">
        <v>75</v>
      </c>
      <c r="R480" t="s">
        <v>447</v>
      </c>
      <c r="S480">
        <v>1.7879999999999996</v>
      </c>
      <c r="T480">
        <v>3</v>
      </c>
      <c r="U480">
        <v>0.8</v>
      </c>
      <c r="V480">
        <v>-3.0396000000000001</v>
      </c>
    </row>
    <row r="481" spans="1:22" x14ac:dyDescent="0.35">
      <c r="A481">
        <v>4687</v>
      </c>
      <c r="B481" t="s">
        <v>7696</v>
      </c>
      <c r="C481">
        <v>2013</v>
      </c>
      <c r="D481" s="28">
        <v>41516</v>
      </c>
      <c r="E481" s="28">
        <v>41521</v>
      </c>
      <c r="F481" t="s">
        <v>50</v>
      </c>
      <c r="G481" t="s">
        <v>2760</v>
      </c>
      <c r="H481" t="s">
        <v>2761</v>
      </c>
      <c r="I481" t="s">
        <v>41</v>
      </c>
      <c r="J481" t="s">
        <v>27</v>
      </c>
      <c r="K481" t="s">
        <v>146</v>
      </c>
      <c r="L481" t="s">
        <v>147</v>
      </c>
      <c r="M481">
        <v>19120</v>
      </c>
      <c r="N481" t="s">
        <v>148</v>
      </c>
      <c r="O481" t="s">
        <v>3795</v>
      </c>
      <c r="P481" t="s">
        <v>46</v>
      </c>
      <c r="Q481" t="s">
        <v>269</v>
      </c>
      <c r="R481" t="s">
        <v>3796</v>
      </c>
      <c r="S481">
        <v>10.584</v>
      </c>
      <c r="T481">
        <v>7</v>
      </c>
      <c r="U481">
        <v>0.2</v>
      </c>
      <c r="V481">
        <v>-2.3813999999999993</v>
      </c>
    </row>
    <row r="482" spans="1:22" x14ac:dyDescent="0.35">
      <c r="A482">
        <v>4686</v>
      </c>
      <c r="B482" t="s">
        <v>7696</v>
      </c>
      <c r="C482">
        <v>2013</v>
      </c>
      <c r="D482" s="28">
        <v>41516</v>
      </c>
      <c r="E482" s="28">
        <v>41521</v>
      </c>
      <c r="F482" t="s">
        <v>50</v>
      </c>
      <c r="G482" t="s">
        <v>2760</v>
      </c>
      <c r="H482" t="s">
        <v>2761</v>
      </c>
      <c r="I482" t="s">
        <v>41</v>
      </c>
      <c r="J482" t="s">
        <v>27</v>
      </c>
      <c r="K482" t="s">
        <v>146</v>
      </c>
      <c r="L482" t="s">
        <v>147</v>
      </c>
      <c r="M482">
        <v>19120</v>
      </c>
      <c r="N482" t="s">
        <v>148</v>
      </c>
      <c r="O482" t="s">
        <v>2727</v>
      </c>
      <c r="P482" t="s">
        <v>46</v>
      </c>
      <c r="Q482" t="s">
        <v>75</v>
      </c>
      <c r="R482" t="s">
        <v>2728</v>
      </c>
      <c r="S482">
        <v>3.4860000000000002</v>
      </c>
      <c r="T482">
        <v>2</v>
      </c>
      <c r="U482">
        <v>0.7</v>
      </c>
      <c r="V482">
        <v>-2.7887999999999993</v>
      </c>
    </row>
    <row r="483" spans="1:22" x14ac:dyDescent="0.35">
      <c r="A483">
        <v>4685</v>
      </c>
      <c r="B483" t="s">
        <v>7696</v>
      </c>
      <c r="C483">
        <v>2013</v>
      </c>
      <c r="D483" s="28">
        <v>41516</v>
      </c>
      <c r="E483" s="28">
        <v>41521</v>
      </c>
      <c r="F483" t="s">
        <v>50</v>
      </c>
      <c r="G483" t="s">
        <v>2760</v>
      </c>
      <c r="H483" t="s">
        <v>2761</v>
      </c>
      <c r="I483" t="s">
        <v>41</v>
      </c>
      <c r="J483" t="s">
        <v>27</v>
      </c>
      <c r="K483" t="s">
        <v>146</v>
      </c>
      <c r="L483" t="s">
        <v>147</v>
      </c>
      <c r="M483">
        <v>19120</v>
      </c>
      <c r="N483" t="s">
        <v>148</v>
      </c>
      <c r="O483" t="s">
        <v>7283</v>
      </c>
      <c r="P483" t="s">
        <v>32</v>
      </c>
      <c r="Q483" t="s">
        <v>33</v>
      </c>
      <c r="R483" t="s">
        <v>7284</v>
      </c>
      <c r="S483">
        <v>163.88</v>
      </c>
      <c r="T483">
        <v>4</v>
      </c>
      <c r="U483">
        <v>0.5</v>
      </c>
      <c r="V483">
        <v>-81.94</v>
      </c>
    </row>
    <row r="484" spans="1:22" x14ac:dyDescent="0.35">
      <c r="A484">
        <v>4684</v>
      </c>
      <c r="B484" t="s">
        <v>7696</v>
      </c>
      <c r="C484">
        <v>2013</v>
      </c>
      <c r="D484" s="28">
        <v>41516</v>
      </c>
      <c r="E484" s="28">
        <v>41521</v>
      </c>
      <c r="F484" t="s">
        <v>50</v>
      </c>
      <c r="G484" t="s">
        <v>2760</v>
      </c>
      <c r="H484" t="s">
        <v>2761</v>
      </c>
      <c r="I484" t="s">
        <v>41</v>
      </c>
      <c r="J484" t="s">
        <v>27</v>
      </c>
      <c r="K484" t="s">
        <v>146</v>
      </c>
      <c r="L484" t="s">
        <v>147</v>
      </c>
      <c r="M484">
        <v>19120</v>
      </c>
      <c r="N484" t="s">
        <v>148</v>
      </c>
      <c r="O484" t="s">
        <v>6562</v>
      </c>
      <c r="P484" t="s">
        <v>32</v>
      </c>
      <c r="Q484" t="s">
        <v>56</v>
      </c>
      <c r="R484" t="s">
        <v>6563</v>
      </c>
      <c r="S484">
        <v>241.92</v>
      </c>
      <c r="T484">
        <v>4</v>
      </c>
      <c r="U484">
        <v>0.4</v>
      </c>
      <c r="V484">
        <v>-56.448000000000008</v>
      </c>
    </row>
    <row r="485" spans="1:22" x14ac:dyDescent="0.35">
      <c r="A485">
        <v>1242</v>
      </c>
      <c r="B485" t="s">
        <v>3473</v>
      </c>
      <c r="C485">
        <v>2013</v>
      </c>
      <c r="D485" s="28">
        <v>41516</v>
      </c>
      <c r="E485" s="28">
        <v>41522</v>
      </c>
      <c r="F485" t="s">
        <v>50</v>
      </c>
      <c r="G485" t="s">
        <v>2067</v>
      </c>
      <c r="H485" t="s">
        <v>2068</v>
      </c>
      <c r="I485" t="s">
        <v>102</v>
      </c>
      <c r="J485" t="s">
        <v>27</v>
      </c>
      <c r="K485" t="s">
        <v>266</v>
      </c>
      <c r="L485" t="s">
        <v>267</v>
      </c>
      <c r="M485">
        <v>10024</v>
      </c>
      <c r="N485" t="s">
        <v>148</v>
      </c>
      <c r="O485" t="s">
        <v>3474</v>
      </c>
      <c r="P485" t="s">
        <v>71</v>
      </c>
      <c r="Q485" t="s">
        <v>72</v>
      </c>
      <c r="R485" t="s">
        <v>3475</v>
      </c>
      <c r="S485">
        <v>22</v>
      </c>
      <c r="T485">
        <v>4</v>
      </c>
      <c r="U485">
        <v>0</v>
      </c>
      <c r="V485">
        <v>5.5</v>
      </c>
    </row>
    <row r="486" spans="1:22" x14ac:dyDescent="0.35">
      <c r="A486">
        <v>1176</v>
      </c>
      <c r="B486" t="s">
        <v>3368</v>
      </c>
      <c r="C486">
        <v>2013</v>
      </c>
      <c r="D486" s="28">
        <v>41516</v>
      </c>
      <c r="E486" s="28">
        <v>41521</v>
      </c>
      <c r="F486" t="s">
        <v>50</v>
      </c>
      <c r="G486" t="s">
        <v>1249</v>
      </c>
      <c r="H486" t="s">
        <v>1250</v>
      </c>
      <c r="I486" t="s">
        <v>102</v>
      </c>
      <c r="J486" t="s">
        <v>27</v>
      </c>
      <c r="K486" t="s">
        <v>87</v>
      </c>
      <c r="L486" t="s">
        <v>2694</v>
      </c>
      <c r="M486">
        <v>3301</v>
      </c>
      <c r="N486" t="s">
        <v>148</v>
      </c>
      <c r="O486" t="s">
        <v>2574</v>
      </c>
      <c r="P486" t="s">
        <v>46</v>
      </c>
      <c r="Q486" t="s">
        <v>578</v>
      </c>
      <c r="R486" t="s">
        <v>2575</v>
      </c>
      <c r="S486">
        <v>27.93</v>
      </c>
      <c r="T486">
        <v>3</v>
      </c>
      <c r="U486">
        <v>0</v>
      </c>
      <c r="V486">
        <v>8.0996999999999986</v>
      </c>
    </row>
    <row r="487" spans="1:22" x14ac:dyDescent="0.35">
      <c r="A487">
        <v>6338</v>
      </c>
      <c r="B487" t="s">
        <v>8837</v>
      </c>
      <c r="C487">
        <v>2013</v>
      </c>
      <c r="D487" s="28">
        <v>41517</v>
      </c>
      <c r="E487" s="28">
        <v>41524</v>
      </c>
      <c r="F487" t="s">
        <v>50</v>
      </c>
      <c r="G487" t="s">
        <v>6472</v>
      </c>
      <c r="H487" t="s">
        <v>6473</v>
      </c>
      <c r="I487" t="s">
        <v>26</v>
      </c>
      <c r="J487" t="s">
        <v>27</v>
      </c>
      <c r="K487" t="s">
        <v>42</v>
      </c>
      <c r="L487" t="s">
        <v>43</v>
      </c>
      <c r="M487">
        <v>90008</v>
      </c>
      <c r="N487" t="s">
        <v>44</v>
      </c>
      <c r="O487" t="s">
        <v>6348</v>
      </c>
      <c r="P487" t="s">
        <v>71</v>
      </c>
      <c r="Q487" t="s">
        <v>72</v>
      </c>
      <c r="R487" t="s">
        <v>6349</v>
      </c>
      <c r="S487">
        <v>339.96000000000004</v>
      </c>
      <c r="T487">
        <v>5</v>
      </c>
      <c r="U487">
        <v>0.2</v>
      </c>
      <c r="V487">
        <v>42.494999999999948</v>
      </c>
    </row>
    <row r="488" spans="1:22" x14ac:dyDescent="0.35">
      <c r="A488">
        <v>6337</v>
      </c>
      <c r="B488" t="s">
        <v>8837</v>
      </c>
      <c r="C488">
        <v>2013</v>
      </c>
      <c r="D488" s="28">
        <v>41517</v>
      </c>
      <c r="E488" s="28">
        <v>41524</v>
      </c>
      <c r="F488" t="s">
        <v>50</v>
      </c>
      <c r="G488" t="s">
        <v>6472</v>
      </c>
      <c r="H488" t="s">
        <v>6473</v>
      </c>
      <c r="I488" t="s">
        <v>26</v>
      </c>
      <c r="J488" t="s">
        <v>27</v>
      </c>
      <c r="K488" t="s">
        <v>42</v>
      </c>
      <c r="L488" t="s">
        <v>43</v>
      </c>
      <c r="M488">
        <v>90008</v>
      </c>
      <c r="N488" t="s">
        <v>44</v>
      </c>
      <c r="O488" t="s">
        <v>6567</v>
      </c>
      <c r="P488" t="s">
        <v>32</v>
      </c>
      <c r="Q488" t="s">
        <v>65</v>
      </c>
      <c r="R488" t="s">
        <v>6568</v>
      </c>
      <c r="S488">
        <v>47.04</v>
      </c>
      <c r="T488">
        <v>4</v>
      </c>
      <c r="U488">
        <v>0</v>
      </c>
      <c r="V488">
        <v>15.993599999999997</v>
      </c>
    </row>
    <row r="489" spans="1:22" x14ac:dyDescent="0.35">
      <c r="A489">
        <v>327</v>
      </c>
      <c r="B489" t="s">
        <v>1188</v>
      </c>
      <c r="C489">
        <v>2013</v>
      </c>
      <c r="D489" s="28">
        <v>41517</v>
      </c>
      <c r="E489" s="28">
        <v>41519</v>
      </c>
      <c r="F489" t="s">
        <v>188</v>
      </c>
      <c r="G489" t="s">
        <v>1189</v>
      </c>
      <c r="H489" t="s">
        <v>1190</v>
      </c>
      <c r="I489" t="s">
        <v>26</v>
      </c>
      <c r="J489" t="s">
        <v>27</v>
      </c>
      <c r="K489" t="s">
        <v>146</v>
      </c>
      <c r="L489" t="s">
        <v>147</v>
      </c>
      <c r="M489">
        <v>19143</v>
      </c>
      <c r="N489" t="s">
        <v>148</v>
      </c>
      <c r="O489" t="s">
        <v>1191</v>
      </c>
      <c r="P489" t="s">
        <v>71</v>
      </c>
      <c r="Q489" t="s">
        <v>72</v>
      </c>
      <c r="R489" t="s">
        <v>1192</v>
      </c>
      <c r="S489">
        <v>290.89800000000002</v>
      </c>
      <c r="T489">
        <v>3</v>
      </c>
      <c r="U489">
        <v>0.4</v>
      </c>
      <c r="V489">
        <v>-67.876199999999997</v>
      </c>
    </row>
    <row r="490" spans="1:22" x14ac:dyDescent="0.35">
      <c r="A490">
        <v>328</v>
      </c>
      <c r="B490" t="s">
        <v>1188</v>
      </c>
      <c r="C490">
        <v>2013</v>
      </c>
      <c r="D490" s="28">
        <v>41517</v>
      </c>
      <c r="E490" s="28">
        <v>41519</v>
      </c>
      <c r="F490" t="s">
        <v>188</v>
      </c>
      <c r="G490" t="s">
        <v>1189</v>
      </c>
      <c r="H490" t="s">
        <v>1190</v>
      </c>
      <c r="I490" t="s">
        <v>26</v>
      </c>
      <c r="J490" t="s">
        <v>27</v>
      </c>
      <c r="K490" t="s">
        <v>146</v>
      </c>
      <c r="L490" t="s">
        <v>147</v>
      </c>
      <c r="M490">
        <v>19143</v>
      </c>
      <c r="N490" t="s">
        <v>148</v>
      </c>
      <c r="O490" t="s">
        <v>1193</v>
      </c>
      <c r="P490" t="s">
        <v>46</v>
      </c>
      <c r="Q490" t="s">
        <v>59</v>
      </c>
      <c r="R490" t="s">
        <v>1194</v>
      </c>
      <c r="S490">
        <v>54.224000000000004</v>
      </c>
      <c r="T490">
        <v>2</v>
      </c>
      <c r="U490">
        <v>0.2</v>
      </c>
      <c r="V490">
        <v>3.3889999999999993</v>
      </c>
    </row>
    <row r="491" spans="1:22" x14ac:dyDescent="0.35">
      <c r="A491">
        <v>329</v>
      </c>
      <c r="B491" t="s">
        <v>1188</v>
      </c>
      <c r="C491">
        <v>2013</v>
      </c>
      <c r="D491" s="28">
        <v>41517</v>
      </c>
      <c r="E491" s="28">
        <v>41519</v>
      </c>
      <c r="F491" t="s">
        <v>188</v>
      </c>
      <c r="G491" t="s">
        <v>1189</v>
      </c>
      <c r="H491" t="s">
        <v>1190</v>
      </c>
      <c r="I491" t="s">
        <v>26</v>
      </c>
      <c r="J491" t="s">
        <v>27</v>
      </c>
      <c r="K491" t="s">
        <v>146</v>
      </c>
      <c r="L491" t="s">
        <v>147</v>
      </c>
      <c r="M491">
        <v>19143</v>
      </c>
      <c r="N491" t="s">
        <v>148</v>
      </c>
      <c r="O491" t="s">
        <v>1195</v>
      </c>
      <c r="P491" t="s">
        <v>32</v>
      </c>
      <c r="Q491" t="s">
        <v>36</v>
      </c>
      <c r="R491" t="s">
        <v>1196</v>
      </c>
      <c r="S491">
        <v>786.74400000000003</v>
      </c>
      <c r="T491">
        <v>4</v>
      </c>
      <c r="U491">
        <v>0.3</v>
      </c>
      <c r="V491">
        <v>-258.50160000000011</v>
      </c>
    </row>
    <row r="492" spans="1:22" x14ac:dyDescent="0.35">
      <c r="A492">
        <v>330</v>
      </c>
      <c r="B492" t="s">
        <v>1188</v>
      </c>
      <c r="C492">
        <v>2013</v>
      </c>
      <c r="D492" s="28">
        <v>41517</v>
      </c>
      <c r="E492" s="28">
        <v>41519</v>
      </c>
      <c r="F492" t="s">
        <v>188</v>
      </c>
      <c r="G492" t="s">
        <v>1189</v>
      </c>
      <c r="H492" t="s">
        <v>1190</v>
      </c>
      <c r="I492" t="s">
        <v>26</v>
      </c>
      <c r="J492" t="s">
        <v>27</v>
      </c>
      <c r="K492" t="s">
        <v>146</v>
      </c>
      <c r="L492" t="s">
        <v>147</v>
      </c>
      <c r="M492">
        <v>19143</v>
      </c>
      <c r="N492" t="s">
        <v>148</v>
      </c>
      <c r="O492" t="s">
        <v>1197</v>
      </c>
      <c r="P492" t="s">
        <v>46</v>
      </c>
      <c r="Q492" t="s">
        <v>47</v>
      </c>
      <c r="R492" t="s">
        <v>1198</v>
      </c>
      <c r="S492">
        <v>100.24000000000001</v>
      </c>
      <c r="T492">
        <v>10</v>
      </c>
      <c r="U492">
        <v>0.2</v>
      </c>
      <c r="V492">
        <v>33.830999999999989</v>
      </c>
    </row>
    <row r="493" spans="1:22" x14ac:dyDescent="0.35">
      <c r="A493">
        <v>331</v>
      </c>
      <c r="B493" t="s">
        <v>1188</v>
      </c>
      <c r="C493">
        <v>2013</v>
      </c>
      <c r="D493" s="28">
        <v>41517</v>
      </c>
      <c r="E493" s="28">
        <v>41519</v>
      </c>
      <c r="F493" t="s">
        <v>188</v>
      </c>
      <c r="G493" t="s">
        <v>1189</v>
      </c>
      <c r="H493" t="s">
        <v>1190</v>
      </c>
      <c r="I493" t="s">
        <v>26</v>
      </c>
      <c r="J493" t="s">
        <v>27</v>
      </c>
      <c r="K493" t="s">
        <v>146</v>
      </c>
      <c r="L493" t="s">
        <v>147</v>
      </c>
      <c r="M493">
        <v>19143</v>
      </c>
      <c r="N493" t="s">
        <v>148</v>
      </c>
      <c r="O493" t="s">
        <v>1199</v>
      </c>
      <c r="P493" t="s">
        <v>46</v>
      </c>
      <c r="Q493" t="s">
        <v>75</v>
      </c>
      <c r="R493" t="s">
        <v>1200</v>
      </c>
      <c r="S493">
        <v>37.76400000000001</v>
      </c>
      <c r="T493">
        <v>6</v>
      </c>
      <c r="U493">
        <v>0.7</v>
      </c>
      <c r="V493">
        <v>-27.693600000000004</v>
      </c>
    </row>
    <row r="494" spans="1:22" x14ac:dyDescent="0.35">
      <c r="A494">
        <v>9705</v>
      </c>
      <c r="B494" t="s">
        <v>10791</v>
      </c>
      <c r="C494">
        <v>2014</v>
      </c>
      <c r="D494" s="28">
        <v>41852</v>
      </c>
      <c r="E494" s="28">
        <v>41856</v>
      </c>
      <c r="F494" t="s">
        <v>50</v>
      </c>
      <c r="G494" t="s">
        <v>6479</v>
      </c>
      <c r="H494" t="s">
        <v>6480</v>
      </c>
      <c r="I494" t="s">
        <v>102</v>
      </c>
      <c r="J494" t="s">
        <v>27</v>
      </c>
      <c r="K494" t="s">
        <v>521</v>
      </c>
      <c r="L494" t="s">
        <v>245</v>
      </c>
      <c r="M494">
        <v>19805</v>
      </c>
      <c r="N494" t="s">
        <v>148</v>
      </c>
      <c r="O494" t="s">
        <v>9263</v>
      </c>
      <c r="P494" t="s">
        <v>46</v>
      </c>
      <c r="Q494" t="s">
        <v>75</v>
      </c>
      <c r="R494" t="s">
        <v>9264</v>
      </c>
      <c r="S494">
        <v>11.01</v>
      </c>
      <c r="T494">
        <v>3</v>
      </c>
      <c r="U494">
        <v>0</v>
      </c>
      <c r="V494">
        <v>5.3948999999999998</v>
      </c>
    </row>
    <row r="495" spans="1:22" x14ac:dyDescent="0.35">
      <c r="A495">
        <v>9704</v>
      </c>
      <c r="B495" t="s">
        <v>10791</v>
      </c>
      <c r="C495">
        <v>2014</v>
      </c>
      <c r="D495" s="28">
        <v>41852</v>
      </c>
      <c r="E495" s="28">
        <v>41856</v>
      </c>
      <c r="F495" t="s">
        <v>50</v>
      </c>
      <c r="G495" t="s">
        <v>6479</v>
      </c>
      <c r="H495" t="s">
        <v>6480</v>
      </c>
      <c r="I495" t="s">
        <v>102</v>
      </c>
      <c r="J495" t="s">
        <v>27</v>
      </c>
      <c r="K495" t="s">
        <v>521</v>
      </c>
      <c r="L495" t="s">
        <v>245</v>
      </c>
      <c r="M495">
        <v>19805</v>
      </c>
      <c r="N495" t="s">
        <v>148</v>
      </c>
      <c r="O495" t="s">
        <v>97</v>
      </c>
      <c r="P495" t="s">
        <v>46</v>
      </c>
      <c r="Q495" t="s">
        <v>75</v>
      </c>
      <c r="R495" t="s">
        <v>98</v>
      </c>
      <c r="S495">
        <v>849.95</v>
      </c>
      <c r="T495">
        <v>5</v>
      </c>
      <c r="U495">
        <v>0</v>
      </c>
      <c r="V495">
        <v>390.97699999999998</v>
      </c>
    </row>
    <row r="496" spans="1:22" x14ac:dyDescent="0.35">
      <c r="A496">
        <v>9703</v>
      </c>
      <c r="B496" t="s">
        <v>10791</v>
      </c>
      <c r="C496">
        <v>2014</v>
      </c>
      <c r="D496" s="28">
        <v>41852</v>
      </c>
      <c r="E496" s="28">
        <v>41856</v>
      </c>
      <c r="F496" t="s">
        <v>50</v>
      </c>
      <c r="G496" t="s">
        <v>6479</v>
      </c>
      <c r="H496" t="s">
        <v>6480</v>
      </c>
      <c r="I496" t="s">
        <v>102</v>
      </c>
      <c r="J496" t="s">
        <v>27</v>
      </c>
      <c r="K496" t="s">
        <v>521</v>
      </c>
      <c r="L496" t="s">
        <v>245</v>
      </c>
      <c r="M496">
        <v>19805</v>
      </c>
      <c r="N496" t="s">
        <v>148</v>
      </c>
      <c r="O496" t="s">
        <v>442</v>
      </c>
      <c r="P496" t="s">
        <v>46</v>
      </c>
      <c r="Q496" t="s">
        <v>90</v>
      </c>
      <c r="R496" t="s">
        <v>443</v>
      </c>
      <c r="S496">
        <v>11.54</v>
      </c>
      <c r="T496">
        <v>1</v>
      </c>
      <c r="U496">
        <v>0</v>
      </c>
      <c r="V496">
        <v>5.5391999999999992</v>
      </c>
    </row>
    <row r="497" spans="1:22" x14ac:dyDescent="0.35">
      <c r="A497">
        <v>9439</v>
      </c>
      <c r="B497" t="s">
        <v>10619</v>
      </c>
      <c r="C497">
        <v>2014</v>
      </c>
      <c r="D497" s="28">
        <v>41852</v>
      </c>
      <c r="E497" s="28">
        <v>41857</v>
      </c>
      <c r="F497" t="s">
        <v>50</v>
      </c>
      <c r="G497" t="s">
        <v>3467</v>
      </c>
      <c r="H497" t="s">
        <v>3468</v>
      </c>
      <c r="I497" t="s">
        <v>26</v>
      </c>
      <c r="J497" t="s">
        <v>27</v>
      </c>
      <c r="K497" t="s">
        <v>146</v>
      </c>
      <c r="L497" t="s">
        <v>147</v>
      </c>
      <c r="M497">
        <v>19134</v>
      </c>
      <c r="N497" t="s">
        <v>148</v>
      </c>
      <c r="O497" t="s">
        <v>5157</v>
      </c>
      <c r="P497" t="s">
        <v>71</v>
      </c>
      <c r="Q497" t="s">
        <v>72</v>
      </c>
      <c r="R497" t="s">
        <v>5158</v>
      </c>
      <c r="S497">
        <v>285.57599999999996</v>
      </c>
      <c r="T497">
        <v>4</v>
      </c>
      <c r="U497">
        <v>0.4</v>
      </c>
      <c r="V497">
        <v>-57.115200000000016</v>
      </c>
    </row>
    <row r="498" spans="1:22" x14ac:dyDescent="0.35">
      <c r="A498">
        <v>6692</v>
      </c>
      <c r="B498" t="s">
        <v>9035</v>
      </c>
      <c r="C498">
        <v>2014</v>
      </c>
      <c r="D498" s="28">
        <v>41852</v>
      </c>
      <c r="E498" s="28">
        <v>41857</v>
      </c>
      <c r="F498" t="s">
        <v>50</v>
      </c>
      <c r="G498" t="s">
        <v>5584</v>
      </c>
      <c r="H498" t="s">
        <v>5585</v>
      </c>
      <c r="I498" t="s">
        <v>41</v>
      </c>
      <c r="J498" t="s">
        <v>27</v>
      </c>
      <c r="K498" t="s">
        <v>2548</v>
      </c>
      <c r="L498" t="s">
        <v>114</v>
      </c>
      <c r="M498">
        <v>53209</v>
      </c>
      <c r="N498" t="s">
        <v>105</v>
      </c>
      <c r="O498" t="s">
        <v>1592</v>
      </c>
      <c r="P498" t="s">
        <v>46</v>
      </c>
      <c r="Q498" t="s">
        <v>78</v>
      </c>
      <c r="R498" t="s">
        <v>1593</v>
      </c>
      <c r="S498">
        <v>155.88</v>
      </c>
      <c r="T498">
        <v>6</v>
      </c>
      <c r="U498">
        <v>0</v>
      </c>
      <c r="V498">
        <v>54.558</v>
      </c>
    </row>
    <row r="499" spans="1:22" x14ac:dyDescent="0.35">
      <c r="A499">
        <v>6691</v>
      </c>
      <c r="B499" t="s">
        <v>9035</v>
      </c>
      <c r="C499">
        <v>2014</v>
      </c>
      <c r="D499" s="28">
        <v>41852</v>
      </c>
      <c r="E499" s="28">
        <v>41857</v>
      </c>
      <c r="F499" t="s">
        <v>50</v>
      </c>
      <c r="G499" t="s">
        <v>5584</v>
      </c>
      <c r="H499" t="s">
        <v>5585</v>
      </c>
      <c r="I499" t="s">
        <v>41</v>
      </c>
      <c r="J499" t="s">
        <v>27</v>
      </c>
      <c r="K499" t="s">
        <v>2548</v>
      </c>
      <c r="L499" t="s">
        <v>114</v>
      </c>
      <c r="M499">
        <v>53209</v>
      </c>
      <c r="N499" t="s">
        <v>105</v>
      </c>
      <c r="O499" t="s">
        <v>971</v>
      </c>
      <c r="P499" t="s">
        <v>46</v>
      </c>
      <c r="Q499" t="s">
        <v>75</v>
      </c>
      <c r="R499" t="s">
        <v>972</v>
      </c>
      <c r="S499">
        <v>17.52</v>
      </c>
      <c r="T499">
        <v>4</v>
      </c>
      <c r="U499">
        <v>0</v>
      </c>
      <c r="V499">
        <v>8.4095999999999993</v>
      </c>
    </row>
    <row r="500" spans="1:22" x14ac:dyDescent="0.35">
      <c r="A500">
        <v>6456</v>
      </c>
      <c r="B500" t="s">
        <v>8907</v>
      </c>
      <c r="C500">
        <v>2014</v>
      </c>
      <c r="D500" s="28">
        <v>41852</v>
      </c>
      <c r="E500" s="28">
        <v>41855</v>
      </c>
      <c r="F500" t="s">
        <v>188</v>
      </c>
      <c r="G500" t="s">
        <v>6319</v>
      </c>
      <c r="H500" t="s">
        <v>6320</v>
      </c>
      <c r="I500" t="s">
        <v>26</v>
      </c>
      <c r="J500" t="s">
        <v>27</v>
      </c>
      <c r="K500" t="s">
        <v>127</v>
      </c>
      <c r="L500" t="s">
        <v>43</v>
      </c>
      <c r="M500">
        <v>94110</v>
      </c>
      <c r="N500" t="s">
        <v>44</v>
      </c>
      <c r="O500" t="s">
        <v>4930</v>
      </c>
      <c r="P500" t="s">
        <v>32</v>
      </c>
      <c r="Q500" t="s">
        <v>65</v>
      </c>
      <c r="R500" t="s">
        <v>4931</v>
      </c>
      <c r="S500">
        <v>36.96</v>
      </c>
      <c r="T500">
        <v>7</v>
      </c>
      <c r="U500">
        <v>0</v>
      </c>
      <c r="V500">
        <v>11.457599999999998</v>
      </c>
    </row>
    <row r="501" spans="1:22" x14ac:dyDescent="0.35">
      <c r="A501">
        <v>6455</v>
      </c>
      <c r="B501" t="s">
        <v>8907</v>
      </c>
      <c r="C501">
        <v>2014</v>
      </c>
      <c r="D501" s="28">
        <v>41852</v>
      </c>
      <c r="E501" s="28">
        <v>41855</v>
      </c>
      <c r="F501" t="s">
        <v>188</v>
      </c>
      <c r="G501" t="s">
        <v>6319</v>
      </c>
      <c r="H501" t="s">
        <v>6320</v>
      </c>
      <c r="I501" t="s">
        <v>26</v>
      </c>
      <c r="J501" t="s">
        <v>27</v>
      </c>
      <c r="K501" t="s">
        <v>127</v>
      </c>
      <c r="L501" t="s">
        <v>43</v>
      </c>
      <c r="M501">
        <v>94110</v>
      </c>
      <c r="N501" t="s">
        <v>44</v>
      </c>
      <c r="O501" t="s">
        <v>397</v>
      </c>
      <c r="P501" t="s">
        <v>46</v>
      </c>
      <c r="Q501" t="s">
        <v>59</v>
      </c>
      <c r="R501" t="s">
        <v>398</v>
      </c>
      <c r="S501">
        <v>56.56</v>
      </c>
      <c r="T501">
        <v>2</v>
      </c>
      <c r="U501">
        <v>0</v>
      </c>
      <c r="V501">
        <v>15.2712</v>
      </c>
    </row>
    <row r="502" spans="1:22" x14ac:dyDescent="0.35">
      <c r="A502">
        <v>5713</v>
      </c>
      <c r="B502" t="s">
        <v>8436</v>
      </c>
      <c r="C502">
        <v>2014</v>
      </c>
      <c r="D502" s="28">
        <v>41852</v>
      </c>
      <c r="E502" s="28">
        <v>41852</v>
      </c>
      <c r="F502" t="s">
        <v>1290</v>
      </c>
      <c r="G502" t="s">
        <v>1278</v>
      </c>
      <c r="H502" t="s">
        <v>1279</v>
      </c>
      <c r="I502" t="s">
        <v>26</v>
      </c>
      <c r="J502" t="s">
        <v>27</v>
      </c>
      <c r="K502" t="s">
        <v>303</v>
      </c>
      <c r="L502" t="s">
        <v>211</v>
      </c>
      <c r="M502">
        <v>60653</v>
      </c>
      <c r="N502" t="s">
        <v>105</v>
      </c>
      <c r="O502" t="s">
        <v>2020</v>
      </c>
      <c r="P502" t="s">
        <v>71</v>
      </c>
      <c r="Q502" t="s">
        <v>72</v>
      </c>
      <c r="R502" t="s">
        <v>2021</v>
      </c>
      <c r="S502">
        <v>36.792000000000002</v>
      </c>
      <c r="T502">
        <v>1</v>
      </c>
      <c r="U502">
        <v>0.2</v>
      </c>
      <c r="V502">
        <v>4.1390999999999991</v>
      </c>
    </row>
    <row r="503" spans="1:22" x14ac:dyDescent="0.35">
      <c r="A503">
        <v>3785</v>
      </c>
      <c r="B503" t="s">
        <v>6930</v>
      </c>
      <c r="C503">
        <v>2014</v>
      </c>
      <c r="D503" s="28">
        <v>41852</v>
      </c>
      <c r="E503" s="28">
        <v>41856</v>
      </c>
      <c r="F503" t="s">
        <v>50</v>
      </c>
      <c r="G503" t="s">
        <v>2161</v>
      </c>
      <c r="H503" t="s">
        <v>2162</v>
      </c>
      <c r="I503" t="s">
        <v>102</v>
      </c>
      <c r="J503" t="s">
        <v>27</v>
      </c>
      <c r="K503" t="s">
        <v>53</v>
      </c>
      <c r="L503" t="s">
        <v>54</v>
      </c>
      <c r="M503">
        <v>33311</v>
      </c>
      <c r="N503" t="s">
        <v>30</v>
      </c>
      <c r="O503" t="s">
        <v>4440</v>
      </c>
      <c r="P503" t="s">
        <v>71</v>
      </c>
      <c r="Q503" t="s">
        <v>161</v>
      </c>
      <c r="R503" t="s">
        <v>4441</v>
      </c>
      <c r="S503">
        <v>41.424000000000007</v>
      </c>
      <c r="T503">
        <v>2</v>
      </c>
      <c r="U503">
        <v>0.2</v>
      </c>
      <c r="V503">
        <v>8.2847999999999971</v>
      </c>
    </row>
    <row r="504" spans="1:22" x14ac:dyDescent="0.35">
      <c r="A504">
        <v>2225</v>
      </c>
      <c r="B504" t="s">
        <v>5179</v>
      </c>
      <c r="C504">
        <v>2014</v>
      </c>
      <c r="D504" s="28">
        <v>41852</v>
      </c>
      <c r="E504" s="28">
        <v>41857</v>
      </c>
      <c r="F504" t="s">
        <v>50</v>
      </c>
      <c r="G504" t="s">
        <v>895</v>
      </c>
      <c r="H504" t="s">
        <v>896</v>
      </c>
      <c r="I504" t="s">
        <v>41</v>
      </c>
      <c r="J504" t="s">
        <v>27</v>
      </c>
      <c r="K504" t="s">
        <v>146</v>
      </c>
      <c r="L504" t="s">
        <v>147</v>
      </c>
      <c r="M504">
        <v>19134</v>
      </c>
      <c r="N504" t="s">
        <v>148</v>
      </c>
      <c r="O504" t="s">
        <v>5180</v>
      </c>
      <c r="P504" t="s">
        <v>46</v>
      </c>
      <c r="Q504" t="s">
        <v>90</v>
      </c>
      <c r="R504" t="s">
        <v>5181</v>
      </c>
      <c r="S504">
        <v>54.816000000000003</v>
      </c>
      <c r="T504">
        <v>3</v>
      </c>
      <c r="U504">
        <v>0.2</v>
      </c>
      <c r="V504">
        <v>17.815199999999997</v>
      </c>
    </row>
    <row r="505" spans="1:22" x14ac:dyDescent="0.35">
      <c r="A505">
        <v>6912</v>
      </c>
      <c r="B505" t="s">
        <v>9168</v>
      </c>
      <c r="C505">
        <v>2014</v>
      </c>
      <c r="D505" s="28">
        <v>41853</v>
      </c>
      <c r="E505" s="28">
        <v>41857</v>
      </c>
      <c r="F505" t="s">
        <v>23</v>
      </c>
      <c r="G505" t="s">
        <v>660</v>
      </c>
      <c r="H505" t="s">
        <v>661</v>
      </c>
      <c r="I505" t="s">
        <v>26</v>
      </c>
      <c r="J505" t="s">
        <v>27</v>
      </c>
      <c r="K505" t="s">
        <v>127</v>
      </c>
      <c r="L505" t="s">
        <v>43</v>
      </c>
      <c r="M505">
        <v>94109</v>
      </c>
      <c r="N505" t="s">
        <v>44</v>
      </c>
      <c r="O505" t="s">
        <v>3219</v>
      </c>
      <c r="P505" t="s">
        <v>46</v>
      </c>
      <c r="Q505" t="s">
        <v>59</v>
      </c>
      <c r="R505" t="s">
        <v>3220</v>
      </c>
      <c r="S505">
        <v>186.54</v>
      </c>
      <c r="T505">
        <v>3</v>
      </c>
      <c r="U505">
        <v>0</v>
      </c>
      <c r="V505">
        <v>50.365800000000007</v>
      </c>
    </row>
    <row r="506" spans="1:22" x14ac:dyDescent="0.35">
      <c r="A506">
        <v>2186</v>
      </c>
      <c r="B506" t="s">
        <v>5125</v>
      </c>
      <c r="C506">
        <v>2014</v>
      </c>
      <c r="D506" s="28">
        <v>41853</v>
      </c>
      <c r="E506" s="28">
        <v>41856</v>
      </c>
      <c r="F506" t="s">
        <v>23</v>
      </c>
      <c r="G506" t="s">
        <v>819</v>
      </c>
      <c r="H506" t="s">
        <v>820</v>
      </c>
      <c r="I506" t="s">
        <v>41</v>
      </c>
      <c r="J506" t="s">
        <v>27</v>
      </c>
      <c r="K506" t="s">
        <v>2640</v>
      </c>
      <c r="L506" t="s">
        <v>43</v>
      </c>
      <c r="M506">
        <v>93905</v>
      </c>
      <c r="N506" t="s">
        <v>44</v>
      </c>
      <c r="O506" t="s">
        <v>617</v>
      </c>
      <c r="P506" t="s">
        <v>46</v>
      </c>
      <c r="Q506" t="s">
        <v>75</v>
      </c>
      <c r="R506" t="s">
        <v>618</v>
      </c>
      <c r="S506">
        <v>54.896000000000008</v>
      </c>
      <c r="T506">
        <v>2</v>
      </c>
      <c r="U506">
        <v>0.2</v>
      </c>
      <c r="V506">
        <v>18.5274</v>
      </c>
    </row>
    <row r="507" spans="1:22" x14ac:dyDescent="0.35">
      <c r="A507">
        <v>1835</v>
      </c>
      <c r="B507" t="s">
        <v>4602</v>
      </c>
      <c r="C507">
        <v>2014</v>
      </c>
      <c r="D507" s="28">
        <v>41853</v>
      </c>
      <c r="E507" s="28">
        <v>41859</v>
      </c>
      <c r="F507" t="s">
        <v>50</v>
      </c>
      <c r="G507" t="s">
        <v>3703</v>
      </c>
      <c r="H507" t="s">
        <v>3704</v>
      </c>
      <c r="I507" t="s">
        <v>41</v>
      </c>
      <c r="J507" t="s">
        <v>27</v>
      </c>
      <c r="K507" t="s">
        <v>1237</v>
      </c>
      <c r="L507" t="s">
        <v>104</v>
      </c>
      <c r="M507">
        <v>78745</v>
      </c>
      <c r="N507" t="s">
        <v>105</v>
      </c>
      <c r="O507" t="s">
        <v>4605</v>
      </c>
      <c r="P507" t="s">
        <v>46</v>
      </c>
      <c r="Q507" t="s">
        <v>90</v>
      </c>
      <c r="R507" t="s">
        <v>4606</v>
      </c>
      <c r="S507">
        <v>36.288000000000011</v>
      </c>
      <c r="T507">
        <v>7</v>
      </c>
      <c r="U507">
        <v>0.2</v>
      </c>
      <c r="V507">
        <v>12.700800000000001</v>
      </c>
    </row>
    <row r="508" spans="1:22" x14ac:dyDescent="0.35">
      <c r="A508">
        <v>1834</v>
      </c>
      <c r="B508" t="s">
        <v>4602</v>
      </c>
      <c r="C508">
        <v>2014</v>
      </c>
      <c r="D508" s="28">
        <v>41853</v>
      </c>
      <c r="E508" s="28">
        <v>41859</v>
      </c>
      <c r="F508" t="s">
        <v>50</v>
      </c>
      <c r="G508" t="s">
        <v>3703</v>
      </c>
      <c r="H508" t="s">
        <v>3704</v>
      </c>
      <c r="I508" t="s">
        <v>41</v>
      </c>
      <c r="J508" t="s">
        <v>27</v>
      </c>
      <c r="K508" t="s">
        <v>1237</v>
      </c>
      <c r="L508" t="s">
        <v>104</v>
      </c>
      <c r="M508">
        <v>78745</v>
      </c>
      <c r="N508" t="s">
        <v>105</v>
      </c>
      <c r="O508" t="s">
        <v>4603</v>
      </c>
      <c r="P508" t="s">
        <v>71</v>
      </c>
      <c r="Q508" t="s">
        <v>682</v>
      </c>
      <c r="R508" t="s">
        <v>4604</v>
      </c>
      <c r="S508">
        <v>1439.982</v>
      </c>
      <c r="T508">
        <v>3</v>
      </c>
      <c r="U508">
        <v>0.4</v>
      </c>
      <c r="V508">
        <v>-263.99670000000026</v>
      </c>
    </row>
    <row r="509" spans="1:22" x14ac:dyDescent="0.35">
      <c r="A509">
        <v>1206</v>
      </c>
      <c r="B509" t="s">
        <v>3416</v>
      </c>
      <c r="C509">
        <v>2014</v>
      </c>
      <c r="D509" s="28">
        <v>41853</v>
      </c>
      <c r="E509" s="28">
        <v>41856</v>
      </c>
      <c r="F509" t="s">
        <v>188</v>
      </c>
      <c r="G509" t="s">
        <v>3417</v>
      </c>
      <c r="H509" t="s">
        <v>3418</v>
      </c>
      <c r="I509" t="s">
        <v>26</v>
      </c>
      <c r="J509" t="s">
        <v>27</v>
      </c>
      <c r="K509" t="s">
        <v>467</v>
      </c>
      <c r="L509" t="s">
        <v>88</v>
      </c>
      <c r="M509">
        <v>28205</v>
      </c>
      <c r="N509" t="s">
        <v>30</v>
      </c>
      <c r="O509" t="s">
        <v>2745</v>
      </c>
      <c r="P509" t="s">
        <v>71</v>
      </c>
      <c r="Q509" t="s">
        <v>72</v>
      </c>
      <c r="R509" t="s">
        <v>2746</v>
      </c>
      <c r="S509">
        <v>271.95999999999998</v>
      </c>
      <c r="T509">
        <v>5</v>
      </c>
      <c r="U509">
        <v>0.2</v>
      </c>
      <c r="V509">
        <v>16.997500000000016</v>
      </c>
    </row>
    <row r="510" spans="1:22" x14ac:dyDescent="0.35">
      <c r="A510">
        <v>1010</v>
      </c>
      <c r="B510" t="s">
        <v>3008</v>
      </c>
      <c r="C510">
        <v>2014</v>
      </c>
      <c r="D510" s="28">
        <v>41853</v>
      </c>
      <c r="E510" s="28">
        <v>41855</v>
      </c>
      <c r="F510" t="s">
        <v>188</v>
      </c>
      <c r="G510" t="s">
        <v>2072</v>
      </c>
      <c r="H510" t="s">
        <v>2073</v>
      </c>
      <c r="I510" t="s">
        <v>26</v>
      </c>
      <c r="J510" t="s">
        <v>27</v>
      </c>
      <c r="K510" t="s">
        <v>303</v>
      </c>
      <c r="L510" t="s">
        <v>211</v>
      </c>
      <c r="M510">
        <v>60653</v>
      </c>
      <c r="N510" t="s">
        <v>105</v>
      </c>
      <c r="O510" t="s">
        <v>692</v>
      </c>
      <c r="P510" t="s">
        <v>71</v>
      </c>
      <c r="Q510" t="s">
        <v>72</v>
      </c>
      <c r="R510" t="s">
        <v>693</v>
      </c>
      <c r="S510">
        <v>95.984000000000009</v>
      </c>
      <c r="T510">
        <v>2</v>
      </c>
      <c r="U510">
        <v>0.2</v>
      </c>
      <c r="V510">
        <v>5.9990000000000023</v>
      </c>
    </row>
    <row r="511" spans="1:22" x14ac:dyDescent="0.35">
      <c r="A511">
        <v>9982</v>
      </c>
      <c r="B511" t="s">
        <v>10924</v>
      </c>
      <c r="C511">
        <v>2014</v>
      </c>
      <c r="D511" s="28">
        <v>41855</v>
      </c>
      <c r="E511" s="28">
        <v>41858</v>
      </c>
      <c r="F511" t="s">
        <v>188</v>
      </c>
      <c r="G511" t="s">
        <v>274</v>
      </c>
      <c r="H511" t="s">
        <v>275</v>
      </c>
      <c r="I511" t="s">
        <v>26</v>
      </c>
      <c r="J511" t="s">
        <v>27</v>
      </c>
      <c r="K511" t="s">
        <v>746</v>
      </c>
      <c r="L511" t="s">
        <v>498</v>
      </c>
      <c r="M511">
        <v>45014</v>
      </c>
      <c r="N511" t="s">
        <v>148</v>
      </c>
      <c r="O511" t="s">
        <v>2414</v>
      </c>
      <c r="P511" t="s">
        <v>46</v>
      </c>
      <c r="Q511" t="s">
        <v>47</v>
      </c>
      <c r="R511" t="s">
        <v>2415</v>
      </c>
      <c r="S511">
        <v>16.520000000000003</v>
      </c>
      <c r="T511">
        <v>5</v>
      </c>
      <c r="U511">
        <v>0.2</v>
      </c>
      <c r="V511">
        <v>5.368999999999998</v>
      </c>
    </row>
    <row r="512" spans="1:22" x14ac:dyDescent="0.35">
      <c r="A512">
        <v>9209</v>
      </c>
      <c r="B512" t="s">
        <v>10483</v>
      </c>
      <c r="C512">
        <v>2014</v>
      </c>
      <c r="D512" s="28">
        <v>41855</v>
      </c>
      <c r="E512" s="28">
        <v>41860</v>
      </c>
      <c r="F512" t="s">
        <v>23</v>
      </c>
      <c r="G512" t="s">
        <v>4774</v>
      </c>
      <c r="H512" t="s">
        <v>4775</v>
      </c>
      <c r="I512" t="s">
        <v>41</v>
      </c>
      <c r="J512" t="s">
        <v>27</v>
      </c>
      <c r="K512" t="s">
        <v>95</v>
      </c>
      <c r="L512" t="s">
        <v>96</v>
      </c>
      <c r="M512">
        <v>98105</v>
      </c>
      <c r="N512" t="s">
        <v>44</v>
      </c>
      <c r="O512" t="s">
        <v>4938</v>
      </c>
      <c r="P512" t="s">
        <v>46</v>
      </c>
      <c r="Q512" t="s">
        <v>59</v>
      </c>
      <c r="R512" t="s">
        <v>4939</v>
      </c>
      <c r="S512">
        <v>16.059999999999999</v>
      </c>
      <c r="T512">
        <v>1</v>
      </c>
      <c r="U512">
        <v>0</v>
      </c>
      <c r="V512">
        <v>4.1755999999999993</v>
      </c>
    </row>
    <row r="513" spans="1:22" x14ac:dyDescent="0.35">
      <c r="A513">
        <v>9208</v>
      </c>
      <c r="B513" t="s">
        <v>10482</v>
      </c>
      <c r="C513">
        <v>2014</v>
      </c>
      <c r="D513" s="28">
        <v>41855</v>
      </c>
      <c r="E513" s="28">
        <v>41859</v>
      </c>
      <c r="F513" t="s">
        <v>50</v>
      </c>
      <c r="G513" t="s">
        <v>3827</v>
      </c>
      <c r="H513" t="s">
        <v>3828</v>
      </c>
      <c r="I513" t="s">
        <v>26</v>
      </c>
      <c r="J513" t="s">
        <v>27</v>
      </c>
      <c r="K513" t="s">
        <v>538</v>
      </c>
      <c r="L513" t="s">
        <v>211</v>
      </c>
      <c r="M513">
        <v>61701</v>
      </c>
      <c r="N513" t="s">
        <v>105</v>
      </c>
      <c r="O513" t="s">
        <v>5541</v>
      </c>
      <c r="P513" t="s">
        <v>71</v>
      </c>
      <c r="Q513" t="s">
        <v>161</v>
      </c>
      <c r="R513" t="s">
        <v>5542</v>
      </c>
      <c r="S513">
        <v>39.816000000000003</v>
      </c>
      <c r="T513">
        <v>3</v>
      </c>
      <c r="U513">
        <v>0.2</v>
      </c>
      <c r="V513">
        <v>7.4654999999999987</v>
      </c>
    </row>
    <row r="514" spans="1:22" x14ac:dyDescent="0.35">
      <c r="A514">
        <v>7088</v>
      </c>
      <c r="B514" t="s">
        <v>9279</v>
      </c>
      <c r="C514">
        <v>2014</v>
      </c>
      <c r="D514" s="28">
        <v>41855</v>
      </c>
      <c r="E514" s="28">
        <v>41858</v>
      </c>
      <c r="F514" t="s">
        <v>23</v>
      </c>
      <c r="G514" t="s">
        <v>5921</v>
      </c>
      <c r="H514" t="s">
        <v>5922</v>
      </c>
      <c r="I514" t="s">
        <v>26</v>
      </c>
      <c r="J514" t="s">
        <v>27</v>
      </c>
      <c r="K514" t="s">
        <v>42</v>
      </c>
      <c r="L514" t="s">
        <v>43</v>
      </c>
      <c r="M514">
        <v>90004</v>
      </c>
      <c r="N514" t="s">
        <v>44</v>
      </c>
      <c r="O514" t="s">
        <v>5268</v>
      </c>
      <c r="P514" t="s">
        <v>46</v>
      </c>
      <c r="Q514" t="s">
        <v>59</v>
      </c>
      <c r="R514" t="s">
        <v>5269</v>
      </c>
      <c r="S514">
        <v>99.87</v>
      </c>
      <c r="T514">
        <v>3</v>
      </c>
      <c r="U514">
        <v>0</v>
      </c>
      <c r="V514">
        <v>23.968799999999998</v>
      </c>
    </row>
    <row r="515" spans="1:22" x14ac:dyDescent="0.35">
      <c r="A515">
        <v>4633</v>
      </c>
      <c r="B515" t="s">
        <v>7656</v>
      </c>
      <c r="C515">
        <v>2014</v>
      </c>
      <c r="D515" s="28">
        <v>41855</v>
      </c>
      <c r="E515" s="28">
        <v>41860</v>
      </c>
      <c r="F515" t="s">
        <v>23</v>
      </c>
      <c r="G515" t="s">
        <v>1969</v>
      </c>
      <c r="H515" t="s">
        <v>1970</v>
      </c>
      <c r="I515" t="s">
        <v>26</v>
      </c>
      <c r="J515" t="s">
        <v>27</v>
      </c>
      <c r="K515" t="s">
        <v>127</v>
      </c>
      <c r="L515" t="s">
        <v>43</v>
      </c>
      <c r="M515">
        <v>94122</v>
      </c>
      <c r="N515" t="s">
        <v>44</v>
      </c>
      <c r="O515" t="s">
        <v>1858</v>
      </c>
      <c r="P515" t="s">
        <v>32</v>
      </c>
      <c r="Q515" t="s">
        <v>65</v>
      </c>
      <c r="R515" t="s">
        <v>1859</v>
      </c>
      <c r="S515">
        <v>123.96000000000001</v>
      </c>
      <c r="T515">
        <v>3</v>
      </c>
      <c r="U515">
        <v>0</v>
      </c>
      <c r="V515">
        <v>11.156400000000005</v>
      </c>
    </row>
    <row r="516" spans="1:22" x14ac:dyDescent="0.35">
      <c r="A516">
        <v>4632</v>
      </c>
      <c r="B516" t="s">
        <v>7656</v>
      </c>
      <c r="C516">
        <v>2014</v>
      </c>
      <c r="D516" s="28">
        <v>41855</v>
      </c>
      <c r="E516" s="28">
        <v>41860</v>
      </c>
      <c r="F516" t="s">
        <v>23</v>
      </c>
      <c r="G516" t="s">
        <v>1969</v>
      </c>
      <c r="H516" t="s">
        <v>1970</v>
      </c>
      <c r="I516" t="s">
        <v>26</v>
      </c>
      <c r="J516" t="s">
        <v>27</v>
      </c>
      <c r="K516" t="s">
        <v>127</v>
      </c>
      <c r="L516" t="s">
        <v>43</v>
      </c>
      <c r="M516">
        <v>94122</v>
      </c>
      <c r="N516" t="s">
        <v>44</v>
      </c>
      <c r="O516" t="s">
        <v>1894</v>
      </c>
      <c r="P516" t="s">
        <v>46</v>
      </c>
      <c r="Q516" t="s">
        <v>47</v>
      </c>
      <c r="R516" t="s">
        <v>1895</v>
      </c>
      <c r="S516">
        <v>51.75</v>
      </c>
      <c r="T516">
        <v>5</v>
      </c>
      <c r="U516">
        <v>0</v>
      </c>
      <c r="V516">
        <v>24.84</v>
      </c>
    </row>
    <row r="517" spans="1:22" x14ac:dyDescent="0.35">
      <c r="A517">
        <v>2008</v>
      </c>
      <c r="B517" t="s">
        <v>4882</v>
      </c>
      <c r="C517">
        <v>2014</v>
      </c>
      <c r="D517" s="28">
        <v>41855</v>
      </c>
      <c r="E517" s="28">
        <v>41856</v>
      </c>
      <c r="F517" t="s">
        <v>188</v>
      </c>
      <c r="G517" t="s">
        <v>4146</v>
      </c>
      <c r="H517" t="s">
        <v>4147</v>
      </c>
      <c r="I517" t="s">
        <v>26</v>
      </c>
      <c r="J517" t="s">
        <v>27</v>
      </c>
      <c r="K517" t="s">
        <v>303</v>
      </c>
      <c r="L517" t="s">
        <v>211</v>
      </c>
      <c r="M517">
        <v>60623</v>
      </c>
      <c r="N517" t="s">
        <v>105</v>
      </c>
      <c r="O517" t="s">
        <v>4883</v>
      </c>
      <c r="P517" t="s">
        <v>32</v>
      </c>
      <c r="Q517" t="s">
        <v>33</v>
      </c>
      <c r="R517" t="s">
        <v>4884</v>
      </c>
      <c r="S517">
        <v>183.37199999999999</v>
      </c>
      <c r="T517">
        <v>2</v>
      </c>
      <c r="U517">
        <v>0.3</v>
      </c>
      <c r="V517">
        <v>-36.674399999999991</v>
      </c>
    </row>
    <row r="518" spans="1:22" x14ac:dyDescent="0.35">
      <c r="A518">
        <v>5243</v>
      </c>
      <c r="B518" t="s">
        <v>8085</v>
      </c>
      <c r="C518">
        <v>2014</v>
      </c>
      <c r="D518" s="28">
        <v>41856</v>
      </c>
      <c r="E518" s="28">
        <v>41860</v>
      </c>
      <c r="F518" t="s">
        <v>50</v>
      </c>
      <c r="G518" t="s">
        <v>3744</v>
      </c>
      <c r="H518" t="s">
        <v>3745</v>
      </c>
      <c r="I518" t="s">
        <v>41</v>
      </c>
      <c r="J518" t="s">
        <v>27</v>
      </c>
      <c r="K518" t="s">
        <v>4214</v>
      </c>
      <c r="L518" t="s">
        <v>104</v>
      </c>
      <c r="M518">
        <v>75007</v>
      </c>
      <c r="N518" t="s">
        <v>105</v>
      </c>
      <c r="O518" t="s">
        <v>2156</v>
      </c>
      <c r="P518" t="s">
        <v>46</v>
      </c>
      <c r="Q518" t="s">
        <v>75</v>
      </c>
      <c r="R518" t="s">
        <v>2157</v>
      </c>
      <c r="S518">
        <v>3.3179999999999996</v>
      </c>
      <c r="T518">
        <v>3</v>
      </c>
      <c r="U518">
        <v>0.8</v>
      </c>
      <c r="V518">
        <v>-5.6406000000000018</v>
      </c>
    </row>
    <row r="519" spans="1:22" x14ac:dyDescent="0.35">
      <c r="A519">
        <v>5091</v>
      </c>
      <c r="B519" t="s">
        <v>7990</v>
      </c>
      <c r="C519">
        <v>2014</v>
      </c>
      <c r="D519" s="28">
        <v>41856</v>
      </c>
      <c r="E519" s="28">
        <v>41859</v>
      </c>
      <c r="F519" t="s">
        <v>188</v>
      </c>
      <c r="G519" t="s">
        <v>3744</v>
      </c>
      <c r="H519" t="s">
        <v>3745</v>
      </c>
      <c r="I519" t="s">
        <v>41</v>
      </c>
      <c r="J519" t="s">
        <v>27</v>
      </c>
      <c r="K519" t="s">
        <v>7991</v>
      </c>
      <c r="L519" t="s">
        <v>457</v>
      </c>
      <c r="M519">
        <v>80538</v>
      </c>
      <c r="N519" t="s">
        <v>44</v>
      </c>
      <c r="O519" t="s">
        <v>2336</v>
      </c>
      <c r="P519" t="s">
        <v>46</v>
      </c>
      <c r="Q519" t="s">
        <v>173</v>
      </c>
      <c r="R519" t="s">
        <v>2337</v>
      </c>
      <c r="S519">
        <v>8.7840000000000007</v>
      </c>
      <c r="T519">
        <v>1</v>
      </c>
      <c r="U519">
        <v>0.2</v>
      </c>
      <c r="V519">
        <v>3.1842000000000001</v>
      </c>
    </row>
    <row r="520" spans="1:22" x14ac:dyDescent="0.35">
      <c r="A520">
        <v>5090</v>
      </c>
      <c r="B520" t="s">
        <v>7990</v>
      </c>
      <c r="C520">
        <v>2014</v>
      </c>
      <c r="D520" s="28">
        <v>41856</v>
      </c>
      <c r="E520" s="28">
        <v>41859</v>
      </c>
      <c r="F520" t="s">
        <v>188</v>
      </c>
      <c r="G520" t="s">
        <v>3744</v>
      </c>
      <c r="H520" t="s">
        <v>3745</v>
      </c>
      <c r="I520" t="s">
        <v>41</v>
      </c>
      <c r="J520" t="s">
        <v>27</v>
      </c>
      <c r="K520" t="s">
        <v>7991</v>
      </c>
      <c r="L520" t="s">
        <v>457</v>
      </c>
      <c r="M520">
        <v>80538</v>
      </c>
      <c r="N520" t="s">
        <v>44</v>
      </c>
      <c r="O520" t="s">
        <v>5706</v>
      </c>
      <c r="P520" t="s">
        <v>46</v>
      </c>
      <c r="Q520" t="s">
        <v>90</v>
      </c>
      <c r="R520" t="s">
        <v>5707</v>
      </c>
      <c r="S520">
        <v>7.9680000000000009</v>
      </c>
      <c r="T520">
        <v>2</v>
      </c>
      <c r="U520">
        <v>0.2</v>
      </c>
      <c r="V520">
        <v>2.8884000000000007</v>
      </c>
    </row>
    <row r="521" spans="1:22" x14ac:dyDescent="0.35">
      <c r="A521">
        <v>6643</v>
      </c>
      <c r="B521" t="s">
        <v>9009</v>
      </c>
      <c r="C521">
        <v>2014</v>
      </c>
      <c r="D521" s="28">
        <v>41857</v>
      </c>
      <c r="E521" s="28">
        <v>41861</v>
      </c>
      <c r="F521" t="s">
        <v>50</v>
      </c>
      <c r="G521" t="s">
        <v>235</v>
      </c>
      <c r="H521" t="s">
        <v>236</v>
      </c>
      <c r="I521" t="s">
        <v>26</v>
      </c>
      <c r="J521" t="s">
        <v>27</v>
      </c>
      <c r="K521" t="s">
        <v>4374</v>
      </c>
      <c r="L521" t="s">
        <v>254</v>
      </c>
      <c r="M521">
        <v>46203</v>
      </c>
      <c r="N521" t="s">
        <v>105</v>
      </c>
      <c r="O521" t="s">
        <v>8458</v>
      </c>
      <c r="P521" t="s">
        <v>46</v>
      </c>
      <c r="Q521" t="s">
        <v>47</v>
      </c>
      <c r="R521" t="s">
        <v>8459</v>
      </c>
      <c r="S521">
        <v>133.20000000000002</v>
      </c>
      <c r="T521">
        <v>9</v>
      </c>
      <c r="U521">
        <v>0</v>
      </c>
      <c r="V521">
        <v>66.600000000000009</v>
      </c>
    </row>
    <row r="522" spans="1:22" x14ac:dyDescent="0.35">
      <c r="A522">
        <v>6642</v>
      </c>
      <c r="B522" t="s">
        <v>9009</v>
      </c>
      <c r="C522">
        <v>2014</v>
      </c>
      <c r="D522" s="28">
        <v>41857</v>
      </c>
      <c r="E522" s="28">
        <v>41861</v>
      </c>
      <c r="F522" t="s">
        <v>50</v>
      </c>
      <c r="G522" t="s">
        <v>235</v>
      </c>
      <c r="H522" t="s">
        <v>236</v>
      </c>
      <c r="I522" t="s">
        <v>26</v>
      </c>
      <c r="J522" t="s">
        <v>27</v>
      </c>
      <c r="K522" t="s">
        <v>4374</v>
      </c>
      <c r="L522" t="s">
        <v>254</v>
      </c>
      <c r="M522">
        <v>46203</v>
      </c>
      <c r="N522" t="s">
        <v>105</v>
      </c>
      <c r="O522" t="s">
        <v>2665</v>
      </c>
      <c r="P522" t="s">
        <v>71</v>
      </c>
      <c r="Q522" t="s">
        <v>161</v>
      </c>
      <c r="R522" t="s">
        <v>2666</v>
      </c>
      <c r="S522">
        <v>79.78</v>
      </c>
      <c r="T522">
        <v>2</v>
      </c>
      <c r="U522">
        <v>0</v>
      </c>
      <c r="V522">
        <v>29.518599999999999</v>
      </c>
    </row>
    <row r="523" spans="1:22" x14ac:dyDescent="0.35">
      <c r="A523">
        <v>6641</v>
      </c>
      <c r="B523" t="s">
        <v>9009</v>
      </c>
      <c r="C523">
        <v>2014</v>
      </c>
      <c r="D523" s="28">
        <v>41857</v>
      </c>
      <c r="E523" s="28">
        <v>41861</v>
      </c>
      <c r="F523" t="s">
        <v>50</v>
      </c>
      <c r="G523" t="s">
        <v>235</v>
      </c>
      <c r="H523" t="s">
        <v>236</v>
      </c>
      <c r="I523" t="s">
        <v>26</v>
      </c>
      <c r="J523" t="s">
        <v>27</v>
      </c>
      <c r="K523" t="s">
        <v>4374</v>
      </c>
      <c r="L523" t="s">
        <v>254</v>
      </c>
      <c r="M523">
        <v>46203</v>
      </c>
      <c r="N523" t="s">
        <v>105</v>
      </c>
      <c r="O523" t="s">
        <v>2100</v>
      </c>
      <c r="P523" t="s">
        <v>46</v>
      </c>
      <c r="Q523" t="s">
        <v>75</v>
      </c>
      <c r="R523" t="s">
        <v>2101</v>
      </c>
      <c r="S523">
        <v>125.88</v>
      </c>
      <c r="T523">
        <v>6</v>
      </c>
      <c r="U523">
        <v>0</v>
      </c>
      <c r="V523">
        <v>60.422399999999996</v>
      </c>
    </row>
    <row r="524" spans="1:22" x14ac:dyDescent="0.35">
      <c r="A524">
        <v>6081</v>
      </c>
      <c r="B524" t="s">
        <v>8667</v>
      </c>
      <c r="C524">
        <v>2014</v>
      </c>
      <c r="D524" s="28">
        <v>41857</v>
      </c>
      <c r="E524" s="28">
        <v>41860</v>
      </c>
      <c r="F524" t="s">
        <v>188</v>
      </c>
      <c r="G524" t="s">
        <v>1068</v>
      </c>
      <c r="H524" t="s">
        <v>1069</v>
      </c>
      <c r="I524" t="s">
        <v>102</v>
      </c>
      <c r="J524" t="s">
        <v>27</v>
      </c>
      <c r="K524" t="s">
        <v>184</v>
      </c>
      <c r="L524" t="s">
        <v>104</v>
      </c>
      <c r="M524">
        <v>77070</v>
      </c>
      <c r="N524" t="s">
        <v>105</v>
      </c>
      <c r="O524" t="s">
        <v>4907</v>
      </c>
      <c r="P524" t="s">
        <v>46</v>
      </c>
      <c r="Q524" t="s">
        <v>59</v>
      </c>
      <c r="R524" t="s">
        <v>4908</v>
      </c>
      <c r="S524">
        <v>151.05600000000001</v>
      </c>
      <c r="T524">
        <v>9</v>
      </c>
      <c r="U524">
        <v>0.2</v>
      </c>
      <c r="V524">
        <v>7.5527999999999977</v>
      </c>
    </row>
    <row r="525" spans="1:22" x14ac:dyDescent="0.35">
      <c r="A525">
        <v>1443</v>
      </c>
      <c r="B525" t="s">
        <v>3883</v>
      </c>
      <c r="C525">
        <v>2014</v>
      </c>
      <c r="D525" s="28">
        <v>41857</v>
      </c>
      <c r="E525" s="28">
        <v>41860</v>
      </c>
      <c r="F525" t="s">
        <v>188</v>
      </c>
      <c r="G525" t="s">
        <v>3884</v>
      </c>
      <c r="H525" t="s">
        <v>3885</v>
      </c>
      <c r="I525" t="s">
        <v>41</v>
      </c>
      <c r="J525" t="s">
        <v>27</v>
      </c>
      <c r="K525" t="s">
        <v>1464</v>
      </c>
      <c r="L525" t="s">
        <v>29</v>
      </c>
      <c r="M525">
        <v>40475</v>
      </c>
      <c r="N525" t="s">
        <v>30</v>
      </c>
      <c r="O525" t="s">
        <v>1266</v>
      </c>
      <c r="P525" t="s">
        <v>46</v>
      </c>
      <c r="Q525" t="s">
        <v>90</v>
      </c>
      <c r="R525" t="s">
        <v>1267</v>
      </c>
      <c r="S525">
        <v>13.76</v>
      </c>
      <c r="T525">
        <v>2</v>
      </c>
      <c r="U525">
        <v>0</v>
      </c>
      <c r="V525">
        <v>6.3295999999999992</v>
      </c>
    </row>
    <row r="526" spans="1:22" x14ac:dyDescent="0.35">
      <c r="A526">
        <v>7403</v>
      </c>
      <c r="B526" t="s">
        <v>9463</v>
      </c>
      <c r="C526">
        <v>2014</v>
      </c>
      <c r="D526" s="28">
        <v>41858</v>
      </c>
      <c r="E526" s="28">
        <v>41862</v>
      </c>
      <c r="F526" t="s">
        <v>50</v>
      </c>
      <c r="G526" t="s">
        <v>1125</v>
      </c>
      <c r="H526" t="s">
        <v>1126</v>
      </c>
      <c r="I526" t="s">
        <v>26</v>
      </c>
      <c r="J526" t="s">
        <v>27</v>
      </c>
      <c r="K526" t="s">
        <v>266</v>
      </c>
      <c r="L526" t="s">
        <v>267</v>
      </c>
      <c r="M526">
        <v>10011</v>
      </c>
      <c r="N526" t="s">
        <v>148</v>
      </c>
      <c r="O526" t="s">
        <v>1405</v>
      </c>
      <c r="P526" t="s">
        <v>46</v>
      </c>
      <c r="Q526" t="s">
        <v>578</v>
      </c>
      <c r="R526" t="s">
        <v>1406</v>
      </c>
      <c r="S526">
        <v>70.12</v>
      </c>
      <c r="T526">
        <v>4</v>
      </c>
      <c r="U526">
        <v>0</v>
      </c>
      <c r="V526">
        <v>21.035999999999994</v>
      </c>
    </row>
    <row r="527" spans="1:22" x14ac:dyDescent="0.35">
      <c r="A527">
        <v>6401</v>
      </c>
      <c r="B527" t="s">
        <v>8875</v>
      </c>
      <c r="C527">
        <v>2014</v>
      </c>
      <c r="D527" s="28">
        <v>41858</v>
      </c>
      <c r="E527" s="28">
        <v>41864</v>
      </c>
      <c r="F527" t="s">
        <v>50</v>
      </c>
      <c r="G527" t="s">
        <v>395</v>
      </c>
      <c r="H527" t="s">
        <v>396</v>
      </c>
      <c r="I527" t="s">
        <v>102</v>
      </c>
      <c r="J527" t="s">
        <v>27</v>
      </c>
      <c r="K527" t="s">
        <v>87</v>
      </c>
      <c r="L527" t="s">
        <v>2694</v>
      </c>
      <c r="M527">
        <v>3301</v>
      </c>
      <c r="N527" t="s">
        <v>148</v>
      </c>
      <c r="O527" t="s">
        <v>490</v>
      </c>
      <c r="P527" t="s">
        <v>46</v>
      </c>
      <c r="Q527" t="s">
        <v>68</v>
      </c>
      <c r="R527" t="s">
        <v>491</v>
      </c>
      <c r="S527">
        <v>227.88</v>
      </c>
      <c r="T527">
        <v>6</v>
      </c>
      <c r="U527">
        <v>0</v>
      </c>
      <c r="V527">
        <v>68.363999999999976</v>
      </c>
    </row>
    <row r="528" spans="1:22" x14ac:dyDescent="0.35">
      <c r="A528">
        <v>6400</v>
      </c>
      <c r="B528" t="s">
        <v>8875</v>
      </c>
      <c r="C528">
        <v>2014</v>
      </c>
      <c r="D528" s="28">
        <v>41858</v>
      </c>
      <c r="E528" s="28">
        <v>41864</v>
      </c>
      <c r="F528" t="s">
        <v>50</v>
      </c>
      <c r="G528" t="s">
        <v>395</v>
      </c>
      <c r="H528" t="s">
        <v>396</v>
      </c>
      <c r="I528" t="s">
        <v>102</v>
      </c>
      <c r="J528" t="s">
        <v>27</v>
      </c>
      <c r="K528" t="s">
        <v>87</v>
      </c>
      <c r="L528" t="s">
        <v>2694</v>
      </c>
      <c r="M528">
        <v>3301</v>
      </c>
      <c r="N528" t="s">
        <v>148</v>
      </c>
      <c r="O528" t="s">
        <v>4116</v>
      </c>
      <c r="P528" t="s">
        <v>46</v>
      </c>
      <c r="Q528" t="s">
        <v>47</v>
      </c>
      <c r="R528" t="s">
        <v>4117</v>
      </c>
      <c r="S528">
        <v>24.64</v>
      </c>
      <c r="T528">
        <v>8</v>
      </c>
      <c r="U528">
        <v>0</v>
      </c>
      <c r="V528">
        <v>11.827199999999999</v>
      </c>
    </row>
    <row r="529" spans="1:22" x14ac:dyDescent="0.35">
      <c r="A529">
        <v>6399</v>
      </c>
      <c r="B529" t="s">
        <v>8875</v>
      </c>
      <c r="C529">
        <v>2014</v>
      </c>
      <c r="D529" s="28">
        <v>41858</v>
      </c>
      <c r="E529" s="28">
        <v>41864</v>
      </c>
      <c r="F529" t="s">
        <v>50</v>
      </c>
      <c r="G529" t="s">
        <v>395</v>
      </c>
      <c r="H529" t="s">
        <v>396</v>
      </c>
      <c r="I529" t="s">
        <v>102</v>
      </c>
      <c r="J529" t="s">
        <v>27</v>
      </c>
      <c r="K529" t="s">
        <v>87</v>
      </c>
      <c r="L529" t="s">
        <v>2694</v>
      </c>
      <c r="M529">
        <v>3301</v>
      </c>
      <c r="N529" t="s">
        <v>148</v>
      </c>
      <c r="O529" t="s">
        <v>5817</v>
      </c>
      <c r="P529" t="s">
        <v>71</v>
      </c>
      <c r="Q529" t="s">
        <v>72</v>
      </c>
      <c r="R529" t="s">
        <v>5818</v>
      </c>
      <c r="S529">
        <v>824.95</v>
      </c>
      <c r="T529">
        <v>5</v>
      </c>
      <c r="U529">
        <v>0</v>
      </c>
      <c r="V529">
        <v>247.48499999999993</v>
      </c>
    </row>
    <row r="530" spans="1:22" x14ac:dyDescent="0.35">
      <c r="A530">
        <v>5530</v>
      </c>
      <c r="B530" t="s">
        <v>8306</v>
      </c>
      <c r="C530">
        <v>2014</v>
      </c>
      <c r="D530" s="28">
        <v>41858</v>
      </c>
      <c r="E530" s="28">
        <v>41863</v>
      </c>
      <c r="F530" t="s">
        <v>50</v>
      </c>
      <c r="G530" t="s">
        <v>3582</v>
      </c>
      <c r="H530" t="s">
        <v>3583</v>
      </c>
      <c r="I530" t="s">
        <v>41</v>
      </c>
      <c r="J530" t="s">
        <v>27</v>
      </c>
      <c r="K530" t="s">
        <v>8307</v>
      </c>
      <c r="L530" t="s">
        <v>104</v>
      </c>
      <c r="M530">
        <v>75104</v>
      </c>
      <c r="N530" t="s">
        <v>105</v>
      </c>
      <c r="O530" t="s">
        <v>7745</v>
      </c>
      <c r="P530" t="s">
        <v>46</v>
      </c>
      <c r="Q530" t="s">
        <v>90</v>
      </c>
      <c r="R530" t="s">
        <v>7746</v>
      </c>
      <c r="S530">
        <v>115.29600000000001</v>
      </c>
      <c r="T530">
        <v>3</v>
      </c>
      <c r="U530">
        <v>0.2</v>
      </c>
      <c r="V530">
        <v>40.353599999999986</v>
      </c>
    </row>
    <row r="531" spans="1:22" x14ac:dyDescent="0.35">
      <c r="A531">
        <v>1934</v>
      </c>
      <c r="B531" t="s">
        <v>4790</v>
      </c>
      <c r="C531">
        <v>2014</v>
      </c>
      <c r="D531" s="28">
        <v>41858</v>
      </c>
      <c r="E531" s="28">
        <v>41862</v>
      </c>
      <c r="F531" t="s">
        <v>23</v>
      </c>
      <c r="G531" t="s">
        <v>2304</v>
      </c>
      <c r="H531" t="s">
        <v>2305</v>
      </c>
      <c r="I531" t="s">
        <v>26</v>
      </c>
      <c r="J531" t="s">
        <v>27</v>
      </c>
      <c r="K531" t="s">
        <v>4268</v>
      </c>
      <c r="L531" t="s">
        <v>736</v>
      </c>
      <c r="M531">
        <v>70506</v>
      </c>
      <c r="N531" t="s">
        <v>30</v>
      </c>
      <c r="O531" t="s">
        <v>259</v>
      </c>
      <c r="P531" t="s">
        <v>32</v>
      </c>
      <c r="Q531" t="s">
        <v>65</v>
      </c>
      <c r="R531" t="s">
        <v>260</v>
      </c>
      <c r="S531">
        <v>15.4</v>
      </c>
      <c r="T531">
        <v>5</v>
      </c>
      <c r="U531">
        <v>0</v>
      </c>
      <c r="V531">
        <v>7.3919999999999995</v>
      </c>
    </row>
    <row r="532" spans="1:22" x14ac:dyDescent="0.35">
      <c r="A532">
        <v>1933</v>
      </c>
      <c r="B532" t="s">
        <v>4790</v>
      </c>
      <c r="C532">
        <v>2014</v>
      </c>
      <c r="D532" s="28">
        <v>41858</v>
      </c>
      <c r="E532" s="28">
        <v>41862</v>
      </c>
      <c r="F532" t="s">
        <v>23</v>
      </c>
      <c r="G532" t="s">
        <v>2304</v>
      </c>
      <c r="H532" t="s">
        <v>2305</v>
      </c>
      <c r="I532" t="s">
        <v>26</v>
      </c>
      <c r="J532" t="s">
        <v>27</v>
      </c>
      <c r="K532" t="s">
        <v>4268</v>
      </c>
      <c r="L532" t="s">
        <v>736</v>
      </c>
      <c r="M532">
        <v>70506</v>
      </c>
      <c r="N532" t="s">
        <v>30</v>
      </c>
      <c r="O532" t="s">
        <v>4791</v>
      </c>
      <c r="P532" t="s">
        <v>32</v>
      </c>
      <c r="Q532" t="s">
        <v>33</v>
      </c>
      <c r="R532" t="s">
        <v>4792</v>
      </c>
      <c r="S532">
        <v>145.74</v>
      </c>
      <c r="T532">
        <v>3</v>
      </c>
      <c r="U532">
        <v>0</v>
      </c>
      <c r="V532">
        <v>23.318400000000011</v>
      </c>
    </row>
    <row r="533" spans="1:22" x14ac:dyDescent="0.35">
      <c r="A533">
        <v>9187</v>
      </c>
      <c r="B533" t="s">
        <v>10471</v>
      </c>
      <c r="C533">
        <v>2014</v>
      </c>
      <c r="D533" s="28">
        <v>41859</v>
      </c>
      <c r="E533" s="28">
        <v>41863</v>
      </c>
      <c r="F533" t="s">
        <v>50</v>
      </c>
      <c r="G533" t="s">
        <v>1258</v>
      </c>
      <c r="H533" t="s">
        <v>1259</v>
      </c>
      <c r="I533" t="s">
        <v>26</v>
      </c>
      <c r="J533" t="s">
        <v>27</v>
      </c>
      <c r="K533" t="s">
        <v>3972</v>
      </c>
      <c r="L533" t="s">
        <v>43</v>
      </c>
      <c r="M533">
        <v>92683</v>
      </c>
      <c r="N533" t="s">
        <v>44</v>
      </c>
      <c r="O533" t="s">
        <v>4871</v>
      </c>
      <c r="P533" t="s">
        <v>46</v>
      </c>
      <c r="Q533" t="s">
        <v>78</v>
      </c>
      <c r="R533" t="s">
        <v>4872</v>
      </c>
      <c r="S533">
        <v>1473.1</v>
      </c>
      <c r="T533">
        <v>5</v>
      </c>
      <c r="U533">
        <v>0</v>
      </c>
      <c r="V533">
        <v>412.46800000000007</v>
      </c>
    </row>
    <row r="534" spans="1:22" x14ac:dyDescent="0.35">
      <c r="A534">
        <v>9186</v>
      </c>
      <c r="B534" t="s">
        <v>10471</v>
      </c>
      <c r="C534">
        <v>2014</v>
      </c>
      <c r="D534" s="28">
        <v>41859</v>
      </c>
      <c r="E534" s="28">
        <v>41863</v>
      </c>
      <c r="F534" t="s">
        <v>50</v>
      </c>
      <c r="G534" t="s">
        <v>1258</v>
      </c>
      <c r="H534" t="s">
        <v>1259</v>
      </c>
      <c r="I534" t="s">
        <v>26</v>
      </c>
      <c r="J534" t="s">
        <v>27</v>
      </c>
      <c r="K534" t="s">
        <v>3972</v>
      </c>
      <c r="L534" t="s">
        <v>43</v>
      </c>
      <c r="M534">
        <v>92683</v>
      </c>
      <c r="N534" t="s">
        <v>44</v>
      </c>
      <c r="O534" t="s">
        <v>10472</v>
      </c>
      <c r="P534" t="s">
        <v>32</v>
      </c>
      <c r="Q534" t="s">
        <v>36</v>
      </c>
      <c r="R534" t="s">
        <v>10473</v>
      </c>
      <c r="S534">
        <v>207.18400000000003</v>
      </c>
      <c r="T534">
        <v>1</v>
      </c>
      <c r="U534">
        <v>0.2</v>
      </c>
      <c r="V534">
        <v>25.897999999999982</v>
      </c>
    </row>
    <row r="535" spans="1:22" x14ac:dyDescent="0.35">
      <c r="A535">
        <v>9185</v>
      </c>
      <c r="B535" t="s">
        <v>10471</v>
      </c>
      <c r="C535">
        <v>2014</v>
      </c>
      <c r="D535" s="28">
        <v>41859</v>
      </c>
      <c r="E535" s="28">
        <v>41863</v>
      </c>
      <c r="F535" t="s">
        <v>50</v>
      </c>
      <c r="G535" t="s">
        <v>1258</v>
      </c>
      <c r="H535" t="s">
        <v>1259</v>
      </c>
      <c r="I535" t="s">
        <v>26</v>
      </c>
      <c r="J535" t="s">
        <v>27</v>
      </c>
      <c r="K535" t="s">
        <v>3972</v>
      </c>
      <c r="L535" t="s">
        <v>43</v>
      </c>
      <c r="M535">
        <v>92683</v>
      </c>
      <c r="N535" t="s">
        <v>44</v>
      </c>
      <c r="O535" t="s">
        <v>170</v>
      </c>
      <c r="P535" t="s">
        <v>32</v>
      </c>
      <c r="Q535" t="s">
        <v>65</v>
      </c>
      <c r="R535" t="s">
        <v>171</v>
      </c>
      <c r="S535">
        <v>51.75</v>
      </c>
      <c r="T535">
        <v>1</v>
      </c>
      <c r="U535">
        <v>0</v>
      </c>
      <c r="V535">
        <v>15.524999999999999</v>
      </c>
    </row>
    <row r="536" spans="1:22" x14ac:dyDescent="0.35">
      <c r="A536">
        <v>9184</v>
      </c>
      <c r="B536" t="s">
        <v>10471</v>
      </c>
      <c r="C536">
        <v>2014</v>
      </c>
      <c r="D536" s="28">
        <v>41859</v>
      </c>
      <c r="E536" s="28">
        <v>41863</v>
      </c>
      <c r="F536" t="s">
        <v>50</v>
      </c>
      <c r="G536" t="s">
        <v>1258</v>
      </c>
      <c r="H536" t="s">
        <v>1259</v>
      </c>
      <c r="I536" t="s">
        <v>26</v>
      </c>
      <c r="J536" t="s">
        <v>27</v>
      </c>
      <c r="K536" t="s">
        <v>3972</v>
      </c>
      <c r="L536" t="s">
        <v>43</v>
      </c>
      <c r="M536">
        <v>92683</v>
      </c>
      <c r="N536" t="s">
        <v>44</v>
      </c>
      <c r="O536" t="s">
        <v>1251</v>
      </c>
      <c r="P536" t="s">
        <v>46</v>
      </c>
      <c r="Q536" t="s">
        <v>90</v>
      </c>
      <c r="R536" t="s">
        <v>1252</v>
      </c>
      <c r="S536">
        <v>24.56</v>
      </c>
      <c r="T536">
        <v>2</v>
      </c>
      <c r="U536">
        <v>0</v>
      </c>
      <c r="V536">
        <v>11.543199999999999</v>
      </c>
    </row>
    <row r="537" spans="1:22" x14ac:dyDescent="0.35">
      <c r="A537">
        <v>9183</v>
      </c>
      <c r="B537" t="s">
        <v>10471</v>
      </c>
      <c r="C537">
        <v>2014</v>
      </c>
      <c r="D537" s="28">
        <v>41859</v>
      </c>
      <c r="E537" s="28">
        <v>41863</v>
      </c>
      <c r="F537" t="s">
        <v>50</v>
      </c>
      <c r="G537" t="s">
        <v>1258</v>
      </c>
      <c r="H537" t="s">
        <v>1259</v>
      </c>
      <c r="I537" t="s">
        <v>26</v>
      </c>
      <c r="J537" t="s">
        <v>27</v>
      </c>
      <c r="K537" t="s">
        <v>3972</v>
      </c>
      <c r="L537" t="s">
        <v>43</v>
      </c>
      <c r="M537">
        <v>92683</v>
      </c>
      <c r="N537" t="s">
        <v>44</v>
      </c>
      <c r="O537" t="s">
        <v>8720</v>
      </c>
      <c r="P537" t="s">
        <v>71</v>
      </c>
      <c r="Q537" t="s">
        <v>161</v>
      </c>
      <c r="R537" t="s">
        <v>8721</v>
      </c>
      <c r="S537">
        <v>55.76</v>
      </c>
      <c r="T537">
        <v>4</v>
      </c>
      <c r="U537">
        <v>0</v>
      </c>
      <c r="V537">
        <v>7.8064000000000036</v>
      </c>
    </row>
    <row r="538" spans="1:22" x14ac:dyDescent="0.35">
      <c r="A538">
        <v>9182</v>
      </c>
      <c r="B538" t="s">
        <v>10471</v>
      </c>
      <c r="C538">
        <v>2014</v>
      </c>
      <c r="D538" s="28">
        <v>41859</v>
      </c>
      <c r="E538" s="28">
        <v>41863</v>
      </c>
      <c r="F538" t="s">
        <v>50</v>
      </c>
      <c r="G538" t="s">
        <v>1258</v>
      </c>
      <c r="H538" t="s">
        <v>1259</v>
      </c>
      <c r="I538" t="s">
        <v>26</v>
      </c>
      <c r="J538" t="s">
        <v>27</v>
      </c>
      <c r="K538" t="s">
        <v>3972</v>
      </c>
      <c r="L538" t="s">
        <v>43</v>
      </c>
      <c r="M538">
        <v>92683</v>
      </c>
      <c r="N538" t="s">
        <v>44</v>
      </c>
      <c r="O538" t="s">
        <v>7365</v>
      </c>
      <c r="P538" t="s">
        <v>46</v>
      </c>
      <c r="Q538" t="s">
        <v>75</v>
      </c>
      <c r="R538" t="s">
        <v>7366</v>
      </c>
      <c r="S538">
        <v>31.128000000000004</v>
      </c>
      <c r="T538">
        <v>3</v>
      </c>
      <c r="U538">
        <v>0.2</v>
      </c>
      <c r="V538">
        <v>11.673000000000002</v>
      </c>
    </row>
    <row r="539" spans="1:22" x14ac:dyDescent="0.35">
      <c r="A539">
        <v>9181</v>
      </c>
      <c r="B539" t="s">
        <v>10471</v>
      </c>
      <c r="C539">
        <v>2014</v>
      </c>
      <c r="D539" s="28">
        <v>41859</v>
      </c>
      <c r="E539" s="28">
        <v>41863</v>
      </c>
      <c r="F539" t="s">
        <v>50</v>
      </c>
      <c r="G539" t="s">
        <v>1258</v>
      </c>
      <c r="H539" t="s">
        <v>1259</v>
      </c>
      <c r="I539" t="s">
        <v>26</v>
      </c>
      <c r="J539" t="s">
        <v>27</v>
      </c>
      <c r="K539" t="s">
        <v>3972</v>
      </c>
      <c r="L539" t="s">
        <v>43</v>
      </c>
      <c r="M539">
        <v>92683</v>
      </c>
      <c r="N539" t="s">
        <v>44</v>
      </c>
      <c r="O539" t="s">
        <v>2301</v>
      </c>
      <c r="P539" t="s">
        <v>46</v>
      </c>
      <c r="Q539" t="s">
        <v>75</v>
      </c>
      <c r="R539" t="s">
        <v>2302</v>
      </c>
      <c r="S539">
        <v>11.952000000000002</v>
      </c>
      <c r="T539">
        <v>3</v>
      </c>
      <c r="U539">
        <v>0.2</v>
      </c>
      <c r="V539">
        <v>4.1832000000000003</v>
      </c>
    </row>
    <row r="540" spans="1:22" x14ac:dyDescent="0.35">
      <c r="A540">
        <v>9180</v>
      </c>
      <c r="B540" t="s">
        <v>10471</v>
      </c>
      <c r="C540">
        <v>2014</v>
      </c>
      <c r="D540" s="28">
        <v>41859</v>
      </c>
      <c r="E540" s="28">
        <v>41863</v>
      </c>
      <c r="F540" t="s">
        <v>50</v>
      </c>
      <c r="G540" t="s">
        <v>1258</v>
      </c>
      <c r="H540" t="s">
        <v>1259</v>
      </c>
      <c r="I540" t="s">
        <v>26</v>
      </c>
      <c r="J540" t="s">
        <v>27</v>
      </c>
      <c r="K540" t="s">
        <v>3972</v>
      </c>
      <c r="L540" t="s">
        <v>43</v>
      </c>
      <c r="M540">
        <v>92683</v>
      </c>
      <c r="N540" t="s">
        <v>44</v>
      </c>
      <c r="O540" t="s">
        <v>6644</v>
      </c>
      <c r="P540" t="s">
        <v>71</v>
      </c>
      <c r="Q540" t="s">
        <v>72</v>
      </c>
      <c r="R540" t="s">
        <v>6645</v>
      </c>
      <c r="S540">
        <v>707.88</v>
      </c>
      <c r="T540">
        <v>3</v>
      </c>
      <c r="U540">
        <v>0.2</v>
      </c>
      <c r="V540">
        <v>44.242500000000035</v>
      </c>
    </row>
    <row r="541" spans="1:22" x14ac:dyDescent="0.35">
      <c r="A541">
        <v>7653</v>
      </c>
      <c r="B541" t="s">
        <v>9581</v>
      </c>
      <c r="C541">
        <v>2014</v>
      </c>
      <c r="D541" s="28">
        <v>41859</v>
      </c>
      <c r="E541" s="28">
        <v>41860</v>
      </c>
      <c r="F541" t="s">
        <v>188</v>
      </c>
      <c r="G541" t="s">
        <v>2002</v>
      </c>
      <c r="H541" t="s">
        <v>2003</v>
      </c>
      <c r="I541" t="s">
        <v>26</v>
      </c>
      <c r="J541" t="s">
        <v>27</v>
      </c>
      <c r="K541" t="s">
        <v>815</v>
      </c>
      <c r="L541" t="s">
        <v>104</v>
      </c>
      <c r="M541">
        <v>75081</v>
      </c>
      <c r="N541" t="s">
        <v>105</v>
      </c>
      <c r="O541" t="s">
        <v>969</v>
      </c>
      <c r="P541" t="s">
        <v>46</v>
      </c>
      <c r="Q541" t="s">
        <v>59</v>
      </c>
      <c r="R541" t="s">
        <v>970</v>
      </c>
      <c r="S541">
        <v>118.16</v>
      </c>
      <c r="T541">
        <v>2</v>
      </c>
      <c r="U541">
        <v>0.2</v>
      </c>
      <c r="V541">
        <v>-25.108999999999988</v>
      </c>
    </row>
    <row r="542" spans="1:22" x14ac:dyDescent="0.35">
      <c r="A542">
        <v>7652</v>
      </c>
      <c r="B542" t="s">
        <v>9581</v>
      </c>
      <c r="C542">
        <v>2014</v>
      </c>
      <c r="D542" s="28">
        <v>41859</v>
      </c>
      <c r="E542" s="28">
        <v>41860</v>
      </c>
      <c r="F542" t="s">
        <v>188</v>
      </c>
      <c r="G542" t="s">
        <v>2002</v>
      </c>
      <c r="H542" t="s">
        <v>2003</v>
      </c>
      <c r="I542" t="s">
        <v>26</v>
      </c>
      <c r="J542" t="s">
        <v>27</v>
      </c>
      <c r="K542" t="s">
        <v>815</v>
      </c>
      <c r="L542" t="s">
        <v>104</v>
      </c>
      <c r="M542">
        <v>75081</v>
      </c>
      <c r="N542" t="s">
        <v>105</v>
      </c>
      <c r="O542" t="s">
        <v>458</v>
      </c>
      <c r="P542" t="s">
        <v>71</v>
      </c>
      <c r="Q542" t="s">
        <v>161</v>
      </c>
      <c r="R542" t="s">
        <v>459</v>
      </c>
      <c r="S542">
        <v>119.44800000000001</v>
      </c>
      <c r="T542">
        <v>3</v>
      </c>
      <c r="U542">
        <v>0.2</v>
      </c>
      <c r="V542">
        <v>-13.437900000000006</v>
      </c>
    </row>
    <row r="543" spans="1:22" x14ac:dyDescent="0.35">
      <c r="A543">
        <v>4458</v>
      </c>
      <c r="B543" t="s">
        <v>7514</v>
      </c>
      <c r="C543">
        <v>2014</v>
      </c>
      <c r="D543" s="28">
        <v>41859</v>
      </c>
      <c r="E543" s="28">
        <v>41864</v>
      </c>
      <c r="F543" t="s">
        <v>50</v>
      </c>
      <c r="G543" t="s">
        <v>3644</v>
      </c>
      <c r="H543" t="s">
        <v>3645</v>
      </c>
      <c r="I543" t="s">
        <v>26</v>
      </c>
      <c r="J543" t="s">
        <v>27</v>
      </c>
      <c r="K543" t="s">
        <v>630</v>
      </c>
      <c r="L543" t="s">
        <v>43</v>
      </c>
      <c r="M543">
        <v>95123</v>
      </c>
      <c r="N543" t="s">
        <v>44</v>
      </c>
      <c r="O543" t="s">
        <v>4749</v>
      </c>
      <c r="P543" t="s">
        <v>46</v>
      </c>
      <c r="Q543" t="s">
        <v>90</v>
      </c>
      <c r="R543" t="s">
        <v>4750</v>
      </c>
      <c r="S543">
        <v>244.54999999999998</v>
      </c>
      <c r="T543">
        <v>5</v>
      </c>
      <c r="U543">
        <v>0</v>
      </c>
      <c r="V543">
        <v>114.93849999999998</v>
      </c>
    </row>
    <row r="544" spans="1:22" x14ac:dyDescent="0.35">
      <c r="A544">
        <v>4262</v>
      </c>
      <c r="B544" t="s">
        <v>7362</v>
      </c>
      <c r="C544">
        <v>2014</v>
      </c>
      <c r="D544" s="28">
        <v>41859</v>
      </c>
      <c r="E544" s="28">
        <v>41863</v>
      </c>
      <c r="F544" t="s">
        <v>50</v>
      </c>
      <c r="G544" t="s">
        <v>6451</v>
      </c>
      <c r="H544" t="s">
        <v>6452</v>
      </c>
      <c r="I544" t="s">
        <v>26</v>
      </c>
      <c r="J544" t="s">
        <v>27</v>
      </c>
      <c r="K544" t="s">
        <v>4988</v>
      </c>
      <c r="L544" t="s">
        <v>229</v>
      </c>
      <c r="M544">
        <v>56560</v>
      </c>
      <c r="N544" t="s">
        <v>105</v>
      </c>
      <c r="O544" t="s">
        <v>4383</v>
      </c>
      <c r="P544" t="s">
        <v>71</v>
      </c>
      <c r="Q544" t="s">
        <v>161</v>
      </c>
      <c r="R544" t="s">
        <v>4384</v>
      </c>
      <c r="S544">
        <v>63.96</v>
      </c>
      <c r="T544">
        <v>4</v>
      </c>
      <c r="U544">
        <v>0</v>
      </c>
      <c r="V544">
        <v>19.827599999999997</v>
      </c>
    </row>
    <row r="545" spans="1:22" x14ac:dyDescent="0.35">
      <c r="A545">
        <v>4106</v>
      </c>
      <c r="B545" t="s">
        <v>7214</v>
      </c>
      <c r="C545">
        <v>2014</v>
      </c>
      <c r="D545" s="28">
        <v>41859</v>
      </c>
      <c r="E545" s="28">
        <v>41865</v>
      </c>
      <c r="F545" t="s">
        <v>50</v>
      </c>
      <c r="G545" t="s">
        <v>2266</v>
      </c>
      <c r="H545" t="s">
        <v>2267</v>
      </c>
      <c r="I545" t="s">
        <v>26</v>
      </c>
      <c r="J545" t="s">
        <v>27</v>
      </c>
      <c r="K545" t="s">
        <v>947</v>
      </c>
      <c r="L545" t="s">
        <v>43</v>
      </c>
      <c r="M545">
        <v>92105</v>
      </c>
      <c r="N545" t="s">
        <v>44</v>
      </c>
      <c r="O545" t="s">
        <v>1863</v>
      </c>
      <c r="P545" t="s">
        <v>46</v>
      </c>
      <c r="Q545" t="s">
        <v>75</v>
      </c>
      <c r="R545" t="s">
        <v>1864</v>
      </c>
      <c r="S545">
        <v>13.76</v>
      </c>
      <c r="T545">
        <v>2</v>
      </c>
      <c r="U545">
        <v>0.2</v>
      </c>
      <c r="V545">
        <v>4.6440000000000001</v>
      </c>
    </row>
    <row r="546" spans="1:22" x14ac:dyDescent="0.35">
      <c r="A546">
        <v>4105</v>
      </c>
      <c r="B546" t="s">
        <v>7214</v>
      </c>
      <c r="C546">
        <v>2014</v>
      </c>
      <c r="D546" s="28">
        <v>41859</v>
      </c>
      <c r="E546" s="28">
        <v>41865</v>
      </c>
      <c r="F546" t="s">
        <v>50</v>
      </c>
      <c r="G546" t="s">
        <v>2266</v>
      </c>
      <c r="H546" t="s">
        <v>2267</v>
      </c>
      <c r="I546" t="s">
        <v>26</v>
      </c>
      <c r="J546" t="s">
        <v>27</v>
      </c>
      <c r="K546" t="s">
        <v>947</v>
      </c>
      <c r="L546" t="s">
        <v>43</v>
      </c>
      <c r="M546">
        <v>92105</v>
      </c>
      <c r="N546" t="s">
        <v>44</v>
      </c>
      <c r="O546" t="s">
        <v>3438</v>
      </c>
      <c r="P546" t="s">
        <v>71</v>
      </c>
      <c r="Q546" t="s">
        <v>72</v>
      </c>
      <c r="R546" t="s">
        <v>3439</v>
      </c>
      <c r="S546">
        <v>159.96000000000004</v>
      </c>
      <c r="T546">
        <v>5</v>
      </c>
      <c r="U546">
        <v>0.2</v>
      </c>
      <c r="V546">
        <v>17.995499999999979</v>
      </c>
    </row>
    <row r="547" spans="1:22" x14ac:dyDescent="0.35">
      <c r="A547">
        <v>3575</v>
      </c>
      <c r="B547" t="s">
        <v>6753</v>
      </c>
      <c r="C547">
        <v>2014</v>
      </c>
      <c r="D547" s="28">
        <v>41859</v>
      </c>
      <c r="E547" s="28">
        <v>41864</v>
      </c>
      <c r="F547" t="s">
        <v>50</v>
      </c>
      <c r="G547" t="s">
        <v>4458</v>
      </c>
      <c r="H547" t="s">
        <v>4459</v>
      </c>
      <c r="I547" t="s">
        <v>26</v>
      </c>
      <c r="J547" t="s">
        <v>27</v>
      </c>
      <c r="K547" t="s">
        <v>1173</v>
      </c>
      <c r="L547" t="s">
        <v>267</v>
      </c>
      <c r="M547">
        <v>11561</v>
      </c>
      <c r="N547" t="s">
        <v>148</v>
      </c>
      <c r="O547" t="s">
        <v>6754</v>
      </c>
      <c r="P547" t="s">
        <v>46</v>
      </c>
      <c r="Q547" t="s">
        <v>68</v>
      </c>
      <c r="R547" t="s">
        <v>186</v>
      </c>
      <c r="S547">
        <v>104.80000000000001</v>
      </c>
      <c r="T547">
        <v>10</v>
      </c>
      <c r="U547">
        <v>0</v>
      </c>
      <c r="V547">
        <v>26.200000000000003</v>
      </c>
    </row>
    <row r="548" spans="1:22" x14ac:dyDescent="0.35">
      <c r="A548">
        <v>3574</v>
      </c>
      <c r="B548" t="s">
        <v>6753</v>
      </c>
      <c r="C548">
        <v>2014</v>
      </c>
      <c r="D548" s="28">
        <v>41859</v>
      </c>
      <c r="E548" s="28">
        <v>41864</v>
      </c>
      <c r="F548" t="s">
        <v>50</v>
      </c>
      <c r="G548" t="s">
        <v>4458</v>
      </c>
      <c r="H548" t="s">
        <v>4459</v>
      </c>
      <c r="I548" t="s">
        <v>26</v>
      </c>
      <c r="J548" t="s">
        <v>27</v>
      </c>
      <c r="K548" t="s">
        <v>1173</v>
      </c>
      <c r="L548" t="s">
        <v>267</v>
      </c>
      <c r="M548">
        <v>11561</v>
      </c>
      <c r="N548" t="s">
        <v>148</v>
      </c>
      <c r="O548" t="s">
        <v>998</v>
      </c>
      <c r="P548" t="s">
        <v>46</v>
      </c>
      <c r="Q548" t="s">
        <v>68</v>
      </c>
      <c r="R548" t="s">
        <v>999</v>
      </c>
      <c r="S548">
        <v>11.68</v>
      </c>
      <c r="T548">
        <v>2</v>
      </c>
      <c r="U548">
        <v>0</v>
      </c>
      <c r="V548">
        <v>5.4895999999999994</v>
      </c>
    </row>
    <row r="549" spans="1:22" x14ac:dyDescent="0.35">
      <c r="A549">
        <v>2746</v>
      </c>
      <c r="B549" t="s">
        <v>5903</v>
      </c>
      <c r="C549">
        <v>2014</v>
      </c>
      <c r="D549" s="28">
        <v>41859</v>
      </c>
      <c r="E549" s="28">
        <v>41863</v>
      </c>
      <c r="F549" t="s">
        <v>23</v>
      </c>
      <c r="G549" t="s">
        <v>2080</v>
      </c>
      <c r="H549" t="s">
        <v>2081</v>
      </c>
      <c r="I549" t="s">
        <v>26</v>
      </c>
      <c r="J549" t="s">
        <v>27</v>
      </c>
      <c r="K549" t="s">
        <v>1521</v>
      </c>
      <c r="L549" t="s">
        <v>88</v>
      </c>
      <c r="M549">
        <v>28540</v>
      </c>
      <c r="N549" t="s">
        <v>30</v>
      </c>
      <c r="O549" t="s">
        <v>1594</v>
      </c>
      <c r="P549" t="s">
        <v>71</v>
      </c>
      <c r="Q549" t="s">
        <v>161</v>
      </c>
      <c r="R549" t="s">
        <v>1595</v>
      </c>
      <c r="S549">
        <v>79.992000000000004</v>
      </c>
      <c r="T549">
        <v>1</v>
      </c>
      <c r="U549">
        <v>0.2</v>
      </c>
      <c r="V549">
        <v>21.997800000000002</v>
      </c>
    </row>
    <row r="550" spans="1:22" x14ac:dyDescent="0.35">
      <c r="A550">
        <v>6728</v>
      </c>
      <c r="B550" t="s">
        <v>9060</v>
      </c>
      <c r="C550">
        <v>2014</v>
      </c>
      <c r="D550" s="28">
        <v>41862</v>
      </c>
      <c r="E550" s="28">
        <v>41867</v>
      </c>
      <c r="F550" t="s">
        <v>23</v>
      </c>
      <c r="G550" t="s">
        <v>2328</v>
      </c>
      <c r="H550" t="s">
        <v>2329</v>
      </c>
      <c r="I550" t="s">
        <v>41</v>
      </c>
      <c r="J550" t="s">
        <v>27</v>
      </c>
      <c r="K550" t="s">
        <v>1464</v>
      </c>
      <c r="L550" t="s">
        <v>254</v>
      </c>
      <c r="M550">
        <v>47374</v>
      </c>
      <c r="N550" t="s">
        <v>105</v>
      </c>
      <c r="O550" t="s">
        <v>8178</v>
      </c>
      <c r="P550" t="s">
        <v>46</v>
      </c>
      <c r="Q550" t="s">
        <v>90</v>
      </c>
      <c r="R550" t="s">
        <v>8179</v>
      </c>
      <c r="S550">
        <v>177.2</v>
      </c>
      <c r="T550">
        <v>5</v>
      </c>
      <c r="U550">
        <v>0</v>
      </c>
      <c r="V550">
        <v>83.283999999999992</v>
      </c>
    </row>
    <row r="551" spans="1:22" x14ac:dyDescent="0.35">
      <c r="A551">
        <v>2190</v>
      </c>
      <c r="B551" t="s">
        <v>5129</v>
      </c>
      <c r="C551">
        <v>2014</v>
      </c>
      <c r="D551" s="28">
        <v>41862</v>
      </c>
      <c r="E551" s="28">
        <v>41867</v>
      </c>
      <c r="F551" t="s">
        <v>50</v>
      </c>
      <c r="G551" t="s">
        <v>5110</v>
      </c>
      <c r="H551" t="s">
        <v>5111</v>
      </c>
      <c r="I551" t="s">
        <v>26</v>
      </c>
      <c r="J551" t="s">
        <v>27</v>
      </c>
      <c r="K551" t="s">
        <v>497</v>
      </c>
      <c r="L551" t="s">
        <v>254</v>
      </c>
      <c r="M551">
        <v>47201</v>
      </c>
      <c r="N551" t="s">
        <v>105</v>
      </c>
      <c r="O551" t="s">
        <v>1191</v>
      </c>
      <c r="P551" t="s">
        <v>71</v>
      </c>
      <c r="Q551" t="s">
        <v>72</v>
      </c>
      <c r="R551" t="s">
        <v>1192</v>
      </c>
      <c r="S551">
        <v>1454.4900000000002</v>
      </c>
      <c r="T551">
        <v>9</v>
      </c>
      <c r="U551">
        <v>0</v>
      </c>
      <c r="V551">
        <v>378.16740000000004</v>
      </c>
    </row>
    <row r="552" spans="1:22" x14ac:dyDescent="0.35">
      <c r="A552">
        <v>2189</v>
      </c>
      <c r="B552" t="s">
        <v>5129</v>
      </c>
      <c r="C552">
        <v>2014</v>
      </c>
      <c r="D552" s="28">
        <v>41862</v>
      </c>
      <c r="E552" s="28">
        <v>41867</v>
      </c>
      <c r="F552" t="s">
        <v>50</v>
      </c>
      <c r="G552" t="s">
        <v>5110</v>
      </c>
      <c r="H552" t="s">
        <v>5111</v>
      </c>
      <c r="I552" t="s">
        <v>26</v>
      </c>
      <c r="J552" t="s">
        <v>27</v>
      </c>
      <c r="K552" t="s">
        <v>497</v>
      </c>
      <c r="L552" t="s">
        <v>254</v>
      </c>
      <c r="M552">
        <v>47201</v>
      </c>
      <c r="N552" t="s">
        <v>105</v>
      </c>
      <c r="O552" t="s">
        <v>338</v>
      </c>
      <c r="P552" t="s">
        <v>32</v>
      </c>
      <c r="Q552" t="s">
        <v>65</v>
      </c>
      <c r="R552" t="s">
        <v>339</v>
      </c>
      <c r="S552">
        <v>121.3</v>
      </c>
      <c r="T552">
        <v>2</v>
      </c>
      <c r="U552">
        <v>0</v>
      </c>
      <c r="V552">
        <v>25.472999999999999</v>
      </c>
    </row>
    <row r="553" spans="1:22" x14ac:dyDescent="0.35">
      <c r="A553">
        <v>2188</v>
      </c>
      <c r="B553" t="s">
        <v>5129</v>
      </c>
      <c r="C553">
        <v>2014</v>
      </c>
      <c r="D553" s="28">
        <v>41862</v>
      </c>
      <c r="E553" s="28">
        <v>41867</v>
      </c>
      <c r="F553" t="s">
        <v>50</v>
      </c>
      <c r="G553" t="s">
        <v>5110</v>
      </c>
      <c r="H553" t="s">
        <v>5111</v>
      </c>
      <c r="I553" t="s">
        <v>26</v>
      </c>
      <c r="J553" t="s">
        <v>27</v>
      </c>
      <c r="K553" t="s">
        <v>497</v>
      </c>
      <c r="L553" t="s">
        <v>254</v>
      </c>
      <c r="M553">
        <v>47201</v>
      </c>
      <c r="N553" t="s">
        <v>105</v>
      </c>
      <c r="O553" t="s">
        <v>4131</v>
      </c>
      <c r="P553" t="s">
        <v>46</v>
      </c>
      <c r="Q553" t="s">
        <v>173</v>
      </c>
      <c r="R553" t="s">
        <v>186</v>
      </c>
      <c r="S553">
        <v>70.08</v>
      </c>
      <c r="T553">
        <v>6</v>
      </c>
      <c r="U553">
        <v>0</v>
      </c>
      <c r="V553">
        <v>35.04</v>
      </c>
    </row>
    <row r="554" spans="1:22" x14ac:dyDescent="0.35">
      <c r="A554">
        <v>9385</v>
      </c>
      <c r="B554" t="s">
        <v>10585</v>
      </c>
      <c r="C554">
        <v>2014</v>
      </c>
      <c r="D554" s="28">
        <v>41863</v>
      </c>
      <c r="E554" s="28">
        <v>41868</v>
      </c>
      <c r="F554" t="s">
        <v>50</v>
      </c>
      <c r="G554" t="s">
        <v>2656</v>
      </c>
      <c r="H554" t="s">
        <v>2657</v>
      </c>
      <c r="I554" t="s">
        <v>102</v>
      </c>
      <c r="J554" t="s">
        <v>27</v>
      </c>
      <c r="K554" t="s">
        <v>266</v>
      </c>
      <c r="L554" t="s">
        <v>267</v>
      </c>
      <c r="M554">
        <v>10009</v>
      </c>
      <c r="N554" t="s">
        <v>148</v>
      </c>
      <c r="O554" t="s">
        <v>1898</v>
      </c>
      <c r="P554" t="s">
        <v>46</v>
      </c>
      <c r="Q554" t="s">
        <v>90</v>
      </c>
      <c r="R554" t="s">
        <v>1899</v>
      </c>
      <c r="S554">
        <v>25.92</v>
      </c>
      <c r="T554">
        <v>4</v>
      </c>
      <c r="U554">
        <v>0</v>
      </c>
      <c r="V554">
        <v>12.441600000000001</v>
      </c>
    </row>
    <row r="555" spans="1:22" x14ac:dyDescent="0.35">
      <c r="A555">
        <v>6693</v>
      </c>
      <c r="B555" t="s">
        <v>9036</v>
      </c>
      <c r="C555">
        <v>2014</v>
      </c>
      <c r="D555" s="28">
        <v>41863</v>
      </c>
      <c r="E555" s="28">
        <v>41865</v>
      </c>
      <c r="F555" t="s">
        <v>23</v>
      </c>
      <c r="G555" t="s">
        <v>5993</v>
      </c>
      <c r="H555" t="s">
        <v>5994</v>
      </c>
      <c r="I555" t="s">
        <v>102</v>
      </c>
      <c r="J555" t="s">
        <v>27</v>
      </c>
      <c r="K555" t="s">
        <v>6079</v>
      </c>
      <c r="L555" t="s">
        <v>736</v>
      </c>
      <c r="M555">
        <v>70601</v>
      </c>
      <c r="N555" t="s">
        <v>30</v>
      </c>
      <c r="O555" t="s">
        <v>5374</v>
      </c>
      <c r="P555" t="s">
        <v>46</v>
      </c>
      <c r="Q555" t="s">
        <v>75</v>
      </c>
      <c r="R555" t="s">
        <v>5375</v>
      </c>
      <c r="S555">
        <v>477.51</v>
      </c>
      <c r="T555">
        <v>11</v>
      </c>
      <c r="U555">
        <v>0</v>
      </c>
      <c r="V555">
        <v>219.65459999999999</v>
      </c>
    </row>
    <row r="556" spans="1:22" x14ac:dyDescent="0.35">
      <c r="A556">
        <v>4029</v>
      </c>
      <c r="B556" t="s">
        <v>7163</v>
      </c>
      <c r="C556">
        <v>2014</v>
      </c>
      <c r="D556" s="28">
        <v>41863</v>
      </c>
      <c r="E556" s="28">
        <v>41865</v>
      </c>
      <c r="F556" t="s">
        <v>188</v>
      </c>
      <c r="G556" t="s">
        <v>2057</v>
      </c>
      <c r="H556" t="s">
        <v>2058</v>
      </c>
      <c r="I556" t="s">
        <v>41</v>
      </c>
      <c r="J556" t="s">
        <v>27</v>
      </c>
      <c r="K556" t="s">
        <v>7164</v>
      </c>
      <c r="L556" t="s">
        <v>104</v>
      </c>
      <c r="M556">
        <v>76021</v>
      </c>
      <c r="N556" t="s">
        <v>105</v>
      </c>
      <c r="O556" t="s">
        <v>4944</v>
      </c>
      <c r="P556" t="s">
        <v>46</v>
      </c>
      <c r="Q556" t="s">
        <v>75</v>
      </c>
      <c r="R556" t="s">
        <v>4945</v>
      </c>
      <c r="S556">
        <v>12.863999999999995</v>
      </c>
      <c r="T556">
        <v>8</v>
      </c>
      <c r="U556">
        <v>0.8</v>
      </c>
      <c r="V556">
        <v>-22.512</v>
      </c>
    </row>
    <row r="557" spans="1:22" x14ac:dyDescent="0.35">
      <c r="A557">
        <v>4028</v>
      </c>
      <c r="B557" t="s">
        <v>7163</v>
      </c>
      <c r="C557">
        <v>2014</v>
      </c>
      <c r="D557" s="28">
        <v>41863</v>
      </c>
      <c r="E557" s="28">
        <v>41865</v>
      </c>
      <c r="F557" t="s">
        <v>188</v>
      </c>
      <c r="G557" t="s">
        <v>2057</v>
      </c>
      <c r="H557" t="s">
        <v>2058</v>
      </c>
      <c r="I557" t="s">
        <v>41</v>
      </c>
      <c r="J557" t="s">
        <v>27</v>
      </c>
      <c r="K557" t="s">
        <v>7164</v>
      </c>
      <c r="L557" t="s">
        <v>104</v>
      </c>
      <c r="M557">
        <v>76021</v>
      </c>
      <c r="N557" t="s">
        <v>105</v>
      </c>
      <c r="O557" t="s">
        <v>2584</v>
      </c>
      <c r="P557" t="s">
        <v>71</v>
      </c>
      <c r="Q557" t="s">
        <v>72</v>
      </c>
      <c r="R557" t="s">
        <v>2585</v>
      </c>
      <c r="S557">
        <v>153.584</v>
      </c>
      <c r="T557">
        <v>2</v>
      </c>
      <c r="U557">
        <v>0.2</v>
      </c>
      <c r="V557">
        <v>13.438599999999994</v>
      </c>
    </row>
    <row r="558" spans="1:22" x14ac:dyDescent="0.35">
      <c r="A558">
        <v>4027</v>
      </c>
      <c r="B558" t="s">
        <v>7163</v>
      </c>
      <c r="C558">
        <v>2014</v>
      </c>
      <c r="D558" s="28">
        <v>41863</v>
      </c>
      <c r="E558" s="28">
        <v>41865</v>
      </c>
      <c r="F558" t="s">
        <v>188</v>
      </c>
      <c r="G558" t="s">
        <v>2057</v>
      </c>
      <c r="H558" t="s">
        <v>2058</v>
      </c>
      <c r="I558" t="s">
        <v>41</v>
      </c>
      <c r="J558" t="s">
        <v>27</v>
      </c>
      <c r="K558" t="s">
        <v>7164</v>
      </c>
      <c r="L558" t="s">
        <v>104</v>
      </c>
      <c r="M558">
        <v>76021</v>
      </c>
      <c r="N558" t="s">
        <v>105</v>
      </c>
      <c r="O558" t="s">
        <v>4810</v>
      </c>
      <c r="P558" t="s">
        <v>46</v>
      </c>
      <c r="Q558" t="s">
        <v>68</v>
      </c>
      <c r="R558" t="s">
        <v>4811</v>
      </c>
      <c r="S558">
        <v>9.1840000000000011</v>
      </c>
      <c r="T558">
        <v>7</v>
      </c>
      <c r="U558">
        <v>0.2</v>
      </c>
      <c r="V558">
        <v>2.8699999999999992</v>
      </c>
    </row>
    <row r="559" spans="1:22" x14ac:dyDescent="0.35">
      <c r="A559">
        <v>4026</v>
      </c>
      <c r="B559" t="s">
        <v>7163</v>
      </c>
      <c r="C559">
        <v>2014</v>
      </c>
      <c r="D559" s="28">
        <v>41863</v>
      </c>
      <c r="E559" s="28">
        <v>41865</v>
      </c>
      <c r="F559" t="s">
        <v>188</v>
      </c>
      <c r="G559" t="s">
        <v>2057</v>
      </c>
      <c r="H559" t="s">
        <v>2058</v>
      </c>
      <c r="I559" t="s">
        <v>41</v>
      </c>
      <c r="J559" t="s">
        <v>27</v>
      </c>
      <c r="K559" t="s">
        <v>7164</v>
      </c>
      <c r="L559" t="s">
        <v>104</v>
      </c>
      <c r="M559">
        <v>76021</v>
      </c>
      <c r="N559" t="s">
        <v>105</v>
      </c>
      <c r="O559" t="s">
        <v>5239</v>
      </c>
      <c r="P559" t="s">
        <v>46</v>
      </c>
      <c r="Q559" t="s">
        <v>90</v>
      </c>
      <c r="R559" t="s">
        <v>5240</v>
      </c>
      <c r="S559">
        <v>29.664000000000001</v>
      </c>
      <c r="T559">
        <v>4</v>
      </c>
      <c r="U559">
        <v>0.2</v>
      </c>
      <c r="V559">
        <v>10.011599999999998</v>
      </c>
    </row>
    <row r="560" spans="1:22" x14ac:dyDescent="0.35">
      <c r="A560">
        <v>8259</v>
      </c>
      <c r="B560" t="s">
        <v>9916</v>
      </c>
      <c r="C560">
        <v>2014</v>
      </c>
      <c r="D560" s="28">
        <v>41864</v>
      </c>
      <c r="E560" s="28">
        <v>41871</v>
      </c>
      <c r="F560" t="s">
        <v>50</v>
      </c>
      <c r="G560" t="s">
        <v>7131</v>
      </c>
      <c r="H560" t="s">
        <v>7132</v>
      </c>
      <c r="I560" t="s">
        <v>26</v>
      </c>
      <c r="J560" t="s">
        <v>27</v>
      </c>
      <c r="K560" t="s">
        <v>95</v>
      </c>
      <c r="L560" t="s">
        <v>96</v>
      </c>
      <c r="M560">
        <v>98103</v>
      </c>
      <c r="N560" t="s">
        <v>44</v>
      </c>
      <c r="O560" t="s">
        <v>8891</v>
      </c>
      <c r="P560" t="s">
        <v>46</v>
      </c>
      <c r="Q560" t="s">
        <v>75</v>
      </c>
      <c r="R560" t="s">
        <v>8892</v>
      </c>
      <c r="S560">
        <v>100.70400000000001</v>
      </c>
      <c r="T560">
        <v>6</v>
      </c>
      <c r="U560">
        <v>0.2</v>
      </c>
      <c r="V560">
        <v>37.763999999999996</v>
      </c>
    </row>
    <row r="561" spans="1:22" x14ac:dyDescent="0.35">
      <c r="A561">
        <v>8258</v>
      </c>
      <c r="B561" t="s">
        <v>9916</v>
      </c>
      <c r="C561">
        <v>2014</v>
      </c>
      <c r="D561" s="28">
        <v>41864</v>
      </c>
      <c r="E561" s="28">
        <v>41871</v>
      </c>
      <c r="F561" t="s">
        <v>50</v>
      </c>
      <c r="G561" t="s">
        <v>7131</v>
      </c>
      <c r="H561" t="s">
        <v>7132</v>
      </c>
      <c r="I561" t="s">
        <v>26</v>
      </c>
      <c r="J561" t="s">
        <v>27</v>
      </c>
      <c r="K561" t="s">
        <v>95</v>
      </c>
      <c r="L561" t="s">
        <v>96</v>
      </c>
      <c r="M561">
        <v>98103</v>
      </c>
      <c r="N561" t="s">
        <v>44</v>
      </c>
      <c r="O561" t="s">
        <v>6277</v>
      </c>
      <c r="P561" t="s">
        <v>71</v>
      </c>
      <c r="Q561" t="s">
        <v>161</v>
      </c>
      <c r="R561" t="s">
        <v>6278</v>
      </c>
      <c r="S561">
        <v>174.95000000000002</v>
      </c>
      <c r="T561">
        <v>5</v>
      </c>
      <c r="U561">
        <v>0</v>
      </c>
      <c r="V561">
        <v>12.246500000000005</v>
      </c>
    </row>
    <row r="562" spans="1:22" x14ac:dyDescent="0.35">
      <c r="A562">
        <v>8257</v>
      </c>
      <c r="B562" t="s">
        <v>9916</v>
      </c>
      <c r="C562">
        <v>2014</v>
      </c>
      <c r="D562" s="28">
        <v>41864</v>
      </c>
      <c r="E562" s="28">
        <v>41871</v>
      </c>
      <c r="F562" t="s">
        <v>50</v>
      </c>
      <c r="G562" t="s">
        <v>7131</v>
      </c>
      <c r="H562" t="s">
        <v>7132</v>
      </c>
      <c r="I562" t="s">
        <v>26</v>
      </c>
      <c r="J562" t="s">
        <v>27</v>
      </c>
      <c r="K562" t="s">
        <v>95</v>
      </c>
      <c r="L562" t="s">
        <v>96</v>
      </c>
      <c r="M562">
        <v>98103</v>
      </c>
      <c r="N562" t="s">
        <v>44</v>
      </c>
      <c r="O562" t="s">
        <v>953</v>
      </c>
      <c r="P562" t="s">
        <v>46</v>
      </c>
      <c r="Q562" t="s">
        <v>59</v>
      </c>
      <c r="R562" t="s">
        <v>1741</v>
      </c>
      <c r="S562">
        <v>46.74</v>
      </c>
      <c r="T562">
        <v>3</v>
      </c>
      <c r="U562">
        <v>0</v>
      </c>
      <c r="V562">
        <v>11.684999999999999</v>
      </c>
    </row>
    <row r="563" spans="1:22" x14ac:dyDescent="0.35">
      <c r="A563">
        <v>8256</v>
      </c>
      <c r="B563" t="s">
        <v>9916</v>
      </c>
      <c r="C563">
        <v>2014</v>
      </c>
      <c r="D563" s="28">
        <v>41864</v>
      </c>
      <c r="E563" s="28">
        <v>41871</v>
      </c>
      <c r="F563" t="s">
        <v>50</v>
      </c>
      <c r="G563" t="s">
        <v>7131</v>
      </c>
      <c r="H563" t="s">
        <v>7132</v>
      </c>
      <c r="I563" t="s">
        <v>26</v>
      </c>
      <c r="J563" t="s">
        <v>27</v>
      </c>
      <c r="K563" t="s">
        <v>95</v>
      </c>
      <c r="L563" t="s">
        <v>96</v>
      </c>
      <c r="M563">
        <v>98103</v>
      </c>
      <c r="N563" t="s">
        <v>44</v>
      </c>
      <c r="O563" t="s">
        <v>2049</v>
      </c>
      <c r="P563" t="s">
        <v>71</v>
      </c>
      <c r="Q563" t="s">
        <v>72</v>
      </c>
      <c r="R563" t="s">
        <v>2050</v>
      </c>
      <c r="S563">
        <v>242.624</v>
      </c>
      <c r="T563">
        <v>8</v>
      </c>
      <c r="U563">
        <v>0.2</v>
      </c>
      <c r="V563">
        <v>27.295199999999973</v>
      </c>
    </row>
    <row r="564" spans="1:22" x14ac:dyDescent="0.35">
      <c r="A564">
        <v>8255</v>
      </c>
      <c r="B564" t="s">
        <v>9916</v>
      </c>
      <c r="C564">
        <v>2014</v>
      </c>
      <c r="D564" s="28">
        <v>41864</v>
      </c>
      <c r="E564" s="28">
        <v>41871</v>
      </c>
      <c r="F564" t="s">
        <v>50</v>
      </c>
      <c r="G564" t="s">
        <v>7131</v>
      </c>
      <c r="H564" t="s">
        <v>7132</v>
      </c>
      <c r="I564" t="s">
        <v>26</v>
      </c>
      <c r="J564" t="s">
        <v>27</v>
      </c>
      <c r="K564" t="s">
        <v>95</v>
      </c>
      <c r="L564" t="s">
        <v>96</v>
      </c>
      <c r="M564">
        <v>98103</v>
      </c>
      <c r="N564" t="s">
        <v>44</v>
      </c>
      <c r="O564" t="s">
        <v>7640</v>
      </c>
      <c r="P564" t="s">
        <v>46</v>
      </c>
      <c r="Q564" t="s">
        <v>90</v>
      </c>
      <c r="R564" t="s">
        <v>7641</v>
      </c>
      <c r="S564">
        <v>192.16</v>
      </c>
      <c r="T564">
        <v>4</v>
      </c>
      <c r="U564">
        <v>0</v>
      </c>
      <c r="V564">
        <v>92.236799999999988</v>
      </c>
    </row>
    <row r="565" spans="1:22" x14ac:dyDescent="0.35">
      <c r="A565">
        <v>8254</v>
      </c>
      <c r="B565" t="s">
        <v>9916</v>
      </c>
      <c r="C565">
        <v>2014</v>
      </c>
      <c r="D565" s="28">
        <v>41864</v>
      </c>
      <c r="E565" s="28">
        <v>41871</v>
      </c>
      <c r="F565" t="s">
        <v>50</v>
      </c>
      <c r="G565" t="s">
        <v>7131</v>
      </c>
      <c r="H565" t="s">
        <v>7132</v>
      </c>
      <c r="I565" t="s">
        <v>26</v>
      </c>
      <c r="J565" t="s">
        <v>27</v>
      </c>
      <c r="K565" t="s">
        <v>95</v>
      </c>
      <c r="L565" t="s">
        <v>96</v>
      </c>
      <c r="M565">
        <v>98103</v>
      </c>
      <c r="N565" t="s">
        <v>44</v>
      </c>
      <c r="O565" t="s">
        <v>5426</v>
      </c>
      <c r="P565" t="s">
        <v>71</v>
      </c>
      <c r="Q565" t="s">
        <v>1216</v>
      </c>
      <c r="R565" t="s">
        <v>5427</v>
      </c>
      <c r="S565">
        <v>299.99</v>
      </c>
      <c r="T565">
        <v>1</v>
      </c>
      <c r="U565">
        <v>0</v>
      </c>
      <c r="V565">
        <v>89.996999999999986</v>
      </c>
    </row>
    <row r="566" spans="1:22" x14ac:dyDescent="0.35">
      <c r="A566">
        <v>7767</v>
      </c>
      <c r="B566" t="s">
        <v>9655</v>
      </c>
      <c r="C566">
        <v>2014</v>
      </c>
      <c r="D566" s="28">
        <v>41864</v>
      </c>
      <c r="E566" s="28">
        <v>41864</v>
      </c>
      <c r="F566" t="s">
        <v>1290</v>
      </c>
      <c r="G566" t="s">
        <v>1532</v>
      </c>
      <c r="H566" t="s">
        <v>1533</v>
      </c>
      <c r="I566" t="s">
        <v>41</v>
      </c>
      <c r="J566" t="s">
        <v>27</v>
      </c>
      <c r="K566" t="s">
        <v>382</v>
      </c>
      <c r="L566" t="s">
        <v>2735</v>
      </c>
      <c r="M566">
        <v>21044</v>
      </c>
      <c r="N566" t="s">
        <v>148</v>
      </c>
      <c r="O566" t="s">
        <v>1565</v>
      </c>
      <c r="P566" t="s">
        <v>46</v>
      </c>
      <c r="Q566" t="s">
        <v>68</v>
      </c>
      <c r="R566" t="s">
        <v>1566</v>
      </c>
      <c r="S566">
        <v>219.89999999999998</v>
      </c>
      <c r="T566">
        <v>5</v>
      </c>
      <c r="U566">
        <v>0</v>
      </c>
      <c r="V566">
        <v>59.373000000000005</v>
      </c>
    </row>
    <row r="567" spans="1:22" x14ac:dyDescent="0.35">
      <c r="A567">
        <v>7766</v>
      </c>
      <c r="B567" t="s">
        <v>9655</v>
      </c>
      <c r="C567">
        <v>2014</v>
      </c>
      <c r="D567" s="28">
        <v>41864</v>
      </c>
      <c r="E567" s="28">
        <v>41864</v>
      </c>
      <c r="F567" t="s">
        <v>1290</v>
      </c>
      <c r="G567" t="s">
        <v>1532</v>
      </c>
      <c r="H567" t="s">
        <v>1533</v>
      </c>
      <c r="I567" t="s">
        <v>41</v>
      </c>
      <c r="J567" t="s">
        <v>27</v>
      </c>
      <c r="K567" t="s">
        <v>382</v>
      </c>
      <c r="L567" t="s">
        <v>2735</v>
      </c>
      <c r="M567">
        <v>21044</v>
      </c>
      <c r="N567" t="s">
        <v>148</v>
      </c>
      <c r="O567" t="s">
        <v>1588</v>
      </c>
      <c r="P567" t="s">
        <v>32</v>
      </c>
      <c r="Q567" t="s">
        <v>36</v>
      </c>
      <c r="R567" t="s">
        <v>1589</v>
      </c>
      <c r="S567">
        <v>1779.9</v>
      </c>
      <c r="T567">
        <v>5</v>
      </c>
      <c r="U567">
        <v>0</v>
      </c>
      <c r="V567">
        <v>373.77899999999983</v>
      </c>
    </row>
    <row r="568" spans="1:22" x14ac:dyDescent="0.35">
      <c r="A568">
        <v>7765</v>
      </c>
      <c r="B568" t="s">
        <v>9655</v>
      </c>
      <c r="C568">
        <v>2014</v>
      </c>
      <c r="D568" s="28">
        <v>41864</v>
      </c>
      <c r="E568" s="28">
        <v>41864</v>
      </c>
      <c r="F568" t="s">
        <v>1290</v>
      </c>
      <c r="G568" t="s">
        <v>1532</v>
      </c>
      <c r="H568" t="s">
        <v>1533</v>
      </c>
      <c r="I568" t="s">
        <v>41</v>
      </c>
      <c r="J568" t="s">
        <v>27</v>
      </c>
      <c r="K568" t="s">
        <v>382</v>
      </c>
      <c r="L568" t="s">
        <v>2735</v>
      </c>
      <c r="M568">
        <v>21044</v>
      </c>
      <c r="N568" t="s">
        <v>148</v>
      </c>
      <c r="O568" t="s">
        <v>1987</v>
      </c>
      <c r="P568" t="s">
        <v>46</v>
      </c>
      <c r="Q568" t="s">
        <v>68</v>
      </c>
      <c r="R568" t="s">
        <v>1988</v>
      </c>
      <c r="S568">
        <v>17.52</v>
      </c>
      <c r="T568">
        <v>3</v>
      </c>
      <c r="U568">
        <v>0</v>
      </c>
      <c r="V568">
        <v>5.2559999999999993</v>
      </c>
    </row>
    <row r="569" spans="1:22" x14ac:dyDescent="0.35">
      <c r="A569">
        <v>5763</v>
      </c>
      <c r="B569" t="s">
        <v>8468</v>
      </c>
      <c r="C569">
        <v>2014</v>
      </c>
      <c r="D569" s="28">
        <v>41864</v>
      </c>
      <c r="E569" s="28">
        <v>41867</v>
      </c>
      <c r="F569" t="s">
        <v>188</v>
      </c>
      <c r="G569" t="s">
        <v>5224</v>
      </c>
      <c r="H569" t="s">
        <v>5225</v>
      </c>
      <c r="I569" t="s">
        <v>26</v>
      </c>
      <c r="J569" t="s">
        <v>27</v>
      </c>
      <c r="K569" t="s">
        <v>8469</v>
      </c>
      <c r="L569" t="s">
        <v>43</v>
      </c>
      <c r="M569">
        <v>92630</v>
      </c>
      <c r="N569" t="s">
        <v>44</v>
      </c>
      <c r="O569" t="s">
        <v>3928</v>
      </c>
      <c r="P569" t="s">
        <v>32</v>
      </c>
      <c r="Q569" t="s">
        <v>65</v>
      </c>
      <c r="R569" t="s">
        <v>3929</v>
      </c>
      <c r="S569">
        <v>54.92</v>
      </c>
      <c r="T569">
        <v>4</v>
      </c>
      <c r="U569">
        <v>0</v>
      </c>
      <c r="V569">
        <v>19.7712</v>
      </c>
    </row>
    <row r="570" spans="1:22" x14ac:dyDescent="0.35">
      <c r="A570">
        <v>5762</v>
      </c>
      <c r="B570" t="s">
        <v>8468</v>
      </c>
      <c r="C570">
        <v>2014</v>
      </c>
      <c r="D570" s="28">
        <v>41864</v>
      </c>
      <c r="E570" s="28">
        <v>41867</v>
      </c>
      <c r="F570" t="s">
        <v>188</v>
      </c>
      <c r="G570" t="s">
        <v>5224</v>
      </c>
      <c r="H570" t="s">
        <v>5225</v>
      </c>
      <c r="I570" t="s">
        <v>26</v>
      </c>
      <c r="J570" t="s">
        <v>27</v>
      </c>
      <c r="K570" t="s">
        <v>8469</v>
      </c>
      <c r="L570" t="s">
        <v>43</v>
      </c>
      <c r="M570">
        <v>92630</v>
      </c>
      <c r="N570" t="s">
        <v>44</v>
      </c>
      <c r="O570" t="s">
        <v>4420</v>
      </c>
      <c r="P570" t="s">
        <v>46</v>
      </c>
      <c r="Q570" t="s">
        <v>78</v>
      </c>
      <c r="R570" t="s">
        <v>4421</v>
      </c>
      <c r="S570">
        <v>542.93999999999994</v>
      </c>
      <c r="T570">
        <v>3</v>
      </c>
      <c r="U570">
        <v>0</v>
      </c>
      <c r="V570">
        <v>152.02319999999997</v>
      </c>
    </row>
    <row r="571" spans="1:22" x14ac:dyDescent="0.35">
      <c r="A571">
        <v>2863</v>
      </c>
      <c r="B571" t="s">
        <v>6050</v>
      </c>
      <c r="C571">
        <v>2014</v>
      </c>
      <c r="D571" s="28">
        <v>41864</v>
      </c>
      <c r="E571" s="28">
        <v>41869</v>
      </c>
      <c r="F571" t="s">
        <v>50</v>
      </c>
      <c r="G571" t="s">
        <v>2495</v>
      </c>
      <c r="H571" t="s">
        <v>2496</v>
      </c>
      <c r="I571" t="s">
        <v>26</v>
      </c>
      <c r="J571" t="s">
        <v>27</v>
      </c>
      <c r="K571" t="s">
        <v>6051</v>
      </c>
      <c r="L571" t="s">
        <v>54</v>
      </c>
      <c r="M571">
        <v>32839</v>
      </c>
      <c r="N571" t="s">
        <v>30</v>
      </c>
      <c r="O571" t="s">
        <v>5773</v>
      </c>
      <c r="P571" t="s">
        <v>46</v>
      </c>
      <c r="Q571" t="s">
        <v>90</v>
      </c>
      <c r="R571" t="s">
        <v>5774</v>
      </c>
      <c r="S571">
        <v>20.736000000000004</v>
      </c>
      <c r="T571">
        <v>4</v>
      </c>
      <c r="U571">
        <v>0.2</v>
      </c>
      <c r="V571">
        <v>7.2576000000000001</v>
      </c>
    </row>
    <row r="572" spans="1:22" x14ac:dyDescent="0.35">
      <c r="A572">
        <v>7904</v>
      </c>
      <c r="B572" t="s">
        <v>9727</v>
      </c>
      <c r="C572">
        <v>2014</v>
      </c>
      <c r="D572" s="28">
        <v>41865</v>
      </c>
      <c r="E572" s="28">
        <v>41870</v>
      </c>
      <c r="F572" t="s">
        <v>50</v>
      </c>
      <c r="G572" t="s">
        <v>3535</v>
      </c>
      <c r="H572" t="s">
        <v>3536</v>
      </c>
      <c r="I572" t="s">
        <v>26</v>
      </c>
      <c r="J572" t="s">
        <v>27</v>
      </c>
      <c r="K572" t="s">
        <v>334</v>
      </c>
      <c r="L572" t="s">
        <v>335</v>
      </c>
      <c r="M572">
        <v>38109</v>
      </c>
      <c r="N572" t="s">
        <v>30</v>
      </c>
      <c r="O572" t="s">
        <v>9131</v>
      </c>
      <c r="P572" t="s">
        <v>32</v>
      </c>
      <c r="Q572" t="s">
        <v>36</v>
      </c>
      <c r="R572" t="s">
        <v>9132</v>
      </c>
      <c r="S572">
        <v>423.64799999999997</v>
      </c>
      <c r="T572">
        <v>2</v>
      </c>
      <c r="U572">
        <v>0.2</v>
      </c>
      <c r="V572">
        <v>47.660399999999967</v>
      </c>
    </row>
    <row r="573" spans="1:22" x14ac:dyDescent="0.35">
      <c r="A573">
        <v>7903</v>
      </c>
      <c r="B573" t="s">
        <v>9727</v>
      </c>
      <c r="C573">
        <v>2014</v>
      </c>
      <c r="D573" s="28">
        <v>41865</v>
      </c>
      <c r="E573" s="28">
        <v>41870</v>
      </c>
      <c r="F573" t="s">
        <v>50</v>
      </c>
      <c r="G573" t="s">
        <v>3535</v>
      </c>
      <c r="H573" t="s">
        <v>3536</v>
      </c>
      <c r="I573" t="s">
        <v>26</v>
      </c>
      <c r="J573" t="s">
        <v>27</v>
      </c>
      <c r="K573" t="s">
        <v>334</v>
      </c>
      <c r="L573" t="s">
        <v>335</v>
      </c>
      <c r="M573">
        <v>38109</v>
      </c>
      <c r="N573" t="s">
        <v>30</v>
      </c>
      <c r="O573" t="s">
        <v>1691</v>
      </c>
      <c r="P573" t="s">
        <v>46</v>
      </c>
      <c r="Q573" t="s">
        <v>173</v>
      </c>
      <c r="R573" t="s">
        <v>1692</v>
      </c>
      <c r="S573">
        <v>14.76</v>
      </c>
      <c r="T573">
        <v>5</v>
      </c>
      <c r="U573">
        <v>0.2</v>
      </c>
      <c r="V573">
        <v>4.7969999999999988</v>
      </c>
    </row>
    <row r="574" spans="1:22" x14ac:dyDescent="0.35">
      <c r="A574">
        <v>7902</v>
      </c>
      <c r="B574" t="s">
        <v>9727</v>
      </c>
      <c r="C574">
        <v>2014</v>
      </c>
      <c r="D574" s="28">
        <v>41865</v>
      </c>
      <c r="E574" s="28">
        <v>41870</v>
      </c>
      <c r="F574" t="s">
        <v>50</v>
      </c>
      <c r="G574" t="s">
        <v>3535</v>
      </c>
      <c r="H574" t="s">
        <v>3536</v>
      </c>
      <c r="I574" t="s">
        <v>26</v>
      </c>
      <c r="J574" t="s">
        <v>27</v>
      </c>
      <c r="K574" t="s">
        <v>334</v>
      </c>
      <c r="L574" t="s">
        <v>335</v>
      </c>
      <c r="M574">
        <v>38109</v>
      </c>
      <c r="N574" t="s">
        <v>30</v>
      </c>
      <c r="O574" t="s">
        <v>3464</v>
      </c>
      <c r="P574" t="s">
        <v>32</v>
      </c>
      <c r="Q574" t="s">
        <v>65</v>
      </c>
      <c r="R574" t="s">
        <v>3465</v>
      </c>
      <c r="S574">
        <v>31.983999999999998</v>
      </c>
      <c r="T574">
        <v>1</v>
      </c>
      <c r="U574">
        <v>0.2</v>
      </c>
      <c r="V574">
        <v>0</v>
      </c>
    </row>
    <row r="575" spans="1:22" x14ac:dyDescent="0.35">
      <c r="A575">
        <v>7901</v>
      </c>
      <c r="B575" t="s">
        <v>9727</v>
      </c>
      <c r="C575">
        <v>2014</v>
      </c>
      <c r="D575" s="28">
        <v>41865</v>
      </c>
      <c r="E575" s="28">
        <v>41870</v>
      </c>
      <c r="F575" t="s">
        <v>50</v>
      </c>
      <c r="G575" t="s">
        <v>3535</v>
      </c>
      <c r="H575" t="s">
        <v>3536</v>
      </c>
      <c r="I575" t="s">
        <v>26</v>
      </c>
      <c r="J575" t="s">
        <v>27</v>
      </c>
      <c r="K575" t="s">
        <v>334</v>
      </c>
      <c r="L575" t="s">
        <v>335</v>
      </c>
      <c r="M575">
        <v>38109</v>
      </c>
      <c r="N575" t="s">
        <v>30</v>
      </c>
      <c r="O575" t="s">
        <v>5931</v>
      </c>
      <c r="P575" t="s">
        <v>71</v>
      </c>
      <c r="Q575" t="s">
        <v>161</v>
      </c>
      <c r="R575" t="s">
        <v>5932</v>
      </c>
      <c r="S575">
        <v>1.5840000000000001</v>
      </c>
      <c r="T575">
        <v>2</v>
      </c>
      <c r="U575">
        <v>0.2</v>
      </c>
      <c r="V575">
        <v>0.47520000000000018</v>
      </c>
    </row>
    <row r="576" spans="1:22" x14ac:dyDescent="0.35">
      <c r="A576">
        <v>7900</v>
      </c>
      <c r="B576" t="s">
        <v>9727</v>
      </c>
      <c r="C576">
        <v>2014</v>
      </c>
      <c r="D576" s="28">
        <v>41865</v>
      </c>
      <c r="E576" s="28">
        <v>41870</v>
      </c>
      <c r="F576" t="s">
        <v>50</v>
      </c>
      <c r="G576" t="s">
        <v>3535</v>
      </c>
      <c r="H576" t="s">
        <v>3536</v>
      </c>
      <c r="I576" t="s">
        <v>26</v>
      </c>
      <c r="J576" t="s">
        <v>27</v>
      </c>
      <c r="K576" t="s">
        <v>334</v>
      </c>
      <c r="L576" t="s">
        <v>335</v>
      </c>
      <c r="M576">
        <v>38109</v>
      </c>
      <c r="N576" t="s">
        <v>30</v>
      </c>
      <c r="O576" t="s">
        <v>3244</v>
      </c>
      <c r="P576" t="s">
        <v>46</v>
      </c>
      <c r="Q576" t="s">
        <v>269</v>
      </c>
      <c r="R576" t="s">
        <v>186</v>
      </c>
      <c r="S576">
        <v>24.320000000000004</v>
      </c>
      <c r="T576">
        <v>5</v>
      </c>
      <c r="U576">
        <v>0.2</v>
      </c>
      <c r="V576">
        <v>9.1199999999999974</v>
      </c>
    </row>
    <row r="577" spans="1:22" x14ac:dyDescent="0.35">
      <c r="A577">
        <v>7899</v>
      </c>
      <c r="B577" t="s">
        <v>9727</v>
      </c>
      <c r="C577">
        <v>2014</v>
      </c>
      <c r="D577" s="28">
        <v>41865</v>
      </c>
      <c r="E577" s="28">
        <v>41870</v>
      </c>
      <c r="F577" t="s">
        <v>50</v>
      </c>
      <c r="G577" t="s">
        <v>3535</v>
      </c>
      <c r="H577" t="s">
        <v>3536</v>
      </c>
      <c r="I577" t="s">
        <v>26</v>
      </c>
      <c r="J577" t="s">
        <v>27</v>
      </c>
      <c r="K577" t="s">
        <v>334</v>
      </c>
      <c r="L577" t="s">
        <v>335</v>
      </c>
      <c r="M577">
        <v>38109</v>
      </c>
      <c r="N577" t="s">
        <v>30</v>
      </c>
      <c r="O577" t="s">
        <v>4718</v>
      </c>
      <c r="P577" t="s">
        <v>46</v>
      </c>
      <c r="Q577" t="s">
        <v>75</v>
      </c>
      <c r="R577" t="s">
        <v>4719</v>
      </c>
      <c r="S577">
        <v>1614.5820000000003</v>
      </c>
      <c r="T577">
        <v>6</v>
      </c>
      <c r="U577">
        <v>0.7</v>
      </c>
      <c r="V577">
        <v>-1237.8461999999995</v>
      </c>
    </row>
    <row r="578" spans="1:22" x14ac:dyDescent="0.35">
      <c r="A578">
        <v>7898</v>
      </c>
      <c r="B578" t="s">
        <v>9727</v>
      </c>
      <c r="C578">
        <v>2014</v>
      </c>
      <c r="D578" s="28">
        <v>41865</v>
      </c>
      <c r="E578" s="28">
        <v>41870</v>
      </c>
      <c r="F578" t="s">
        <v>50</v>
      </c>
      <c r="G578" t="s">
        <v>3535</v>
      </c>
      <c r="H578" t="s">
        <v>3536</v>
      </c>
      <c r="I578" t="s">
        <v>26</v>
      </c>
      <c r="J578" t="s">
        <v>27</v>
      </c>
      <c r="K578" t="s">
        <v>334</v>
      </c>
      <c r="L578" t="s">
        <v>335</v>
      </c>
      <c r="M578">
        <v>38109</v>
      </c>
      <c r="N578" t="s">
        <v>30</v>
      </c>
      <c r="O578" t="s">
        <v>2074</v>
      </c>
      <c r="P578" t="s">
        <v>46</v>
      </c>
      <c r="Q578" t="s">
        <v>78</v>
      </c>
      <c r="R578" t="s">
        <v>2075</v>
      </c>
      <c r="S578">
        <v>272.048</v>
      </c>
      <c r="T578">
        <v>7</v>
      </c>
      <c r="U578">
        <v>0.2</v>
      </c>
      <c r="V578">
        <v>30.605399999999946</v>
      </c>
    </row>
    <row r="579" spans="1:22" x14ac:dyDescent="0.35">
      <c r="A579">
        <v>7376</v>
      </c>
      <c r="B579" t="s">
        <v>9451</v>
      </c>
      <c r="C579">
        <v>2014</v>
      </c>
      <c r="D579" s="28">
        <v>41865</v>
      </c>
      <c r="E579" s="28">
        <v>41872</v>
      </c>
      <c r="F579" t="s">
        <v>50</v>
      </c>
      <c r="G579" t="s">
        <v>1291</v>
      </c>
      <c r="H579" t="s">
        <v>1292</v>
      </c>
      <c r="I579" t="s">
        <v>41</v>
      </c>
      <c r="J579" t="s">
        <v>27</v>
      </c>
      <c r="K579" t="s">
        <v>947</v>
      </c>
      <c r="L579" t="s">
        <v>43</v>
      </c>
      <c r="M579">
        <v>92037</v>
      </c>
      <c r="N579" t="s">
        <v>44</v>
      </c>
      <c r="O579" t="s">
        <v>1903</v>
      </c>
      <c r="P579" t="s">
        <v>46</v>
      </c>
      <c r="Q579" t="s">
        <v>75</v>
      </c>
      <c r="R579" t="s">
        <v>1904</v>
      </c>
      <c r="S579">
        <v>36.024000000000001</v>
      </c>
      <c r="T579">
        <v>3</v>
      </c>
      <c r="U579">
        <v>0.2</v>
      </c>
      <c r="V579">
        <v>11.707799999999995</v>
      </c>
    </row>
    <row r="580" spans="1:22" x14ac:dyDescent="0.35">
      <c r="A580">
        <v>6071</v>
      </c>
      <c r="B580" t="s">
        <v>8663</v>
      </c>
      <c r="C580">
        <v>2014</v>
      </c>
      <c r="D580" s="28">
        <v>41865</v>
      </c>
      <c r="E580" s="28">
        <v>41872</v>
      </c>
      <c r="F580" t="s">
        <v>50</v>
      </c>
      <c r="G580" t="s">
        <v>3939</v>
      </c>
      <c r="H580" t="s">
        <v>3940</v>
      </c>
      <c r="I580" t="s">
        <v>41</v>
      </c>
      <c r="J580" t="s">
        <v>27</v>
      </c>
      <c r="K580" t="s">
        <v>146</v>
      </c>
      <c r="L580" t="s">
        <v>147</v>
      </c>
      <c r="M580">
        <v>19120</v>
      </c>
      <c r="N580" t="s">
        <v>148</v>
      </c>
      <c r="O580" t="s">
        <v>2620</v>
      </c>
      <c r="P580" t="s">
        <v>46</v>
      </c>
      <c r="Q580" t="s">
        <v>47</v>
      </c>
      <c r="R580" t="s">
        <v>2621</v>
      </c>
      <c r="S580">
        <v>17.544</v>
      </c>
      <c r="T580">
        <v>3</v>
      </c>
      <c r="U580">
        <v>0.2</v>
      </c>
      <c r="V580">
        <v>5.9210999999999983</v>
      </c>
    </row>
    <row r="581" spans="1:22" x14ac:dyDescent="0.35">
      <c r="A581">
        <v>2867</v>
      </c>
      <c r="B581" t="s">
        <v>6052</v>
      </c>
      <c r="C581">
        <v>2014</v>
      </c>
      <c r="D581" s="28">
        <v>41865</v>
      </c>
      <c r="E581" s="28">
        <v>41865</v>
      </c>
      <c r="F581" t="s">
        <v>1290</v>
      </c>
      <c r="G581" t="s">
        <v>2266</v>
      </c>
      <c r="H581" t="s">
        <v>2267</v>
      </c>
      <c r="I581" t="s">
        <v>26</v>
      </c>
      <c r="J581" t="s">
        <v>27</v>
      </c>
      <c r="K581" t="s">
        <v>127</v>
      </c>
      <c r="L581" t="s">
        <v>43</v>
      </c>
      <c r="M581">
        <v>94122</v>
      </c>
      <c r="N581" t="s">
        <v>44</v>
      </c>
      <c r="O581" t="s">
        <v>6053</v>
      </c>
      <c r="P581" t="s">
        <v>46</v>
      </c>
      <c r="Q581" t="s">
        <v>578</v>
      </c>
      <c r="R581" t="s">
        <v>186</v>
      </c>
      <c r="S581">
        <v>31.92</v>
      </c>
      <c r="T581">
        <v>4</v>
      </c>
      <c r="U581">
        <v>0</v>
      </c>
      <c r="V581">
        <v>9.2567999999999984</v>
      </c>
    </row>
    <row r="582" spans="1:22" x14ac:dyDescent="0.35">
      <c r="A582">
        <v>2866</v>
      </c>
      <c r="B582" t="s">
        <v>6052</v>
      </c>
      <c r="C582">
        <v>2014</v>
      </c>
      <c r="D582" s="28">
        <v>41865</v>
      </c>
      <c r="E582" s="28">
        <v>41865</v>
      </c>
      <c r="F582" t="s">
        <v>1290</v>
      </c>
      <c r="G582" t="s">
        <v>2266</v>
      </c>
      <c r="H582" t="s">
        <v>2267</v>
      </c>
      <c r="I582" t="s">
        <v>26</v>
      </c>
      <c r="J582" t="s">
        <v>27</v>
      </c>
      <c r="K582" t="s">
        <v>127</v>
      </c>
      <c r="L582" t="s">
        <v>43</v>
      </c>
      <c r="M582">
        <v>94122</v>
      </c>
      <c r="N582" t="s">
        <v>44</v>
      </c>
      <c r="O582" t="s">
        <v>1561</v>
      </c>
      <c r="P582" t="s">
        <v>46</v>
      </c>
      <c r="Q582" t="s">
        <v>68</v>
      </c>
      <c r="R582" t="s">
        <v>1562</v>
      </c>
      <c r="S582">
        <v>59.519999999999996</v>
      </c>
      <c r="T582">
        <v>3</v>
      </c>
      <c r="U582">
        <v>0</v>
      </c>
      <c r="V582">
        <v>15.475200000000001</v>
      </c>
    </row>
    <row r="583" spans="1:22" x14ac:dyDescent="0.35">
      <c r="A583">
        <v>2865</v>
      </c>
      <c r="B583" t="s">
        <v>6052</v>
      </c>
      <c r="C583">
        <v>2014</v>
      </c>
      <c r="D583" s="28">
        <v>41865</v>
      </c>
      <c r="E583" s="28">
        <v>41865</v>
      </c>
      <c r="F583" t="s">
        <v>1290</v>
      </c>
      <c r="G583" t="s">
        <v>2266</v>
      </c>
      <c r="H583" t="s">
        <v>2267</v>
      </c>
      <c r="I583" t="s">
        <v>26</v>
      </c>
      <c r="J583" t="s">
        <v>27</v>
      </c>
      <c r="K583" t="s">
        <v>127</v>
      </c>
      <c r="L583" t="s">
        <v>43</v>
      </c>
      <c r="M583">
        <v>94122</v>
      </c>
      <c r="N583" t="s">
        <v>44</v>
      </c>
      <c r="O583" t="s">
        <v>1428</v>
      </c>
      <c r="P583" t="s">
        <v>46</v>
      </c>
      <c r="Q583" t="s">
        <v>78</v>
      </c>
      <c r="R583" t="s">
        <v>186</v>
      </c>
      <c r="S583">
        <v>83.79</v>
      </c>
      <c r="T583">
        <v>7</v>
      </c>
      <c r="U583">
        <v>0</v>
      </c>
      <c r="V583">
        <v>22.623299999999997</v>
      </c>
    </row>
    <row r="584" spans="1:22" x14ac:dyDescent="0.35">
      <c r="A584">
        <v>2864</v>
      </c>
      <c r="B584" t="s">
        <v>6052</v>
      </c>
      <c r="C584">
        <v>2014</v>
      </c>
      <c r="D584" s="28">
        <v>41865</v>
      </c>
      <c r="E584" s="28">
        <v>41865</v>
      </c>
      <c r="F584" t="s">
        <v>1290</v>
      </c>
      <c r="G584" t="s">
        <v>2266</v>
      </c>
      <c r="H584" t="s">
        <v>2267</v>
      </c>
      <c r="I584" t="s">
        <v>26</v>
      </c>
      <c r="J584" t="s">
        <v>27</v>
      </c>
      <c r="K584" t="s">
        <v>127</v>
      </c>
      <c r="L584" t="s">
        <v>43</v>
      </c>
      <c r="M584">
        <v>94122</v>
      </c>
      <c r="N584" t="s">
        <v>44</v>
      </c>
      <c r="O584" t="s">
        <v>1824</v>
      </c>
      <c r="P584" t="s">
        <v>46</v>
      </c>
      <c r="Q584" t="s">
        <v>59</v>
      </c>
      <c r="R584" t="s">
        <v>1825</v>
      </c>
      <c r="S584">
        <v>31.44</v>
      </c>
      <c r="T584">
        <v>3</v>
      </c>
      <c r="U584">
        <v>0</v>
      </c>
      <c r="V584">
        <v>8.4888000000000012</v>
      </c>
    </row>
    <row r="585" spans="1:22" x14ac:dyDescent="0.35">
      <c r="A585">
        <v>4491</v>
      </c>
      <c r="B585" t="s">
        <v>7537</v>
      </c>
      <c r="C585">
        <v>2014</v>
      </c>
      <c r="D585" s="28">
        <v>41866</v>
      </c>
      <c r="E585" s="28">
        <v>41873</v>
      </c>
      <c r="F585" t="s">
        <v>50</v>
      </c>
      <c r="G585" t="s">
        <v>465</v>
      </c>
      <c r="H585" t="s">
        <v>466</v>
      </c>
      <c r="I585" t="s">
        <v>26</v>
      </c>
      <c r="J585" t="s">
        <v>27</v>
      </c>
      <c r="K585" t="s">
        <v>42</v>
      </c>
      <c r="L585" t="s">
        <v>43</v>
      </c>
      <c r="M585">
        <v>90032</v>
      </c>
      <c r="N585" t="s">
        <v>44</v>
      </c>
      <c r="O585" t="s">
        <v>2400</v>
      </c>
      <c r="P585" t="s">
        <v>32</v>
      </c>
      <c r="Q585" t="s">
        <v>56</v>
      </c>
      <c r="R585" t="s">
        <v>2401</v>
      </c>
      <c r="S585">
        <v>418.29599999999994</v>
      </c>
      <c r="T585">
        <v>3</v>
      </c>
      <c r="U585">
        <v>0.2</v>
      </c>
      <c r="V585">
        <v>5.2287000000000035</v>
      </c>
    </row>
    <row r="586" spans="1:22" x14ac:dyDescent="0.35">
      <c r="A586">
        <v>2399</v>
      </c>
      <c r="B586" t="s">
        <v>5444</v>
      </c>
      <c r="C586">
        <v>2014</v>
      </c>
      <c r="D586" s="28">
        <v>41866</v>
      </c>
      <c r="E586" s="28">
        <v>41868</v>
      </c>
      <c r="F586" t="s">
        <v>23</v>
      </c>
      <c r="G586" t="s">
        <v>3486</v>
      </c>
      <c r="H586" t="s">
        <v>3487</v>
      </c>
      <c r="I586" t="s">
        <v>26</v>
      </c>
      <c r="J586" t="s">
        <v>27</v>
      </c>
      <c r="K586" t="s">
        <v>127</v>
      </c>
      <c r="L586" t="s">
        <v>43</v>
      </c>
      <c r="M586">
        <v>94109</v>
      </c>
      <c r="N586" t="s">
        <v>44</v>
      </c>
      <c r="O586" t="s">
        <v>139</v>
      </c>
      <c r="P586" t="s">
        <v>46</v>
      </c>
      <c r="Q586" t="s">
        <v>68</v>
      </c>
      <c r="R586" t="s">
        <v>140</v>
      </c>
      <c r="S586">
        <v>16.68</v>
      </c>
      <c r="T586">
        <v>6</v>
      </c>
      <c r="U586">
        <v>0</v>
      </c>
      <c r="V586">
        <v>4.3367999999999993</v>
      </c>
    </row>
    <row r="587" spans="1:22" x14ac:dyDescent="0.35">
      <c r="A587">
        <v>2398</v>
      </c>
      <c r="B587" t="s">
        <v>5444</v>
      </c>
      <c r="C587">
        <v>2014</v>
      </c>
      <c r="D587" s="28">
        <v>41866</v>
      </c>
      <c r="E587" s="28">
        <v>41868</v>
      </c>
      <c r="F587" t="s">
        <v>23</v>
      </c>
      <c r="G587" t="s">
        <v>3486</v>
      </c>
      <c r="H587" t="s">
        <v>3487</v>
      </c>
      <c r="I587" t="s">
        <v>26</v>
      </c>
      <c r="J587" t="s">
        <v>27</v>
      </c>
      <c r="K587" t="s">
        <v>127</v>
      </c>
      <c r="L587" t="s">
        <v>43</v>
      </c>
      <c r="M587">
        <v>94109</v>
      </c>
      <c r="N587" t="s">
        <v>44</v>
      </c>
      <c r="O587" t="s">
        <v>2918</v>
      </c>
      <c r="P587" t="s">
        <v>46</v>
      </c>
      <c r="Q587" t="s">
        <v>47</v>
      </c>
      <c r="R587" t="s">
        <v>2919</v>
      </c>
      <c r="S587">
        <v>5.76</v>
      </c>
      <c r="T587">
        <v>2</v>
      </c>
      <c r="U587">
        <v>0</v>
      </c>
      <c r="V587">
        <v>2.8224</v>
      </c>
    </row>
    <row r="588" spans="1:22" x14ac:dyDescent="0.35">
      <c r="A588">
        <v>5295</v>
      </c>
      <c r="B588" t="s">
        <v>8124</v>
      </c>
      <c r="C588">
        <v>2014</v>
      </c>
      <c r="D588" s="28">
        <v>41867</v>
      </c>
      <c r="E588" s="28">
        <v>41871</v>
      </c>
      <c r="F588" t="s">
        <v>50</v>
      </c>
      <c r="G588" t="s">
        <v>5724</v>
      </c>
      <c r="H588" t="s">
        <v>5725</v>
      </c>
      <c r="I588" t="s">
        <v>41</v>
      </c>
      <c r="J588" t="s">
        <v>27</v>
      </c>
      <c r="K588" t="s">
        <v>566</v>
      </c>
      <c r="L588" t="s">
        <v>229</v>
      </c>
      <c r="M588">
        <v>55113</v>
      </c>
      <c r="N588" t="s">
        <v>105</v>
      </c>
      <c r="O588" t="s">
        <v>8125</v>
      </c>
      <c r="P588" t="s">
        <v>46</v>
      </c>
      <c r="Q588" t="s">
        <v>47</v>
      </c>
      <c r="R588" t="s">
        <v>8126</v>
      </c>
      <c r="S588">
        <v>50.4</v>
      </c>
      <c r="T588">
        <v>8</v>
      </c>
      <c r="U588">
        <v>0</v>
      </c>
      <c r="V588">
        <v>23.183999999999997</v>
      </c>
    </row>
    <row r="589" spans="1:22" x14ac:dyDescent="0.35">
      <c r="A589">
        <v>2535</v>
      </c>
      <c r="B589" t="s">
        <v>5622</v>
      </c>
      <c r="C589">
        <v>2014</v>
      </c>
      <c r="D589" s="28">
        <v>41867</v>
      </c>
      <c r="E589" s="28">
        <v>41870</v>
      </c>
      <c r="F589" t="s">
        <v>23</v>
      </c>
      <c r="G589" t="s">
        <v>3256</v>
      </c>
      <c r="H589" t="s">
        <v>3257</v>
      </c>
      <c r="I589" t="s">
        <v>41</v>
      </c>
      <c r="J589" t="s">
        <v>27</v>
      </c>
      <c r="K589" t="s">
        <v>146</v>
      </c>
      <c r="L589" t="s">
        <v>147</v>
      </c>
      <c r="M589">
        <v>19120</v>
      </c>
      <c r="N589" t="s">
        <v>148</v>
      </c>
      <c r="O589" t="s">
        <v>1769</v>
      </c>
      <c r="P589" t="s">
        <v>46</v>
      </c>
      <c r="Q589" t="s">
        <v>59</v>
      </c>
      <c r="R589" t="s">
        <v>1770</v>
      </c>
      <c r="S589">
        <v>1801.6320000000001</v>
      </c>
      <c r="T589">
        <v>6</v>
      </c>
      <c r="U589">
        <v>0.2</v>
      </c>
      <c r="V589">
        <v>-337.80600000000004</v>
      </c>
    </row>
    <row r="590" spans="1:22" x14ac:dyDescent="0.35">
      <c r="A590">
        <v>2460</v>
      </c>
      <c r="B590" t="s">
        <v>5521</v>
      </c>
      <c r="C590">
        <v>2014</v>
      </c>
      <c r="D590" s="28">
        <v>41867</v>
      </c>
      <c r="E590" s="28">
        <v>41873</v>
      </c>
      <c r="F590" t="s">
        <v>50</v>
      </c>
      <c r="G590" t="s">
        <v>4261</v>
      </c>
      <c r="H590" t="s">
        <v>4262</v>
      </c>
      <c r="I590" t="s">
        <v>26</v>
      </c>
      <c r="J590" t="s">
        <v>27</v>
      </c>
      <c r="K590" t="s">
        <v>2126</v>
      </c>
      <c r="L590" t="s">
        <v>788</v>
      </c>
      <c r="M590">
        <v>7060</v>
      </c>
      <c r="N590" t="s">
        <v>148</v>
      </c>
      <c r="O590" t="s">
        <v>1607</v>
      </c>
      <c r="P590" t="s">
        <v>46</v>
      </c>
      <c r="Q590" t="s">
        <v>78</v>
      </c>
      <c r="R590" t="s">
        <v>1608</v>
      </c>
      <c r="S590">
        <v>97.84</v>
      </c>
      <c r="T590">
        <v>2</v>
      </c>
      <c r="U590">
        <v>0</v>
      </c>
      <c r="V590">
        <v>25.438400000000001</v>
      </c>
    </row>
    <row r="591" spans="1:22" x14ac:dyDescent="0.35">
      <c r="A591">
        <v>7268</v>
      </c>
      <c r="B591" t="s">
        <v>9382</v>
      </c>
      <c r="C591">
        <v>2014</v>
      </c>
      <c r="D591" s="28">
        <v>41868</v>
      </c>
      <c r="E591" s="28">
        <v>41868</v>
      </c>
      <c r="F591" t="s">
        <v>1290</v>
      </c>
      <c r="G591" t="s">
        <v>6461</v>
      </c>
      <c r="H591" t="s">
        <v>6462</v>
      </c>
      <c r="I591" t="s">
        <v>26</v>
      </c>
      <c r="J591" t="s">
        <v>27</v>
      </c>
      <c r="K591" t="s">
        <v>382</v>
      </c>
      <c r="L591" t="s">
        <v>335</v>
      </c>
      <c r="M591">
        <v>38401</v>
      </c>
      <c r="N591" t="s">
        <v>30</v>
      </c>
      <c r="O591" t="s">
        <v>4014</v>
      </c>
      <c r="P591" t="s">
        <v>46</v>
      </c>
      <c r="Q591" t="s">
        <v>59</v>
      </c>
      <c r="R591" t="s">
        <v>4015</v>
      </c>
      <c r="S591">
        <v>67.13600000000001</v>
      </c>
      <c r="T591">
        <v>4</v>
      </c>
      <c r="U591">
        <v>0.2</v>
      </c>
      <c r="V591">
        <v>-0.83920000000000172</v>
      </c>
    </row>
    <row r="592" spans="1:22" x14ac:dyDescent="0.35">
      <c r="A592">
        <v>7267</v>
      </c>
      <c r="B592" t="s">
        <v>9382</v>
      </c>
      <c r="C592">
        <v>2014</v>
      </c>
      <c r="D592" s="28">
        <v>41868</v>
      </c>
      <c r="E592" s="28">
        <v>41868</v>
      </c>
      <c r="F592" t="s">
        <v>1290</v>
      </c>
      <c r="G592" t="s">
        <v>6461</v>
      </c>
      <c r="H592" t="s">
        <v>6462</v>
      </c>
      <c r="I592" t="s">
        <v>26</v>
      </c>
      <c r="J592" t="s">
        <v>27</v>
      </c>
      <c r="K592" t="s">
        <v>382</v>
      </c>
      <c r="L592" t="s">
        <v>335</v>
      </c>
      <c r="M592">
        <v>38401</v>
      </c>
      <c r="N592" t="s">
        <v>30</v>
      </c>
      <c r="O592" t="s">
        <v>2047</v>
      </c>
      <c r="P592" t="s">
        <v>46</v>
      </c>
      <c r="Q592" t="s">
        <v>75</v>
      </c>
      <c r="R592" t="s">
        <v>2048</v>
      </c>
      <c r="S592">
        <v>13.428000000000003</v>
      </c>
      <c r="T592">
        <v>3</v>
      </c>
      <c r="U592">
        <v>0.7</v>
      </c>
      <c r="V592">
        <v>-11.190000000000001</v>
      </c>
    </row>
    <row r="593" spans="1:22" x14ac:dyDescent="0.35">
      <c r="A593">
        <v>7940</v>
      </c>
      <c r="B593" t="s">
        <v>9749</v>
      </c>
      <c r="C593">
        <v>2014</v>
      </c>
      <c r="D593" s="28">
        <v>41869</v>
      </c>
      <c r="E593" s="28">
        <v>41876</v>
      </c>
      <c r="F593" t="s">
        <v>50</v>
      </c>
      <c r="G593" t="s">
        <v>3847</v>
      </c>
      <c r="H593" t="s">
        <v>3848</v>
      </c>
      <c r="I593" t="s">
        <v>41</v>
      </c>
      <c r="J593" t="s">
        <v>27</v>
      </c>
      <c r="K593" t="s">
        <v>991</v>
      </c>
      <c r="L593" t="s">
        <v>43</v>
      </c>
      <c r="M593">
        <v>94513</v>
      </c>
      <c r="N593" t="s">
        <v>44</v>
      </c>
      <c r="O593" t="s">
        <v>2557</v>
      </c>
      <c r="P593" t="s">
        <v>46</v>
      </c>
      <c r="Q593" t="s">
        <v>75</v>
      </c>
      <c r="R593" t="s">
        <v>2558</v>
      </c>
      <c r="S593">
        <v>221.05600000000001</v>
      </c>
      <c r="T593">
        <v>8</v>
      </c>
      <c r="U593">
        <v>0.2</v>
      </c>
      <c r="V593">
        <v>77.369599999999991</v>
      </c>
    </row>
    <row r="594" spans="1:22" x14ac:dyDescent="0.35">
      <c r="A594">
        <v>7939</v>
      </c>
      <c r="B594" t="s">
        <v>9749</v>
      </c>
      <c r="C594">
        <v>2014</v>
      </c>
      <c r="D594" s="28">
        <v>41869</v>
      </c>
      <c r="E594" s="28">
        <v>41876</v>
      </c>
      <c r="F594" t="s">
        <v>50</v>
      </c>
      <c r="G594" t="s">
        <v>3847</v>
      </c>
      <c r="H594" t="s">
        <v>3848</v>
      </c>
      <c r="I594" t="s">
        <v>41</v>
      </c>
      <c r="J594" t="s">
        <v>27</v>
      </c>
      <c r="K594" t="s">
        <v>991</v>
      </c>
      <c r="L594" t="s">
        <v>43</v>
      </c>
      <c r="M594">
        <v>94513</v>
      </c>
      <c r="N594" t="s">
        <v>44</v>
      </c>
      <c r="O594" t="s">
        <v>2870</v>
      </c>
      <c r="P594" t="s">
        <v>46</v>
      </c>
      <c r="Q594" t="s">
        <v>59</v>
      </c>
      <c r="R594" t="s">
        <v>2871</v>
      </c>
      <c r="S594">
        <v>540.56999999999994</v>
      </c>
      <c r="T594">
        <v>3</v>
      </c>
      <c r="U594">
        <v>0</v>
      </c>
      <c r="V594">
        <v>140.54820000000001</v>
      </c>
    </row>
    <row r="595" spans="1:22" x14ac:dyDescent="0.35">
      <c r="A595">
        <v>7938</v>
      </c>
      <c r="B595" t="s">
        <v>9749</v>
      </c>
      <c r="C595">
        <v>2014</v>
      </c>
      <c r="D595" s="28">
        <v>41869</v>
      </c>
      <c r="E595" s="28">
        <v>41876</v>
      </c>
      <c r="F595" t="s">
        <v>50</v>
      </c>
      <c r="G595" t="s">
        <v>3847</v>
      </c>
      <c r="H595" t="s">
        <v>3848</v>
      </c>
      <c r="I595" t="s">
        <v>41</v>
      </c>
      <c r="J595" t="s">
        <v>27</v>
      </c>
      <c r="K595" t="s">
        <v>991</v>
      </c>
      <c r="L595" t="s">
        <v>43</v>
      </c>
      <c r="M595">
        <v>94513</v>
      </c>
      <c r="N595" t="s">
        <v>44</v>
      </c>
      <c r="O595" t="s">
        <v>597</v>
      </c>
      <c r="P595" t="s">
        <v>46</v>
      </c>
      <c r="Q595" t="s">
        <v>78</v>
      </c>
      <c r="R595" t="s">
        <v>598</v>
      </c>
      <c r="S595">
        <v>2518.29</v>
      </c>
      <c r="T595">
        <v>9</v>
      </c>
      <c r="U595">
        <v>0</v>
      </c>
      <c r="V595">
        <v>654.7553999999999</v>
      </c>
    </row>
    <row r="596" spans="1:22" x14ac:dyDescent="0.35">
      <c r="A596">
        <v>7937</v>
      </c>
      <c r="B596" t="s">
        <v>9749</v>
      </c>
      <c r="C596">
        <v>2014</v>
      </c>
      <c r="D596" s="28">
        <v>41869</v>
      </c>
      <c r="E596" s="28">
        <v>41876</v>
      </c>
      <c r="F596" t="s">
        <v>50</v>
      </c>
      <c r="G596" t="s">
        <v>3847</v>
      </c>
      <c r="H596" t="s">
        <v>3848</v>
      </c>
      <c r="I596" t="s">
        <v>41</v>
      </c>
      <c r="J596" t="s">
        <v>27</v>
      </c>
      <c r="K596" t="s">
        <v>991</v>
      </c>
      <c r="L596" t="s">
        <v>43</v>
      </c>
      <c r="M596">
        <v>94513</v>
      </c>
      <c r="N596" t="s">
        <v>44</v>
      </c>
      <c r="O596" t="s">
        <v>6137</v>
      </c>
      <c r="P596" t="s">
        <v>46</v>
      </c>
      <c r="Q596" t="s">
        <v>75</v>
      </c>
      <c r="R596" t="s">
        <v>6138</v>
      </c>
      <c r="S596">
        <v>13.919999999999998</v>
      </c>
      <c r="T596">
        <v>3</v>
      </c>
      <c r="U596">
        <v>0.2</v>
      </c>
      <c r="V596">
        <v>4.8720000000000008</v>
      </c>
    </row>
    <row r="597" spans="1:22" x14ac:dyDescent="0.35">
      <c r="A597">
        <v>7936</v>
      </c>
      <c r="B597" t="s">
        <v>9749</v>
      </c>
      <c r="C597">
        <v>2014</v>
      </c>
      <c r="D597" s="28">
        <v>41869</v>
      </c>
      <c r="E597" s="28">
        <v>41876</v>
      </c>
      <c r="F597" t="s">
        <v>50</v>
      </c>
      <c r="G597" t="s">
        <v>3847</v>
      </c>
      <c r="H597" t="s">
        <v>3848</v>
      </c>
      <c r="I597" t="s">
        <v>41</v>
      </c>
      <c r="J597" t="s">
        <v>27</v>
      </c>
      <c r="K597" t="s">
        <v>991</v>
      </c>
      <c r="L597" t="s">
        <v>43</v>
      </c>
      <c r="M597">
        <v>94513</v>
      </c>
      <c r="N597" t="s">
        <v>44</v>
      </c>
      <c r="O597" t="s">
        <v>4461</v>
      </c>
      <c r="P597" t="s">
        <v>46</v>
      </c>
      <c r="Q597" t="s">
        <v>90</v>
      </c>
      <c r="R597" t="s">
        <v>4462</v>
      </c>
      <c r="S597">
        <v>8.56</v>
      </c>
      <c r="T597">
        <v>2</v>
      </c>
      <c r="U597">
        <v>0</v>
      </c>
      <c r="V597">
        <v>3.8519999999999994</v>
      </c>
    </row>
    <row r="598" spans="1:22" x14ac:dyDescent="0.35">
      <c r="A598">
        <v>7935</v>
      </c>
      <c r="B598" t="s">
        <v>9749</v>
      </c>
      <c r="C598">
        <v>2014</v>
      </c>
      <c r="D598" s="28">
        <v>41869</v>
      </c>
      <c r="E598" s="28">
        <v>41876</v>
      </c>
      <c r="F598" t="s">
        <v>50</v>
      </c>
      <c r="G598" t="s">
        <v>3847</v>
      </c>
      <c r="H598" t="s">
        <v>3848</v>
      </c>
      <c r="I598" t="s">
        <v>41</v>
      </c>
      <c r="J598" t="s">
        <v>27</v>
      </c>
      <c r="K598" t="s">
        <v>991</v>
      </c>
      <c r="L598" t="s">
        <v>43</v>
      </c>
      <c r="M598">
        <v>94513</v>
      </c>
      <c r="N598" t="s">
        <v>44</v>
      </c>
      <c r="O598" t="s">
        <v>3893</v>
      </c>
      <c r="P598" t="s">
        <v>71</v>
      </c>
      <c r="Q598" t="s">
        <v>72</v>
      </c>
      <c r="R598" t="s">
        <v>3894</v>
      </c>
      <c r="S598">
        <v>71.975999999999999</v>
      </c>
      <c r="T598">
        <v>3</v>
      </c>
      <c r="U598">
        <v>0.2</v>
      </c>
      <c r="V598">
        <v>8.9969999999999892</v>
      </c>
    </row>
    <row r="599" spans="1:22" x14ac:dyDescent="0.35">
      <c r="A599">
        <v>7934</v>
      </c>
      <c r="B599" t="s">
        <v>9749</v>
      </c>
      <c r="C599">
        <v>2014</v>
      </c>
      <c r="D599" s="28">
        <v>41869</v>
      </c>
      <c r="E599" s="28">
        <v>41876</v>
      </c>
      <c r="F599" t="s">
        <v>50</v>
      </c>
      <c r="G599" t="s">
        <v>3847</v>
      </c>
      <c r="H599" t="s">
        <v>3848</v>
      </c>
      <c r="I599" t="s">
        <v>41</v>
      </c>
      <c r="J599" t="s">
        <v>27</v>
      </c>
      <c r="K599" t="s">
        <v>991</v>
      </c>
      <c r="L599" t="s">
        <v>43</v>
      </c>
      <c r="M599">
        <v>94513</v>
      </c>
      <c r="N599" t="s">
        <v>44</v>
      </c>
      <c r="O599" t="s">
        <v>4131</v>
      </c>
      <c r="P599" t="s">
        <v>46</v>
      </c>
      <c r="Q599" t="s">
        <v>173</v>
      </c>
      <c r="R599" t="s">
        <v>186</v>
      </c>
      <c r="S599">
        <v>23.36</v>
      </c>
      <c r="T599">
        <v>2</v>
      </c>
      <c r="U599">
        <v>0</v>
      </c>
      <c r="V599">
        <v>11.68</v>
      </c>
    </row>
    <row r="600" spans="1:22" x14ac:dyDescent="0.35">
      <c r="A600">
        <v>7244</v>
      </c>
      <c r="B600" t="s">
        <v>9368</v>
      </c>
      <c r="C600">
        <v>2014</v>
      </c>
      <c r="D600" s="28">
        <v>41869</v>
      </c>
      <c r="E600" s="28">
        <v>41874</v>
      </c>
      <c r="F600" t="s">
        <v>23</v>
      </c>
      <c r="G600" t="s">
        <v>5259</v>
      </c>
      <c r="H600" t="s">
        <v>5260</v>
      </c>
      <c r="I600" t="s">
        <v>26</v>
      </c>
      <c r="J600" t="s">
        <v>27</v>
      </c>
      <c r="K600" t="s">
        <v>146</v>
      </c>
      <c r="L600" t="s">
        <v>147</v>
      </c>
      <c r="M600">
        <v>19134</v>
      </c>
      <c r="N600" t="s">
        <v>148</v>
      </c>
      <c r="O600" t="s">
        <v>1872</v>
      </c>
      <c r="P600" t="s">
        <v>32</v>
      </c>
      <c r="Q600" t="s">
        <v>36</v>
      </c>
      <c r="R600" t="s">
        <v>1873</v>
      </c>
      <c r="S600">
        <v>4416.174</v>
      </c>
      <c r="T600">
        <v>9</v>
      </c>
      <c r="U600">
        <v>0.3</v>
      </c>
      <c r="V600">
        <v>-630.88200000000006</v>
      </c>
    </row>
    <row r="601" spans="1:22" x14ac:dyDescent="0.35">
      <c r="A601">
        <v>7189</v>
      </c>
      <c r="B601" t="s">
        <v>9334</v>
      </c>
      <c r="C601">
        <v>2014</v>
      </c>
      <c r="D601" s="28">
        <v>41869</v>
      </c>
      <c r="E601" s="28">
        <v>41876</v>
      </c>
      <c r="F601" t="s">
        <v>50</v>
      </c>
      <c r="G601" t="s">
        <v>4443</v>
      </c>
      <c r="H601" t="s">
        <v>4444</v>
      </c>
      <c r="I601" t="s">
        <v>102</v>
      </c>
      <c r="J601" t="s">
        <v>27</v>
      </c>
      <c r="K601" t="s">
        <v>184</v>
      </c>
      <c r="L601" t="s">
        <v>104</v>
      </c>
      <c r="M601">
        <v>77095</v>
      </c>
      <c r="N601" t="s">
        <v>105</v>
      </c>
      <c r="O601" t="s">
        <v>2074</v>
      </c>
      <c r="P601" t="s">
        <v>46</v>
      </c>
      <c r="Q601" t="s">
        <v>78</v>
      </c>
      <c r="R601" t="s">
        <v>2075</v>
      </c>
      <c r="S601">
        <v>38.86399999999999</v>
      </c>
      <c r="T601">
        <v>4</v>
      </c>
      <c r="U601">
        <v>0.8</v>
      </c>
      <c r="V601">
        <v>-99.103200000000044</v>
      </c>
    </row>
    <row r="602" spans="1:22" x14ac:dyDescent="0.35">
      <c r="A602">
        <v>7188</v>
      </c>
      <c r="B602" t="s">
        <v>9334</v>
      </c>
      <c r="C602">
        <v>2014</v>
      </c>
      <c r="D602" s="28">
        <v>41869</v>
      </c>
      <c r="E602" s="28">
        <v>41876</v>
      </c>
      <c r="F602" t="s">
        <v>50</v>
      </c>
      <c r="G602" t="s">
        <v>4443</v>
      </c>
      <c r="H602" t="s">
        <v>4444</v>
      </c>
      <c r="I602" t="s">
        <v>102</v>
      </c>
      <c r="J602" t="s">
        <v>27</v>
      </c>
      <c r="K602" t="s">
        <v>184</v>
      </c>
      <c r="L602" t="s">
        <v>104</v>
      </c>
      <c r="M602">
        <v>77095</v>
      </c>
      <c r="N602" t="s">
        <v>105</v>
      </c>
      <c r="O602" t="s">
        <v>6261</v>
      </c>
      <c r="P602" t="s">
        <v>32</v>
      </c>
      <c r="Q602" t="s">
        <v>65</v>
      </c>
      <c r="R602" t="s">
        <v>6262</v>
      </c>
      <c r="S602">
        <v>16.784000000000002</v>
      </c>
      <c r="T602">
        <v>2</v>
      </c>
      <c r="U602">
        <v>0.6</v>
      </c>
      <c r="V602">
        <v>-22.238800000000001</v>
      </c>
    </row>
    <row r="603" spans="1:22" x14ac:dyDescent="0.35">
      <c r="A603">
        <v>7187</v>
      </c>
      <c r="B603" t="s">
        <v>9334</v>
      </c>
      <c r="C603">
        <v>2014</v>
      </c>
      <c r="D603" s="28">
        <v>41869</v>
      </c>
      <c r="E603" s="28">
        <v>41876</v>
      </c>
      <c r="F603" t="s">
        <v>50</v>
      </c>
      <c r="G603" t="s">
        <v>4443</v>
      </c>
      <c r="H603" t="s">
        <v>4444</v>
      </c>
      <c r="I603" t="s">
        <v>102</v>
      </c>
      <c r="J603" t="s">
        <v>27</v>
      </c>
      <c r="K603" t="s">
        <v>184</v>
      </c>
      <c r="L603" t="s">
        <v>104</v>
      </c>
      <c r="M603">
        <v>77095</v>
      </c>
      <c r="N603" t="s">
        <v>105</v>
      </c>
      <c r="O603" t="s">
        <v>5750</v>
      </c>
      <c r="P603" t="s">
        <v>32</v>
      </c>
      <c r="Q603" t="s">
        <v>36</v>
      </c>
      <c r="R603" t="s">
        <v>5751</v>
      </c>
      <c r="S603">
        <v>74.591999999999999</v>
      </c>
      <c r="T603">
        <v>4</v>
      </c>
      <c r="U603">
        <v>0.3</v>
      </c>
      <c r="V603">
        <v>-2.1312000000000033</v>
      </c>
    </row>
    <row r="604" spans="1:22" x14ac:dyDescent="0.35">
      <c r="A604">
        <v>7186</v>
      </c>
      <c r="B604" t="s">
        <v>9334</v>
      </c>
      <c r="C604">
        <v>2014</v>
      </c>
      <c r="D604" s="28">
        <v>41869</v>
      </c>
      <c r="E604" s="28">
        <v>41876</v>
      </c>
      <c r="F604" t="s">
        <v>50</v>
      </c>
      <c r="G604" t="s">
        <v>4443</v>
      </c>
      <c r="H604" t="s">
        <v>4444</v>
      </c>
      <c r="I604" t="s">
        <v>102</v>
      </c>
      <c r="J604" t="s">
        <v>27</v>
      </c>
      <c r="K604" t="s">
        <v>184</v>
      </c>
      <c r="L604" t="s">
        <v>104</v>
      </c>
      <c r="M604">
        <v>77095</v>
      </c>
      <c r="N604" t="s">
        <v>105</v>
      </c>
      <c r="O604" t="s">
        <v>5845</v>
      </c>
      <c r="P604" t="s">
        <v>46</v>
      </c>
      <c r="Q604" t="s">
        <v>68</v>
      </c>
      <c r="R604" t="s">
        <v>5846</v>
      </c>
      <c r="S604">
        <v>8.016</v>
      </c>
      <c r="T604">
        <v>3</v>
      </c>
      <c r="U604">
        <v>0.2</v>
      </c>
      <c r="V604">
        <v>1.0019999999999993</v>
      </c>
    </row>
    <row r="605" spans="1:22" x14ac:dyDescent="0.35">
      <c r="A605">
        <v>7185</v>
      </c>
      <c r="B605" t="s">
        <v>9334</v>
      </c>
      <c r="C605">
        <v>2014</v>
      </c>
      <c r="D605" s="28">
        <v>41869</v>
      </c>
      <c r="E605" s="28">
        <v>41876</v>
      </c>
      <c r="F605" t="s">
        <v>50</v>
      </c>
      <c r="G605" t="s">
        <v>4443</v>
      </c>
      <c r="H605" t="s">
        <v>4444</v>
      </c>
      <c r="I605" t="s">
        <v>102</v>
      </c>
      <c r="J605" t="s">
        <v>27</v>
      </c>
      <c r="K605" t="s">
        <v>184</v>
      </c>
      <c r="L605" t="s">
        <v>104</v>
      </c>
      <c r="M605">
        <v>77095</v>
      </c>
      <c r="N605" t="s">
        <v>105</v>
      </c>
      <c r="O605" t="s">
        <v>6834</v>
      </c>
      <c r="P605" t="s">
        <v>46</v>
      </c>
      <c r="Q605" t="s">
        <v>578</v>
      </c>
      <c r="R605" t="s">
        <v>6835</v>
      </c>
      <c r="S605">
        <v>5.5520000000000005</v>
      </c>
      <c r="T605">
        <v>2</v>
      </c>
      <c r="U605">
        <v>0.2</v>
      </c>
      <c r="V605">
        <v>-1.0410000000000006</v>
      </c>
    </row>
    <row r="606" spans="1:22" x14ac:dyDescent="0.35">
      <c r="A606">
        <v>6414</v>
      </c>
      <c r="B606" t="s">
        <v>8882</v>
      </c>
      <c r="C606">
        <v>2014</v>
      </c>
      <c r="D606" s="28">
        <v>41869</v>
      </c>
      <c r="E606" s="28">
        <v>41875</v>
      </c>
      <c r="F606" t="s">
        <v>50</v>
      </c>
      <c r="G606" t="s">
        <v>5003</v>
      </c>
      <c r="H606" t="s">
        <v>5004</v>
      </c>
      <c r="I606" t="s">
        <v>102</v>
      </c>
      <c r="J606" t="s">
        <v>27</v>
      </c>
      <c r="K606" t="s">
        <v>1473</v>
      </c>
      <c r="L606" t="s">
        <v>29</v>
      </c>
      <c r="M606">
        <v>40214</v>
      </c>
      <c r="N606" t="s">
        <v>30</v>
      </c>
      <c r="O606" t="s">
        <v>3765</v>
      </c>
      <c r="P606" t="s">
        <v>71</v>
      </c>
      <c r="Q606" t="s">
        <v>161</v>
      </c>
      <c r="R606" t="s">
        <v>3766</v>
      </c>
      <c r="S606">
        <v>98.16</v>
      </c>
      <c r="T606">
        <v>6</v>
      </c>
      <c r="U606">
        <v>0</v>
      </c>
      <c r="V606">
        <v>9.8159999999999954</v>
      </c>
    </row>
    <row r="607" spans="1:22" x14ac:dyDescent="0.35">
      <c r="A607">
        <v>6413</v>
      </c>
      <c r="B607" t="s">
        <v>8882</v>
      </c>
      <c r="C607">
        <v>2014</v>
      </c>
      <c r="D607" s="28">
        <v>41869</v>
      </c>
      <c r="E607" s="28">
        <v>41875</v>
      </c>
      <c r="F607" t="s">
        <v>50</v>
      </c>
      <c r="G607" t="s">
        <v>5003</v>
      </c>
      <c r="H607" t="s">
        <v>5004</v>
      </c>
      <c r="I607" t="s">
        <v>102</v>
      </c>
      <c r="J607" t="s">
        <v>27</v>
      </c>
      <c r="K607" t="s">
        <v>1473</v>
      </c>
      <c r="L607" t="s">
        <v>29</v>
      </c>
      <c r="M607">
        <v>40214</v>
      </c>
      <c r="N607" t="s">
        <v>30</v>
      </c>
      <c r="O607" t="s">
        <v>617</v>
      </c>
      <c r="P607" t="s">
        <v>46</v>
      </c>
      <c r="Q607" t="s">
        <v>75</v>
      </c>
      <c r="R607" t="s">
        <v>618</v>
      </c>
      <c r="S607">
        <v>102.93</v>
      </c>
      <c r="T607">
        <v>3</v>
      </c>
      <c r="U607">
        <v>0</v>
      </c>
      <c r="V607">
        <v>48.377100000000006</v>
      </c>
    </row>
    <row r="608" spans="1:22" x14ac:dyDescent="0.35">
      <c r="A608">
        <v>1921</v>
      </c>
      <c r="B608" t="s">
        <v>4763</v>
      </c>
      <c r="C608">
        <v>2014</v>
      </c>
      <c r="D608" s="28">
        <v>41869</v>
      </c>
      <c r="E608" s="28">
        <v>41871</v>
      </c>
      <c r="F608" t="s">
        <v>188</v>
      </c>
      <c r="G608" t="s">
        <v>4764</v>
      </c>
      <c r="H608" t="s">
        <v>4765</v>
      </c>
      <c r="I608" t="s">
        <v>41</v>
      </c>
      <c r="J608" t="s">
        <v>27</v>
      </c>
      <c r="K608" t="s">
        <v>4103</v>
      </c>
      <c r="L608" t="s">
        <v>267</v>
      </c>
      <c r="M608">
        <v>13601</v>
      </c>
      <c r="N608" t="s">
        <v>148</v>
      </c>
      <c r="O608" t="s">
        <v>4768</v>
      </c>
      <c r="P608" t="s">
        <v>32</v>
      </c>
      <c r="Q608" t="s">
        <v>36</v>
      </c>
      <c r="R608" t="s">
        <v>4769</v>
      </c>
      <c r="S608">
        <v>462.56400000000002</v>
      </c>
      <c r="T608">
        <v>2</v>
      </c>
      <c r="U608">
        <v>0.1</v>
      </c>
      <c r="V608">
        <v>97.652399999999943</v>
      </c>
    </row>
    <row r="609" spans="1:22" x14ac:dyDescent="0.35">
      <c r="A609">
        <v>1920</v>
      </c>
      <c r="B609" t="s">
        <v>4763</v>
      </c>
      <c r="C609">
        <v>2014</v>
      </c>
      <c r="D609" s="28">
        <v>41869</v>
      </c>
      <c r="E609" s="28">
        <v>41871</v>
      </c>
      <c r="F609" t="s">
        <v>188</v>
      </c>
      <c r="G609" t="s">
        <v>4764</v>
      </c>
      <c r="H609" t="s">
        <v>4765</v>
      </c>
      <c r="I609" t="s">
        <v>41</v>
      </c>
      <c r="J609" t="s">
        <v>27</v>
      </c>
      <c r="K609" t="s">
        <v>4103</v>
      </c>
      <c r="L609" t="s">
        <v>267</v>
      </c>
      <c r="M609">
        <v>13601</v>
      </c>
      <c r="N609" t="s">
        <v>148</v>
      </c>
      <c r="O609" t="s">
        <v>4766</v>
      </c>
      <c r="P609" t="s">
        <v>46</v>
      </c>
      <c r="Q609" t="s">
        <v>75</v>
      </c>
      <c r="R609" t="s">
        <v>4767</v>
      </c>
      <c r="S609">
        <v>895.92</v>
      </c>
      <c r="T609">
        <v>5</v>
      </c>
      <c r="U609">
        <v>0.2</v>
      </c>
      <c r="V609">
        <v>302.37299999999993</v>
      </c>
    </row>
    <row r="610" spans="1:22" x14ac:dyDescent="0.35">
      <c r="A610">
        <v>8607</v>
      </c>
      <c r="B610" t="s">
        <v>10136</v>
      </c>
      <c r="C610">
        <v>2014</v>
      </c>
      <c r="D610" s="28">
        <v>41870</v>
      </c>
      <c r="E610" s="28">
        <v>41874</v>
      </c>
      <c r="F610" t="s">
        <v>50</v>
      </c>
      <c r="G610" t="s">
        <v>3150</v>
      </c>
      <c r="H610" t="s">
        <v>3151</v>
      </c>
      <c r="I610" t="s">
        <v>26</v>
      </c>
      <c r="J610" t="s">
        <v>27</v>
      </c>
      <c r="K610" t="s">
        <v>3922</v>
      </c>
      <c r="L610" t="s">
        <v>1245</v>
      </c>
      <c r="M610">
        <v>2740</v>
      </c>
      <c r="N610" t="s">
        <v>148</v>
      </c>
      <c r="O610" t="s">
        <v>2205</v>
      </c>
      <c r="P610" t="s">
        <v>71</v>
      </c>
      <c r="Q610" t="s">
        <v>161</v>
      </c>
      <c r="R610" t="s">
        <v>2206</v>
      </c>
      <c r="S610">
        <v>23.18</v>
      </c>
      <c r="T610">
        <v>2</v>
      </c>
      <c r="U610">
        <v>0</v>
      </c>
      <c r="V610">
        <v>7.6493999999999982</v>
      </c>
    </row>
    <row r="611" spans="1:22" x14ac:dyDescent="0.35">
      <c r="A611">
        <v>6898</v>
      </c>
      <c r="B611" t="s">
        <v>9155</v>
      </c>
      <c r="C611">
        <v>2014</v>
      </c>
      <c r="D611" s="28">
        <v>41870</v>
      </c>
      <c r="E611" s="28">
        <v>41877</v>
      </c>
      <c r="F611" t="s">
        <v>50</v>
      </c>
      <c r="G611" t="s">
        <v>2002</v>
      </c>
      <c r="H611" t="s">
        <v>2003</v>
      </c>
      <c r="I611" t="s">
        <v>26</v>
      </c>
      <c r="J611" t="s">
        <v>27</v>
      </c>
      <c r="K611" t="s">
        <v>1119</v>
      </c>
      <c r="L611" t="s">
        <v>498</v>
      </c>
      <c r="M611">
        <v>44107</v>
      </c>
      <c r="N611" t="s">
        <v>148</v>
      </c>
      <c r="O611" t="s">
        <v>4919</v>
      </c>
      <c r="P611" t="s">
        <v>46</v>
      </c>
      <c r="Q611" t="s">
        <v>75</v>
      </c>
      <c r="R611" t="s">
        <v>4920</v>
      </c>
      <c r="S611">
        <v>10.782000000000002</v>
      </c>
      <c r="T611">
        <v>3</v>
      </c>
      <c r="U611">
        <v>0.7</v>
      </c>
      <c r="V611">
        <v>-7.9067999999999969</v>
      </c>
    </row>
    <row r="612" spans="1:22" x14ac:dyDescent="0.35">
      <c r="A612">
        <v>6712</v>
      </c>
      <c r="B612" t="s">
        <v>9052</v>
      </c>
      <c r="C612">
        <v>2014</v>
      </c>
      <c r="D612" s="28">
        <v>41870</v>
      </c>
      <c r="E612" s="28">
        <v>41873</v>
      </c>
      <c r="F612" t="s">
        <v>23</v>
      </c>
      <c r="G612" t="s">
        <v>2540</v>
      </c>
      <c r="H612" t="s">
        <v>2541</v>
      </c>
      <c r="I612" t="s">
        <v>26</v>
      </c>
      <c r="J612" t="s">
        <v>27</v>
      </c>
      <c r="K612" t="s">
        <v>497</v>
      </c>
      <c r="L612" t="s">
        <v>498</v>
      </c>
      <c r="M612">
        <v>43229</v>
      </c>
      <c r="N612" t="s">
        <v>148</v>
      </c>
      <c r="O612" t="s">
        <v>4053</v>
      </c>
      <c r="P612" t="s">
        <v>46</v>
      </c>
      <c r="Q612" t="s">
        <v>68</v>
      </c>
      <c r="R612" t="s">
        <v>4054</v>
      </c>
      <c r="S612">
        <v>9.9120000000000008</v>
      </c>
      <c r="T612">
        <v>3</v>
      </c>
      <c r="U612">
        <v>0.2</v>
      </c>
      <c r="V612">
        <v>1.2389999999999994</v>
      </c>
    </row>
    <row r="613" spans="1:22" x14ac:dyDescent="0.35">
      <c r="A613">
        <v>6212</v>
      </c>
      <c r="B613" t="s">
        <v>8750</v>
      </c>
      <c r="C613">
        <v>2014</v>
      </c>
      <c r="D613" s="28">
        <v>41870</v>
      </c>
      <c r="E613" s="28">
        <v>41877</v>
      </c>
      <c r="F613" t="s">
        <v>50</v>
      </c>
      <c r="G613" t="s">
        <v>3801</v>
      </c>
      <c r="H613" t="s">
        <v>3802</v>
      </c>
      <c r="I613" t="s">
        <v>41</v>
      </c>
      <c r="J613" t="s">
        <v>27</v>
      </c>
      <c r="K613" t="s">
        <v>95</v>
      </c>
      <c r="L613" t="s">
        <v>96</v>
      </c>
      <c r="M613">
        <v>98103</v>
      </c>
      <c r="N613" t="s">
        <v>44</v>
      </c>
      <c r="O613" t="s">
        <v>1954</v>
      </c>
      <c r="P613" t="s">
        <v>32</v>
      </c>
      <c r="Q613" t="s">
        <v>65</v>
      </c>
      <c r="R613" t="s">
        <v>1955</v>
      </c>
      <c r="S613">
        <v>65.94</v>
      </c>
      <c r="T613">
        <v>3</v>
      </c>
      <c r="U613">
        <v>0</v>
      </c>
      <c r="V613">
        <v>22.419600000000003</v>
      </c>
    </row>
    <row r="614" spans="1:22" x14ac:dyDescent="0.35">
      <c r="A614">
        <v>6211</v>
      </c>
      <c r="B614" t="s">
        <v>8750</v>
      </c>
      <c r="C614">
        <v>2014</v>
      </c>
      <c r="D614" s="28">
        <v>41870</v>
      </c>
      <c r="E614" s="28">
        <v>41877</v>
      </c>
      <c r="F614" t="s">
        <v>50</v>
      </c>
      <c r="G614" t="s">
        <v>3801</v>
      </c>
      <c r="H614" t="s">
        <v>3802</v>
      </c>
      <c r="I614" t="s">
        <v>41</v>
      </c>
      <c r="J614" t="s">
        <v>27</v>
      </c>
      <c r="K614" t="s">
        <v>95</v>
      </c>
      <c r="L614" t="s">
        <v>96</v>
      </c>
      <c r="M614">
        <v>98103</v>
      </c>
      <c r="N614" t="s">
        <v>44</v>
      </c>
      <c r="O614" t="s">
        <v>1516</v>
      </c>
      <c r="P614" t="s">
        <v>46</v>
      </c>
      <c r="Q614" t="s">
        <v>59</v>
      </c>
      <c r="R614" t="s">
        <v>1517</v>
      </c>
      <c r="S614">
        <v>1000.0200000000001</v>
      </c>
      <c r="T614">
        <v>7</v>
      </c>
      <c r="U614">
        <v>0</v>
      </c>
      <c r="V614">
        <v>290.00579999999991</v>
      </c>
    </row>
    <row r="615" spans="1:22" x14ac:dyDescent="0.35">
      <c r="A615">
        <v>6210</v>
      </c>
      <c r="B615" t="s">
        <v>8750</v>
      </c>
      <c r="C615">
        <v>2014</v>
      </c>
      <c r="D615" s="28">
        <v>41870</v>
      </c>
      <c r="E615" s="28">
        <v>41877</v>
      </c>
      <c r="F615" t="s">
        <v>50</v>
      </c>
      <c r="G615" t="s">
        <v>3801</v>
      </c>
      <c r="H615" t="s">
        <v>3802</v>
      </c>
      <c r="I615" t="s">
        <v>41</v>
      </c>
      <c r="J615" t="s">
        <v>27</v>
      </c>
      <c r="K615" t="s">
        <v>95</v>
      </c>
      <c r="L615" t="s">
        <v>96</v>
      </c>
      <c r="M615">
        <v>98103</v>
      </c>
      <c r="N615" t="s">
        <v>44</v>
      </c>
      <c r="O615" t="s">
        <v>2979</v>
      </c>
      <c r="P615" t="s">
        <v>46</v>
      </c>
      <c r="Q615" t="s">
        <v>75</v>
      </c>
      <c r="R615" t="s">
        <v>2980</v>
      </c>
      <c r="S615">
        <v>2793.5280000000002</v>
      </c>
      <c r="T615">
        <v>9</v>
      </c>
      <c r="U615">
        <v>0.2</v>
      </c>
      <c r="V615">
        <v>942.81569999999988</v>
      </c>
    </row>
    <row r="616" spans="1:22" x14ac:dyDescent="0.35">
      <c r="A616">
        <v>5613</v>
      </c>
      <c r="B616" t="s">
        <v>8371</v>
      </c>
      <c r="C616">
        <v>2014</v>
      </c>
      <c r="D616" s="28">
        <v>41870</v>
      </c>
      <c r="E616" s="28">
        <v>41874</v>
      </c>
      <c r="F616" t="s">
        <v>50</v>
      </c>
      <c r="G616" t="s">
        <v>2507</v>
      </c>
      <c r="H616" t="s">
        <v>2508</v>
      </c>
      <c r="I616" t="s">
        <v>41</v>
      </c>
      <c r="J616" t="s">
        <v>27</v>
      </c>
      <c r="K616" t="s">
        <v>95</v>
      </c>
      <c r="L616" t="s">
        <v>96</v>
      </c>
      <c r="M616">
        <v>98105</v>
      </c>
      <c r="N616" t="s">
        <v>44</v>
      </c>
      <c r="O616" t="s">
        <v>2245</v>
      </c>
      <c r="P616" t="s">
        <v>71</v>
      </c>
      <c r="Q616" t="s">
        <v>161</v>
      </c>
      <c r="R616" t="s">
        <v>2246</v>
      </c>
      <c r="S616">
        <v>1496.16</v>
      </c>
      <c r="T616">
        <v>9</v>
      </c>
      <c r="U616">
        <v>0</v>
      </c>
      <c r="V616">
        <v>224.42400000000006</v>
      </c>
    </row>
    <row r="617" spans="1:22" x14ac:dyDescent="0.35">
      <c r="A617">
        <v>5612</v>
      </c>
      <c r="B617" t="s">
        <v>8371</v>
      </c>
      <c r="C617">
        <v>2014</v>
      </c>
      <c r="D617" s="28">
        <v>41870</v>
      </c>
      <c r="E617" s="28">
        <v>41874</v>
      </c>
      <c r="F617" t="s">
        <v>50</v>
      </c>
      <c r="G617" t="s">
        <v>2507</v>
      </c>
      <c r="H617" t="s">
        <v>2508</v>
      </c>
      <c r="I617" t="s">
        <v>41</v>
      </c>
      <c r="J617" t="s">
        <v>27</v>
      </c>
      <c r="K617" t="s">
        <v>95</v>
      </c>
      <c r="L617" t="s">
        <v>96</v>
      </c>
      <c r="M617">
        <v>98105</v>
      </c>
      <c r="N617" t="s">
        <v>44</v>
      </c>
      <c r="O617" t="s">
        <v>2704</v>
      </c>
      <c r="P617" t="s">
        <v>71</v>
      </c>
      <c r="Q617" t="s">
        <v>161</v>
      </c>
      <c r="R617" t="s">
        <v>4263</v>
      </c>
      <c r="S617">
        <v>843.9</v>
      </c>
      <c r="T617">
        <v>2</v>
      </c>
      <c r="U617">
        <v>0</v>
      </c>
      <c r="V617">
        <v>371.31600000000003</v>
      </c>
    </row>
    <row r="618" spans="1:22" x14ac:dyDescent="0.35">
      <c r="A618">
        <v>4277</v>
      </c>
      <c r="B618" t="s">
        <v>7376</v>
      </c>
      <c r="C618">
        <v>2014</v>
      </c>
      <c r="D618" s="28">
        <v>41870</v>
      </c>
      <c r="E618" s="28">
        <v>41874</v>
      </c>
      <c r="F618" t="s">
        <v>50</v>
      </c>
      <c r="G618" t="s">
        <v>3116</v>
      </c>
      <c r="H618" t="s">
        <v>3117</v>
      </c>
      <c r="I618" t="s">
        <v>102</v>
      </c>
      <c r="J618" t="s">
        <v>27</v>
      </c>
      <c r="K618" t="s">
        <v>95</v>
      </c>
      <c r="L618" t="s">
        <v>96</v>
      </c>
      <c r="M618">
        <v>98105</v>
      </c>
      <c r="N618" t="s">
        <v>44</v>
      </c>
      <c r="O618" t="s">
        <v>2999</v>
      </c>
      <c r="P618" t="s">
        <v>46</v>
      </c>
      <c r="Q618" t="s">
        <v>59</v>
      </c>
      <c r="R618" t="s">
        <v>3000</v>
      </c>
      <c r="S618">
        <v>323.10000000000002</v>
      </c>
      <c r="T618">
        <v>2</v>
      </c>
      <c r="U618">
        <v>0</v>
      </c>
      <c r="V618">
        <v>61.38900000000001</v>
      </c>
    </row>
    <row r="619" spans="1:22" x14ac:dyDescent="0.35">
      <c r="A619">
        <v>617</v>
      </c>
      <c r="B619" t="s">
        <v>2040</v>
      </c>
      <c r="C619">
        <v>2014</v>
      </c>
      <c r="D619" s="28">
        <v>41870</v>
      </c>
      <c r="E619" s="28">
        <v>41875</v>
      </c>
      <c r="F619" t="s">
        <v>23</v>
      </c>
      <c r="G619" t="s">
        <v>2041</v>
      </c>
      <c r="H619" t="s">
        <v>2042</v>
      </c>
      <c r="I619" t="s">
        <v>41</v>
      </c>
      <c r="J619" t="s">
        <v>27</v>
      </c>
      <c r="K619" t="s">
        <v>266</v>
      </c>
      <c r="L619" t="s">
        <v>267</v>
      </c>
      <c r="M619">
        <v>10011</v>
      </c>
      <c r="N619" t="s">
        <v>148</v>
      </c>
      <c r="O619" t="s">
        <v>2043</v>
      </c>
      <c r="P619" t="s">
        <v>32</v>
      </c>
      <c r="Q619" t="s">
        <v>65</v>
      </c>
      <c r="R619" t="s">
        <v>2044</v>
      </c>
      <c r="S619">
        <v>40.479999999999997</v>
      </c>
      <c r="T619">
        <v>2</v>
      </c>
      <c r="U619">
        <v>0</v>
      </c>
      <c r="V619">
        <v>15.787199999999999</v>
      </c>
    </row>
    <row r="620" spans="1:22" x14ac:dyDescent="0.35">
      <c r="A620">
        <v>618</v>
      </c>
      <c r="B620" t="s">
        <v>2040</v>
      </c>
      <c r="C620">
        <v>2014</v>
      </c>
      <c r="D620" s="28">
        <v>41870</v>
      </c>
      <c r="E620" s="28">
        <v>41875</v>
      </c>
      <c r="F620" t="s">
        <v>23</v>
      </c>
      <c r="G620" t="s">
        <v>2041</v>
      </c>
      <c r="H620" t="s">
        <v>2042</v>
      </c>
      <c r="I620" t="s">
        <v>41</v>
      </c>
      <c r="J620" t="s">
        <v>27</v>
      </c>
      <c r="K620" t="s">
        <v>266</v>
      </c>
      <c r="L620" t="s">
        <v>267</v>
      </c>
      <c r="M620">
        <v>10011</v>
      </c>
      <c r="N620" t="s">
        <v>148</v>
      </c>
      <c r="O620" t="s">
        <v>2045</v>
      </c>
      <c r="P620" t="s">
        <v>32</v>
      </c>
      <c r="Q620" t="s">
        <v>65</v>
      </c>
      <c r="R620" t="s">
        <v>2046</v>
      </c>
      <c r="S620">
        <v>9.94</v>
      </c>
      <c r="T620">
        <v>2</v>
      </c>
      <c r="U620">
        <v>0</v>
      </c>
      <c r="V620">
        <v>3.0813999999999995</v>
      </c>
    </row>
    <row r="621" spans="1:22" x14ac:dyDescent="0.35">
      <c r="A621">
        <v>619</v>
      </c>
      <c r="B621" t="s">
        <v>2040</v>
      </c>
      <c r="C621">
        <v>2014</v>
      </c>
      <c r="D621" s="28">
        <v>41870</v>
      </c>
      <c r="E621" s="28">
        <v>41875</v>
      </c>
      <c r="F621" t="s">
        <v>23</v>
      </c>
      <c r="G621" t="s">
        <v>2041</v>
      </c>
      <c r="H621" t="s">
        <v>2042</v>
      </c>
      <c r="I621" t="s">
        <v>41</v>
      </c>
      <c r="J621" t="s">
        <v>27</v>
      </c>
      <c r="K621" t="s">
        <v>266</v>
      </c>
      <c r="L621" t="s">
        <v>267</v>
      </c>
      <c r="M621">
        <v>10011</v>
      </c>
      <c r="N621" t="s">
        <v>148</v>
      </c>
      <c r="O621" t="s">
        <v>2047</v>
      </c>
      <c r="P621" t="s">
        <v>46</v>
      </c>
      <c r="Q621" t="s">
        <v>75</v>
      </c>
      <c r="R621" t="s">
        <v>2048</v>
      </c>
      <c r="S621">
        <v>107.42400000000001</v>
      </c>
      <c r="T621">
        <v>9</v>
      </c>
      <c r="U621">
        <v>0.2</v>
      </c>
      <c r="V621">
        <v>33.569999999999986</v>
      </c>
    </row>
    <row r="622" spans="1:22" x14ac:dyDescent="0.35">
      <c r="A622">
        <v>620</v>
      </c>
      <c r="B622" t="s">
        <v>2040</v>
      </c>
      <c r="C622">
        <v>2014</v>
      </c>
      <c r="D622" s="28">
        <v>41870</v>
      </c>
      <c r="E622" s="28">
        <v>41875</v>
      </c>
      <c r="F622" t="s">
        <v>23</v>
      </c>
      <c r="G622" t="s">
        <v>2041</v>
      </c>
      <c r="H622" t="s">
        <v>2042</v>
      </c>
      <c r="I622" t="s">
        <v>41</v>
      </c>
      <c r="J622" t="s">
        <v>27</v>
      </c>
      <c r="K622" t="s">
        <v>266</v>
      </c>
      <c r="L622" t="s">
        <v>267</v>
      </c>
      <c r="M622">
        <v>10011</v>
      </c>
      <c r="N622" t="s">
        <v>148</v>
      </c>
      <c r="O622" t="s">
        <v>2049</v>
      </c>
      <c r="P622" t="s">
        <v>71</v>
      </c>
      <c r="Q622" t="s">
        <v>72</v>
      </c>
      <c r="R622" t="s">
        <v>2050</v>
      </c>
      <c r="S622">
        <v>37.909999999999997</v>
      </c>
      <c r="T622">
        <v>1</v>
      </c>
      <c r="U622">
        <v>0</v>
      </c>
      <c r="V622">
        <v>10.993899999999996</v>
      </c>
    </row>
    <row r="623" spans="1:22" x14ac:dyDescent="0.35">
      <c r="A623">
        <v>621</v>
      </c>
      <c r="B623" t="s">
        <v>2040</v>
      </c>
      <c r="C623">
        <v>2014</v>
      </c>
      <c r="D623" s="28">
        <v>41870</v>
      </c>
      <c r="E623" s="28">
        <v>41875</v>
      </c>
      <c r="F623" t="s">
        <v>23</v>
      </c>
      <c r="G623" t="s">
        <v>2041</v>
      </c>
      <c r="H623" t="s">
        <v>2042</v>
      </c>
      <c r="I623" t="s">
        <v>41</v>
      </c>
      <c r="J623" t="s">
        <v>27</v>
      </c>
      <c r="K623" t="s">
        <v>266</v>
      </c>
      <c r="L623" t="s">
        <v>267</v>
      </c>
      <c r="M623">
        <v>10011</v>
      </c>
      <c r="N623" t="s">
        <v>148</v>
      </c>
      <c r="O623" t="s">
        <v>607</v>
      </c>
      <c r="P623" t="s">
        <v>32</v>
      </c>
      <c r="Q623" t="s">
        <v>65</v>
      </c>
      <c r="R623" t="s">
        <v>608</v>
      </c>
      <c r="S623">
        <v>88.02</v>
      </c>
      <c r="T623">
        <v>3</v>
      </c>
      <c r="U623">
        <v>0</v>
      </c>
      <c r="V623">
        <v>27.286199999999994</v>
      </c>
    </row>
    <row r="624" spans="1:22" x14ac:dyDescent="0.35">
      <c r="A624">
        <v>1515</v>
      </c>
      <c r="B624" t="s">
        <v>4040</v>
      </c>
      <c r="C624">
        <v>2014</v>
      </c>
      <c r="D624" s="28">
        <v>41870</v>
      </c>
      <c r="E624" s="28">
        <v>41874</v>
      </c>
      <c r="F624" t="s">
        <v>50</v>
      </c>
      <c r="G624" t="s">
        <v>1329</v>
      </c>
      <c r="H624" t="s">
        <v>1330</v>
      </c>
      <c r="I624" t="s">
        <v>26</v>
      </c>
      <c r="J624" t="s">
        <v>27</v>
      </c>
      <c r="K624" t="s">
        <v>815</v>
      </c>
      <c r="L624" t="s">
        <v>104</v>
      </c>
      <c r="M624">
        <v>75220</v>
      </c>
      <c r="N624" t="s">
        <v>105</v>
      </c>
      <c r="O624" t="s">
        <v>2616</v>
      </c>
      <c r="P624" t="s">
        <v>46</v>
      </c>
      <c r="Q624" t="s">
        <v>75</v>
      </c>
      <c r="R624" t="s">
        <v>2617</v>
      </c>
      <c r="S624">
        <v>6.743999999999998</v>
      </c>
      <c r="T624">
        <v>4</v>
      </c>
      <c r="U624">
        <v>0.8</v>
      </c>
      <c r="V624">
        <v>-11.4648</v>
      </c>
    </row>
    <row r="625" spans="1:22" x14ac:dyDescent="0.35">
      <c r="A625">
        <v>1514</v>
      </c>
      <c r="B625" t="s">
        <v>4040</v>
      </c>
      <c r="C625">
        <v>2014</v>
      </c>
      <c r="D625" s="28">
        <v>41870</v>
      </c>
      <c r="E625" s="28">
        <v>41874</v>
      </c>
      <c r="F625" t="s">
        <v>50</v>
      </c>
      <c r="G625" t="s">
        <v>1329</v>
      </c>
      <c r="H625" t="s">
        <v>1330</v>
      </c>
      <c r="I625" t="s">
        <v>26</v>
      </c>
      <c r="J625" t="s">
        <v>27</v>
      </c>
      <c r="K625" t="s">
        <v>815</v>
      </c>
      <c r="L625" t="s">
        <v>104</v>
      </c>
      <c r="M625">
        <v>75220</v>
      </c>
      <c r="N625" t="s">
        <v>105</v>
      </c>
      <c r="O625" t="s">
        <v>1596</v>
      </c>
      <c r="P625" t="s">
        <v>46</v>
      </c>
      <c r="Q625" t="s">
        <v>75</v>
      </c>
      <c r="R625" t="s">
        <v>1597</v>
      </c>
      <c r="S625">
        <v>21.379999999999995</v>
      </c>
      <c r="T625">
        <v>5</v>
      </c>
      <c r="U625">
        <v>0.8</v>
      </c>
      <c r="V625">
        <v>-33.139000000000003</v>
      </c>
    </row>
    <row r="626" spans="1:22" x14ac:dyDescent="0.35">
      <c r="A626">
        <v>1513</v>
      </c>
      <c r="B626" t="s">
        <v>4040</v>
      </c>
      <c r="C626">
        <v>2014</v>
      </c>
      <c r="D626" s="28">
        <v>41870</v>
      </c>
      <c r="E626" s="28">
        <v>41874</v>
      </c>
      <c r="F626" t="s">
        <v>50</v>
      </c>
      <c r="G626" t="s">
        <v>1329</v>
      </c>
      <c r="H626" t="s">
        <v>1330</v>
      </c>
      <c r="I626" t="s">
        <v>26</v>
      </c>
      <c r="J626" t="s">
        <v>27</v>
      </c>
      <c r="K626" t="s">
        <v>815</v>
      </c>
      <c r="L626" t="s">
        <v>104</v>
      </c>
      <c r="M626">
        <v>75220</v>
      </c>
      <c r="N626" t="s">
        <v>105</v>
      </c>
      <c r="O626" t="s">
        <v>933</v>
      </c>
      <c r="P626" t="s">
        <v>46</v>
      </c>
      <c r="Q626" t="s">
        <v>59</v>
      </c>
      <c r="R626" t="s">
        <v>934</v>
      </c>
      <c r="S626">
        <v>200.06400000000002</v>
      </c>
      <c r="T626">
        <v>3</v>
      </c>
      <c r="U626">
        <v>0.2</v>
      </c>
      <c r="V626">
        <v>12.504000000000005</v>
      </c>
    </row>
    <row r="627" spans="1:22" x14ac:dyDescent="0.35">
      <c r="A627">
        <v>8806</v>
      </c>
      <c r="B627" t="s">
        <v>10250</v>
      </c>
      <c r="C627">
        <v>2014</v>
      </c>
      <c r="D627" s="28">
        <v>41871</v>
      </c>
      <c r="E627" s="28">
        <v>41875</v>
      </c>
      <c r="F627" t="s">
        <v>50</v>
      </c>
      <c r="G627" t="s">
        <v>1350</v>
      </c>
      <c r="H627" t="s">
        <v>1351</v>
      </c>
      <c r="I627" t="s">
        <v>26</v>
      </c>
      <c r="J627" t="s">
        <v>27</v>
      </c>
      <c r="K627" t="s">
        <v>5119</v>
      </c>
      <c r="L627" t="s">
        <v>121</v>
      </c>
      <c r="M627">
        <v>84106</v>
      </c>
      <c r="N627" t="s">
        <v>44</v>
      </c>
      <c r="O627" t="s">
        <v>4642</v>
      </c>
      <c r="P627" t="s">
        <v>46</v>
      </c>
      <c r="Q627" t="s">
        <v>75</v>
      </c>
      <c r="R627" t="s">
        <v>4643</v>
      </c>
      <c r="S627">
        <v>102.72</v>
      </c>
      <c r="T627">
        <v>3</v>
      </c>
      <c r="U627">
        <v>0.2</v>
      </c>
      <c r="V627">
        <v>37.235999999999997</v>
      </c>
    </row>
    <row r="628" spans="1:22" x14ac:dyDescent="0.35">
      <c r="A628">
        <v>6425</v>
      </c>
      <c r="B628" t="s">
        <v>8889</v>
      </c>
      <c r="C628">
        <v>2014</v>
      </c>
      <c r="D628" s="28">
        <v>41871</v>
      </c>
      <c r="E628" s="28">
        <v>41876</v>
      </c>
      <c r="F628" t="s">
        <v>50</v>
      </c>
      <c r="G628" t="s">
        <v>8517</v>
      </c>
      <c r="H628" t="s">
        <v>8518</v>
      </c>
      <c r="I628" t="s">
        <v>26</v>
      </c>
      <c r="J628" t="s">
        <v>27</v>
      </c>
      <c r="K628" t="s">
        <v>1479</v>
      </c>
      <c r="L628" t="s">
        <v>1245</v>
      </c>
      <c r="M628">
        <v>1841</v>
      </c>
      <c r="N628" t="s">
        <v>148</v>
      </c>
      <c r="O628" t="s">
        <v>6744</v>
      </c>
      <c r="P628" t="s">
        <v>46</v>
      </c>
      <c r="Q628" t="s">
        <v>90</v>
      </c>
      <c r="R628" t="s">
        <v>6745</v>
      </c>
      <c r="S628">
        <v>19.440000000000001</v>
      </c>
      <c r="T628">
        <v>3</v>
      </c>
      <c r="U628">
        <v>0</v>
      </c>
      <c r="V628">
        <v>9.3312000000000008</v>
      </c>
    </row>
    <row r="629" spans="1:22" x14ac:dyDescent="0.35">
      <c r="A629">
        <v>4921</v>
      </c>
      <c r="B629" t="s">
        <v>7864</v>
      </c>
      <c r="C629">
        <v>2014</v>
      </c>
      <c r="D629" s="28">
        <v>41871</v>
      </c>
      <c r="E629" s="28">
        <v>41875</v>
      </c>
      <c r="F629" t="s">
        <v>50</v>
      </c>
      <c r="G629" t="s">
        <v>5575</v>
      </c>
      <c r="H629" t="s">
        <v>5576</v>
      </c>
      <c r="I629" t="s">
        <v>26</v>
      </c>
      <c r="J629" t="s">
        <v>27</v>
      </c>
      <c r="K629" t="s">
        <v>303</v>
      </c>
      <c r="L629" t="s">
        <v>211</v>
      </c>
      <c r="M629">
        <v>60653</v>
      </c>
      <c r="N629" t="s">
        <v>105</v>
      </c>
      <c r="O629" t="s">
        <v>4855</v>
      </c>
      <c r="P629" t="s">
        <v>46</v>
      </c>
      <c r="Q629" t="s">
        <v>75</v>
      </c>
      <c r="R629" t="s">
        <v>4856</v>
      </c>
      <c r="S629">
        <v>2.2959999999999994</v>
      </c>
      <c r="T629">
        <v>2</v>
      </c>
      <c r="U629">
        <v>0.8</v>
      </c>
      <c r="V629">
        <v>-3.9032000000000009</v>
      </c>
    </row>
    <row r="630" spans="1:22" x14ac:dyDescent="0.35">
      <c r="A630">
        <v>4415</v>
      </c>
      <c r="B630" t="s">
        <v>7481</v>
      </c>
      <c r="C630">
        <v>2014</v>
      </c>
      <c r="D630" s="28">
        <v>41871</v>
      </c>
      <c r="E630" s="28">
        <v>41875</v>
      </c>
      <c r="F630" t="s">
        <v>50</v>
      </c>
      <c r="G630" t="s">
        <v>704</v>
      </c>
      <c r="H630" t="s">
        <v>705</v>
      </c>
      <c r="I630" t="s">
        <v>41</v>
      </c>
      <c r="J630" t="s">
        <v>27</v>
      </c>
      <c r="K630" t="s">
        <v>1479</v>
      </c>
      <c r="L630" t="s">
        <v>1245</v>
      </c>
      <c r="M630">
        <v>1841</v>
      </c>
      <c r="N630" t="s">
        <v>148</v>
      </c>
      <c r="O630" t="s">
        <v>2979</v>
      </c>
      <c r="P630" t="s">
        <v>46</v>
      </c>
      <c r="Q630" t="s">
        <v>75</v>
      </c>
      <c r="R630" t="s">
        <v>2980</v>
      </c>
      <c r="S630">
        <v>387.99</v>
      </c>
      <c r="T630">
        <v>1</v>
      </c>
      <c r="U630">
        <v>0</v>
      </c>
      <c r="V630">
        <v>182.3553</v>
      </c>
    </row>
    <row r="631" spans="1:22" x14ac:dyDescent="0.35">
      <c r="A631">
        <v>8860</v>
      </c>
      <c r="B631" t="s">
        <v>10279</v>
      </c>
      <c r="C631">
        <v>2014</v>
      </c>
      <c r="D631" s="28">
        <v>41872</v>
      </c>
      <c r="E631" s="28">
        <v>41878</v>
      </c>
      <c r="F631" t="s">
        <v>50</v>
      </c>
      <c r="G631" t="s">
        <v>4176</v>
      </c>
      <c r="H631" t="s">
        <v>4177</v>
      </c>
      <c r="I631" t="s">
        <v>102</v>
      </c>
      <c r="J631" t="s">
        <v>27</v>
      </c>
      <c r="K631" t="s">
        <v>467</v>
      </c>
      <c r="L631" t="s">
        <v>88</v>
      </c>
      <c r="M631">
        <v>28205</v>
      </c>
      <c r="N631" t="s">
        <v>30</v>
      </c>
      <c r="O631" t="s">
        <v>6492</v>
      </c>
      <c r="P631" t="s">
        <v>71</v>
      </c>
      <c r="Q631" t="s">
        <v>72</v>
      </c>
      <c r="R631" t="s">
        <v>6493</v>
      </c>
      <c r="S631">
        <v>35.96</v>
      </c>
      <c r="T631">
        <v>1</v>
      </c>
      <c r="U631">
        <v>0.2</v>
      </c>
      <c r="V631">
        <v>3.5959999999999983</v>
      </c>
    </row>
    <row r="632" spans="1:22" x14ac:dyDescent="0.35">
      <c r="A632">
        <v>7743</v>
      </c>
      <c r="B632" t="s">
        <v>9639</v>
      </c>
      <c r="C632">
        <v>2014</v>
      </c>
      <c r="D632" s="28">
        <v>41872</v>
      </c>
      <c r="E632" s="28">
        <v>41879</v>
      </c>
      <c r="F632" t="s">
        <v>50</v>
      </c>
      <c r="G632" t="s">
        <v>3450</v>
      </c>
      <c r="H632" t="s">
        <v>3451</v>
      </c>
      <c r="I632" t="s">
        <v>26</v>
      </c>
      <c r="J632" t="s">
        <v>27</v>
      </c>
      <c r="K632" t="s">
        <v>42</v>
      </c>
      <c r="L632" t="s">
        <v>43</v>
      </c>
      <c r="M632">
        <v>90036</v>
      </c>
      <c r="N632" t="s">
        <v>44</v>
      </c>
      <c r="O632" t="s">
        <v>3871</v>
      </c>
      <c r="P632" t="s">
        <v>46</v>
      </c>
      <c r="Q632" t="s">
        <v>90</v>
      </c>
      <c r="R632" t="s">
        <v>3872</v>
      </c>
      <c r="S632">
        <v>25.92</v>
      </c>
      <c r="T632">
        <v>4</v>
      </c>
      <c r="U632">
        <v>0</v>
      </c>
      <c r="V632">
        <v>12.441600000000001</v>
      </c>
    </row>
    <row r="633" spans="1:22" x14ac:dyDescent="0.35">
      <c r="A633">
        <v>5967</v>
      </c>
      <c r="B633" t="s">
        <v>8598</v>
      </c>
      <c r="C633">
        <v>2014</v>
      </c>
      <c r="D633" s="28">
        <v>41872</v>
      </c>
      <c r="E633" s="28">
        <v>41877</v>
      </c>
      <c r="F633" t="s">
        <v>50</v>
      </c>
      <c r="G633" t="s">
        <v>7934</v>
      </c>
      <c r="H633" t="s">
        <v>7935</v>
      </c>
      <c r="I633" t="s">
        <v>41</v>
      </c>
      <c r="J633" t="s">
        <v>27</v>
      </c>
      <c r="K633" t="s">
        <v>127</v>
      </c>
      <c r="L633" t="s">
        <v>43</v>
      </c>
      <c r="M633">
        <v>94109</v>
      </c>
      <c r="N633" t="s">
        <v>44</v>
      </c>
      <c r="O633" t="s">
        <v>6492</v>
      </c>
      <c r="P633" t="s">
        <v>71</v>
      </c>
      <c r="Q633" t="s">
        <v>72</v>
      </c>
      <c r="R633" t="s">
        <v>6493</v>
      </c>
      <c r="S633">
        <v>107.88</v>
      </c>
      <c r="T633">
        <v>3</v>
      </c>
      <c r="U633">
        <v>0.2</v>
      </c>
      <c r="V633">
        <v>10.787999999999997</v>
      </c>
    </row>
    <row r="634" spans="1:22" x14ac:dyDescent="0.35">
      <c r="A634">
        <v>5966</v>
      </c>
      <c r="B634" t="s">
        <v>8598</v>
      </c>
      <c r="C634">
        <v>2014</v>
      </c>
      <c r="D634" s="28">
        <v>41872</v>
      </c>
      <c r="E634" s="28">
        <v>41877</v>
      </c>
      <c r="F634" t="s">
        <v>50</v>
      </c>
      <c r="G634" t="s">
        <v>7934</v>
      </c>
      <c r="H634" t="s">
        <v>7935</v>
      </c>
      <c r="I634" t="s">
        <v>41</v>
      </c>
      <c r="J634" t="s">
        <v>27</v>
      </c>
      <c r="K634" t="s">
        <v>127</v>
      </c>
      <c r="L634" t="s">
        <v>43</v>
      </c>
      <c r="M634">
        <v>94109</v>
      </c>
      <c r="N634" t="s">
        <v>44</v>
      </c>
      <c r="O634" t="s">
        <v>524</v>
      </c>
      <c r="P634" t="s">
        <v>46</v>
      </c>
      <c r="Q634" t="s">
        <v>59</v>
      </c>
      <c r="R634" t="s">
        <v>525</v>
      </c>
      <c r="S634">
        <v>226.56</v>
      </c>
      <c r="T634">
        <v>6</v>
      </c>
      <c r="U634">
        <v>0</v>
      </c>
      <c r="V634">
        <v>63.436800000000005</v>
      </c>
    </row>
    <row r="635" spans="1:22" x14ac:dyDescent="0.35">
      <c r="A635">
        <v>5965</v>
      </c>
      <c r="B635" t="s">
        <v>8598</v>
      </c>
      <c r="C635">
        <v>2014</v>
      </c>
      <c r="D635" s="28">
        <v>41872</v>
      </c>
      <c r="E635" s="28">
        <v>41877</v>
      </c>
      <c r="F635" t="s">
        <v>50</v>
      </c>
      <c r="G635" t="s">
        <v>7934</v>
      </c>
      <c r="H635" t="s">
        <v>7935</v>
      </c>
      <c r="I635" t="s">
        <v>41</v>
      </c>
      <c r="J635" t="s">
        <v>27</v>
      </c>
      <c r="K635" t="s">
        <v>127</v>
      </c>
      <c r="L635" t="s">
        <v>43</v>
      </c>
      <c r="M635">
        <v>94109</v>
      </c>
      <c r="N635" t="s">
        <v>44</v>
      </c>
      <c r="O635" t="s">
        <v>5410</v>
      </c>
      <c r="P635" t="s">
        <v>46</v>
      </c>
      <c r="Q635" t="s">
        <v>578</v>
      </c>
      <c r="R635" t="s">
        <v>5411</v>
      </c>
      <c r="S635">
        <v>17.22</v>
      </c>
      <c r="T635">
        <v>3</v>
      </c>
      <c r="U635">
        <v>0</v>
      </c>
      <c r="V635">
        <v>5.1659999999999986</v>
      </c>
    </row>
    <row r="636" spans="1:22" x14ac:dyDescent="0.35">
      <c r="A636">
        <v>2855</v>
      </c>
      <c r="B636" t="s">
        <v>6041</v>
      </c>
      <c r="C636">
        <v>2014</v>
      </c>
      <c r="D636" s="28">
        <v>41872</v>
      </c>
      <c r="E636" s="28">
        <v>41872</v>
      </c>
      <c r="F636" t="s">
        <v>1290</v>
      </c>
      <c r="G636" t="s">
        <v>5459</v>
      </c>
      <c r="H636" t="s">
        <v>5460</v>
      </c>
      <c r="I636" t="s">
        <v>41</v>
      </c>
      <c r="J636" t="s">
        <v>27</v>
      </c>
      <c r="K636" t="s">
        <v>612</v>
      </c>
      <c r="L636" t="s">
        <v>1245</v>
      </c>
      <c r="M636">
        <v>2038</v>
      </c>
      <c r="N636" t="s">
        <v>148</v>
      </c>
      <c r="O636" t="s">
        <v>4076</v>
      </c>
      <c r="P636" t="s">
        <v>46</v>
      </c>
      <c r="Q636" t="s">
        <v>59</v>
      </c>
      <c r="R636" t="s">
        <v>4077</v>
      </c>
      <c r="S636">
        <v>40.29</v>
      </c>
      <c r="T636">
        <v>3</v>
      </c>
      <c r="U636">
        <v>0</v>
      </c>
      <c r="V636">
        <v>10.475399999999999</v>
      </c>
    </row>
    <row r="637" spans="1:22" x14ac:dyDescent="0.35">
      <c r="A637">
        <v>2025</v>
      </c>
      <c r="B637" t="s">
        <v>4902</v>
      </c>
      <c r="C637">
        <v>2014</v>
      </c>
      <c r="D637" s="28">
        <v>41872</v>
      </c>
      <c r="E637" s="28">
        <v>41874</v>
      </c>
      <c r="F637" t="s">
        <v>23</v>
      </c>
      <c r="G637" t="s">
        <v>3575</v>
      </c>
      <c r="H637" t="s">
        <v>3576</v>
      </c>
      <c r="I637" t="s">
        <v>26</v>
      </c>
      <c r="J637" t="s">
        <v>27</v>
      </c>
      <c r="K637" t="s">
        <v>3488</v>
      </c>
      <c r="L637" t="s">
        <v>43</v>
      </c>
      <c r="M637">
        <v>93727</v>
      </c>
      <c r="N637" t="s">
        <v>44</v>
      </c>
      <c r="O637" t="s">
        <v>3834</v>
      </c>
      <c r="P637" t="s">
        <v>46</v>
      </c>
      <c r="Q637" t="s">
        <v>75</v>
      </c>
      <c r="R637" t="s">
        <v>3835</v>
      </c>
      <c r="S637">
        <v>239.12000000000003</v>
      </c>
      <c r="T637">
        <v>5</v>
      </c>
      <c r="U637">
        <v>0.2</v>
      </c>
      <c r="V637">
        <v>77.71399999999997</v>
      </c>
    </row>
    <row r="638" spans="1:22" x14ac:dyDescent="0.35">
      <c r="A638">
        <v>9903</v>
      </c>
      <c r="B638" t="s">
        <v>10887</v>
      </c>
      <c r="C638">
        <v>2014</v>
      </c>
      <c r="D638" s="28">
        <v>41873</v>
      </c>
      <c r="E638" s="28">
        <v>41877</v>
      </c>
      <c r="F638" t="s">
        <v>50</v>
      </c>
      <c r="G638" t="s">
        <v>10593</v>
      </c>
      <c r="H638" t="s">
        <v>10594</v>
      </c>
      <c r="I638" t="s">
        <v>26</v>
      </c>
      <c r="J638" t="s">
        <v>27</v>
      </c>
      <c r="K638" t="s">
        <v>1473</v>
      </c>
      <c r="L638" t="s">
        <v>457</v>
      </c>
      <c r="M638">
        <v>80027</v>
      </c>
      <c r="N638" t="s">
        <v>44</v>
      </c>
      <c r="O638" t="s">
        <v>631</v>
      </c>
      <c r="P638" t="s">
        <v>46</v>
      </c>
      <c r="Q638" t="s">
        <v>90</v>
      </c>
      <c r="R638" t="s">
        <v>632</v>
      </c>
      <c r="S638">
        <v>6.6720000000000006</v>
      </c>
      <c r="T638">
        <v>1</v>
      </c>
      <c r="U638">
        <v>0.2</v>
      </c>
      <c r="V638">
        <v>2.0849999999999991</v>
      </c>
    </row>
    <row r="639" spans="1:22" x14ac:dyDescent="0.35">
      <c r="A639">
        <v>9902</v>
      </c>
      <c r="B639" t="s">
        <v>10887</v>
      </c>
      <c r="C639">
        <v>2014</v>
      </c>
      <c r="D639" s="28">
        <v>41873</v>
      </c>
      <c r="E639" s="28">
        <v>41877</v>
      </c>
      <c r="F639" t="s">
        <v>50</v>
      </c>
      <c r="G639" t="s">
        <v>10593</v>
      </c>
      <c r="H639" t="s">
        <v>10594</v>
      </c>
      <c r="I639" t="s">
        <v>26</v>
      </c>
      <c r="J639" t="s">
        <v>27</v>
      </c>
      <c r="K639" t="s">
        <v>1473</v>
      </c>
      <c r="L639" t="s">
        <v>457</v>
      </c>
      <c r="M639">
        <v>80027</v>
      </c>
      <c r="N639" t="s">
        <v>44</v>
      </c>
      <c r="O639" t="s">
        <v>4745</v>
      </c>
      <c r="P639" t="s">
        <v>32</v>
      </c>
      <c r="Q639" t="s">
        <v>65</v>
      </c>
      <c r="R639" t="s">
        <v>4746</v>
      </c>
      <c r="S639">
        <v>22.752000000000002</v>
      </c>
      <c r="T639">
        <v>3</v>
      </c>
      <c r="U639">
        <v>0.2</v>
      </c>
      <c r="V639">
        <v>7.1099999999999994</v>
      </c>
    </row>
    <row r="640" spans="1:22" x14ac:dyDescent="0.35">
      <c r="A640">
        <v>9901</v>
      </c>
      <c r="B640" t="s">
        <v>10887</v>
      </c>
      <c r="C640">
        <v>2014</v>
      </c>
      <c r="D640" s="28">
        <v>41873</v>
      </c>
      <c r="E640" s="28">
        <v>41877</v>
      </c>
      <c r="F640" t="s">
        <v>50</v>
      </c>
      <c r="G640" t="s">
        <v>10593</v>
      </c>
      <c r="H640" t="s">
        <v>10594</v>
      </c>
      <c r="I640" t="s">
        <v>26</v>
      </c>
      <c r="J640" t="s">
        <v>27</v>
      </c>
      <c r="K640" t="s">
        <v>1473</v>
      </c>
      <c r="L640" t="s">
        <v>457</v>
      </c>
      <c r="M640">
        <v>80027</v>
      </c>
      <c r="N640" t="s">
        <v>44</v>
      </c>
      <c r="O640" t="s">
        <v>2320</v>
      </c>
      <c r="P640" t="s">
        <v>46</v>
      </c>
      <c r="Q640" t="s">
        <v>59</v>
      </c>
      <c r="R640" t="s">
        <v>2321</v>
      </c>
      <c r="S640">
        <v>237.09600000000003</v>
      </c>
      <c r="T640">
        <v>3</v>
      </c>
      <c r="U640">
        <v>0.2</v>
      </c>
      <c r="V640">
        <v>20.745899999999985</v>
      </c>
    </row>
    <row r="641" spans="1:22" x14ac:dyDescent="0.35">
      <c r="A641">
        <v>9271</v>
      </c>
      <c r="B641" t="s">
        <v>10521</v>
      </c>
      <c r="C641">
        <v>2014</v>
      </c>
      <c r="D641" s="28">
        <v>41873</v>
      </c>
      <c r="E641" s="28">
        <v>41880</v>
      </c>
      <c r="F641" t="s">
        <v>50</v>
      </c>
      <c r="G641" t="s">
        <v>111</v>
      </c>
      <c r="H641" t="s">
        <v>112</v>
      </c>
      <c r="I641" t="s">
        <v>26</v>
      </c>
      <c r="J641" t="s">
        <v>27</v>
      </c>
      <c r="K641" t="s">
        <v>266</v>
      </c>
      <c r="L641" t="s">
        <v>267</v>
      </c>
      <c r="M641">
        <v>10035</v>
      </c>
      <c r="N641" t="s">
        <v>148</v>
      </c>
      <c r="O641" t="s">
        <v>4718</v>
      </c>
      <c r="P641" t="s">
        <v>46</v>
      </c>
      <c r="Q641" t="s">
        <v>75</v>
      </c>
      <c r="R641" t="s">
        <v>4719</v>
      </c>
      <c r="S641">
        <v>4305.5520000000006</v>
      </c>
      <c r="T641">
        <v>6</v>
      </c>
      <c r="U641">
        <v>0.2</v>
      </c>
      <c r="V641">
        <v>1453.1237999999996</v>
      </c>
    </row>
    <row r="642" spans="1:22" x14ac:dyDescent="0.35">
      <c r="A642">
        <v>9270</v>
      </c>
      <c r="B642" t="s">
        <v>10521</v>
      </c>
      <c r="C642">
        <v>2014</v>
      </c>
      <c r="D642" s="28">
        <v>41873</v>
      </c>
      <c r="E642" s="28">
        <v>41880</v>
      </c>
      <c r="F642" t="s">
        <v>50</v>
      </c>
      <c r="G642" t="s">
        <v>111</v>
      </c>
      <c r="H642" t="s">
        <v>112</v>
      </c>
      <c r="I642" t="s">
        <v>26</v>
      </c>
      <c r="J642" t="s">
        <v>27</v>
      </c>
      <c r="K642" t="s">
        <v>266</v>
      </c>
      <c r="L642" t="s">
        <v>267</v>
      </c>
      <c r="M642">
        <v>10035</v>
      </c>
      <c r="N642" t="s">
        <v>148</v>
      </c>
      <c r="O642" t="s">
        <v>6715</v>
      </c>
      <c r="P642" t="s">
        <v>46</v>
      </c>
      <c r="Q642" t="s">
        <v>75</v>
      </c>
      <c r="R642" t="s">
        <v>6716</v>
      </c>
      <c r="S642">
        <v>32.088000000000001</v>
      </c>
      <c r="T642">
        <v>7</v>
      </c>
      <c r="U642">
        <v>0.2</v>
      </c>
      <c r="V642">
        <v>11.2308</v>
      </c>
    </row>
    <row r="643" spans="1:22" x14ac:dyDescent="0.35">
      <c r="A643">
        <v>8042</v>
      </c>
      <c r="B643" t="s">
        <v>9795</v>
      </c>
      <c r="C643">
        <v>2014</v>
      </c>
      <c r="D643" s="28">
        <v>41873</v>
      </c>
      <c r="E643" s="28">
        <v>41877</v>
      </c>
      <c r="F643" t="s">
        <v>23</v>
      </c>
      <c r="G643" t="s">
        <v>6482</v>
      </c>
      <c r="H643" t="s">
        <v>6483</v>
      </c>
      <c r="I643" t="s">
        <v>41</v>
      </c>
      <c r="J643" t="s">
        <v>27</v>
      </c>
      <c r="K643" t="s">
        <v>95</v>
      </c>
      <c r="L643" t="s">
        <v>96</v>
      </c>
      <c r="M643">
        <v>98115</v>
      </c>
      <c r="N643" t="s">
        <v>44</v>
      </c>
      <c r="O643" t="s">
        <v>5541</v>
      </c>
      <c r="P643" t="s">
        <v>71</v>
      </c>
      <c r="Q643" t="s">
        <v>161</v>
      </c>
      <c r="R643" t="s">
        <v>5542</v>
      </c>
      <c r="S643">
        <v>33.18</v>
      </c>
      <c r="T643">
        <v>2</v>
      </c>
      <c r="U643">
        <v>0</v>
      </c>
      <c r="V643">
        <v>11.613</v>
      </c>
    </row>
    <row r="644" spans="1:22" x14ac:dyDescent="0.35">
      <c r="A644">
        <v>8041</v>
      </c>
      <c r="B644" t="s">
        <v>9795</v>
      </c>
      <c r="C644">
        <v>2014</v>
      </c>
      <c r="D644" s="28">
        <v>41873</v>
      </c>
      <c r="E644" s="28">
        <v>41877</v>
      </c>
      <c r="F644" t="s">
        <v>23</v>
      </c>
      <c r="G644" t="s">
        <v>6482</v>
      </c>
      <c r="H644" t="s">
        <v>6483</v>
      </c>
      <c r="I644" t="s">
        <v>41</v>
      </c>
      <c r="J644" t="s">
        <v>27</v>
      </c>
      <c r="K644" t="s">
        <v>95</v>
      </c>
      <c r="L644" t="s">
        <v>96</v>
      </c>
      <c r="M644">
        <v>98115</v>
      </c>
      <c r="N644" t="s">
        <v>44</v>
      </c>
      <c r="O644" t="s">
        <v>2428</v>
      </c>
      <c r="P644" t="s">
        <v>46</v>
      </c>
      <c r="Q644" t="s">
        <v>59</v>
      </c>
      <c r="R644" t="s">
        <v>2429</v>
      </c>
      <c r="S644">
        <v>572.58000000000004</v>
      </c>
      <c r="T644">
        <v>6</v>
      </c>
      <c r="U644">
        <v>0</v>
      </c>
      <c r="V644">
        <v>34.354799999999955</v>
      </c>
    </row>
    <row r="645" spans="1:22" x14ac:dyDescent="0.35">
      <c r="A645">
        <v>8040</v>
      </c>
      <c r="B645" t="s">
        <v>9795</v>
      </c>
      <c r="C645">
        <v>2014</v>
      </c>
      <c r="D645" s="28">
        <v>41873</v>
      </c>
      <c r="E645" s="28">
        <v>41877</v>
      </c>
      <c r="F645" t="s">
        <v>23</v>
      </c>
      <c r="G645" t="s">
        <v>6482</v>
      </c>
      <c r="H645" t="s">
        <v>6483</v>
      </c>
      <c r="I645" t="s">
        <v>41</v>
      </c>
      <c r="J645" t="s">
        <v>27</v>
      </c>
      <c r="K645" t="s">
        <v>95</v>
      </c>
      <c r="L645" t="s">
        <v>96</v>
      </c>
      <c r="M645">
        <v>98115</v>
      </c>
      <c r="N645" t="s">
        <v>44</v>
      </c>
      <c r="O645" t="s">
        <v>716</v>
      </c>
      <c r="P645" t="s">
        <v>32</v>
      </c>
      <c r="Q645" t="s">
        <v>36</v>
      </c>
      <c r="R645" t="s">
        <v>717</v>
      </c>
      <c r="S645">
        <v>388.70400000000006</v>
      </c>
      <c r="T645">
        <v>6</v>
      </c>
      <c r="U645">
        <v>0.2</v>
      </c>
      <c r="V645">
        <v>38.870400000000018</v>
      </c>
    </row>
    <row r="646" spans="1:22" x14ac:dyDescent="0.35">
      <c r="A646">
        <v>6416</v>
      </c>
      <c r="B646" t="s">
        <v>8884</v>
      </c>
      <c r="C646">
        <v>2014</v>
      </c>
      <c r="D646" s="28">
        <v>41873</v>
      </c>
      <c r="E646" s="28">
        <v>41873</v>
      </c>
      <c r="F646" t="s">
        <v>1290</v>
      </c>
      <c r="G646" t="s">
        <v>3256</v>
      </c>
      <c r="H646" t="s">
        <v>3257</v>
      </c>
      <c r="I646" t="s">
        <v>41</v>
      </c>
      <c r="J646" t="s">
        <v>27</v>
      </c>
      <c r="K646" t="s">
        <v>8027</v>
      </c>
      <c r="L646" t="s">
        <v>310</v>
      </c>
      <c r="M646">
        <v>85224</v>
      </c>
      <c r="N646" t="s">
        <v>44</v>
      </c>
      <c r="O646" t="s">
        <v>2559</v>
      </c>
      <c r="P646" t="s">
        <v>46</v>
      </c>
      <c r="Q646" t="s">
        <v>90</v>
      </c>
      <c r="R646" t="s">
        <v>2560</v>
      </c>
      <c r="S646">
        <v>83.88</v>
      </c>
      <c r="T646">
        <v>1</v>
      </c>
      <c r="U646">
        <v>0.2</v>
      </c>
      <c r="V646">
        <v>29.357999999999997</v>
      </c>
    </row>
    <row r="647" spans="1:22" x14ac:dyDescent="0.35">
      <c r="A647">
        <v>425</v>
      </c>
      <c r="B647" t="s">
        <v>1484</v>
      </c>
      <c r="C647">
        <v>2014</v>
      </c>
      <c r="D647" s="28">
        <v>41873</v>
      </c>
      <c r="E647" s="28">
        <v>41875</v>
      </c>
      <c r="F647" t="s">
        <v>23</v>
      </c>
      <c r="G647" t="s">
        <v>1485</v>
      </c>
      <c r="H647" t="s">
        <v>1486</v>
      </c>
      <c r="I647" t="s">
        <v>26</v>
      </c>
      <c r="J647" t="s">
        <v>27</v>
      </c>
      <c r="K647" t="s">
        <v>328</v>
      </c>
      <c r="L647" t="s">
        <v>1487</v>
      </c>
      <c r="M647">
        <v>39212</v>
      </c>
      <c r="N647" t="s">
        <v>30</v>
      </c>
      <c r="O647" t="s">
        <v>1488</v>
      </c>
      <c r="P647" t="s">
        <v>32</v>
      </c>
      <c r="Q647" t="s">
        <v>36</v>
      </c>
      <c r="R647" t="s">
        <v>1489</v>
      </c>
      <c r="S647">
        <v>866.4</v>
      </c>
      <c r="T647">
        <v>4</v>
      </c>
      <c r="U647">
        <v>0</v>
      </c>
      <c r="V647">
        <v>225.26400000000001</v>
      </c>
    </row>
    <row r="648" spans="1:22" x14ac:dyDescent="0.35">
      <c r="A648">
        <v>3606</v>
      </c>
      <c r="B648" t="s">
        <v>6779</v>
      </c>
      <c r="C648">
        <v>2014</v>
      </c>
      <c r="D648" s="28">
        <v>41873</v>
      </c>
      <c r="E648" s="28">
        <v>41879</v>
      </c>
      <c r="F648" t="s">
        <v>50</v>
      </c>
      <c r="G648" t="s">
        <v>2284</v>
      </c>
      <c r="H648" t="s">
        <v>2285</v>
      </c>
      <c r="I648" t="s">
        <v>102</v>
      </c>
      <c r="J648" t="s">
        <v>27</v>
      </c>
      <c r="K648" t="s">
        <v>382</v>
      </c>
      <c r="L648" t="s">
        <v>2735</v>
      </c>
      <c r="M648">
        <v>21044</v>
      </c>
      <c r="N648" t="s">
        <v>148</v>
      </c>
      <c r="O648" t="s">
        <v>3634</v>
      </c>
      <c r="P648" t="s">
        <v>32</v>
      </c>
      <c r="Q648" t="s">
        <v>65</v>
      </c>
      <c r="R648" t="s">
        <v>3635</v>
      </c>
      <c r="S648">
        <v>91.92</v>
      </c>
      <c r="T648">
        <v>4</v>
      </c>
      <c r="U648">
        <v>0</v>
      </c>
      <c r="V648">
        <v>31.252800000000001</v>
      </c>
    </row>
    <row r="649" spans="1:22" x14ac:dyDescent="0.35">
      <c r="A649">
        <v>3605</v>
      </c>
      <c r="B649" t="s">
        <v>6779</v>
      </c>
      <c r="C649">
        <v>2014</v>
      </c>
      <c r="D649" s="28">
        <v>41873</v>
      </c>
      <c r="E649" s="28">
        <v>41879</v>
      </c>
      <c r="F649" t="s">
        <v>50</v>
      </c>
      <c r="G649" t="s">
        <v>2284</v>
      </c>
      <c r="H649" t="s">
        <v>2285</v>
      </c>
      <c r="I649" t="s">
        <v>102</v>
      </c>
      <c r="J649" t="s">
        <v>27</v>
      </c>
      <c r="K649" t="s">
        <v>382</v>
      </c>
      <c r="L649" t="s">
        <v>2735</v>
      </c>
      <c r="M649">
        <v>21044</v>
      </c>
      <c r="N649" t="s">
        <v>148</v>
      </c>
      <c r="O649" t="s">
        <v>3839</v>
      </c>
      <c r="P649" t="s">
        <v>32</v>
      </c>
      <c r="Q649" t="s">
        <v>65</v>
      </c>
      <c r="R649" t="s">
        <v>3840</v>
      </c>
      <c r="S649">
        <v>25.16</v>
      </c>
      <c r="T649">
        <v>2</v>
      </c>
      <c r="U649">
        <v>0</v>
      </c>
      <c r="V649">
        <v>8.5543999999999976</v>
      </c>
    </row>
    <row r="650" spans="1:22" x14ac:dyDescent="0.35">
      <c r="A650">
        <v>3604</v>
      </c>
      <c r="B650" t="s">
        <v>6779</v>
      </c>
      <c r="C650">
        <v>2014</v>
      </c>
      <c r="D650" s="28">
        <v>41873</v>
      </c>
      <c r="E650" s="28">
        <v>41879</v>
      </c>
      <c r="F650" t="s">
        <v>50</v>
      </c>
      <c r="G650" t="s">
        <v>2284</v>
      </c>
      <c r="H650" t="s">
        <v>2285</v>
      </c>
      <c r="I650" t="s">
        <v>102</v>
      </c>
      <c r="J650" t="s">
        <v>27</v>
      </c>
      <c r="K650" t="s">
        <v>382</v>
      </c>
      <c r="L650" t="s">
        <v>2735</v>
      </c>
      <c r="M650">
        <v>21044</v>
      </c>
      <c r="N650" t="s">
        <v>148</v>
      </c>
      <c r="O650" t="s">
        <v>1730</v>
      </c>
      <c r="P650" t="s">
        <v>46</v>
      </c>
      <c r="Q650" t="s">
        <v>90</v>
      </c>
      <c r="R650" t="s">
        <v>5006</v>
      </c>
      <c r="S650">
        <v>277.39999999999998</v>
      </c>
      <c r="T650">
        <v>5</v>
      </c>
      <c r="U650">
        <v>0</v>
      </c>
      <c r="V650">
        <v>133.15199999999999</v>
      </c>
    </row>
    <row r="651" spans="1:22" x14ac:dyDescent="0.35">
      <c r="A651">
        <v>3341</v>
      </c>
      <c r="B651" t="s">
        <v>6543</v>
      </c>
      <c r="C651">
        <v>2014</v>
      </c>
      <c r="D651" s="28">
        <v>41873</v>
      </c>
      <c r="E651" s="28">
        <v>41874</v>
      </c>
      <c r="F651" t="s">
        <v>188</v>
      </c>
      <c r="G651" t="s">
        <v>6544</v>
      </c>
      <c r="H651" t="s">
        <v>6545</v>
      </c>
      <c r="I651" t="s">
        <v>26</v>
      </c>
      <c r="J651" t="s">
        <v>27</v>
      </c>
      <c r="K651" t="s">
        <v>3199</v>
      </c>
      <c r="L651" t="s">
        <v>43</v>
      </c>
      <c r="M651">
        <v>94601</v>
      </c>
      <c r="N651" t="s">
        <v>44</v>
      </c>
      <c r="O651" t="s">
        <v>1275</v>
      </c>
      <c r="P651" t="s">
        <v>46</v>
      </c>
      <c r="Q651" t="s">
        <v>47</v>
      </c>
      <c r="R651" t="s">
        <v>1276</v>
      </c>
      <c r="S651">
        <v>51.75</v>
      </c>
      <c r="T651">
        <v>5</v>
      </c>
      <c r="U651">
        <v>0</v>
      </c>
      <c r="V651">
        <v>24.84</v>
      </c>
    </row>
    <row r="652" spans="1:22" x14ac:dyDescent="0.35">
      <c r="A652">
        <v>3340</v>
      </c>
      <c r="B652" t="s">
        <v>6543</v>
      </c>
      <c r="C652">
        <v>2014</v>
      </c>
      <c r="D652" s="28">
        <v>41873</v>
      </c>
      <c r="E652" s="28">
        <v>41874</v>
      </c>
      <c r="F652" t="s">
        <v>188</v>
      </c>
      <c r="G652" t="s">
        <v>6544</v>
      </c>
      <c r="H652" t="s">
        <v>6545</v>
      </c>
      <c r="I652" t="s">
        <v>26</v>
      </c>
      <c r="J652" t="s">
        <v>27</v>
      </c>
      <c r="K652" t="s">
        <v>3199</v>
      </c>
      <c r="L652" t="s">
        <v>43</v>
      </c>
      <c r="M652">
        <v>94601</v>
      </c>
      <c r="N652" t="s">
        <v>44</v>
      </c>
      <c r="O652" t="s">
        <v>6550</v>
      </c>
      <c r="P652" t="s">
        <v>46</v>
      </c>
      <c r="Q652" t="s">
        <v>78</v>
      </c>
      <c r="R652" t="s">
        <v>6551</v>
      </c>
      <c r="S652">
        <v>203.52</v>
      </c>
      <c r="T652">
        <v>3</v>
      </c>
      <c r="U652">
        <v>0</v>
      </c>
      <c r="V652">
        <v>54.950400000000002</v>
      </c>
    </row>
    <row r="653" spans="1:22" x14ac:dyDescent="0.35">
      <c r="A653">
        <v>3339</v>
      </c>
      <c r="B653" t="s">
        <v>6543</v>
      </c>
      <c r="C653">
        <v>2014</v>
      </c>
      <c r="D653" s="28">
        <v>41873</v>
      </c>
      <c r="E653" s="28">
        <v>41874</v>
      </c>
      <c r="F653" t="s">
        <v>188</v>
      </c>
      <c r="G653" t="s">
        <v>6544</v>
      </c>
      <c r="H653" t="s">
        <v>6545</v>
      </c>
      <c r="I653" t="s">
        <v>26</v>
      </c>
      <c r="J653" t="s">
        <v>27</v>
      </c>
      <c r="K653" t="s">
        <v>3199</v>
      </c>
      <c r="L653" t="s">
        <v>43</v>
      </c>
      <c r="M653">
        <v>94601</v>
      </c>
      <c r="N653" t="s">
        <v>44</v>
      </c>
      <c r="O653" t="s">
        <v>6548</v>
      </c>
      <c r="P653" t="s">
        <v>46</v>
      </c>
      <c r="Q653" t="s">
        <v>75</v>
      </c>
      <c r="R653" t="s">
        <v>6549</v>
      </c>
      <c r="S653">
        <v>117.14400000000001</v>
      </c>
      <c r="T653">
        <v>9</v>
      </c>
      <c r="U653">
        <v>0.2</v>
      </c>
      <c r="V653">
        <v>42.464699999999993</v>
      </c>
    </row>
    <row r="654" spans="1:22" x14ac:dyDescent="0.35">
      <c r="A654">
        <v>3338</v>
      </c>
      <c r="B654" t="s">
        <v>6543</v>
      </c>
      <c r="C654">
        <v>2014</v>
      </c>
      <c r="D654" s="28">
        <v>41873</v>
      </c>
      <c r="E654" s="28">
        <v>41874</v>
      </c>
      <c r="F654" t="s">
        <v>188</v>
      </c>
      <c r="G654" t="s">
        <v>6544</v>
      </c>
      <c r="H654" t="s">
        <v>6545</v>
      </c>
      <c r="I654" t="s">
        <v>26</v>
      </c>
      <c r="J654" t="s">
        <v>27</v>
      </c>
      <c r="K654" t="s">
        <v>3199</v>
      </c>
      <c r="L654" t="s">
        <v>43</v>
      </c>
      <c r="M654">
        <v>94601</v>
      </c>
      <c r="N654" t="s">
        <v>44</v>
      </c>
      <c r="O654" t="s">
        <v>80</v>
      </c>
      <c r="P654" t="s">
        <v>32</v>
      </c>
      <c r="Q654" t="s">
        <v>56</v>
      </c>
      <c r="R654" t="s">
        <v>81</v>
      </c>
      <c r="S654">
        <v>568.72800000000007</v>
      </c>
      <c r="T654">
        <v>3</v>
      </c>
      <c r="U654">
        <v>0.2</v>
      </c>
      <c r="V654">
        <v>28.436399999999935</v>
      </c>
    </row>
    <row r="655" spans="1:22" x14ac:dyDescent="0.35">
      <c r="A655">
        <v>3337</v>
      </c>
      <c r="B655" t="s">
        <v>6543</v>
      </c>
      <c r="C655">
        <v>2014</v>
      </c>
      <c r="D655" s="28">
        <v>41873</v>
      </c>
      <c r="E655" s="28">
        <v>41874</v>
      </c>
      <c r="F655" t="s">
        <v>188</v>
      </c>
      <c r="G655" t="s">
        <v>6544</v>
      </c>
      <c r="H655" t="s">
        <v>6545</v>
      </c>
      <c r="I655" t="s">
        <v>26</v>
      </c>
      <c r="J655" t="s">
        <v>27</v>
      </c>
      <c r="K655" t="s">
        <v>3199</v>
      </c>
      <c r="L655" t="s">
        <v>43</v>
      </c>
      <c r="M655">
        <v>94601</v>
      </c>
      <c r="N655" t="s">
        <v>44</v>
      </c>
      <c r="O655" t="s">
        <v>6546</v>
      </c>
      <c r="P655" t="s">
        <v>32</v>
      </c>
      <c r="Q655" t="s">
        <v>65</v>
      </c>
      <c r="R655" t="s">
        <v>6547</v>
      </c>
      <c r="S655">
        <v>129.91999999999999</v>
      </c>
      <c r="T655">
        <v>4</v>
      </c>
      <c r="U655">
        <v>0</v>
      </c>
      <c r="V655">
        <v>10.393599999999992</v>
      </c>
    </row>
    <row r="656" spans="1:22" x14ac:dyDescent="0.35">
      <c r="A656">
        <v>3336</v>
      </c>
      <c r="B656" t="s">
        <v>6543</v>
      </c>
      <c r="C656">
        <v>2014</v>
      </c>
      <c r="D656" s="28">
        <v>41873</v>
      </c>
      <c r="E656" s="28">
        <v>41874</v>
      </c>
      <c r="F656" t="s">
        <v>188</v>
      </c>
      <c r="G656" t="s">
        <v>6544</v>
      </c>
      <c r="H656" t="s">
        <v>6545</v>
      </c>
      <c r="I656" t="s">
        <v>26</v>
      </c>
      <c r="J656" t="s">
        <v>27</v>
      </c>
      <c r="K656" t="s">
        <v>3199</v>
      </c>
      <c r="L656" t="s">
        <v>43</v>
      </c>
      <c r="M656">
        <v>94601</v>
      </c>
      <c r="N656" t="s">
        <v>44</v>
      </c>
      <c r="O656" t="s">
        <v>2032</v>
      </c>
      <c r="P656" t="s">
        <v>71</v>
      </c>
      <c r="Q656" t="s">
        <v>72</v>
      </c>
      <c r="R656" t="s">
        <v>2033</v>
      </c>
      <c r="S656">
        <v>431.96800000000007</v>
      </c>
      <c r="T656">
        <v>4</v>
      </c>
      <c r="U656">
        <v>0.2</v>
      </c>
      <c r="V656">
        <v>37.797199999999975</v>
      </c>
    </row>
    <row r="657" spans="1:22" x14ac:dyDescent="0.35">
      <c r="A657">
        <v>3335</v>
      </c>
      <c r="B657" t="s">
        <v>6543</v>
      </c>
      <c r="C657">
        <v>2014</v>
      </c>
      <c r="D657" s="28">
        <v>41873</v>
      </c>
      <c r="E657" s="28">
        <v>41874</v>
      </c>
      <c r="F657" t="s">
        <v>188</v>
      </c>
      <c r="G657" t="s">
        <v>6544</v>
      </c>
      <c r="H657" t="s">
        <v>6545</v>
      </c>
      <c r="I657" t="s">
        <v>26</v>
      </c>
      <c r="J657" t="s">
        <v>27</v>
      </c>
      <c r="K657" t="s">
        <v>3199</v>
      </c>
      <c r="L657" t="s">
        <v>43</v>
      </c>
      <c r="M657">
        <v>94601</v>
      </c>
      <c r="N657" t="s">
        <v>44</v>
      </c>
      <c r="O657" t="s">
        <v>3079</v>
      </c>
      <c r="P657" t="s">
        <v>46</v>
      </c>
      <c r="Q657" t="s">
        <v>68</v>
      </c>
      <c r="R657" t="s">
        <v>3080</v>
      </c>
      <c r="S657">
        <v>17.12</v>
      </c>
      <c r="T657">
        <v>4</v>
      </c>
      <c r="U657">
        <v>0</v>
      </c>
      <c r="V657">
        <v>4.9647999999999985</v>
      </c>
    </row>
    <row r="658" spans="1:22" x14ac:dyDescent="0.35">
      <c r="A658">
        <v>829</v>
      </c>
      <c r="B658" t="s">
        <v>2571</v>
      </c>
      <c r="C658">
        <v>2014</v>
      </c>
      <c r="D658" s="28">
        <v>41873</v>
      </c>
      <c r="E658" s="28">
        <v>41880</v>
      </c>
      <c r="F658" t="s">
        <v>50</v>
      </c>
      <c r="G658" t="s">
        <v>1878</v>
      </c>
      <c r="H658" t="s">
        <v>1879</v>
      </c>
      <c r="I658" t="s">
        <v>26</v>
      </c>
      <c r="J658" t="s">
        <v>27</v>
      </c>
      <c r="K658" t="s">
        <v>932</v>
      </c>
      <c r="L658" t="s">
        <v>229</v>
      </c>
      <c r="M658">
        <v>55044</v>
      </c>
      <c r="N658" t="s">
        <v>105</v>
      </c>
      <c r="O658" t="s">
        <v>2576</v>
      </c>
      <c r="P658" t="s">
        <v>46</v>
      </c>
      <c r="Q658" t="s">
        <v>173</v>
      </c>
      <c r="R658" t="s">
        <v>2577</v>
      </c>
      <c r="S658">
        <v>15.28</v>
      </c>
      <c r="T658">
        <v>2</v>
      </c>
      <c r="U658">
        <v>0</v>
      </c>
      <c r="V658">
        <v>7.4871999999999996</v>
      </c>
    </row>
    <row r="659" spans="1:22" x14ac:dyDescent="0.35">
      <c r="A659">
        <v>828</v>
      </c>
      <c r="B659" t="s">
        <v>2571</v>
      </c>
      <c r="C659">
        <v>2014</v>
      </c>
      <c r="D659" s="28">
        <v>41873</v>
      </c>
      <c r="E659" s="28">
        <v>41880</v>
      </c>
      <c r="F659" t="s">
        <v>50</v>
      </c>
      <c r="G659" t="s">
        <v>1878</v>
      </c>
      <c r="H659" t="s">
        <v>1879</v>
      </c>
      <c r="I659" t="s">
        <v>26</v>
      </c>
      <c r="J659" t="s">
        <v>27</v>
      </c>
      <c r="K659" t="s">
        <v>932</v>
      </c>
      <c r="L659" t="s">
        <v>229</v>
      </c>
      <c r="M659">
        <v>55044</v>
      </c>
      <c r="N659" t="s">
        <v>105</v>
      </c>
      <c r="O659" t="s">
        <v>2574</v>
      </c>
      <c r="P659" t="s">
        <v>46</v>
      </c>
      <c r="Q659" t="s">
        <v>578</v>
      </c>
      <c r="R659" t="s">
        <v>2575</v>
      </c>
      <c r="S659">
        <v>37.24</v>
      </c>
      <c r="T659">
        <v>4</v>
      </c>
      <c r="U659">
        <v>0</v>
      </c>
      <c r="V659">
        <v>10.799599999999998</v>
      </c>
    </row>
    <row r="660" spans="1:22" x14ac:dyDescent="0.35">
      <c r="A660">
        <v>827</v>
      </c>
      <c r="B660" t="s">
        <v>2571</v>
      </c>
      <c r="C660">
        <v>2014</v>
      </c>
      <c r="D660" s="28">
        <v>41873</v>
      </c>
      <c r="E660" s="28">
        <v>41880</v>
      </c>
      <c r="F660" t="s">
        <v>50</v>
      </c>
      <c r="G660" t="s">
        <v>1878</v>
      </c>
      <c r="H660" t="s">
        <v>1879</v>
      </c>
      <c r="I660" t="s">
        <v>26</v>
      </c>
      <c r="J660" t="s">
        <v>27</v>
      </c>
      <c r="K660" t="s">
        <v>932</v>
      </c>
      <c r="L660" t="s">
        <v>229</v>
      </c>
      <c r="M660">
        <v>55044</v>
      </c>
      <c r="N660" t="s">
        <v>105</v>
      </c>
      <c r="O660" t="s">
        <v>2572</v>
      </c>
      <c r="P660" t="s">
        <v>46</v>
      </c>
      <c r="Q660" t="s">
        <v>269</v>
      </c>
      <c r="R660" t="s">
        <v>2573</v>
      </c>
      <c r="S660">
        <v>35</v>
      </c>
      <c r="T660">
        <v>7</v>
      </c>
      <c r="U660">
        <v>0</v>
      </c>
      <c r="V660">
        <v>16.8</v>
      </c>
    </row>
    <row r="661" spans="1:22" x14ac:dyDescent="0.35">
      <c r="A661">
        <v>6105</v>
      </c>
      <c r="B661" t="s">
        <v>8676</v>
      </c>
      <c r="C661">
        <v>2014</v>
      </c>
      <c r="D661" s="28">
        <v>41874</v>
      </c>
      <c r="E661" s="28">
        <v>41876</v>
      </c>
      <c r="F661" t="s">
        <v>188</v>
      </c>
      <c r="G661" t="s">
        <v>5928</v>
      </c>
      <c r="H661" t="s">
        <v>5929</v>
      </c>
      <c r="I661" t="s">
        <v>102</v>
      </c>
      <c r="J661" t="s">
        <v>27</v>
      </c>
      <c r="K661" t="s">
        <v>146</v>
      </c>
      <c r="L661" t="s">
        <v>147</v>
      </c>
      <c r="M661">
        <v>19143</v>
      </c>
      <c r="N661" t="s">
        <v>148</v>
      </c>
      <c r="O661" t="s">
        <v>2875</v>
      </c>
      <c r="P661" t="s">
        <v>32</v>
      </c>
      <c r="Q661" t="s">
        <v>56</v>
      </c>
      <c r="R661" t="s">
        <v>2876</v>
      </c>
      <c r="S661">
        <v>314.53199999999998</v>
      </c>
      <c r="T661">
        <v>2</v>
      </c>
      <c r="U661">
        <v>0.4</v>
      </c>
      <c r="V661">
        <v>-83.875200000000035</v>
      </c>
    </row>
    <row r="662" spans="1:22" x14ac:dyDescent="0.35">
      <c r="A662">
        <v>5235</v>
      </c>
      <c r="B662" t="s">
        <v>8078</v>
      </c>
      <c r="C662">
        <v>2014</v>
      </c>
      <c r="D662" s="28">
        <v>41874</v>
      </c>
      <c r="E662" s="28">
        <v>41875</v>
      </c>
      <c r="F662" t="s">
        <v>188</v>
      </c>
      <c r="G662" t="s">
        <v>7581</v>
      </c>
      <c r="H662" t="s">
        <v>7582</v>
      </c>
      <c r="I662" t="s">
        <v>26</v>
      </c>
      <c r="J662" t="s">
        <v>27</v>
      </c>
      <c r="K662" t="s">
        <v>127</v>
      </c>
      <c r="L662" t="s">
        <v>43</v>
      </c>
      <c r="M662">
        <v>94110</v>
      </c>
      <c r="N662" t="s">
        <v>44</v>
      </c>
      <c r="O662" t="s">
        <v>510</v>
      </c>
      <c r="P662" t="s">
        <v>32</v>
      </c>
      <c r="Q662" t="s">
        <v>56</v>
      </c>
      <c r="R662" t="s">
        <v>511</v>
      </c>
      <c r="S662">
        <v>210.00800000000001</v>
      </c>
      <c r="T662">
        <v>1</v>
      </c>
      <c r="U662">
        <v>0.2</v>
      </c>
      <c r="V662">
        <v>2.625099999999982</v>
      </c>
    </row>
    <row r="663" spans="1:22" x14ac:dyDescent="0.35">
      <c r="A663">
        <v>4302</v>
      </c>
      <c r="B663" t="s">
        <v>7394</v>
      </c>
      <c r="C663">
        <v>2014</v>
      </c>
      <c r="D663" s="28">
        <v>41875</v>
      </c>
      <c r="E663" s="28">
        <v>41878</v>
      </c>
      <c r="F663" t="s">
        <v>23</v>
      </c>
      <c r="G663" t="s">
        <v>1189</v>
      </c>
      <c r="H663" t="s">
        <v>1190</v>
      </c>
      <c r="I663" t="s">
        <v>26</v>
      </c>
      <c r="J663" t="s">
        <v>27</v>
      </c>
      <c r="K663" t="s">
        <v>5647</v>
      </c>
      <c r="L663" t="s">
        <v>54</v>
      </c>
      <c r="M663">
        <v>32303</v>
      </c>
      <c r="N663" t="s">
        <v>30</v>
      </c>
      <c r="O663" t="s">
        <v>3262</v>
      </c>
      <c r="P663" t="s">
        <v>46</v>
      </c>
      <c r="Q663" t="s">
        <v>90</v>
      </c>
      <c r="R663" t="s">
        <v>3263</v>
      </c>
      <c r="S663">
        <v>8.7200000000000006</v>
      </c>
      <c r="T663">
        <v>5</v>
      </c>
      <c r="U663">
        <v>0.2</v>
      </c>
      <c r="V663">
        <v>2.9429999999999992</v>
      </c>
    </row>
    <row r="664" spans="1:22" x14ac:dyDescent="0.35">
      <c r="A664">
        <v>4301</v>
      </c>
      <c r="B664" t="s">
        <v>7394</v>
      </c>
      <c r="C664">
        <v>2014</v>
      </c>
      <c r="D664" s="28">
        <v>41875</v>
      </c>
      <c r="E664" s="28">
        <v>41878</v>
      </c>
      <c r="F664" t="s">
        <v>23</v>
      </c>
      <c r="G664" t="s">
        <v>1189</v>
      </c>
      <c r="H664" t="s">
        <v>1190</v>
      </c>
      <c r="I664" t="s">
        <v>26</v>
      </c>
      <c r="J664" t="s">
        <v>27</v>
      </c>
      <c r="K664" t="s">
        <v>5647</v>
      </c>
      <c r="L664" t="s">
        <v>54</v>
      </c>
      <c r="M664">
        <v>32303</v>
      </c>
      <c r="N664" t="s">
        <v>30</v>
      </c>
      <c r="O664" t="s">
        <v>3316</v>
      </c>
      <c r="P664" t="s">
        <v>32</v>
      </c>
      <c r="Q664" t="s">
        <v>65</v>
      </c>
      <c r="R664" t="s">
        <v>3317</v>
      </c>
      <c r="S664">
        <v>2.7840000000000003</v>
      </c>
      <c r="T664">
        <v>2</v>
      </c>
      <c r="U664">
        <v>0.2</v>
      </c>
      <c r="V664">
        <v>0.41759999999999986</v>
      </c>
    </row>
    <row r="665" spans="1:22" x14ac:dyDescent="0.35">
      <c r="A665">
        <v>4300</v>
      </c>
      <c r="B665" t="s">
        <v>7394</v>
      </c>
      <c r="C665">
        <v>2014</v>
      </c>
      <c r="D665" s="28">
        <v>41875</v>
      </c>
      <c r="E665" s="28">
        <v>41878</v>
      </c>
      <c r="F665" t="s">
        <v>23</v>
      </c>
      <c r="G665" t="s">
        <v>1189</v>
      </c>
      <c r="H665" t="s">
        <v>1190</v>
      </c>
      <c r="I665" t="s">
        <v>26</v>
      </c>
      <c r="J665" t="s">
        <v>27</v>
      </c>
      <c r="K665" t="s">
        <v>5647</v>
      </c>
      <c r="L665" t="s">
        <v>54</v>
      </c>
      <c r="M665">
        <v>32303</v>
      </c>
      <c r="N665" t="s">
        <v>30</v>
      </c>
      <c r="O665" t="s">
        <v>2858</v>
      </c>
      <c r="P665" t="s">
        <v>46</v>
      </c>
      <c r="Q665" t="s">
        <v>78</v>
      </c>
      <c r="R665" t="s">
        <v>2859</v>
      </c>
      <c r="S665">
        <v>161.376</v>
      </c>
      <c r="T665">
        <v>6</v>
      </c>
      <c r="U665">
        <v>0.2</v>
      </c>
      <c r="V665">
        <v>12.103199999999994</v>
      </c>
    </row>
    <row r="666" spans="1:22" x14ac:dyDescent="0.35">
      <c r="A666">
        <v>4299</v>
      </c>
      <c r="B666" t="s">
        <v>7394</v>
      </c>
      <c r="C666">
        <v>2014</v>
      </c>
      <c r="D666" s="28">
        <v>41875</v>
      </c>
      <c r="E666" s="28">
        <v>41878</v>
      </c>
      <c r="F666" t="s">
        <v>23</v>
      </c>
      <c r="G666" t="s">
        <v>1189</v>
      </c>
      <c r="H666" t="s">
        <v>1190</v>
      </c>
      <c r="I666" t="s">
        <v>26</v>
      </c>
      <c r="J666" t="s">
        <v>27</v>
      </c>
      <c r="K666" t="s">
        <v>5647</v>
      </c>
      <c r="L666" t="s">
        <v>54</v>
      </c>
      <c r="M666">
        <v>32303</v>
      </c>
      <c r="N666" t="s">
        <v>30</v>
      </c>
      <c r="O666" t="s">
        <v>4705</v>
      </c>
      <c r="P666" t="s">
        <v>46</v>
      </c>
      <c r="Q666" t="s">
        <v>90</v>
      </c>
      <c r="R666" t="s">
        <v>4706</v>
      </c>
      <c r="S666">
        <v>49.568000000000005</v>
      </c>
      <c r="T666">
        <v>2</v>
      </c>
      <c r="U666">
        <v>0.2</v>
      </c>
      <c r="V666">
        <v>15.489999999999997</v>
      </c>
    </row>
    <row r="667" spans="1:22" x14ac:dyDescent="0.35">
      <c r="A667">
        <v>4298</v>
      </c>
      <c r="B667" t="s">
        <v>7394</v>
      </c>
      <c r="C667">
        <v>2014</v>
      </c>
      <c r="D667" s="28">
        <v>41875</v>
      </c>
      <c r="E667" s="28">
        <v>41878</v>
      </c>
      <c r="F667" t="s">
        <v>23</v>
      </c>
      <c r="G667" t="s">
        <v>1189</v>
      </c>
      <c r="H667" t="s">
        <v>1190</v>
      </c>
      <c r="I667" t="s">
        <v>26</v>
      </c>
      <c r="J667" t="s">
        <v>27</v>
      </c>
      <c r="K667" t="s">
        <v>5647</v>
      </c>
      <c r="L667" t="s">
        <v>54</v>
      </c>
      <c r="M667">
        <v>32303</v>
      </c>
      <c r="N667" t="s">
        <v>30</v>
      </c>
      <c r="O667" t="s">
        <v>6146</v>
      </c>
      <c r="P667" t="s">
        <v>71</v>
      </c>
      <c r="Q667" t="s">
        <v>72</v>
      </c>
      <c r="R667" t="s">
        <v>6147</v>
      </c>
      <c r="S667">
        <v>4367.8960000000006</v>
      </c>
      <c r="T667">
        <v>13</v>
      </c>
      <c r="U667">
        <v>0.2</v>
      </c>
      <c r="V667">
        <v>327.59220000000005</v>
      </c>
    </row>
    <row r="668" spans="1:22" x14ac:dyDescent="0.35">
      <c r="A668">
        <v>6026</v>
      </c>
      <c r="B668" t="s">
        <v>8628</v>
      </c>
      <c r="C668">
        <v>2014</v>
      </c>
      <c r="D668" s="28">
        <v>41876</v>
      </c>
      <c r="E668" s="28">
        <v>41878</v>
      </c>
      <c r="F668" t="s">
        <v>23</v>
      </c>
      <c r="G668" t="s">
        <v>5996</v>
      </c>
      <c r="H668" t="s">
        <v>5997</v>
      </c>
      <c r="I668" t="s">
        <v>26</v>
      </c>
      <c r="J668" t="s">
        <v>27</v>
      </c>
      <c r="K668" t="s">
        <v>2470</v>
      </c>
      <c r="L668" t="s">
        <v>498</v>
      </c>
      <c r="M668">
        <v>43130</v>
      </c>
      <c r="N668" t="s">
        <v>148</v>
      </c>
      <c r="O668" t="s">
        <v>2841</v>
      </c>
      <c r="P668" t="s">
        <v>46</v>
      </c>
      <c r="Q668" t="s">
        <v>90</v>
      </c>
      <c r="R668" t="s">
        <v>6812</v>
      </c>
      <c r="S668">
        <v>10.368000000000002</v>
      </c>
      <c r="T668">
        <v>2</v>
      </c>
      <c r="U668">
        <v>0.2</v>
      </c>
      <c r="V668">
        <v>3.7584</v>
      </c>
    </row>
    <row r="669" spans="1:22" x14ac:dyDescent="0.35">
      <c r="A669">
        <v>6025</v>
      </c>
      <c r="B669" t="s">
        <v>8628</v>
      </c>
      <c r="C669">
        <v>2014</v>
      </c>
      <c r="D669" s="28">
        <v>41876</v>
      </c>
      <c r="E669" s="28">
        <v>41878</v>
      </c>
      <c r="F669" t="s">
        <v>23</v>
      </c>
      <c r="G669" t="s">
        <v>5996</v>
      </c>
      <c r="H669" t="s">
        <v>5997</v>
      </c>
      <c r="I669" t="s">
        <v>26</v>
      </c>
      <c r="J669" t="s">
        <v>27</v>
      </c>
      <c r="K669" t="s">
        <v>2470</v>
      </c>
      <c r="L669" t="s">
        <v>498</v>
      </c>
      <c r="M669">
        <v>43130</v>
      </c>
      <c r="N669" t="s">
        <v>148</v>
      </c>
      <c r="O669" t="s">
        <v>8071</v>
      </c>
      <c r="P669" t="s">
        <v>46</v>
      </c>
      <c r="Q669" t="s">
        <v>78</v>
      </c>
      <c r="R669" t="s">
        <v>8072</v>
      </c>
      <c r="S669">
        <v>646.27200000000005</v>
      </c>
      <c r="T669">
        <v>8</v>
      </c>
      <c r="U669">
        <v>0.2</v>
      </c>
      <c r="V669">
        <v>64.627199999999988</v>
      </c>
    </row>
    <row r="670" spans="1:22" x14ac:dyDescent="0.35">
      <c r="A670">
        <v>5404</v>
      </c>
      <c r="B670" t="s">
        <v>8204</v>
      </c>
      <c r="C670">
        <v>2014</v>
      </c>
      <c r="D670" s="28">
        <v>41876</v>
      </c>
      <c r="E670" s="28">
        <v>41881</v>
      </c>
      <c r="F670" t="s">
        <v>50</v>
      </c>
      <c r="G670" t="s">
        <v>1060</v>
      </c>
      <c r="H670" t="s">
        <v>1061</v>
      </c>
      <c r="I670" t="s">
        <v>41</v>
      </c>
      <c r="J670" t="s">
        <v>27</v>
      </c>
      <c r="K670" t="s">
        <v>266</v>
      </c>
      <c r="L670" t="s">
        <v>267</v>
      </c>
      <c r="M670">
        <v>10024</v>
      </c>
      <c r="N670" t="s">
        <v>148</v>
      </c>
      <c r="O670" t="s">
        <v>2357</v>
      </c>
      <c r="P670" t="s">
        <v>46</v>
      </c>
      <c r="Q670" t="s">
        <v>75</v>
      </c>
      <c r="R670" t="s">
        <v>2358</v>
      </c>
      <c r="S670">
        <v>3.7439999999999998</v>
      </c>
      <c r="T670">
        <v>1</v>
      </c>
      <c r="U670">
        <v>0.2</v>
      </c>
      <c r="V670">
        <v>1.3104</v>
      </c>
    </row>
    <row r="671" spans="1:22" x14ac:dyDescent="0.35">
      <c r="A671">
        <v>5403</v>
      </c>
      <c r="B671" t="s">
        <v>8204</v>
      </c>
      <c r="C671">
        <v>2014</v>
      </c>
      <c r="D671" s="28">
        <v>41876</v>
      </c>
      <c r="E671" s="28">
        <v>41881</v>
      </c>
      <c r="F671" t="s">
        <v>50</v>
      </c>
      <c r="G671" t="s">
        <v>1060</v>
      </c>
      <c r="H671" t="s">
        <v>1061</v>
      </c>
      <c r="I671" t="s">
        <v>41</v>
      </c>
      <c r="J671" t="s">
        <v>27</v>
      </c>
      <c r="K671" t="s">
        <v>266</v>
      </c>
      <c r="L671" t="s">
        <v>267</v>
      </c>
      <c r="M671">
        <v>10024</v>
      </c>
      <c r="N671" t="s">
        <v>148</v>
      </c>
      <c r="O671" t="s">
        <v>74</v>
      </c>
      <c r="P671" t="s">
        <v>46</v>
      </c>
      <c r="Q671" t="s">
        <v>75</v>
      </c>
      <c r="R671" t="s">
        <v>76</v>
      </c>
      <c r="S671">
        <v>24.672000000000001</v>
      </c>
      <c r="T671">
        <v>4</v>
      </c>
      <c r="U671">
        <v>0.2</v>
      </c>
      <c r="V671">
        <v>7.71</v>
      </c>
    </row>
    <row r="672" spans="1:22" x14ac:dyDescent="0.35">
      <c r="A672">
        <v>8635</v>
      </c>
      <c r="B672" t="s">
        <v>10151</v>
      </c>
      <c r="C672">
        <v>2014</v>
      </c>
      <c r="D672" s="28">
        <v>41877</v>
      </c>
      <c r="E672" s="28">
        <v>41881</v>
      </c>
      <c r="F672" t="s">
        <v>50</v>
      </c>
      <c r="G672" t="s">
        <v>2304</v>
      </c>
      <c r="H672" t="s">
        <v>2305</v>
      </c>
      <c r="I672" t="s">
        <v>26</v>
      </c>
      <c r="J672" t="s">
        <v>27</v>
      </c>
      <c r="K672" t="s">
        <v>146</v>
      </c>
      <c r="L672" t="s">
        <v>147</v>
      </c>
      <c r="M672">
        <v>19140</v>
      </c>
      <c r="N672" t="s">
        <v>148</v>
      </c>
      <c r="O672" t="s">
        <v>31</v>
      </c>
      <c r="P672" t="s">
        <v>32</v>
      </c>
      <c r="Q672" t="s">
        <v>33</v>
      </c>
      <c r="R672" t="s">
        <v>34</v>
      </c>
      <c r="S672">
        <v>130.97999999999999</v>
      </c>
      <c r="T672">
        <v>2</v>
      </c>
      <c r="U672">
        <v>0.5</v>
      </c>
      <c r="V672">
        <v>-89.066399999999987</v>
      </c>
    </row>
    <row r="673" spans="1:22" x14ac:dyDescent="0.35">
      <c r="A673">
        <v>7914</v>
      </c>
      <c r="B673" t="s">
        <v>9734</v>
      </c>
      <c r="C673">
        <v>2014</v>
      </c>
      <c r="D673" s="28">
        <v>41877</v>
      </c>
      <c r="E673" s="28">
        <v>41879</v>
      </c>
      <c r="F673" t="s">
        <v>188</v>
      </c>
      <c r="G673" t="s">
        <v>4798</v>
      </c>
      <c r="H673" t="s">
        <v>4799</v>
      </c>
      <c r="I673" t="s">
        <v>26</v>
      </c>
      <c r="J673" t="s">
        <v>27</v>
      </c>
      <c r="K673" t="s">
        <v>2180</v>
      </c>
      <c r="L673" t="s">
        <v>498</v>
      </c>
      <c r="M673">
        <v>44105</v>
      </c>
      <c r="N673" t="s">
        <v>148</v>
      </c>
      <c r="O673" t="s">
        <v>4938</v>
      </c>
      <c r="P673" t="s">
        <v>46</v>
      </c>
      <c r="Q673" t="s">
        <v>59</v>
      </c>
      <c r="R673" t="s">
        <v>4939</v>
      </c>
      <c r="S673">
        <v>25.695999999999998</v>
      </c>
      <c r="T673">
        <v>2</v>
      </c>
      <c r="U673">
        <v>0.2</v>
      </c>
      <c r="V673">
        <v>1.9271999999999991</v>
      </c>
    </row>
    <row r="674" spans="1:22" x14ac:dyDescent="0.35">
      <c r="A674">
        <v>1484</v>
      </c>
      <c r="B674" t="s">
        <v>3980</v>
      </c>
      <c r="C674">
        <v>2014</v>
      </c>
      <c r="D674" s="28">
        <v>41877</v>
      </c>
      <c r="E674" s="28">
        <v>41880</v>
      </c>
      <c r="F674" t="s">
        <v>23</v>
      </c>
      <c r="G674" t="s">
        <v>3178</v>
      </c>
      <c r="H674" t="s">
        <v>3179</v>
      </c>
      <c r="I674" t="s">
        <v>26</v>
      </c>
      <c r="J674" t="s">
        <v>27</v>
      </c>
      <c r="K674" t="s">
        <v>328</v>
      </c>
      <c r="L674" t="s">
        <v>335</v>
      </c>
      <c r="M674">
        <v>38301</v>
      </c>
      <c r="N674" t="s">
        <v>30</v>
      </c>
      <c r="O674" t="s">
        <v>3981</v>
      </c>
      <c r="P674" t="s">
        <v>46</v>
      </c>
      <c r="Q674" t="s">
        <v>90</v>
      </c>
      <c r="R674" t="s">
        <v>3982</v>
      </c>
      <c r="S674">
        <v>3.4240000000000004</v>
      </c>
      <c r="T674">
        <v>1</v>
      </c>
      <c r="U674">
        <v>0.2</v>
      </c>
      <c r="V674">
        <v>1.0699999999999996</v>
      </c>
    </row>
    <row r="675" spans="1:22" x14ac:dyDescent="0.35">
      <c r="A675">
        <v>1483</v>
      </c>
      <c r="B675" t="s">
        <v>3980</v>
      </c>
      <c r="C675">
        <v>2014</v>
      </c>
      <c r="D675" s="28">
        <v>41877</v>
      </c>
      <c r="E675" s="28">
        <v>41880</v>
      </c>
      <c r="F675" t="s">
        <v>23</v>
      </c>
      <c r="G675" t="s">
        <v>3178</v>
      </c>
      <c r="H675" t="s">
        <v>3179</v>
      </c>
      <c r="I675" t="s">
        <v>26</v>
      </c>
      <c r="J675" t="s">
        <v>27</v>
      </c>
      <c r="K675" t="s">
        <v>328</v>
      </c>
      <c r="L675" t="s">
        <v>335</v>
      </c>
      <c r="M675">
        <v>38301</v>
      </c>
      <c r="N675" t="s">
        <v>30</v>
      </c>
      <c r="O675" t="s">
        <v>1889</v>
      </c>
      <c r="P675" t="s">
        <v>46</v>
      </c>
      <c r="Q675" t="s">
        <v>68</v>
      </c>
      <c r="R675" t="s">
        <v>1890</v>
      </c>
      <c r="S675">
        <v>9.7280000000000015</v>
      </c>
      <c r="T675">
        <v>2</v>
      </c>
      <c r="U675">
        <v>0.2</v>
      </c>
      <c r="V675">
        <v>1.702399999999999</v>
      </c>
    </row>
    <row r="676" spans="1:22" x14ac:dyDescent="0.35">
      <c r="A676">
        <v>875</v>
      </c>
      <c r="B676" t="s">
        <v>2700</v>
      </c>
      <c r="C676">
        <v>2014</v>
      </c>
      <c r="D676" s="28">
        <v>41877</v>
      </c>
      <c r="E676" s="28">
        <v>41881</v>
      </c>
      <c r="F676" t="s">
        <v>50</v>
      </c>
      <c r="G676" t="s">
        <v>2626</v>
      </c>
      <c r="H676" t="s">
        <v>2627</v>
      </c>
      <c r="I676" t="s">
        <v>26</v>
      </c>
      <c r="J676" t="s">
        <v>27</v>
      </c>
      <c r="K676" t="s">
        <v>467</v>
      </c>
      <c r="L676" t="s">
        <v>88</v>
      </c>
      <c r="M676">
        <v>28205</v>
      </c>
      <c r="N676" t="s">
        <v>30</v>
      </c>
      <c r="O676" t="s">
        <v>2701</v>
      </c>
      <c r="P676" t="s">
        <v>46</v>
      </c>
      <c r="Q676" t="s">
        <v>90</v>
      </c>
      <c r="R676" t="s">
        <v>2702</v>
      </c>
      <c r="S676">
        <v>192.16000000000003</v>
      </c>
      <c r="T676">
        <v>5</v>
      </c>
      <c r="U676">
        <v>0.2</v>
      </c>
      <c r="V676">
        <v>67.255999999999986</v>
      </c>
    </row>
    <row r="677" spans="1:22" x14ac:dyDescent="0.35">
      <c r="A677">
        <v>9585</v>
      </c>
      <c r="B677" t="s">
        <v>10714</v>
      </c>
      <c r="C677">
        <v>2014</v>
      </c>
      <c r="D677" s="28">
        <v>41878</v>
      </c>
      <c r="E677" s="28">
        <v>41879</v>
      </c>
      <c r="F677" t="s">
        <v>188</v>
      </c>
      <c r="G677" t="s">
        <v>6657</v>
      </c>
      <c r="H677" t="s">
        <v>6658</v>
      </c>
      <c r="I677" t="s">
        <v>102</v>
      </c>
      <c r="J677" t="s">
        <v>27</v>
      </c>
      <c r="K677" t="s">
        <v>880</v>
      </c>
      <c r="L677" t="s">
        <v>238</v>
      </c>
      <c r="M677">
        <v>48234</v>
      </c>
      <c r="N677" t="s">
        <v>105</v>
      </c>
      <c r="O677" t="s">
        <v>4076</v>
      </c>
      <c r="P677" t="s">
        <v>46</v>
      </c>
      <c r="Q677" t="s">
        <v>59</v>
      </c>
      <c r="R677" t="s">
        <v>4077</v>
      </c>
      <c r="S677">
        <v>53.72</v>
      </c>
      <c r="T677">
        <v>4</v>
      </c>
      <c r="U677">
        <v>0</v>
      </c>
      <c r="V677">
        <v>13.967199999999998</v>
      </c>
    </row>
    <row r="678" spans="1:22" x14ac:dyDescent="0.35">
      <c r="A678">
        <v>8129</v>
      </c>
      <c r="B678" t="s">
        <v>9847</v>
      </c>
      <c r="C678">
        <v>2014</v>
      </c>
      <c r="D678" s="28">
        <v>41878</v>
      </c>
      <c r="E678" s="28">
        <v>41884</v>
      </c>
      <c r="F678" t="s">
        <v>50</v>
      </c>
      <c r="G678" t="s">
        <v>251</v>
      </c>
      <c r="H678" t="s">
        <v>252</v>
      </c>
      <c r="I678" t="s">
        <v>26</v>
      </c>
      <c r="J678" t="s">
        <v>27</v>
      </c>
      <c r="K678" t="s">
        <v>303</v>
      </c>
      <c r="L678" t="s">
        <v>211</v>
      </c>
      <c r="M678">
        <v>60610</v>
      </c>
      <c r="N678" t="s">
        <v>105</v>
      </c>
      <c r="O678" t="s">
        <v>2325</v>
      </c>
      <c r="P678" t="s">
        <v>32</v>
      </c>
      <c r="Q678" t="s">
        <v>65</v>
      </c>
      <c r="R678" t="s">
        <v>2326</v>
      </c>
      <c r="S678">
        <v>64.959999999999994</v>
      </c>
      <c r="T678">
        <v>5</v>
      </c>
      <c r="U678">
        <v>0.6</v>
      </c>
      <c r="V678">
        <v>-43.847999999999985</v>
      </c>
    </row>
    <row r="679" spans="1:22" x14ac:dyDescent="0.35">
      <c r="A679">
        <v>2717</v>
      </c>
      <c r="B679" t="s">
        <v>5868</v>
      </c>
      <c r="C679">
        <v>2014</v>
      </c>
      <c r="D679" s="28">
        <v>41878</v>
      </c>
      <c r="E679" s="28">
        <v>41884</v>
      </c>
      <c r="F679" t="s">
        <v>50</v>
      </c>
      <c r="G679" t="s">
        <v>5869</v>
      </c>
      <c r="H679" t="s">
        <v>5870</v>
      </c>
      <c r="I679" t="s">
        <v>102</v>
      </c>
      <c r="J679" t="s">
        <v>27</v>
      </c>
      <c r="K679" t="s">
        <v>497</v>
      </c>
      <c r="L679" t="s">
        <v>1272</v>
      </c>
      <c r="M679">
        <v>31907</v>
      </c>
      <c r="N679" t="s">
        <v>30</v>
      </c>
      <c r="O679" t="s">
        <v>1414</v>
      </c>
      <c r="P679" t="s">
        <v>71</v>
      </c>
      <c r="Q679" t="s">
        <v>161</v>
      </c>
      <c r="R679" t="s">
        <v>1415</v>
      </c>
      <c r="S679">
        <v>71.98</v>
      </c>
      <c r="T679">
        <v>2</v>
      </c>
      <c r="U679">
        <v>0</v>
      </c>
      <c r="V679">
        <v>15.1158</v>
      </c>
    </row>
    <row r="680" spans="1:22" x14ac:dyDescent="0.35">
      <c r="A680">
        <v>9386</v>
      </c>
      <c r="B680" t="s">
        <v>10586</v>
      </c>
      <c r="C680">
        <v>2014</v>
      </c>
      <c r="D680" s="28">
        <v>41879</v>
      </c>
      <c r="E680" s="28">
        <v>41883</v>
      </c>
      <c r="F680" t="s">
        <v>50</v>
      </c>
      <c r="G680" t="s">
        <v>1939</v>
      </c>
      <c r="H680" t="s">
        <v>1940</v>
      </c>
      <c r="I680" t="s">
        <v>26</v>
      </c>
      <c r="J680" t="s">
        <v>27</v>
      </c>
      <c r="K680" t="s">
        <v>1823</v>
      </c>
      <c r="L680" t="s">
        <v>310</v>
      </c>
      <c r="M680">
        <v>85204</v>
      </c>
      <c r="N680" t="s">
        <v>44</v>
      </c>
      <c r="O680" t="s">
        <v>4628</v>
      </c>
      <c r="P680" t="s">
        <v>32</v>
      </c>
      <c r="Q680" t="s">
        <v>65</v>
      </c>
      <c r="R680" t="s">
        <v>4629</v>
      </c>
      <c r="S680">
        <v>120.57600000000001</v>
      </c>
      <c r="T680">
        <v>8</v>
      </c>
      <c r="U680">
        <v>0.2</v>
      </c>
      <c r="V680">
        <v>33.1584</v>
      </c>
    </row>
    <row r="681" spans="1:22" x14ac:dyDescent="0.35">
      <c r="A681">
        <v>8936</v>
      </c>
      <c r="B681" t="s">
        <v>10324</v>
      </c>
      <c r="C681">
        <v>2014</v>
      </c>
      <c r="D681" s="28">
        <v>41879</v>
      </c>
      <c r="E681" s="28">
        <v>41879</v>
      </c>
      <c r="F681" t="s">
        <v>1290</v>
      </c>
      <c r="G681" t="s">
        <v>1131</v>
      </c>
      <c r="H681" t="s">
        <v>1132</v>
      </c>
      <c r="I681" t="s">
        <v>41</v>
      </c>
      <c r="J681" t="s">
        <v>27</v>
      </c>
      <c r="K681" t="s">
        <v>146</v>
      </c>
      <c r="L681" t="s">
        <v>147</v>
      </c>
      <c r="M681">
        <v>19120</v>
      </c>
      <c r="N681" t="s">
        <v>148</v>
      </c>
      <c r="O681" t="s">
        <v>1180</v>
      </c>
      <c r="P681" t="s">
        <v>71</v>
      </c>
      <c r="Q681" t="s">
        <v>161</v>
      </c>
      <c r="R681" t="s">
        <v>1181</v>
      </c>
      <c r="S681">
        <v>1119.8880000000001</v>
      </c>
      <c r="T681">
        <v>14</v>
      </c>
      <c r="U681">
        <v>0.2</v>
      </c>
      <c r="V681">
        <v>209.97899999999993</v>
      </c>
    </row>
    <row r="682" spans="1:22" x14ac:dyDescent="0.35">
      <c r="A682">
        <v>8935</v>
      </c>
      <c r="B682" t="s">
        <v>10324</v>
      </c>
      <c r="C682">
        <v>2014</v>
      </c>
      <c r="D682" s="28">
        <v>41879</v>
      </c>
      <c r="E682" s="28">
        <v>41879</v>
      </c>
      <c r="F682" t="s">
        <v>1290</v>
      </c>
      <c r="G682" t="s">
        <v>1131</v>
      </c>
      <c r="H682" t="s">
        <v>1132</v>
      </c>
      <c r="I682" t="s">
        <v>41</v>
      </c>
      <c r="J682" t="s">
        <v>27</v>
      </c>
      <c r="K682" t="s">
        <v>146</v>
      </c>
      <c r="L682" t="s">
        <v>147</v>
      </c>
      <c r="M682">
        <v>19120</v>
      </c>
      <c r="N682" t="s">
        <v>148</v>
      </c>
      <c r="O682" t="s">
        <v>4635</v>
      </c>
      <c r="P682" t="s">
        <v>46</v>
      </c>
      <c r="Q682" t="s">
        <v>90</v>
      </c>
      <c r="R682" t="s">
        <v>4636</v>
      </c>
      <c r="S682">
        <v>12.672000000000001</v>
      </c>
      <c r="T682">
        <v>3</v>
      </c>
      <c r="U682">
        <v>0.2</v>
      </c>
      <c r="V682">
        <v>3.96</v>
      </c>
    </row>
    <row r="683" spans="1:22" x14ac:dyDescent="0.35">
      <c r="A683">
        <v>8576</v>
      </c>
      <c r="B683" t="s">
        <v>10116</v>
      </c>
      <c r="C683">
        <v>2014</v>
      </c>
      <c r="D683" s="28">
        <v>41879</v>
      </c>
      <c r="E683" s="28">
        <v>41882</v>
      </c>
      <c r="F683" t="s">
        <v>23</v>
      </c>
      <c r="G683" t="s">
        <v>3868</v>
      </c>
      <c r="H683" t="s">
        <v>3869</v>
      </c>
      <c r="I683" t="s">
        <v>26</v>
      </c>
      <c r="J683" t="s">
        <v>27</v>
      </c>
      <c r="K683" t="s">
        <v>6850</v>
      </c>
      <c r="L683" t="s">
        <v>54</v>
      </c>
      <c r="M683">
        <v>34952</v>
      </c>
      <c r="N683" t="s">
        <v>30</v>
      </c>
      <c r="O683" t="s">
        <v>2203</v>
      </c>
      <c r="P683" t="s">
        <v>46</v>
      </c>
      <c r="Q683" t="s">
        <v>78</v>
      </c>
      <c r="R683" t="s">
        <v>2204</v>
      </c>
      <c r="S683">
        <v>14.336000000000002</v>
      </c>
      <c r="T683">
        <v>4</v>
      </c>
      <c r="U683">
        <v>0.2</v>
      </c>
      <c r="V683">
        <v>0.89599999999999991</v>
      </c>
    </row>
    <row r="684" spans="1:22" x14ac:dyDescent="0.35">
      <c r="A684">
        <v>378</v>
      </c>
      <c r="B684" t="s">
        <v>1323</v>
      </c>
      <c r="C684">
        <v>2014</v>
      </c>
      <c r="D684" s="28">
        <v>41879</v>
      </c>
      <c r="E684" s="28">
        <v>41884</v>
      </c>
      <c r="F684" t="s">
        <v>50</v>
      </c>
      <c r="G684" t="s">
        <v>1324</v>
      </c>
      <c r="H684" t="s">
        <v>1325</v>
      </c>
      <c r="I684" t="s">
        <v>41</v>
      </c>
      <c r="J684" t="s">
        <v>27</v>
      </c>
      <c r="K684" t="s">
        <v>612</v>
      </c>
      <c r="L684" t="s">
        <v>1245</v>
      </c>
      <c r="M684">
        <v>2038</v>
      </c>
      <c r="N684" t="s">
        <v>148</v>
      </c>
      <c r="O684" t="s">
        <v>1326</v>
      </c>
      <c r="P684" t="s">
        <v>32</v>
      </c>
      <c r="Q684" t="s">
        <v>56</v>
      </c>
      <c r="R684" t="s">
        <v>1327</v>
      </c>
      <c r="S684">
        <v>1488.4239999999998</v>
      </c>
      <c r="T684">
        <v>7</v>
      </c>
      <c r="U684">
        <v>0.3</v>
      </c>
      <c r="V684">
        <v>-297.68479999999983</v>
      </c>
    </row>
    <row r="685" spans="1:22" x14ac:dyDescent="0.35">
      <c r="A685">
        <v>4340</v>
      </c>
      <c r="B685" t="s">
        <v>7428</v>
      </c>
      <c r="C685">
        <v>2014</v>
      </c>
      <c r="D685" s="28">
        <v>41879</v>
      </c>
      <c r="E685" s="28">
        <v>41884</v>
      </c>
      <c r="F685" t="s">
        <v>50</v>
      </c>
      <c r="G685" t="s">
        <v>7131</v>
      </c>
      <c r="H685" t="s">
        <v>7132</v>
      </c>
      <c r="I685" t="s">
        <v>26</v>
      </c>
      <c r="J685" t="s">
        <v>27</v>
      </c>
      <c r="K685" t="s">
        <v>612</v>
      </c>
      <c r="L685" t="s">
        <v>335</v>
      </c>
      <c r="M685">
        <v>37064</v>
      </c>
      <c r="N685" t="s">
        <v>30</v>
      </c>
      <c r="O685" t="s">
        <v>3811</v>
      </c>
      <c r="P685" t="s">
        <v>46</v>
      </c>
      <c r="Q685" t="s">
        <v>90</v>
      </c>
      <c r="R685" t="s">
        <v>3812</v>
      </c>
      <c r="S685">
        <v>5.1840000000000011</v>
      </c>
      <c r="T685">
        <v>1</v>
      </c>
      <c r="U685">
        <v>0.2</v>
      </c>
      <c r="V685">
        <v>1.8144</v>
      </c>
    </row>
    <row r="686" spans="1:22" x14ac:dyDescent="0.35">
      <c r="A686">
        <v>3755</v>
      </c>
      <c r="B686" t="s">
        <v>6900</v>
      </c>
      <c r="C686">
        <v>2014</v>
      </c>
      <c r="D686" s="28">
        <v>41879</v>
      </c>
      <c r="E686" s="28">
        <v>41881</v>
      </c>
      <c r="F686" t="s">
        <v>23</v>
      </c>
      <c r="G686" t="s">
        <v>958</v>
      </c>
      <c r="H686" t="s">
        <v>959</v>
      </c>
      <c r="I686" t="s">
        <v>41</v>
      </c>
      <c r="J686" t="s">
        <v>27</v>
      </c>
      <c r="K686" t="s">
        <v>1027</v>
      </c>
      <c r="L686" t="s">
        <v>43</v>
      </c>
      <c r="M686">
        <v>90301</v>
      </c>
      <c r="N686" t="s">
        <v>44</v>
      </c>
      <c r="O686" t="s">
        <v>4149</v>
      </c>
      <c r="P686" t="s">
        <v>46</v>
      </c>
      <c r="Q686" t="s">
        <v>59</v>
      </c>
      <c r="R686" t="s">
        <v>4150</v>
      </c>
      <c r="S686">
        <v>354.90000000000003</v>
      </c>
      <c r="T686">
        <v>5</v>
      </c>
      <c r="U686">
        <v>0</v>
      </c>
      <c r="V686">
        <v>17.744999999999962</v>
      </c>
    </row>
    <row r="687" spans="1:22" x14ac:dyDescent="0.35">
      <c r="A687">
        <v>3754</v>
      </c>
      <c r="B687" t="s">
        <v>6900</v>
      </c>
      <c r="C687">
        <v>2014</v>
      </c>
      <c r="D687" s="28">
        <v>41879</v>
      </c>
      <c r="E687" s="28">
        <v>41881</v>
      </c>
      <c r="F687" t="s">
        <v>23</v>
      </c>
      <c r="G687" t="s">
        <v>958</v>
      </c>
      <c r="H687" t="s">
        <v>959</v>
      </c>
      <c r="I687" t="s">
        <v>41</v>
      </c>
      <c r="J687" t="s">
        <v>27</v>
      </c>
      <c r="K687" t="s">
        <v>1027</v>
      </c>
      <c r="L687" t="s">
        <v>43</v>
      </c>
      <c r="M687">
        <v>90301</v>
      </c>
      <c r="N687" t="s">
        <v>44</v>
      </c>
      <c r="O687" t="s">
        <v>516</v>
      </c>
      <c r="P687" t="s">
        <v>46</v>
      </c>
      <c r="Q687" t="s">
        <v>75</v>
      </c>
      <c r="R687" t="s">
        <v>517</v>
      </c>
      <c r="S687">
        <v>841.5680000000001</v>
      </c>
      <c r="T687">
        <v>2</v>
      </c>
      <c r="U687">
        <v>0.2</v>
      </c>
      <c r="V687">
        <v>294.54879999999991</v>
      </c>
    </row>
    <row r="688" spans="1:22" x14ac:dyDescent="0.35">
      <c r="A688">
        <v>3753</v>
      </c>
      <c r="B688" t="s">
        <v>6900</v>
      </c>
      <c r="C688">
        <v>2014</v>
      </c>
      <c r="D688" s="28">
        <v>41879</v>
      </c>
      <c r="E688" s="28">
        <v>41881</v>
      </c>
      <c r="F688" t="s">
        <v>23</v>
      </c>
      <c r="G688" t="s">
        <v>958</v>
      </c>
      <c r="H688" t="s">
        <v>959</v>
      </c>
      <c r="I688" t="s">
        <v>41</v>
      </c>
      <c r="J688" t="s">
        <v>27</v>
      </c>
      <c r="K688" t="s">
        <v>1027</v>
      </c>
      <c r="L688" t="s">
        <v>43</v>
      </c>
      <c r="M688">
        <v>90301</v>
      </c>
      <c r="N688" t="s">
        <v>44</v>
      </c>
      <c r="O688" t="s">
        <v>3793</v>
      </c>
      <c r="P688" t="s">
        <v>46</v>
      </c>
      <c r="Q688" t="s">
        <v>90</v>
      </c>
      <c r="R688" t="s">
        <v>3794</v>
      </c>
      <c r="S688">
        <v>116.28</v>
      </c>
      <c r="T688">
        <v>3</v>
      </c>
      <c r="U688">
        <v>0</v>
      </c>
      <c r="V688">
        <v>56.977199999999996</v>
      </c>
    </row>
    <row r="689" spans="1:22" x14ac:dyDescent="0.35">
      <c r="A689">
        <v>3752</v>
      </c>
      <c r="B689" t="s">
        <v>6900</v>
      </c>
      <c r="C689">
        <v>2014</v>
      </c>
      <c r="D689" s="28">
        <v>41879</v>
      </c>
      <c r="E689" s="28">
        <v>41881</v>
      </c>
      <c r="F689" t="s">
        <v>23</v>
      </c>
      <c r="G689" t="s">
        <v>958</v>
      </c>
      <c r="H689" t="s">
        <v>959</v>
      </c>
      <c r="I689" t="s">
        <v>41</v>
      </c>
      <c r="J689" t="s">
        <v>27</v>
      </c>
      <c r="K689" t="s">
        <v>1027</v>
      </c>
      <c r="L689" t="s">
        <v>43</v>
      </c>
      <c r="M689">
        <v>90301</v>
      </c>
      <c r="N689" t="s">
        <v>44</v>
      </c>
      <c r="O689" t="s">
        <v>1461</v>
      </c>
      <c r="P689" t="s">
        <v>32</v>
      </c>
      <c r="Q689" t="s">
        <v>36</v>
      </c>
      <c r="R689" t="s">
        <v>1462</v>
      </c>
      <c r="S689">
        <v>230.28000000000003</v>
      </c>
      <c r="T689">
        <v>3</v>
      </c>
      <c r="U689">
        <v>0.2</v>
      </c>
      <c r="V689">
        <v>23.027999999999992</v>
      </c>
    </row>
    <row r="690" spans="1:22" x14ac:dyDescent="0.35">
      <c r="A690">
        <v>3751</v>
      </c>
      <c r="B690" t="s">
        <v>6900</v>
      </c>
      <c r="C690">
        <v>2014</v>
      </c>
      <c r="D690" s="28">
        <v>41879</v>
      </c>
      <c r="E690" s="28">
        <v>41881</v>
      </c>
      <c r="F690" t="s">
        <v>23</v>
      </c>
      <c r="G690" t="s">
        <v>958</v>
      </c>
      <c r="H690" t="s">
        <v>959</v>
      </c>
      <c r="I690" t="s">
        <v>41</v>
      </c>
      <c r="J690" t="s">
        <v>27</v>
      </c>
      <c r="K690" t="s">
        <v>1027</v>
      </c>
      <c r="L690" t="s">
        <v>43</v>
      </c>
      <c r="M690">
        <v>90301</v>
      </c>
      <c r="N690" t="s">
        <v>44</v>
      </c>
      <c r="O690" t="s">
        <v>2618</v>
      </c>
      <c r="P690" t="s">
        <v>46</v>
      </c>
      <c r="Q690" t="s">
        <v>578</v>
      </c>
      <c r="R690" t="s">
        <v>2619</v>
      </c>
      <c r="S690">
        <v>28.4</v>
      </c>
      <c r="T690">
        <v>5</v>
      </c>
      <c r="U690">
        <v>0</v>
      </c>
      <c r="V690">
        <v>8.2359999999999989</v>
      </c>
    </row>
    <row r="691" spans="1:22" x14ac:dyDescent="0.35">
      <c r="A691">
        <v>3750</v>
      </c>
      <c r="B691" t="s">
        <v>6900</v>
      </c>
      <c r="C691">
        <v>2014</v>
      </c>
      <c r="D691" s="28">
        <v>41879</v>
      </c>
      <c r="E691" s="28">
        <v>41881</v>
      </c>
      <c r="F691" t="s">
        <v>23</v>
      </c>
      <c r="G691" t="s">
        <v>958</v>
      </c>
      <c r="H691" t="s">
        <v>959</v>
      </c>
      <c r="I691" t="s">
        <v>41</v>
      </c>
      <c r="J691" t="s">
        <v>27</v>
      </c>
      <c r="K691" t="s">
        <v>1027</v>
      </c>
      <c r="L691" t="s">
        <v>43</v>
      </c>
      <c r="M691">
        <v>90301</v>
      </c>
      <c r="N691" t="s">
        <v>44</v>
      </c>
      <c r="O691" t="s">
        <v>6853</v>
      </c>
      <c r="P691" t="s">
        <v>71</v>
      </c>
      <c r="Q691" t="s">
        <v>1216</v>
      </c>
      <c r="R691" t="s">
        <v>6854</v>
      </c>
      <c r="S691">
        <v>879.98400000000004</v>
      </c>
      <c r="T691">
        <v>2</v>
      </c>
      <c r="U691">
        <v>0.2</v>
      </c>
      <c r="V691">
        <v>329.99400000000003</v>
      </c>
    </row>
    <row r="692" spans="1:22" x14ac:dyDescent="0.35">
      <c r="A692">
        <v>3749</v>
      </c>
      <c r="B692" t="s">
        <v>6900</v>
      </c>
      <c r="C692">
        <v>2014</v>
      </c>
      <c r="D692" s="28">
        <v>41879</v>
      </c>
      <c r="E692" s="28">
        <v>41881</v>
      </c>
      <c r="F692" t="s">
        <v>23</v>
      </c>
      <c r="G692" t="s">
        <v>958</v>
      </c>
      <c r="H692" t="s">
        <v>959</v>
      </c>
      <c r="I692" t="s">
        <v>41</v>
      </c>
      <c r="J692" t="s">
        <v>27</v>
      </c>
      <c r="K692" t="s">
        <v>1027</v>
      </c>
      <c r="L692" t="s">
        <v>43</v>
      </c>
      <c r="M692">
        <v>90301</v>
      </c>
      <c r="N692" t="s">
        <v>44</v>
      </c>
      <c r="O692" t="s">
        <v>5944</v>
      </c>
      <c r="P692" t="s">
        <v>46</v>
      </c>
      <c r="Q692" t="s">
        <v>78</v>
      </c>
      <c r="R692" t="s">
        <v>5945</v>
      </c>
      <c r="S692">
        <v>321.92</v>
      </c>
      <c r="T692">
        <v>4</v>
      </c>
      <c r="U692">
        <v>0</v>
      </c>
      <c r="V692">
        <v>96.575999999999993</v>
      </c>
    </row>
    <row r="693" spans="1:22" x14ac:dyDescent="0.35">
      <c r="A693">
        <v>3748</v>
      </c>
      <c r="B693" t="s">
        <v>6900</v>
      </c>
      <c r="C693">
        <v>2014</v>
      </c>
      <c r="D693" s="28">
        <v>41879</v>
      </c>
      <c r="E693" s="28">
        <v>41881</v>
      </c>
      <c r="F693" t="s">
        <v>23</v>
      </c>
      <c r="G693" t="s">
        <v>958</v>
      </c>
      <c r="H693" t="s">
        <v>959</v>
      </c>
      <c r="I693" t="s">
        <v>41</v>
      </c>
      <c r="J693" t="s">
        <v>27</v>
      </c>
      <c r="K693" t="s">
        <v>1027</v>
      </c>
      <c r="L693" t="s">
        <v>43</v>
      </c>
      <c r="M693">
        <v>90301</v>
      </c>
      <c r="N693" t="s">
        <v>44</v>
      </c>
      <c r="O693" t="s">
        <v>4256</v>
      </c>
      <c r="P693" t="s">
        <v>32</v>
      </c>
      <c r="Q693" t="s">
        <v>65</v>
      </c>
      <c r="R693" t="s">
        <v>4257</v>
      </c>
      <c r="S693">
        <v>198.46</v>
      </c>
      <c r="T693">
        <v>2</v>
      </c>
      <c r="U693">
        <v>0</v>
      </c>
      <c r="V693">
        <v>99.23</v>
      </c>
    </row>
    <row r="694" spans="1:22" x14ac:dyDescent="0.35">
      <c r="A694">
        <v>3382</v>
      </c>
      <c r="B694" t="s">
        <v>6593</v>
      </c>
      <c r="C694">
        <v>2014</v>
      </c>
      <c r="D694" s="28">
        <v>41879</v>
      </c>
      <c r="E694" s="28">
        <v>41882</v>
      </c>
      <c r="F694" t="s">
        <v>188</v>
      </c>
      <c r="G694" t="s">
        <v>3427</v>
      </c>
      <c r="H694" t="s">
        <v>3428</v>
      </c>
      <c r="I694" t="s">
        <v>41</v>
      </c>
      <c r="J694" t="s">
        <v>27</v>
      </c>
      <c r="K694" t="s">
        <v>900</v>
      </c>
      <c r="L694" t="s">
        <v>54</v>
      </c>
      <c r="M694">
        <v>33614</v>
      </c>
      <c r="N694" t="s">
        <v>30</v>
      </c>
      <c r="O694" t="s">
        <v>588</v>
      </c>
      <c r="P694" t="s">
        <v>46</v>
      </c>
      <c r="Q694" t="s">
        <v>173</v>
      </c>
      <c r="R694" t="s">
        <v>589</v>
      </c>
      <c r="S694">
        <v>2.8960000000000004</v>
      </c>
      <c r="T694">
        <v>1</v>
      </c>
      <c r="U694">
        <v>0.2</v>
      </c>
      <c r="V694">
        <v>0.97739999999999994</v>
      </c>
    </row>
    <row r="695" spans="1:22" x14ac:dyDescent="0.35">
      <c r="A695">
        <v>2918</v>
      </c>
      <c r="B695" t="s">
        <v>6108</v>
      </c>
      <c r="C695">
        <v>2014</v>
      </c>
      <c r="D695" s="28">
        <v>41879</v>
      </c>
      <c r="E695" s="28">
        <v>41882</v>
      </c>
      <c r="F695" t="s">
        <v>188</v>
      </c>
      <c r="G695" t="s">
        <v>2813</v>
      </c>
      <c r="H695" t="s">
        <v>2814</v>
      </c>
      <c r="I695" t="s">
        <v>26</v>
      </c>
      <c r="J695" t="s">
        <v>27</v>
      </c>
      <c r="K695" t="s">
        <v>815</v>
      </c>
      <c r="L695" t="s">
        <v>104</v>
      </c>
      <c r="M695">
        <v>75220</v>
      </c>
      <c r="N695" t="s">
        <v>105</v>
      </c>
      <c r="O695" t="s">
        <v>6109</v>
      </c>
      <c r="P695" t="s">
        <v>46</v>
      </c>
      <c r="Q695" t="s">
        <v>68</v>
      </c>
      <c r="R695" t="s">
        <v>6110</v>
      </c>
      <c r="S695">
        <v>5.9520000000000008</v>
      </c>
      <c r="T695">
        <v>1</v>
      </c>
      <c r="U695">
        <v>0.2</v>
      </c>
      <c r="V695">
        <v>0.37200000000000011</v>
      </c>
    </row>
    <row r="696" spans="1:22" x14ac:dyDescent="0.35">
      <c r="A696">
        <v>1798</v>
      </c>
      <c r="B696" t="s">
        <v>4531</v>
      </c>
      <c r="C696">
        <v>2014</v>
      </c>
      <c r="D696" s="28">
        <v>41879</v>
      </c>
      <c r="E696" s="28">
        <v>41882</v>
      </c>
      <c r="F696" t="s">
        <v>188</v>
      </c>
      <c r="G696" t="s">
        <v>2323</v>
      </c>
      <c r="H696" t="s">
        <v>2324</v>
      </c>
      <c r="I696" t="s">
        <v>102</v>
      </c>
      <c r="J696" t="s">
        <v>27</v>
      </c>
      <c r="K696" t="s">
        <v>266</v>
      </c>
      <c r="L696" t="s">
        <v>267</v>
      </c>
      <c r="M696">
        <v>10024</v>
      </c>
      <c r="N696" t="s">
        <v>148</v>
      </c>
      <c r="O696" t="s">
        <v>74</v>
      </c>
      <c r="P696" t="s">
        <v>46</v>
      </c>
      <c r="Q696" t="s">
        <v>75</v>
      </c>
      <c r="R696" t="s">
        <v>76</v>
      </c>
      <c r="S696">
        <v>37.008000000000003</v>
      </c>
      <c r="T696">
        <v>6</v>
      </c>
      <c r="U696">
        <v>0.2</v>
      </c>
      <c r="V696">
        <v>11.565</v>
      </c>
    </row>
    <row r="697" spans="1:22" x14ac:dyDescent="0.35">
      <c r="A697">
        <v>1797</v>
      </c>
      <c r="B697" t="s">
        <v>4531</v>
      </c>
      <c r="C697">
        <v>2014</v>
      </c>
      <c r="D697" s="28">
        <v>41879</v>
      </c>
      <c r="E697" s="28">
        <v>41882</v>
      </c>
      <c r="F697" t="s">
        <v>188</v>
      </c>
      <c r="G697" t="s">
        <v>2323</v>
      </c>
      <c r="H697" t="s">
        <v>2324</v>
      </c>
      <c r="I697" t="s">
        <v>102</v>
      </c>
      <c r="J697" t="s">
        <v>27</v>
      </c>
      <c r="K697" t="s">
        <v>266</v>
      </c>
      <c r="L697" t="s">
        <v>267</v>
      </c>
      <c r="M697">
        <v>10024</v>
      </c>
      <c r="N697" t="s">
        <v>148</v>
      </c>
      <c r="O697" t="s">
        <v>4532</v>
      </c>
      <c r="P697" t="s">
        <v>71</v>
      </c>
      <c r="Q697" t="s">
        <v>72</v>
      </c>
      <c r="R697" t="s">
        <v>4533</v>
      </c>
      <c r="S697">
        <v>347.96999999999997</v>
      </c>
      <c r="T697">
        <v>3</v>
      </c>
      <c r="U697">
        <v>0</v>
      </c>
      <c r="V697">
        <v>100.91129999999997</v>
      </c>
    </row>
    <row r="698" spans="1:22" x14ac:dyDescent="0.35">
      <c r="A698">
        <v>1796</v>
      </c>
      <c r="B698" t="s">
        <v>4531</v>
      </c>
      <c r="C698">
        <v>2014</v>
      </c>
      <c r="D698" s="28">
        <v>41879</v>
      </c>
      <c r="E698" s="28">
        <v>41882</v>
      </c>
      <c r="F698" t="s">
        <v>188</v>
      </c>
      <c r="G698" t="s">
        <v>2323</v>
      </c>
      <c r="H698" t="s">
        <v>2324</v>
      </c>
      <c r="I698" t="s">
        <v>102</v>
      </c>
      <c r="J698" t="s">
        <v>27</v>
      </c>
      <c r="K698" t="s">
        <v>266</v>
      </c>
      <c r="L698" t="s">
        <v>267</v>
      </c>
      <c r="M698">
        <v>10024</v>
      </c>
      <c r="N698" t="s">
        <v>148</v>
      </c>
      <c r="O698" t="s">
        <v>3355</v>
      </c>
      <c r="P698" t="s">
        <v>46</v>
      </c>
      <c r="Q698" t="s">
        <v>59</v>
      </c>
      <c r="R698" t="s">
        <v>3356</v>
      </c>
      <c r="S698">
        <v>63.84</v>
      </c>
      <c r="T698">
        <v>8</v>
      </c>
      <c r="U698">
        <v>0</v>
      </c>
      <c r="V698">
        <v>16.598399999999998</v>
      </c>
    </row>
    <row r="699" spans="1:22" x14ac:dyDescent="0.35">
      <c r="A699">
        <v>4599</v>
      </c>
      <c r="B699" t="s">
        <v>7637</v>
      </c>
      <c r="C699">
        <v>2014</v>
      </c>
      <c r="D699" s="28">
        <v>41880</v>
      </c>
      <c r="E699" s="28">
        <v>41884</v>
      </c>
      <c r="F699" t="s">
        <v>50</v>
      </c>
      <c r="G699" t="s">
        <v>3130</v>
      </c>
      <c r="H699" t="s">
        <v>3131</v>
      </c>
      <c r="I699" t="s">
        <v>102</v>
      </c>
      <c r="J699" t="s">
        <v>27</v>
      </c>
      <c r="K699" t="s">
        <v>2548</v>
      </c>
      <c r="L699" t="s">
        <v>114</v>
      </c>
      <c r="M699">
        <v>53209</v>
      </c>
      <c r="N699" t="s">
        <v>105</v>
      </c>
      <c r="O699" t="s">
        <v>6728</v>
      </c>
      <c r="P699" t="s">
        <v>46</v>
      </c>
      <c r="Q699" t="s">
        <v>78</v>
      </c>
      <c r="R699" t="s">
        <v>6729</v>
      </c>
      <c r="S699">
        <v>91.6</v>
      </c>
      <c r="T699">
        <v>5</v>
      </c>
      <c r="U699">
        <v>0</v>
      </c>
      <c r="V699">
        <v>26.563999999999997</v>
      </c>
    </row>
    <row r="700" spans="1:22" x14ac:dyDescent="0.35">
      <c r="A700">
        <v>4598</v>
      </c>
      <c r="B700" t="s">
        <v>7637</v>
      </c>
      <c r="C700">
        <v>2014</v>
      </c>
      <c r="D700" s="28">
        <v>41880</v>
      </c>
      <c r="E700" s="28">
        <v>41884</v>
      </c>
      <c r="F700" t="s">
        <v>50</v>
      </c>
      <c r="G700" t="s">
        <v>3130</v>
      </c>
      <c r="H700" t="s">
        <v>3131</v>
      </c>
      <c r="I700" t="s">
        <v>102</v>
      </c>
      <c r="J700" t="s">
        <v>27</v>
      </c>
      <c r="K700" t="s">
        <v>2548</v>
      </c>
      <c r="L700" t="s">
        <v>114</v>
      </c>
      <c r="M700">
        <v>53209</v>
      </c>
      <c r="N700" t="s">
        <v>105</v>
      </c>
      <c r="O700" t="s">
        <v>1999</v>
      </c>
      <c r="P700" t="s">
        <v>46</v>
      </c>
      <c r="Q700" t="s">
        <v>578</v>
      </c>
      <c r="R700" t="s">
        <v>2000</v>
      </c>
      <c r="S700">
        <v>21.81</v>
      </c>
      <c r="T700">
        <v>3</v>
      </c>
      <c r="U700">
        <v>0</v>
      </c>
      <c r="V700">
        <v>5.8887000000000009</v>
      </c>
    </row>
    <row r="701" spans="1:22" x14ac:dyDescent="0.35">
      <c r="A701">
        <v>3924</v>
      </c>
      <c r="B701" t="s">
        <v>7063</v>
      </c>
      <c r="C701">
        <v>2014</v>
      </c>
      <c r="D701" s="28">
        <v>41880</v>
      </c>
      <c r="E701" s="28">
        <v>41884</v>
      </c>
      <c r="F701" t="s">
        <v>50</v>
      </c>
      <c r="G701" t="s">
        <v>2122</v>
      </c>
      <c r="H701" t="s">
        <v>2123</v>
      </c>
      <c r="I701" t="s">
        <v>26</v>
      </c>
      <c r="J701" t="s">
        <v>27</v>
      </c>
      <c r="K701" t="s">
        <v>303</v>
      </c>
      <c r="L701" t="s">
        <v>211</v>
      </c>
      <c r="M701">
        <v>60623</v>
      </c>
      <c r="N701" t="s">
        <v>105</v>
      </c>
      <c r="O701" t="s">
        <v>7064</v>
      </c>
      <c r="P701" t="s">
        <v>46</v>
      </c>
      <c r="Q701" t="s">
        <v>90</v>
      </c>
      <c r="R701" t="s">
        <v>7065</v>
      </c>
      <c r="S701">
        <v>26.720000000000002</v>
      </c>
      <c r="T701">
        <v>5</v>
      </c>
      <c r="U701">
        <v>0.2</v>
      </c>
      <c r="V701">
        <v>9.3520000000000003</v>
      </c>
    </row>
    <row r="702" spans="1:22" x14ac:dyDescent="0.35">
      <c r="A702">
        <v>3923</v>
      </c>
      <c r="B702" t="s">
        <v>7063</v>
      </c>
      <c r="C702">
        <v>2014</v>
      </c>
      <c r="D702" s="28">
        <v>41880</v>
      </c>
      <c r="E702" s="28">
        <v>41884</v>
      </c>
      <c r="F702" t="s">
        <v>50</v>
      </c>
      <c r="G702" t="s">
        <v>2122</v>
      </c>
      <c r="H702" t="s">
        <v>2123</v>
      </c>
      <c r="I702" t="s">
        <v>26</v>
      </c>
      <c r="J702" t="s">
        <v>27</v>
      </c>
      <c r="K702" t="s">
        <v>303</v>
      </c>
      <c r="L702" t="s">
        <v>211</v>
      </c>
      <c r="M702">
        <v>60623</v>
      </c>
      <c r="N702" t="s">
        <v>105</v>
      </c>
      <c r="O702" t="s">
        <v>913</v>
      </c>
      <c r="P702" t="s">
        <v>46</v>
      </c>
      <c r="Q702" t="s">
        <v>90</v>
      </c>
      <c r="R702" t="s">
        <v>914</v>
      </c>
      <c r="S702">
        <v>25.344000000000001</v>
      </c>
      <c r="T702">
        <v>6</v>
      </c>
      <c r="U702">
        <v>0.2</v>
      </c>
      <c r="V702">
        <v>7.92</v>
      </c>
    </row>
    <row r="703" spans="1:22" x14ac:dyDescent="0.35">
      <c r="A703">
        <v>2486</v>
      </c>
      <c r="B703" t="s">
        <v>5553</v>
      </c>
      <c r="C703">
        <v>2014</v>
      </c>
      <c r="D703" s="28">
        <v>41880</v>
      </c>
      <c r="E703" s="28">
        <v>41886</v>
      </c>
      <c r="F703" t="s">
        <v>50</v>
      </c>
      <c r="G703" t="s">
        <v>5338</v>
      </c>
      <c r="H703" t="s">
        <v>5339</v>
      </c>
      <c r="I703" t="s">
        <v>102</v>
      </c>
      <c r="J703" t="s">
        <v>27</v>
      </c>
      <c r="K703" t="s">
        <v>95</v>
      </c>
      <c r="L703" t="s">
        <v>96</v>
      </c>
      <c r="M703">
        <v>98105</v>
      </c>
      <c r="N703" t="s">
        <v>44</v>
      </c>
      <c r="O703" t="s">
        <v>1739</v>
      </c>
      <c r="P703" t="s">
        <v>46</v>
      </c>
      <c r="Q703" t="s">
        <v>68</v>
      </c>
      <c r="R703" t="s">
        <v>1740</v>
      </c>
      <c r="S703">
        <v>5.56</v>
      </c>
      <c r="T703">
        <v>2</v>
      </c>
      <c r="U703">
        <v>0</v>
      </c>
      <c r="V703">
        <v>1.4455999999999998</v>
      </c>
    </row>
    <row r="704" spans="1:22" x14ac:dyDescent="0.35">
      <c r="A704">
        <v>2485</v>
      </c>
      <c r="B704" t="s">
        <v>5553</v>
      </c>
      <c r="C704">
        <v>2014</v>
      </c>
      <c r="D704" s="28">
        <v>41880</v>
      </c>
      <c r="E704" s="28">
        <v>41886</v>
      </c>
      <c r="F704" t="s">
        <v>50</v>
      </c>
      <c r="G704" t="s">
        <v>5338</v>
      </c>
      <c r="H704" t="s">
        <v>5339</v>
      </c>
      <c r="I704" t="s">
        <v>102</v>
      </c>
      <c r="J704" t="s">
        <v>27</v>
      </c>
      <c r="K704" t="s">
        <v>95</v>
      </c>
      <c r="L704" t="s">
        <v>96</v>
      </c>
      <c r="M704">
        <v>98105</v>
      </c>
      <c r="N704" t="s">
        <v>44</v>
      </c>
      <c r="O704" t="s">
        <v>1724</v>
      </c>
      <c r="P704" t="s">
        <v>46</v>
      </c>
      <c r="Q704" t="s">
        <v>75</v>
      </c>
      <c r="R704" t="s">
        <v>1725</v>
      </c>
      <c r="S704">
        <v>99.680000000000021</v>
      </c>
      <c r="T704">
        <v>5</v>
      </c>
      <c r="U704">
        <v>0.2</v>
      </c>
      <c r="V704">
        <v>32.396000000000001</v>
      </c>
    </row>
    <row r="705" spans="1:22" x14ac:dyDescent="0.35">
      <c r="A705">
        <v>2484</v>
      </c>
      <c r="B705" t="s">
        <v>5553</v>
      </c>
      <c r="C705">
        <v>2014</v>
      </c>
      <c r="D705" s="28">
        <v>41880</v>
      </c>
      <c r="E705" s="28">
        <v>41886</v>
      </c>
      <c r="F705" t="s">
        <v>50</v>
      </c>
      <c r="G705" t="s">
        <v>5338</v>
      </c>
      <c r="H705" t="s">
        <v>5339</v>
      </c>
      <c r="I705" t="s">
        <v>102</v>
      </c>
      <c r="J705" t="s">
        <v>27</v>
      </c>
      <c r="K705" t="s">
        <v>95</v>
      </c>
      <c r="L705" t="s">
        <v>96</v>
      </c>
      <c r="M705">
        <v>98105</v>
      </c>
      <c r="N705" t="s">
        <v>44</v>
      </c>
      <c r="O705" t="s">
        <v>1353</v>
      </c>
      <c r="P705" t="s">
        <v>32</v>
      </c>
      <c r="Q705" t="s">
        <v>56</v>
      </c>
      <c r="R705" t="s">
        <v>1354</v>
      </c>
      <c r="S705">
        <v>1137.75</v>
      </c>
      <c r="T705">
        <v>5</v>
      </c>
      <c r="U705">
        <v>0</v>
      </c>
      <c r="V705">
        <v>250.30500000000004</v>
      </c>
    </row>
    <row r="706" spans="1:22" x14ac:dyDescent="0.35">
      <c r="A706">
        <v>2483</v>
      </c>
      <c r="B706" t="s">
        <v>5553</v>
      </c>
      <c r="C706">
        <v>2014</v>
      </c>
      <c r="D706" s="28">
        <v>41880</v>
      </c>
      <c r="E706" s="28">
        <v>41886</v>
      </c>
      <c r="F706" t="s">
        <v>50</v>
      </c>
      <c r="G706" t="s">
        <v>5338</v>
      </c>
      <c r="H706" t="s">
        <v>5339</v>
      </c>
      <c r="I706" t="s">
        <v>102</v>
      </c>
      <c r="J706" t="s">
        <v>27</v>
      </c>
      <c r="K706" t="s">
        <v>95</v>
      </c>
      <c r="L706" t="s">
        <v>96</v>
      </c>
      <c r="M706">
        <v>98105</v>
      </c>
      <c r="N706" t="s">
        <v>44</v>
      </c>
      <c r="O706" t="s">
        <v>5554</v>
      </c>
      <c r="P706" t="s">
        <v>71</v>
      </c>
      <c r="Q706" t="s">
        <v>72</v>
      </c>
      <c r="R706" t="s">
        <v>5555</v>
      </c>
      <c r="S706">
        <v>35.167999999999999</v>
      </c>
      <c r="T706">
        <v>4</v>
      </c>
      <c r="U706">
        <v>0.2</v>
      </c>
      <c r="V706">
        <v>11.429599999999999</v>
      </c>
    </row>
    <row r="707" spans="1:22" x14ac:dyDescent="0.35">
      <c r="A707">
        <v>8116</v>
      </c>
      <c r="B707" t="s">
        <v>9839</v>
      </c>
      <c r="C707">
        <v>2014</v>
      </c>
      <c r="D707" s="28">
        <v>41881</v>
      </c>
      <c r="E707" s="28">
        <v>41887</v>
      </c>
      <c r="F707" t="s">
        <v>50</v>
      </c>
      <c r="G707" t="s">
        <v>3847</v>
      </c>
      <c r="H707" t="s">
        <v>3848</v>
      </c>
      <c r="I707" t="s">
        <v>41</v>
      </c>
      <c r="J707" t="s">
        <v>27</v>
      </c>
      <c r="K707" t="s">
        <v>42</v>
      </c>
      <c r="L707" t="s">
        <v>43</v>
      </c>
      <c r="M707">
        <v>90049</v>
      </c>
      <c r="N707" t="s">
        <v>44</v>
      </c>
      <c r="O707" t="s">
        <v>9384</v>
      </c>
      <c r="P707" t="s">
        <v>32</v>
      </c>
      <c r="Q707" t="s">
        <v>65</v>
      </c>
      <c r="R707" t="s">
        <v>9385</v>
      </c>
      <c r="S707">
        <v>148.02000000000001</v>
      </c>
      <c r="T707">
        <v>3</v>
      </c>
      <c r="U707">
        <v>0</v>
      </c>
      <c r="V707">
        <v>41.445600000000013</v>
      </c>
    </row>
    <row r="708" spans="1:22" x14ac:dyDescent="0.35">
      <c r="A708">
        <v>4238</v>
      </c>
      <c r="B708" t="s">
        <v>7340</v>
      </c>
      <c r="C708">
        <v>2014</v>
      </c>
      <c r="D708" s="28">
        <v>41881</v>
      </c>
      <c r="E708" s="28">
        <v>41886</v>
      </c>
      <c r="F708" t="s">
        <v>23</v>
      </c>
      <c r="G708" t="s">
        <v>4733</v>
      </c>
      <c r="H708" t="s">
        <v>4734</v>
      </c>
      <c r="I708" t="s">
        <v>41</v>
      </c>
      <c r="J708" t="s">
        <v>27</v>
      </c>
      <c r="K708" t="s">
        <v>146</v>
      </c>
      <c r="L708" t="s">
        <v>147</v>
      </c>
      <c r="M708">
        <v>19134</v>
      </c>
      <c r="N708" t="s">
        <v>148</v>
      </c>
      <c r="O708" t="s">
        <v>7341</v>
      </c>
      <c r="P708" t="s">
        <v>46</v>
      </c>
      <c r="Q708" t="s">
        <v>68</v>
      </c>
      <c r="R708" t="s">
        <v>7342</v>
      </c>
      <c r="S708">
        <v>9.4080000000000013</v>
      </c>
      <c r="T708">
        <v>7</v>
      </c>
      <c r="U708">
        <v>0.2</v>
      </c>
      <c r="V708">
        <v>0.70560000000000045</v>
      </c>
    </row>
    <row r="709" spans="1:22" x14ac:dyDescent="0.35">
      <c r="A709">
        <v>1944</v>
      </c>
      <c r="B709" t="s">
        <v>4805</v>
      </c>
      <c r="C709">
        <v>2014</v>
      </c>
      <c r="D709" s="28">
        <v>41881</v>
      </c>
      <c r="E709" s="28">
        <v>41884</v>
      </c>
      <c r="F709" t="s">
        <v>188</v>
      </c>
      <c r="G709" t="s">
        <v>3665</v>
      </c>
      <c r="H709" t="s">
        <v>3666</v>
      </c>
      <c r="I709" t="s">
        <v>41</v>
      </c>
      <c r="J709" t="s">
        <v>27</v>
      </c>
      <c r="K709" t="s">
        <v>1320</v>
      </c>
      <c r="L709" t="s">
        <v>211</v>
      </c>
      <c r="M709">
        <v>62301</v>
      </c>
      <c r="N709" t="s">
        <v>105</v>
      </c>
      <c r="O709" t="s">
        <v>2936</v>
      </c>
      <c r="P709" t="s">
        <v>46</v>
      </c>
      <c r="Q709" t="s">
        <v>75</v>
      </c>
      <c r="R709" t="s">
        <v>2937</v>
      </c>
      <c r="S709">
        <v>3.2399999999999993</v>
      </c>
      <c r="T709">
        <v>9</v>
      </c>
      <c r="U709">
        <v>0.8</v>
      </c>
      <c r="V709">
        <v>-5.1840000000000011</v>
      </c>
    </row>
    <row r="710" spans="1:22" x14ac:dyDescent="0.35">
      <c r="A710">
        <v>1943</v>
      </c>
      <c r="B710" t="s">
        <v>4805</v>
      </c>
      <c r="C710">
        <v>2014</v>
      </c>
      <c r="D710" s="28">
        <v>41881</v>
      </c>
      <c r="E710" s="28">
        <v>41884</v>
      </c>
      <c r="F710" t="s">
        <v>188</v>
      </c>
      <c r="G710" t="s">
        <v>3665</v>
      </c>
      <c r="H710" t="s">
        <v>3666</v>
      </c>
      <c r="I710" t="s">
        <v>41</v>
      </c>
      <c r="J710" t="s">
        <v>27</v>
      </c>
      <c r="K710" t="s">
        <v>1320</v>
      </c>
      <c r="L710" t="s">
        <v>211</v>
      </c>
      <c r="M710">
        <v>62301</v>
      </c>
      <c r="N710" t="s">
        <v>105</v>
      </c>
      <c r="O710" t="s">
        <v>1765</v>
      </c>
      <c r="P710" t="s">
        <v>46</v>
      </c>
      <c r="Q710" t="s">
        <v>59</v>
      </c>
      <c r="R710" t="s">
        <v>1766</v>
      </c>
      <c r="S710">
        <v>27.439999999999998</v>
      </c>
      <c r="T710">
        <v>2</v>
      </c>
      <c r="U710">
        <v>0.2</v>
      </c>
      <c r="V710">
        <v>2.4009999999999998</v>
      </c>
    </row>
    <row r="711" spans="1:22" x14ac:dyDescent="0.35">
      <c r="A711">
        <v>1942</v>
      </c>
      <c r="B711" t="s">
        <v>4805</v>
      </c>
      <c r="C711">
        <v>2014</v>
      </c>
      <c r="D711" s="28">
        <v>41881</v>
      </c>
      <c r="E711" s="28">
        <v>41884</v>
      </c>
      <c r="F711" t="s">
        <v>188</v>
      </c>
      <c r="G711" t="s">
        <v>3665</v>
      </c>
      <c r="H711" t="s">
        <v>3666</v>
      </c>
      <c r="I711" t="s">
        <v>41</v>
      </c>
      <c r="J711" t="s">
        <v>27</v>
      </c>
      <c r="K711" t="s">
        <v>1320</v>
      </c>
      <c r="L711" t="s">
        <v>211</v>
      </c>
      <c r="M711">
        <v>62301</v>
      </c>
      <c r="N711" t="s">
        <v>105</v>
      </c>
      <c r="O711" t="s">
        <v>850</v>
      </c>
      <c r="P711" t="s">
        <v>46</v>
      </c>
      <c r="Q711" t="s">
        <v>47</v>
      </c>
      <c r="R711" t="s">
        <v>851</v>
      </c>
      <c r="S711">
        <v>47.360000000000007</v>
      </c>
      <c r="T711">
        <v>4</v>
      </c>
      <c r="U711">
        <v>0.2</v>
      </c>
      <c r="V711">
        <v>17.759999999999998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1475-7EBA-4AB0-8DB8-46B1BD04E4A8}">
  <dimension ref="A3:N18"/>
  <sheetViews>
    <sheetView workbookViewId="0">
      <selection activeCell="E11" sqref="E11"/>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6" t="s">
        <v>10933</v>
      </c>
      <c r="B3" s="7" t="s">
        <v>10951</v>
      </c>
      <c r="D3" s="6" t="s">
        <v>10933</v>
      </c>
      <c r="E3" s="7" t="s">
        <v>10952</v>
      </c>
      <c r="G3" s="6" t="s">
        <v>10933</v>
      </c>
      <c r="H3" s="7" t="s">
        <v>10955</v>
      </c>
      <c r="J3" s="6" t="s">
        <v>10933</v>
      </c>
      <c r="K3" s="7" t="s">
        <v>10956</v>
      </c>
    </row>
    <row r="4" spans="1:14" x14ac:dyDescent="0.35">
      <c r="A4" s="8" t="s">
        <v>10936</v>
      </c>
      <c r="B4" s="9">
        <v>95365.937600000019</v>
      </c>
      <c r="D4" s="8" t="s">
        <v>10936</v>
      </c>
      <c r="E4" s="9">
        <v>9199.2699999999986</v>
      </c>
      <c r="G4" s="8" t="s">
        <v>10936</v>
      </c>
      <c r="H4" s="9">
        <v>1500</v>
      </c>
      <c r="J4" s="8" t="s">
        <v>10936</v>
      </c>
      <c r="K4" s="9">
        <v>387</v>
      </c>
      <c r="M4" s="6" t="s">
        <v>10933</v>
      </c>
      <c r="N4" s="7" t="s">
        <v>10957</v>
      </c>
    </row>
    <row r="5" spans="1:14" x14ac:dyDescent="0.35">
      <c r="A5" s="8" t="s">
        <v>10937</v>
      </c>
      <c r="B5" s="9">
        <v>60172.649400000024</v>
      </c>
      <c r="D5" s="8" t="s">
        <v>10937</v>
      </c>
      <c r="E5" s="9">
        <v>10288.898699999991</v>
      </c>
      <c r="G5" s="8" t="s">
        <v>10937</v>
      </c>
      <c r="H5" s="9">
        <v>1068</v>
      </c>
      <c r="J5" s="8" t="s">
        <v>10937</v>
      </c>
      <c r="K5" s="9">
        <v>301</v>
      </c>
      <c r="M5" s="8" t="s">
        <v>10936</v>
      </c>
      <c r="N5" s="9">
        <v>9.6462848596792869E-2</v>
      </c>
    </row>
    <row r="6" spans="1:14" x14ac:dyDescent="0.35">
      <c r="A6" s="8" t="s">
        <v>10938</v>
      </c>
      <c r="B6" s="9">
        <v>199252.98399999991</v>
      </c>
      <c r="D6" s="8" t="s">
        <v>10938</v>
      </c>
      <c r="E6" s="9">
        <v>26806.573700000015</v>
      </c>
      <c r="G6" s="8" t="s">
        <v>10938</v>
      </c>
      <c r="H6" s="9">
        <v>2491</v>
      </c>
      <c r="J6" s="8" t="s">
        <v>10938</v>
      </c>
      <c r="K6" s="9">
        <v>680</v>
      </c>
      <c r="M6" s="8" t="s">
        <v>10937</v>
      </c>
      <c r="N6" s="9">
        <v>0.17098962406664425</v>
      </c>
    </row>
    <row r="7" spans="1:14" x14ac:dyDescent="0.35">
      <c r="A7" s="8" t="s">
        <v>10939</v>
      </c>
      <c r="B7" s="9">
        <v>141851.5674</v>
      </c>
      <c r="D7" s="8" t="s">
        <v>10939</v>
      </c>
      <c r="E7" s="9">
        <v>13437.806799999998</v>
      </c>
      <c r="G7" s="8" t="s">
        <v>10939</v>
      </c>
      <c r="H7" s="9">
        <v>2441</v>
      </c>
      <c r="J7" s="8" t="s">
        <v>10939</v>
      </c>
      <c r="K7" s="9">
        <v>663</v>
      </c>
      <c r="M7" s="8" t="s">
        <v>10938</v>
      </c>
      <c r="N7" s="9">
        <v>0.13453536886554246</v>
      </c>
    </row>
    <row r="8" spans="1:14" x14ac:dyDescent="0.35">
      <c r="A8" s="8" t="s">
        <v>10940</v>
      </c>
      <c r="B8" s="9">
        <v>156122.28669999994</v>
      </c>
      <c r="D8" s="8" t="s">
        <v>10940</v>
      </c>
      <c r="E8" s="9">
        <v>22308.51279999999</v>
      </c>
      <c r="G8" s="8" t="s">
        <v>10940</v>
      </c>
      <c r="H8" s="9">
        <v>2850</v>
      </c>
      <c r="J8" s="8" t="s">
        <v>10940</v>
      </c>
      <c r="K8" s="9">
        <v>750</v>
      </c>
      <c r="M8" s="8" t="s">
        <v>10939</v>
      </c>
      <c r="N8" s="9">
        <v>9.4731465053942004E-2</v>
      </c>
    </row>
    <row r="9" spans="1:14" x14ac:dyDescent="0.35">
      <c r="A9" s="8" t="s">
        <v>10941</v>
      </c>
      <c r="B9" s="9">
        <v>147082.61130000011</v>
      </c>
      <c r="D9" s="8" t="s">
        <v>10941</v>
      </c>
      <c r="E9" s="9">
        <v>20899.334500000012</v>
      </c>
      <c r="G9" s="8" t="s">
        <v>10941</v>
      </c>
      <c r="H9" s="9">
        <v>2644</v>
      </c>
      <c r="J9" s="8" t="s">
        <v>10941</v>
      </c>
      <c r="K9" s="9">
        <v>709</v>
      </c>
      <c r="M9" s="8" t="s">
        <v>10940</v>
      </c>
      <c r="N9" s="9">
        <v>0.14289127626517142</v>
      </c>
    </row>
    <row r="10" spans="1:14" x14ac:dyDescent="0.35">
      <c r="A10" s="8" t="s">
        <v>10942</v>
      </c>
      <c r="B10" s="9">
        <v>149580.83800000031</v>
      </c>
      <c r="D10" s="8" t="s">
        <v>10942</v>
      </c>
      <c r="E10" s="9">
        <v>13535.38299999998</v>
      </c>
      <c r="G10" s="8" t="s">
        <v>10942</v>
      </c>
      <c r="H10" s="9">
        <v>2705</v>
      </c>
      <c r="J10" s="8" t="s">
        <v>10942</v>
      </c>
      <c r="K10" s="9">
        <v>708</v>
      </c>
      <c r="M10" s="8" t="s">
        <v>10941</v>
      </c>
      <c r="N10" s="9">
        <v>0.1420924901678027</v>
      </c>
    </row>
    <row r="11" spans="1:14" x14ac:dyDescent="0.35">
      <c r="A11" s="8" t="s">
        <v>10943</v>
      </c>
      <c r="B11" s="9">
        <v>159589.45099999988</v>
      </c>
      <c r="D11" s="8" t="s">
        <v>10943</v>
      </c>
      <c r="E11" s="9">
        <v>21896.715399999972</v>
      </c>
      <c r="G11" s="8" t="s">
        <v>10943</v>
      </c>
      <c r="H11" s="9">
        <v>2796</v>
      </c>
      <c r="J11" s="8" t="s">
        <v>10943</v>
      </c>
      <c r="K11" s="9">
        <v>710</v>
      </c>
      <c r="M11" s="8" t="s">
        <v>10942</v>
      </c>
      <c r="N11" s="9">
        <v>9.0488749635163512E-2</v>
      </c>
    </row>
    <row r="12" spans="1:14" x14ac:dyDescent="0.35">
      <c r="A12" s="8" t="s">
        <v>10944</v>
      </c>
      <c r="B12" s="9">
        <v>309770.09970000025</v>
      </c>
      <c r="D12" s="8" t="s">
        <v>10944</v>
      </c>
      <c r="E12" s="9">
        <v>37293.192500000034</v>
      </c>
      <c r="G12" s="8" t="s">
        <v>10944</v>
      </c>
      <c r="H12" s="9">
        <v>5073</v>
      </c>
      <c r="J12" s="8" t="s">
        <v>10944</v>
      </c>
      <c r="K12" s="9">
        <v>1386</v>
      </c>
      <c r="M12" s="8" t="s">
        <v>10943</v>
      </c>
      <c r="N12" s="9">
        <v>0.13720653378273723</v>
      </c>
    </row>
    <row r="13" spans="1:14" x14ac:dyDescent="0.35">
      <c r="A13" s="8" t="s">
        <v>10945</v>
      </c>
      <c r="B13" s="9">
        <v>197115.20170000009</v>
      </c>
      <c r="D13" s="8" t="s">
        <v>10945</v>
      </c>
      <c r="E13" s="9">
        <v>31469.663800000035</v>
      </c>
      <c r="G13" s="8" t="s">
        <v>10945</v>
      </c>
      <c r="H13" s="9">
        <v>3095</v>
      </c>
      <c r="J13" s="8" t="s">
        <v>10945</v>
      </c>
      <c r="K13" s="9">
        <v>817</v>
      </c>
      <c r="M13" s="8" t="s">
        <v>10944</v>
      </c>
      <c r="N13" s="9">
        <v>0.12038990379031732</v>
      </c>
    </row>
    <row r="14" spans="1:14" x14ac:dyDescent="0.35">
      <c r="A14" s="8" t="s">
        <v>10946</v>
      </c>
      <c r="B14" s="9">
        <v>349120.07400000008</v>
      </c>
      <c r="D14" s="8" t="s">
        <v>10946</v>
      </c>
      <c r="E14" s="9">
        <v>35825.536599999927</v>
      </c>
      <c r="G14" s="8" t="s">
        <v>10946</v>
      </c>
      <c r="H14" s="9">
        <v>5741</v>
      </c>
      <c r="J14" s="8" t="s">
        <v>10946</v>
      </c>
      <c r="K14" s="9">
        <v>1462</v>
      </c>
      <c r="M14" s="8" t="s">
        <v>10945</v>
      </c>
      <c r="N14" s="9">
        <v>0.15965112547684351</v>
      </c>
    </row>
    <row r="15" spans="1:14" x14ac:dyDescent="0.35">
      <c r="A15" s="8" t="s">
        <v>10947</v>
      </c>
      <c r="B15" s="9">
        <v>332177.15950000001</v>
      </c>
      <c r="D15" s="8" t="s">
        <v>10947</v>
      </c>
      <c r="E15" s="9">
        <v>43436.13390000003</v>
      </c>
      <c r="G15" s="8" t="s">
        <v>10947</v>
      </c>
      <c r="H15" s="9">
        <v>5469</v>
      </c>
      <c r="J15" s="8" t="s">
        <v>10947</v>
      </c>
      <c r="K15" s="9">
        <v>1421</v>
      </c>
      <c r="M15" s="8" t="s">
        <v>10946</v>
      </c>
      <c r="N15" s="9">
        <v>0.10261666191099604</v>
      </c>
    </row>
    <row r="16" spans="1:14" x14ac:dyDescent="0.35">
      <c r="A16" s="10" t="s">
        <v>10934</v>
      </c>
      <c r="B16" s="11">
        <v>2297200.8603000008</v>
      </c>
      <c r="D16" s="10" t="s">
        <v>10934</v>
      </c>
      <c r="E16" s="11">
        <v>286397.02169999998</v>
      </c>
      <c r="G16" s="10" t="s">
        <v>10934</v>
      </c>
      <c r="H16" s="11">
        <v>37873</v>
      </c>
      <c r="J16" s="10" t="s">
        <v>10934</v>
      </c>
      <c r="K16" s="11">
        <v>9994</v>
      </c>
      <c r="M16" s="8" t="s">
        <v>10947</v>
      </c>
      <c r="N16" s="9">
        <v>0.13076195234308405</v>
      </c>
    </row>
    <row r="17" spans="2:14" x14ac:dyDescent="0.35">
      <c r="B17" s="29">
        <f>GETPIVOTDATA("Sales",$A$3)</f>
        <v>2297200.8603000008</v>
      </c>
      <c r="E17" s="29">
        <f>GETPIVOTDATA("Profit",$D$3)</f>
        <v>286397.02169999998</v>
      </c>
      <c r="H17" s="30">
        <f>GETPIVOTDATA("Quantity",$G$3)</f>
        <v>37873</v>
      </c>
      <c r="K17" s="30">
        <f>GETPIVOTDATA("Order ID",$J$3)</f>
        <v>9994</v>
      </c>
      <c r="M17" s="10" t="s">
        <v>10934</v>
      </c>
      <c r="N17" s="31">
        <v>0.12467217240315856</v>
      </c>
    </row>
    <row r="18" spans="2:14" x14ac:dyDescent="0.35">
      <c r="N18" s="32">
        <f>GETPIVOTDATA("Profit Margin",$M$4)</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A1145-E018-4D20-9363-08F2AFA33408}">
  <dimension ref="A1:V1994"/>
  <sheetViews>
    <sheetView topLeftCell="A14" workbookViewId="0">
      <selection activeCell="F35" sqref="F35"/>
    </sheetView>
  </sheetViews>
  <sheetFormatPr defaultRowHeight="14.5" x14ac:dyDescent="0.35"/>
  <cols>
    <col min="2" max="2" width="10" customWidth="1"/>
    <col min="4" max="4" width="12.08984375" customWidth="1"/>
    <col min="5" max="5" width="10.7265625" customWidth="1"/>
    <col min="6" max="6" width="11.7265625" customWidth="1"/>
    <col min="7" max="7" width="13.1796875" customWidth="1"/>
    <col min="8" max="8" width="16.26953125" customWidth="1"/>
    <col min="9" max="9" width="10" customWidth="1"/>
    <col min="10" max="10" width="9.453125" customWidth="1"/>
    <col min="13" max="13" width="12.54296875" customWidth="1"/>
    <col min="15" max="15" width="11.54296875" customWidth="1"/>
    <col min="16" max="16" width="10.1796875" customWidth="1"/>
    <col min="17" max="17" width="13.90625" customWidth="1"/>
    <col min="18" max="18" width="14.6328125" customWidth="1"/>
    <col min="20" max="20" width="10" customWidth="1"/>
    <col min="21" max="21" width="10.08984375"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9990</v>
      </c>
      <c r="B2" t="s">
        <v>10929</v>
      </c>
      <c r="C2">
        <v>2011</v>
      </c>
      <c r="D2" s="28">
        <v>40565</v>
      </c>
      <c r="E2" s="28">
        <v>40567</v>
      </c>
      <c r="F2" t="s">
        <v>23</v>
      </c>
      <c r="G2" t="s">
        <v>4047</v>
      </c>
      <c r="H2" t="s">
        <v>4048</v>
      </c>
      <c r="I2" t="s">
        <v>26</v>
      </c>
      <c r="J2" t="s">
        <v>27</v>
      </c>
      <c r="K2" t="s">
        <v>1419</v>
      </c>
      <c r="L2" t="s">
        <v>54</v>
      </c>
      <c r="M2">
        <v>33180</v>
      </c>
      <c r="N2" t="s">
        <v>30</v>
      </c>
      <c r="O2" t="s">
        <v>4694</v>
      </c>
      <c r="P2" t="s">
        <v>32</v>
      </c>
      <c r="Q2" t="s">
        <v>65</v>
      </c>
      <c r="R2" t="s">
        <v>4695</v>
      </c>
      <c r="S2">
        <v>25.248000000000001</v>
      </c>
      <c r="T2">
        <v>3</v>
      </c>
      <c r="U2">
        <v>0.2</v>
      </c>
      <c r="V2">
        <v>4.1027999999999993</v>
      </c>
    </row>
    <row r="3" spans="1:22" x14ac:dyDescent="0.35">
      <c r="A3">
        <v>9959</v>
      </c>
      <c r="B3" t="s">
        <v>10913</v>
      </c>
      <c r="C3">
        <v>2011</v>
      </c>
      <c r="D3" s="28">
        <v>40858</v>
      </c>
      <c r="E3" s="28">
        <v>40864</v>
      </c>
      <c r="F3" t="s">
        <v>50</v>
      </c>
      <c r="G3" t="s">
        <v>5338</v>
      </c>
      <c r="H3" t="s">
        <v>5339</v>
      </c>
      <c r="I3" t="s">
        <v>102</v>
      </c>
      <c r="J3" t="s">
        <v>27</v>
      </c>
      <c r="K3" t="s">
        <v>1499</v>
      </c>
      <c r="L3" t="s">
        <v>267</v>
      </c>
      <c r="M3">
        <v>10801</v>
      </c>
      <c r="N3" t="s">
        <v>148</v>
      </c>
      <c r="O3" t="s">
        <v>1949</v>
      </c>
      <c r="P3" t="s">
        <v>46</v>
      </c>
      <c r="Q3" t="s">
        <v>578</v>
      </c>
      <c r="R3" t="s">
        <v>1950</v>
      </c>
      <c r="S3">
        <v>7.3</v>
      </c>
      <c r="T3">
        <v>2</v>
      </c>
      <c r="U3">
        <v>0</v>
      </c>
      <c r="V3">
        <v>2.1899999999999995</v>
      </c>
    </row>
    <row r="4" spans="1:22" x14ac:dyDescent="0.35">
      <c r="A4">
        <v>9958</v>
      </c>
      <c r="B4" t="s">
        <v>10913</v>
      </c>
      <c r="C4">
        <v>2011</v>
      </c>
      <c r="D4" s="28">
        <v>40858</v>
      </c>
      <c r="E4" s="28">
        <v>40864</v>
      </c>
      <c r="F4" t="s">
        <v>50</v>
      </c>
      <c r="G4" t="s">
        <v>5338</v>
      </c>
      <c r="H4" t="s">
        <v>5339</v>
      </c>
      <c r="I4" t="s">
        <v>102</v>
      </c>
      <c r="J4" t="s">
        <v>27</v>
      </c>
      <c r="K4" t="s">
        <v>1499</v>
      </c>
      <c r="L4" t="s">
        <v>267</v>
      </c>
      <c r="M4">
        <v>10801</v>
      </c>
      <c r="N4" t="s">
        <v>148</v>
      </c>
      <c r="O4" t="s">
        <v>6801</v>
      </c>
      <c r="P4" t="s">
        <v>46</v>
      </c>
      <c r="Q4" t="s">
        <v>90</v>
      </c>
      <c r="R4" t="s">
        <v>6802</v>
      </c>
      <c r="S4">
        <v>223.92</v>
      </c>
      <c r="T4">
        <v>4</v>
      </c>
      <c r="U4">
        <v>0</v>
      </c>
      <c r="V4">
        <v>109.7208</v>
      </c>
    </row>
    <row r="5" spans="1:22" x14ac:dyDescent="0.35">
      <c r="A5">
        <v>9957</v>
      </c>
      <c r="B5" t="s">
        <v>10913</v>
      </c>
      <c r="C5">
        <v>2011</v>
      </c>
      <c r="D5" s="28">
        <v>40858</v>
      </c>
      <c r="E5" s="28">
        <v>40864</v>
      </c>
      <c r="F5" t="s">
        <v>50</v>
      </c>
      <c r="G5" t="s">
        <v>5338</v>
      </c>
      <c r="H5" t="s">
        <v>5339</v>
      </c>
      <c r="I5" t="s">
        <v>102</v>
      </c>
      <c r="J5" t="s">
        <v>27</v>
      </c>
      <c r="K5" t="s">
        <v>1499</v>
      </c>
      <c r="L5" t="s">
        <v>267</v>
      </c>
      <c r="M5">
        <v>10801</v>
      </c>
      <c r="N5" t="s">
        <v>148</v>
      </c>
      <c r="O5" t="s">
        <v>5239</v>
      </c>
      <c r="P5" t="s">
        <v>46</v>
      </c>
      <c r="Q5" t="s">
        <v>90</v>
      </c>
      <c r="R5" t="s">
        <v>5240</v>
      </c>
      <c r="S5">
        <v>46.349999999999994</v>
      </c>
      <c r="T5">
        <v>5</v>
      </c>
      <c r="U5">
        <v>0</v>
      </c>
      <c r="V5">
        <v>21.784499999999998</v>
      </c>
    </row>
    <row r="6" spans="1:22" x14ac:dyDescent="0.35">
      <c r="A6">
        <v>9947</v>
      </c>
      <c r="B6" t="s">
        <v>10910</v>
      </c>
      <c r="C6">
        <v>2011</v>
      </c>
      <c r="D6" s="28">
        <v>40604</v>
      </c>
      <c r="E6" s="28">
        <v>40608</v>
      </c>
      <c r="F6" t="s">
        <v>50</v>
      </c>
      <c r="G6" t="s">
        <v>3924</v>
      </c>
      <c r="H6" t="s">
        <v>3925</v>
      </c>
      <c r="I6" t="s">
        <v>41</v>
      </c>
      <c r="J6" t="s">
        <v>27</v>
      </c>
      <c r="K6" t="s">
        <v>146</v>
      </c>
      <c r="L6" t="s">
        <v>147</v>
      </c>
      <c r="M6">
        <v>19120</v>
      </c>
      <c r="N6" t="s">
        <v>148</v>
      </c>
      <c r="O6" t="s">
        <v>2829</v>
      </c>
      <c r="P6" t="s">
        <v>71</v>
      </c>
      <c r="Q6" t="s">
        <v>161</v>
      </c>
      <c r="R6" t="s">
        <v>2830</v>
      </c>
      <c r="S6">
        <v>151.20000000000002</v>
      </c>
      <c r="T6">
        <v>3</v>
      </c>
      <c r="U6">
        <v>0.2</v>
      </c>
      <c r="V6">
        <v>32.130000000000003</v>
      </c>
    </row>
    <row r="7" spans="1:22" x14ac:dyDescent="0.35">
      <c r="A7">
        <v>6</v>
      </c>
      <c r="B7" t="s">
        <v>61</v>
      </c>
      <c r="C7">
        <v>2011</v>
      </c>
      <c r="D7" s="28">
        <v>40703</v>
      </c>
      <c r="E7" s="28">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5">
      <c r="A8">
        <v>7</v>
      </c>
      <c r="B8" t="s">
        <v>61</v>
      </c>
      <c r="C8">
        <v>2011</v>
      </c>
      <c r="D8" s="28">
        <v>40703</v>
      </c>
      <c r="E8" s="2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5">
      <c r="A9">
        <v>8</v>
      </c>
      <c r="B9" t="s">
        <v>61</v>
      </c>
      <c r="C9">
        <v>2011</v>
      </c>
      <c r="D9" s="28">
        <v>40703</v>
      </c>
      <c r="E9" s="28">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5">
      <c r="A10">
        <v>9</v>
      </c>
      <c r="B10" t="s">
        <v>61</v>
      </c>
      <c r="C10">
        <v>2011</v>
      </c>
      <c r="D10" s="28">
        <v>40703</v>
      </c>
      <c r="E10" s="28">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5">
      <c r="A11">
        <v>10</v>
      </c>
      <c r="B11" t="s">
        <v>61</v>
      </c>
      <c r="C11">
        <v>2011</v>
      </c>
      <c r="D11" s="28">
        <v>40703</v>
      </c>
      <c r="E11" s="28">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5">
      <c r="A12">
        <v>11</v>
      </c>
      <c r="B12" t="s">
        <v>61</v>
      </c>
      <c r="C12">
        <v>2011</v>
      </c>
      <c r="D12" s="28">
        <v>40703</v>
      </c>
      <c r="E12" s="28">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5">
      <c r="A13">
        <v>12</v>
      </c>
      <c r="B13" t="s">
        <v>61</v>
      </c>
      <c r="C13">
        <v>2011</v>
      </c>
      <c r="D13" s="28">
        <v>40703</v>
      </c>
      <c r="E13" s="28">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5">
      <c r="A14">
        <v>9946</v>
      </c>
      <c r="B14" t="s">
        <v>10910</v>
      </c>
      <c r="C14">
        <v>2011</v>
      </c>
      <c r="D14" s="28">
        <v>40604</v>
      </c>
      <c r="E14" s="28">
        <v>40608</v>
      </c>
      <c r="F14" t="s">
        <v>50</v>
      </c>
      <c r="G14" t="s">
        <v>3924</v>
      </c>
      <c r="H14" t="s">
        <v>3925</v>
      </c>
      <c r="I14" t="s">
        <v>41</v>
      </c>
      <c r="J14" t="s">
        <v>27</v>
      </c>
      <c r="K14" t="s">
        <v>146</v>
      </c>
      <c r="L14" t="s">
        <v>147</v>
      </c>
      <c r="M14">
        <v>19120</v>
      </c>
      <c r="N14" t="s">
        <v>148</v>
      </c>
      <c r="O14" t="s">
        <v>6097</v>
      </c>
      <c r="P14" t="s">
        <v>46</v>
      </c>
      <c r="Q14" t="s">
        <v>90</v>
      </c>
      <c r="R14" t="s">
        <v>6098</v>
      </c>
      <c r="S14">
        <v>3.4240000000000004</v>
      </c>
      <c r="T14">
        <v>1</v>
      </c>
      <c r="U14">
        <v>0.2</v>
      </c>
      <c r="V14">
        <v>1.0699999999999996</v>
      </c>
    </row>
    <row r="15" spans="1:22" x14ac:dyDescent="0.35">
      <c r="A15">
        <v>9944</v>
      </c>
      <c r="B15" t="s">
        <v>10908</v>
      </c>
      <c r="C15">
        <v>2011</v>
      </c>
      <c r="D15" s="28">
        <v>40905</v>
      </c>
      <c r="E15" s="28">
        <v>40911</v>
      </c>
      <c r="F15" t="s">
        <v>50</v>
      </c>
      <c r="G15" t="s">
        <v>1704</v>
      </c>
      <c r="H15" t="s">
        <v>1705</v>
      </c>
      <c r="I15" t="s">
        <v>26</v>
      </c>
      <c r="J15" t="s">
        <v>27</v>
      </c>
      <c r="K15" t="s">
        <v>1883</v>
      </c>
      <c r="L15" t="s">
        <v>43</v>
      </c>
      <c r="M15">
        <v>92804</v>
      </c>
      <c r="N15" t="s">
        <v>44</v>
      </c>
      <c r="O15" t="s">
        <v>2652</v>
      </c>
      <c r="P15" t="s">
        <v>46</v>
      </c>
      <c r="Q15" t="s">
        <v>578</v>
      </c>
      <c r="R15" t="s">
        <v>2653</v>
      </c>
      <c r="S15">
        <v>51.150000000000006</v>
      </c>
      <c r="T15">
        <v>5</v>
      </c>
      <c r="U15">
        <v>0</v>
      </c>
      <c r="V15">
        <v>13.299000000000003</v>
      </c>
    </row>
    <row r="16" spans="1:22" x14ac:dyDescent="0.35">
      <c r="A16">
        <v>9943</v>
      </c>
      <c r="B16" t="s">
        <v>10908</v>
      </c>
      <c r="C16">
        <v>2011</v>
      </c>
      <c r="D16" s="28">
        <v>40905</v>
      </c>
      <c r="E16" s="28">
        <v>40911</v>
      </c>
      <c r="F16" t="s">
        <v>50</v>
      </c>
      <c r="G16" t="s">
        <v>1704</v>
      </c>
      <c r="H16" t="s">
        <v>1705</v>
      </c>
      <c r="I16" t="s">
        <v>26</v>
      </c>
      <c r="J16" t="s">
        <v>27</v>
      </c>
      <c r="K16" t="s">
        <v>1883</v>
      </c>
      <c r="L16" t="s">
        <v>43</v>
      </c>
      <c r="M16">
        <v>92804</v>
      </c>
      <c r="N16" t="s">
        <v>44</v>
      </c>
      <c r="O16" t="s">
        <v>6009</v>
      </c>
      <c r="P16" t="s">
        <v>46</v>
      </c>
      <c r="Q16" t="s">
        <v>59</v>
      </c>
      <c r="R16" t="s">
        <v>6010</v>
      </c>
      <c r="S16">
        <v>998.82</v>
      </c>
      <c r="T16">
        <v>9</v>
      </c>
      <c r="U16">
        <v>0</v>
      </c>
      <c r="V16">
        <v>29.964600000000061</v>
      </c>
    </row>
    <row r="17" spans="1:22" x14ac:dyDescent="0.35">
      <c r="A17">
        <v>9934</v>
      </c>
      <c r="B17" t="s">
        <v>10900</v>
      </c>
      <c r="C17">
        <v>2011</v>
      </c>
      <c r="D17" s="28">
        <v>40735</v>
      </c>
      <c r="E17" s="28">
        <v>40738</v>
      </c>
      <c r="F17" t="s">
        <v>188</v>
      </c>
      <c r="G17" t="s">
        <v>4397</v>
      </c>
      <c r="H17" t="s">
        <v>4398</v>
      </c>
      <c r="I17" t="s">
        <v>26</v>
      </c>
      <c r="J17" t="s">
        <v>27</v>
      </c>
      <c r="K17" t="s">
        <v>3961</v>
      </c>
      <c r="L17" t="s">
        <v>267</v>
      </c>
      <c r="M17">
        <v>14304</v>
      </c>
      <c r="N17" t="s">
        <v>148</v>
      </c>
      <c r="O17" t="s">
        <v>6463</v>
      </c>
      <c r="P17" t="s">
        <v>71</v>
      </c>
      <c r="Q17" t="s">
        <v>72</v>
      </c>
      <c r="R17" t="s">
        <v>6464</v>
      </c>
      <c r="S17">
        <v>164.85000000000002</v>
      </c>
      <c r="T17">
        <v>3</v>
      </c>
      <c r="U17">
        <v>0</v>
      </c>
      <c r="V17">
        <v>47.806499999999993</v>
      </c>
    </row>
    <row r="18" spans="1:22" x14ac:dyDescent="0.35">
      <c r="A18">
        <v>17</v>
      </c>
      <c r="B18" t="s">
        <v>110</v>
      </c>
      <c r="C18">
        <v>2011</v>
      </c>
      <c r="D18" s="28">
        <v>40858</v>
      </c>
      <c r="E18" s="28">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5">
      <c r="A19">
        <v>18</v>
      </c>
      <c r="B19" t="s">
        <v>117</v>
      </c>
      <c r="C19">
        <v>2011</v>
      </c>
      <c r="D19" s="28">
        <v>40676</v>
      </c>
      <c r="E19" s="28">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5">
      <c r="A20">
        <v>19</v>
      </c>
      <c r="B20" t="s">
        <v>124</v>
      </c>
      <c r="C20">
        <v>2011</v>
      </c>
      <c r="D20" s="28">
        <v>40782</v>
      </c>
      <c r="E20" s="28">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5">
      <c r="A21">
        <v>20</v>
      </c>
      <c r="B21" t="s">
        <v>124</v>
      </c>
      <c r="C21">
        <v>2011</v>
      </c>
      <c r="D21" s="28">
        <v>40782</v>
      </c>
      <c r="E21" s="28">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5">
      <c r="A22">
        <v>21</v>
      </c>
      <c r="B22" t="s">
        <v>124</v>
      </c>
      <c r="C22">
        <v>2011</v>
      </c>
      <c r="D22" s="28">
        <v>40782</v>
      </c>
      <c r="E22" s="28">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5">
      <c r="A23">
        <v>9922</v>
      </c>
      <c r="B23" t="s">
        <v>10895</v>
      </c>
      <c r="C23">
        <v>2011</v>
      </c>
      <c r="D23" s="28">
        <v>40871</v>
      </c>
      <c r="E23" s="28">
        <v>40877</v>
      </c>
      <c r="F23" t="s">
        <v>50</v>
      </c>
      <c r="G23" t="s">
        <v>3370</v>
      </c>
      <c r="H23" t="s">
        <v>3371</v>
      </c>
      <c r="I23" t="s">
        <v>102</v>
      </c>
      <c r="J23" t="s">
        <v>27</v>
      </c>
      <c r="K23" t="s">
        <v>801</v>
      </c>
      <c r="L23" t="s">
        <v>498</v>
      </c>
      <c r="M23">
        <v>44312</v>
      </c>
      <c r="N23" t="s">
        <v>148</v>
      </c>
      <c r="O23" t="s">
        <v>3308</v>
      </c>
      <c r="P23" t="s">
        <v>46</v>
      </c>
      <c r="Q23" t="s">
        <v>75</v>
      </c>
      <c r="R23" t="s">
        <v>3309</v>
      </c>
      <c r="S23">
        <v>5.7420000000000009</v>
      </c>
      <c r="T23">
        <v>3</v>
      </c>
      <c r="U23">
        <v>0.7</v>
      </c>
      <c r="V23">
        <v>-4.5935999999999986</v>
      </c>
    </row>
    <row r="24" spans="1:22" x14ac:dyDescent="0.35">
      <c r="A24">
        <v>9912</v>
      </c>
      <c r="B24" t="s">
        <v>10890</v>
      </c>
      <c r="C24">
        <v>2011</v>
      </c>
      <c r="D24" s="28">
        <v>40638</v>
      </c>
      <c r="E24" s="28">
        <v>40642</v>
      </c>
      <c r="F24" t="s">
        <v>50</v>
      </c>
      <c r="G24" t="s">
        <v>4512</v>
      </c>
      <c r="H24" t="s">
        <v>4513</v>
      </c>
      <c r="I24" t="s">
        <v>41</v>
      </c>
      <c r="J24" t="s">
        <v>27</v>
      </c>
      <c r="K24" t="s">
        <v>1464</v>
      </c>
      <c r="L24" t="s">
        <v>29</v>
      </c>
      <c r="M24">
        <v>40475</v>
      </c>
      <c r="N24" t="s">
        <v>30</v>
      </c>
      <c r="O24" t="s">
        <v>414</v>
      </c>
      <c r="P24" t="s">
        <v>46</v>
      </c>
      <c r="Q24" t="s">
        <v>75</v>
      </c>
      <c r="R24" t="s">
        <v>415</v>
      </c>
      <c r="S24">
        <v>115.36</v>
      </c>
      <c r="T24">
        <v>7</v>
      </c>
      <c r="U24">
        <v>0</v>
      </c>
      <c r="V24">
        <v>56.526400000000002</v>
      </c>
    </row>
    <row r="25" spans="1:22" x14ac:dyDescent="0.35">
      <c r="A25">
        <v>9905</v>
      </c>
      <c r="B25" t="s">
        <v>10888</v>
      </c>
      <c r="C25">
        <v>2011</v>
      </c>
      <c r="D25" s="28">
        <v>40859</v>
      </c>
      <c r="E25" s="28">
        <v>40865</v>
      </c>
      <c r="F25" t="s">
        <v>50</v>
      </c>
      <c r="G25" t="s">
        <v>251</v>
      </c>
      <c r="H25" t="s">
        <v>252</v>
      </c>
      <c r="I25" t="s">
        <v>26</v>
      </c>
      <c r="J25" t="s">
        <v>27</v>
      </c>
      <c r="K25" t="s">
        <v>4214</v>
      </c>
      <c r="L25" t="s">
        <v>104</v>
      </c>
      <c r="M25">
        <v>75007</v>
      </c>
      <c r="N25" t="s">
        <v>105</v>
      </c>
      <c r="O25" t="s">
        <v>1662</v>
      </c>
      <c r="P25" t="s">
        <v>71</v>
      </c>
      <c r="Q25" t="s">
        <v>161</v>
      </c>
      <c r="R25" t="s">
        <v>1663</v>
      </c>
      <c r="S25">
        <v>127.98399999999999</v>
      </c>
      <c r="T25">
        <v>2</v>
      </c>
      <c r="U25">
        <v>0.2</v>
      </c>
      <c r="V25">
        <v>25.596799999999998</v>
      </c>
    </row>
    <row r="26" spans="1:22" x14ac:dyDescent="0.35">
      <c r="A26">
        <v>9904</v>
      </c>
      <c r="B26" t="s">
        <v>10888</v>
      </c>
      <c r="C26">
        <v>2011</v>
      </c>
      <c r="D26" s="28">
        <v>40859</v>
      </c>
      <c r="E26" s="28">
        <v>40865</v>
      </c>
      <c r="F26" t="s">
        <v>50</v>
      </c>
      <c r="G26" t="s">
        <v>251</v>
      </c>
      <c r="H26" t="s">
        <v>252</v>
      </c>
      <c r="I26" t="s">
        <v>26</v>
      </c>
      <c r="J26" t="s">
        <v>27</v>
      </c>
      <c r="K26" t="s">
        <v>4214</v>
      </c>
      <c r="L26" t="s">
        <v>104</v>
      </c>
      <c r="M26">
        <v>75007</v>
      </c>
      <c r="N26" t="s">
        <v>105</v>
      </c>
      <c r="O26" t="s">
        <v>5684</v>
      </c>
      <c r="P26" t="s">
        <v>32</v>
      </c>
      <c r="Q26" t="s">
        <v>65</v>
      </c>
      <c r="R26" t="s">
        <v>5685</v>
      </c>
      <c r="S26">
        <v>25.128000000000004</v>
      </c>
      <c r="T26">
        <v>3</v>
      </c>
      <c r="U26">
        <v>0.6</v>
      </c>
      <c r="V26">
        <v>-6.9101999999999997</v>
      </c>
    </row>
    <row r="27" spans="1:22" x14ac:dyDescent="0.35">
      <c r="A27">
        <v>9900</v>
      </c>
      <c r="B27" t="s">
        <v>10886</v>
      </c>
      <c r="C27">
        <v>2011</v>
      </c>
      <c r="D27" s="28">
        <v>40630</v>
      </c>
      <c r="E27" s="28">
        <v>40636</v>
      </c>
      <c r="F27" t="s">
        <v>50</v>
      </c>
      <c r="G27" t="s">
        <v>4082</v>
      </c>
      <c r="H27" t="s">
        <v>4083</v>
      </c>
      <c r="I27" t="s">
        <v>102</v>
      </c>
      <c r="J27" t="s">
        <v>27</v>
      </c>
      <c r="K27" t="s">
        <v>318</v>
      </c>
      <c r="L27" t="s">
        <v>498</v>
      </c>
      <c r="M27">
        <v>45503</v>
      </c>
      <c r="N27" t="s">
        <v>148</v>
      </c>
      <c r="O27" t="s">
        <v>2318</v>
      </c>
      <c r="P27" t="s">
        <v>32</v>
      </c>
      <c r="Q27" t="s">
        <v>56</v>
      </c>
      <c r="R27" t="s">
        <v>2319</v>
      </c>
      <c r="S27">
        <v>330.58800000000002</v>
      </c>
      <c r="T27">
        <v>1</v>
      </c>
      <c r="U27">
        <v>0.4</v>
      </c>
      <c r="V27">
        <v>-143.25480000000002</v>
      </c>
    </row>
    <row r="28" spans="1:22" x14ac:dyDescent="0.35">
      <c r="A28">
        <v>9897</v>
      </c>
      <c r="B28" t="s">
        <v>10884</v>
      </c>
      <c r="C28">
        <v>2011</v>
      </c>
      <c r="D28" s="28">
        <v>40711</v>
      </c>
      <c r="E28" s="28">
        <v>40714</v>
      </c>
      <c r="F28" t="s">
        <v>23</v>
      </c>
      <c r="G28" t="s">
        <v>1934</v>
      </c>
      <c r="H28" t="s">
        <v>1935</v>
      </c>
      <c r="I28" t="s">
        <v>26</v>
      </c>
      <c r="J28" t="s">
        <v>27</v>
      </c>
      <c r="K28" t="s">
        <v>303</v>
      </c>
      <c r="L28" t="s">
        <v>211</v>
      </c>
      <c r="M28">
        <v>60653</v>
      </c>
      <c r="N28" t="s">
        <v>105</v>
      </c>
      <c r="O28" t="s">
        <v>7534</v>
      </c>
      <c r="P28" t="s">
        <v>46</v>
      </c>
      <c r="Q28" t="s">
        <v>90</v>
      </c>
      <c r="R28" t="s">
        <v>7535</v>
      </c>
      <c r="S28">
        <v>62.015999999999998</v>
      </c>
      <c r="T28">
        <v>2</v>
      </c>
      <c r="U28">
        <v>0.2</v>
      </c>
      <c r="V28">
        <v>22.480800000000002</v>
      </c>
    </row>
    <row r="29" spans="1:22" x14ac:dyDescent="0.35">
      <c r="A29">
        <v>9896</v>
      </c>
      <c r="B29" t="s">
        <v>10883</v>
      </c>
      <c r="C29">
        <v>2011</v>
      </c>
      <c r="D29" s="28">
        <v>40812</v>
      </c>
      <c r="E29" s="28">
        <v>40817</v>
      </c>
      <c r="F29" t="s">
        <v>50</v>
      </c>
      <c r="G29" t="s">
        <v>3881</v>
      </c>
      <c r="H29" t="s">
        <v>3882</v>
      </c>
      <c r="I29" t="s">
        <v>26</v>
      </c>
      <c r="J29" t="s">
        <v>27</v>
      </c>
      <c r="K29" t="s">
        <v>303</v>
      </c>
      <c r="L29" t="s">
        <v>211</v>
      </c>
      <c r="M29">
        <v>60623</v>
      </c>
      <c r="N29" t="s">
        <v>105</v>
      </c>
      <c r="O29" t="s">
        <v>6817</v>
      </c>
      <c r="P29" t="s">
        <v>71</v>
      </c>
      <c r="Q29" t="s">
        <v>161</v>
      </c>
      <c r="R29" t="s">
        <v>6818</v>
      </c>
      <c r="S29">
        <v>153.82400000000001</v>
      </c>
      <c r="T29">
        <v>11</v>
      </c>
      <c r="U29">
        <v>0.2</v>
      </c>
      <c r="V29">
        <v>38.456000000000003</v>
      </c>
    </row>
    <row r="30" spans="1:22" x14ac:dyDescent="0.35">
      <c r="A30">
        <v>9887</v>
      </c>
      <c r="B30" t="s">
        <v>10878</v>
      </c>
      <c r="C30">
        <v>2011</v>
      </c>
      <c r="D30" s="28">
        <v>40567</v>
      </c>
      <c r="E30" s="28">
        <v>40571</v>
      </c>
      <c r="F30" t="s">
        <v>50</v>
      </c>
      <c r="G30" t="s">
        <v>5433</v>
      </c>
      <c r="H30" t="s">
        <v>5434</v>
      </c>
      <c r="I30" t="s">
        <v>26</v>
      </c>
      <c r="J30" t="s">
        <v>27</v>
      </c>
      <c r="K30" t="s">
        <v>4268</v>
      </c>
      <c r="L30" t="s">
        <v>254</v>
      </c>
      <c r="M30">
        <v>47905</v>
      </c>
      <c r="N30" t="s">
        <v>105</v>
      </c>
      <c r="O30" t="s">
        <v>1915</v>
      </c>
      <c r="P30" t="s">
        <v>46</v>
      </c>
      <c r="Q30" t="s">
        <v>269</v>
      </c>
      <c r="R30" t="s">
        <v>1916</v>
      </c>
      <c r="S30">
        <v>5.9399999999999995</v>
      </c>
      <c r="T30">
        <v>3</v>
      </c>
      <c r="U30">
        <v>0</v>
      </c>
      <c r="V30">
        <v>0</v>
      </c>
    </row>
    <row r="31" spans="1:22" x14ac:dyDescent="0.35">
      <c r="A31">
        <v>9886</v>
      </c>
      <c r="B31" t="s">
        <v>10877</v>
      </c>
      <c r="C31">
        <v>2011</v>
      </c>
      <c r="D31" s="28">
        <v>40636</v>
      </c>
      <c r="E31" s="28">
        <v>40641</v>
      </c>
      <c r="F31" t="s">
        <v>50</v>
      </c>
      <c r="G31" t="s">
        <v>6982</v>
      </c>
      <c r="H31" t="s">
        <v>6983</v>
      </c>
      <c r="I31" t="s">
        <v>41</v>
      </c>
      <c r="J31" t="s">
        <v>27</v>
      </c>
      <c r="K31" t="s">
        <v>42</v>
      </c>
      <c r="L31" t="s">
        <v>43</v>
      </c>
      <c r="M31">
        <v>90008</v>
      </c>
      <c r="N31" t="s">
        <v>44</v>
      </c>
      <c r="O31" t="s">
        <v>4415</v>
      </c>
      <c r="P31" t="s">
        <v>71</v>
      </c>
      <c r="Q31" t="s">
        <v>161</v>
      </c>
      <c r="R31" t="s">
        <v>4416</v>
      </c>
      <c r="S31">
        <v>159.97999999999999</v>
      </c>
      <c r="T31">
        <v>2</v>
      </c>
      <c r="U31">
        <v>0</v>
      </c>
      <c r="V31">
        <v>57.592799999999997</v>
      </c>
    </row>
    <row r="32" spans="1:22" x14ac:dyDescent="0.35">
      <c r="A32">
        <v>9885</v>
      </c>
      <c r="B32" t="s">
        <v>10877</v>
      </c>
      <c r="C32">
        <v>2011</v>
      </c>
      <c r="D32" s="28">
        <v>40636</v>
      </c>
      <c r="E32" s="28">
        <v>40641</v>
      </c>
      <c r="F32" t="s">
        <v>50</v>
      </c>
      <c r="G32" t="s">
        <v>6982</v>
      </c>
      <c r="H32" t="s">
        <v>6983</v>
      </c>
      <c r="I32" t="s">
        <v>41</v>
      </c>
      <c r="J32" t="s">
        <v>27</v>
      </c>
      <c r="K32" t="s">
        <v>42</v>
      </c>
      <c r="L32" t="s">
        <v>43</v>
      </c>
      <c r="M32">
        <v>90008</v>
      </c>
      <c r="N32" t="s">
        <v>44</v>
      </c>
      <c r="O32" t="s">
        <v>4794</v>
      </c>
      <c r="P32" t="s">
        <v>71</v>
      </c>
      <c r="Q32" t="s">
        <v>161</v>
      </c>
      <c r="R32" t="s">
        <v>4795</v>
      </c>
      <c r="S32">
        <v>62.31</v>
      </c>
      <c r="T32">
        <v>3</v>
      </c>
      <c r="U32">
        <v>0</v>
      </c>
      <c r="V32">
        <v>22.4316</v>
      </c>
    </row>
    <row r="33" spans="1:22" x14ac:dyDescent="0.35">
      <c r="A33">
        <v>9884</v>
      </c>
      <c r="B33" t="s">
        <v>10877</v>
      </c>
      <c r="C33">
        <v>2011</v>
      </c>
      <c r="D33" s="28">
        <v>40636</v>
      </c>
      <c r="E33" s="28">
        <v>40641</v>
      </c>
      <c r="F33" t="s">
        <v>50</v>
      </c>
      <c r="G33" t="s">
        <v>6982</v>
      </c>
      <c r="H33" t="s">
        <v>6983</v>
      </c>
      <c r="I33" t="s">
        <v>41</v>
      </c>
      <c r="J33" t="s">
        <v>27</v>
      </c>
      <c r="K33" t="s">
        <v>42</v>
      </c>
      <c r="L33" t="s">
        <v>43</v>
      </c>
      <c r="M33">
        <v>90008</v>
      </c>
      <c r="N33" t="s">
        <v>44</v>
      </c>
      <c r="O33" t="s">
        <v>1590</v>
      </c>
      <c r="P33" t="s">
        <v>46</v>
      </c>
      <c r="Q33" t="s">
        <v>173</v>
      </c>
      <c r="R33" t="s">
        <v>186</v>
      </c>
      <c r="S33">
        <v>11.16</v>
      </c>
      <c r="T33">
        <v>2</v>
      </c>
      <c r="U33">
        <v>0</v>
      </c>
      <c r="V33">
        <v>5.58</v>
      </c>
    </row>
    <row r="34" spans="1:22" x14ac:dyDescent="0.35">
      <c r="A34">
        <v>9883</v>
      </c>
      <c r="B34" t="s">
        <v>10876</v>
      </c>
      <c r="C34">
        <v>2011</v>
      </c>
      <c r="D34" s="28">
        <v>40767</v>
      </c>
      <c r="E34" s="28">
        <v>40768</v>
      </c>
      <c r="F34" t="s">
        <v>188</v>
      </c>
      <c r="G34" t="s">
        <v>2720</v>
      </c>
      <c r="H34" t="s">
        <v>2721</v>
      </c>
      <c r="I34" t="s">
        <v>26</v>
      </c>
      <c r="J34" t="s">
        <v>27</v>
      </c>
      <c r="K34" t="s">
        <v>5675</v>
      </c>
      <c r="L34" t="s">
        <v>1272</v>
      </c>
      <c r="M34">
        <v>30188</v>
      </c>
      <c r="N34" t="s">
        <v>30</v>
      </c>
      <c r="O34" t="s">
        <v>3558</v>
      </c>
      <c r="P34" t="s">
        <v>71</v>
      </c>
      <c r="Q34" t="s">
        <v>161</v>
      </c>
      <c r="R34" t="s">
        <v>3559</v>
      </c>
      <c r="S34">
        <v>272.61</v>
      </c>
      <c r="T34">
        <v>13</v>
      </c>
      <c r="U34">
        <v>0</v>
      </c>
      <c r="V34">
        <v>98.139599999999987</v>
      </c>
    </row>
    <row r="35" spans="1:22" x14ac:dyDescent="0.35">
      <c r="A35">
        <v>9882</v>
      </c>
      <c r="B35" t="s">
        <v>10876</v>
      </c>
      <c r="C35">
        <v>2011</v>
      </c>
      <c r="D35" s="28">
        <v>40767</v>
      </c>
      <c r="E35" s="28">
        <v>40768</v>
      </c>
      <c r="F35" t="s">
        <v>188</v>
      </c>
      <c r="G35" t="s">
        <v>2720</v>
      </c>
      <c r="H35" t="s">
        <v>2721</v>
      </c>
      <c r="I35" t="s">
        <v>26</v>
      </c>
      <c r="J35" t="s">
        <v>27</v>
      </c>
      <c r="K35" t="s">
        <v>5675</v>
      </c>
      <c r="L35" t="s">
        <v>1272</v>
      </c>
      <c r="M35">
        <v>30188</v>
      </c>
      <c r="N35" t="s">
        <v>30</v>
      </c>
      <c r="O35" t="s">
        <v>2357</v>
      </c>
      <c r="P35" t="s">
        <v>46</v>
      </c>
      <c r="Q35" t="s">
        <v>75</v>
      </c>
      <c r="R35" t="s">
        <v>2358</v>
      </c>
      <c r="S35">
        <v>14.04</v>
      </c>
      <c r="T35">
        <v>3</v>
      </c>
      <c r="U35">
        <v>0</v>
      </c>
      <c r="V35">
        <v>6.7392000000000003</v>
      </c>
    </row>
    <row r="36" spans="1:22" x14ac:dyDescent="0.35">
      <c r="A36">
        <v>9871</v>
      </c>
      <c r="B36" t="s">
        <v>10867</v>
      </c>
      <c r="C36">
        <v>2011</v>
      </c>
      <c r="D36" s="28">
        <v>40848</v>
      </c>
      <c r="E36" s="28">
        <v>40850</v>
      </c>
      <c r="F36" t="s">
        <v>188</v>
      </c>
      <c r="G36" t="s">
        <v>895</v>
      </c>
      <c r="H36" t="s">
        <v>896</v>
      </c>
      <c r="I36" t="s">
        <v>41</v>
      </c>
      <c r="J36" t="s">
        <v>27</v>
      </c>
      <c r="K36" t="s">
        <v>10868</v>
      </c>
      <c r="L36" t="s">
        <v>498</v>
      </c>
      <c r="M36">
        <v>45040</v>
      </c>
      <c r="N36" t="s">
        <v>148</v>
      </c>
      <c r="O36" t="s">
        <v>1724</v>
      </c>
      <c r="P36" t="s">
        <v>46</v>
      </c>
      <c r="Q36" t="s">
        <v>75</v>
      </c>
      <c r="R36" t="s">
        <v>1725</v>
      </c>
      <c r="S36">
        <v>22.428000000000004</v>
      </c>
      <c r="T36">
        <v>3</v>
      </c>
      <c r="U36">
        <v>0.7</v>
      </c>
      <c r="V36">
        <v>-17.942399999999992</v>
      </c>
    </row>
    <row r="37" spans="1:22" x14ac:dyDescent="0.35">
      <c r="A37">
        <v>9870</v>
      </c>
      <c r="B37" t="s">
        <v>10867</v>
      </c>
      <c r="C37">
        <v>2011</v>
      </c>
      <c r="D37" s="28">
        <v>40848</v>
      </c>
      <c r="E37" s="28">
        <v>40850</v>
      </c>
      <c r="F37" t="s">
        <v>188</v>
      </c>
      <c r="G37" t="s">
        <v>895</v>
      </c>
      <c r="H37" t="s">
        <v>896</v>
      </c>
      <c r="I37" t="s">
        <v>41</v>
      </c>
      <c r="J37" t="s">
        <v>27</v>
      </c>
      <c r="K37" t="s">
        <v>10868</v>
      </c>
      <c r="L37" t="s">
        <v>498</v>
      </c>
      <c r="M37">
        <v>45040</v>
      </c>
      <c r="N37" t="s">
        <v>148</v>
      </c>
      <c r="O37" t="s">
        <v>6932</v>
      </c>
      <c r="P37" t="s">
        <v>46</v>
      </c>
      <c r="Q37" t="s">
        <v>75</v>
      </c>
      <c r="R37" t="s">
        <v>6933</v>
      </c>
      <c r="S37">
        <v>3.1320000000000001</v>
      </c>
      <c r="T37">
        <v>2</v>
      </c>
      <c r="U37">
        <v>0.7</v>
      </c>
      <c r="V37">
        <v>-2.6099999999999994</v>
      </c>
    </row>
    <row r="38" spans="1:22" x14ac:dyDescent="0.35">
      <c r="A38">
        <v>9869</v>
      </c>
      <c r="B38" t="s">
        <v>10867</v>
      </c>
      <c r="C38">
        <v>2011</v>
      </c>
      <c r="D38" s="28">
        <v>40848</v>
      </c>
      <c r="E38" s="28">
        <v>40850</v>
      </c>
      <c r="F38" t="s">
        <v>188</v>
      </c>
      <c r="G38" t="s">
        <v>895</v>
      </c>
      <c r="H38" t="s">
        <v>896</v>
      </c>
      <c r="I38" t="s">
        <v>41</v>
      </c>
      <c r="J38" t="s">
        <v>27</v>
      </c>
      <c r="K38" t="s">
        <v>10868</v>
      </c>
      <c r="L38" t="s">
        <v>498</v>
      </c>
      <c r="M38">
        <v>45040</v>
      </c>
      <c r="N38" t="s">
        <v>148</v>
      </c>
      <c r="O38" t="s">
        <v>2307</v>
      </c>
      <c r="P38" t="s">
        <v>32</v>
      </c>
      <c r="Q38" t="s">
        <v>65</v>
      </c>
      <c r="R38" t="s">
        <v>2308</v>
      </c>
      <c r="S38">
        <v>68.703999999999994</v>
      </c>
      <c r="T38">
        <v>2</v>
      </c>
      <c r="U38">
        <v>0.2</v>
      </c>
      <c r="V38">
        <v>16.317200000000003</v>
      </c>
    </row>
    <row r="39" spans="1:22" x14ac:dyDescent="0.35">
      <c r="A39">
        <v>9857</v>
      </c>
      <c r="B39" t="s">
        <v>10863</v>
      </c>
      <c r="C39">
        <v>2011</v>
      </c>
      <c r="D39" s="28">
        <v>40853</v>
      </c>
      <c r="E39" s="28">
        <v>40858</v>
      </c>
      <c r="F39" t="s">
        <v>50</v>
      </c>
      <c r="G39" t="s">
        <v>5921</v>
      </c>
      <c r="H39" t="s">
        <v>5922</v>
      </c>
      <c r="I39" t="s">
        <v>26</v>
      </c>
      <c r="J39" t="s">
        <v>27</v>
      </c>
      <c r="K39" t="s">
        <v>497</v>
      </c>
      <c r="L39" t="s">
        <v>1272</v>
      </c>
      <c r="M39">
        <v>31907</v>
      </c>
      <c r="N39" t="s">
        <v>30</v>
      </c>
      <c r="O39" t="s">
        <v>283</v>
      </c>
      <c r="P39" t="s">
        <v>46</v>
      </c>
      <c r="Q39" t="s">
        <v>90</v>
      </c>
      <c r="R39" t="s">
        <v>284</v>
      </c>
      <c r="S39">
        <v>43.68</v>
      </c>
      <c r="T39">
        <v>6</v>
      </c>
      <c r="U39">
        <v>0</v>
      </c>
      <c r="V39">
        <v>20.9664</v>
      </c>
    </row>
    <row r="40" spans="1:22" x14ac:dyDescent="0.35">
      <c r="A40">
        <v>9850</v>
      </c>
      <c r="B40" t="s">
        <v>10860</v>
      </c>
      <c r="C40">
        <v>2011</v>
      </c>
      <c r="D40" s="28">
        <v>40645</v>
      </c>
      <c r="E40" s="28">
        <v>40651</v>
      </c>
      <c r="F40" t="s">
        <v>50</v>
      </c>
      <c r="G40" t="s">
        <v>4764</v>
      </c>
      <c r="H40" t="s">
        <v>4765</v>
      </c>
      <c r="I40" t="s">
        <v>41</v>
      </c>
      <c r="J40" t="s">
        <v>27</v>
      </c>
      <c r="K40" t="s">
        <v>10842</v>
      </c>
      <c r="L40" t="s">
        <v>43</v>
      </c>
      <c r="M40">
        <v>95240</v>
      </c>
      <c r="N40" t="s">
        <v>44</v>
      </c>
      <c r="O40" t="s">
        <v>6846</v>
      </c>
      <c r="P40" t="s">
        <v>46</v>
      </c>
      <c r="Q40" t="s">
        <v>68</v>
      </c>
      <c r="R40" t="s">
        <v>6847</v>
      </c>
      <c r="S40">
        <v>39.68</v>
      </c>
      <c r="T40">
        <v>2</v>
      </c>
      <c r="U40">
        <v>0</v>
      </c>
      <c r="V40">
        <v>16.268800000000002</v>
      </c>
    </row>
    <row r="41" spans="1:22" x14ac:dyDescent="0.35">
      <c r="A41">
        <v>9846</v>
      </c>
      <c r="B41" t="s">
        <v>10858</v>
      </c>
      <c r="C41">
        <v>2011</v>
      </c>
      <c r="D41" s="28">
        <v>40697</v>
      </c>
      <c r="E41" s="28">
        <v>40700</v>
      </c>
      <c r="F41" t="s">
        <v>188</v>
      </c>
      <c r="G41" t="s">
        <v>6272</v>
      </c>
      <c r="H41" t="s">
        <v>6273</v>
      </c>
      <c r="I41" t="s">
        <v>26</v>
      </c>
      <c r="J41" t="s">
        <v>27</v>
      </c>
      <c r="K41" t="s">
        <v>357</v>
      </c>
      <c r="L41" t="s">
        <v>211</v>
      </c>
      <c r="M41">
        <v>62521</v>
      </c>
      <c r="N41" t="s">
        <v>105</v>
      </c>
      <c r="O41" t="s">
        <v>4495</v>
      </c>
      <c r="P41" t="s">
        <v>46</v>
      </c>
      <c r="Q41" t="s">
        <v>59</v>
      </c>
      <c r="R41" t="s">
        <v>4496</v>
      </c>
      <c r="S41">
        <v>132.696</v>
      </c>
      <c r="T41">
        <v>3</v>
      </c>
      <c r="U41">
        <v>0.2</v>
      </c>
      <c r="V41">
        <v>9.9521999999999977</v>
      </c>
    </row>
    <row r="42" spans="1:22" x14ac:dyDescent="0.35">
      <c r="A42">
        <v>9845</v>
      </c>
      <c r="B42" t="s">
        <v>10858</v>
      </c>
      <c r="C42">
        <v>2011</v>
      </c>
      <c r="D42" s="28">
        <v>40697</v>
      </c>
      <c r="E42" s="28">
        <v>40700</v>
      </c>
      <c r="F42" t="s">
        <v>188</v>
      </c>
      <c r="G42" t="s">
        <v>6272</v>
      </c>
      <c r="H42" t="s">
        <v>6273</v>
      </c>
      <c r="I42" t="s">
        <v>26</v>
      </c>
      <c r="J42" t="s">
        <v>27</v>
      </c>
      <c r="K42" t="s">
        <v>357</v>
      </c>
      <c r="L42" t="s">
        <v>211</v>
      </c>
      <c r="M42">
        <v>62521</v>
      </c>
      <c r="N42" t="s">
        <v>105</v>
      </c>
      <c r="O42" t="s">
        <v>1954</v>
      </c>
      <c r="P42" t="s">
        <v>32</v>
      </c>
      <c r="Q42" t="s">
        <v>65</v>
      </c>
      <c r="R42" t="s">
        <v>1955</v>
      </c>
      <c r="S42">
        <v>61.543999999999997</v>
      </c>
      <c r="T42">
        <v>7</v>
      </c>
      <c r="U42">
        <v>0.6</v>
      </c>
      <c r="V42">
        <v>-40.003599999999999</v>
      </c>
    </row>
    <row r="43" spans="1:22" x14ac:dyDescent="0.35">
      <c r="A43">
        <v>9844</v>
      </c>
      <c r="B43" t="s">
        <v>10858</v>
      </c>
      <c r="C43">
        <v>2011</v>
      </c>
      <c r="D43" s="28">
        <v>40697</v>
      </c>
      <c r="E43" s="28">
        <v>40700</v>
      </c>
      <c r="F43" t="s">
        <v>188</v>
      </c>
      <c r="G43" t="s">
        <v>6272</v>
      </c>
      <c r="H43" t="s">
        <v>6273</v>
      </c>
      <c r="I43" t="s">
        <v>26</v>
      </c>
      <c r="J43" t="s">
        <v>27</v>
      </c>
      <c r="K43" t="s">
        <v>357</v>
      </c>
      <c r="L43" t="s">
        <v>211</v>
      </c>
      <c r="M43">
        <v>62521</v>
      </c>
      <c r="N43" t="s">
        <v>105</v>
      </c>
      <c r="O43" t="s">
        <v>4565</v>
      </c>
      <c r="P43" t="s">
        <v>46</v>
      </c>
      <c r="Q43" t="s">
        <v>47</v>
      </c>
      <c r="R43" t="s">
        <v>4566</v>
      </c>
      <c r="S43">
        <v>15.936000000000002</v>
      </c>
      <c r="T43">
        <v>4</v>
      </c>
      <c r="U43">
        <v>0.2</v>
      </c>
      <c r="V43">
        <v>5.1791999999999998</v>
      </c>
    </row>
    <row r="44" spans="1:22" x14ac:dyDescent="0.35">
      <c r="A44">
        <v>9833</v>
      </c>
      <c r="B44" t="s">
        <v>10854</v>
      </c>
      <c r="C44">
        <v>2011</v>
      </c>
      <c r="D44" s="28">
        <v>40681</v>
      </c>
      <c r="E44" s="28">
        <v>40685</v>
      </c>
      <c r="F44" t="s">
        <v>23</v>
      </c>
      <c r="G44" t="s">
        <v>5921</v>
      </c>
      <c r="H44" t="s">
        <v>5922</v>
      </c>
      <c r="I44" t="s">
        <v>26</v>
      </c>
      <c r="J44" t="s">
        <v>27</v>
      </c>
      <c r="K44" t="s">
        <v>815</v>
      </c>
      <c r="L44" t="s">
        <v>104</v>
      </c>
      <c r="M44">
        <v>75220</v>
      </c>
      <c r="N44" t="s">
        <v>105</v>
      </c>
      <c r="O44" t="s">
        <v>4179</v>
      </c>
      <c r="P44" t="s">
        <v>46</v>
      </c>
      <c r="Q44" t="s">
        <v>90</v>
      </c>
      <c r="R44" t="s">
        <v>4180</v>
      </c>
      <c r="S44">
        <v>3.9840000000000004</v>
      </c>
      <c r="T44">
        <v>1</v>
      </c>
      <c r="U44">
        <v>0.2</v>
      </c>
      <c r="V44">
        <v>1.4442000000000004</v>
      </c>
    </row>
    <row r="45" spans="1:22" x14ac:dyDescent="0.35">
      <c r="A45">
        <v>9832</v>
      </c>
      <c r="B45" t="s">
        <v>10853</v>
      </c>
      <c r="C45">
        <v>2011</v>
      </c>
      <c r="D45" s="28">
        <v>40893</v>
      </c>
      <c r="E45" s="28">
        <v>40895</v>
      </c>
      <c r="F45" t="s">
        <v>23</v>
      </c>
      <c r="G45" t="s">
        <v>2122</v>
      </c>
      <c r="H45" t="s">
        <v>2123</v>
      </c>
      <c r="I45" t="s">
        <v>26</v>
      </c>
      <c r="J45" t="s">
        <v>27</v>
      </c>
      <c r="K45" t="s">
        <v>9147</v>
      </c>
      <c r="L45" t="s">
        <v>104</v>
      </c>
      <c r="M45">
        <v>77705</v>
      </c>
      <c r="N45" t="s">
        <v>105</v>
      </c>
      <c r="O45" t="s">
        <v>259</v>
      </c>
      <c r="P45" t="s">
        <v>32</v>
      </c>
      <c r="Q45" t="s">
        <v>65</v>
      </c>
      <c r="R45" t="s">
        <v>260</v>
      </c>
      <c r="S45">
        <v>8.6240000000000023</v>
      </c>
      <c r="T45">
        <v>7</v>
      </c>
      <c r="U45">
        <v>0.6</v>
      </c>
      <c r="V45">
        <v>-2.5872000000000011</v>
      </c>
    </row>
    <row r="46" spans="1:22" x14ac:dyDescent="0.35">
      <c r="A46">
        <v>9831</v>
      </c>
      <c r="B46" t="s">
        <v>10853</v>
      </c>
      <c r="C46">
        <v>2011</v>
      </c>
      <c r="D46" s="28">
        <v>40893</v>
      </c>
      <c r="E46" s="28">
        <v>40895</v>
      </c>
      <c r="F46" t="s">
        <v>23</v>
      </c>
      <c r="G46" t="s">
        <v>2122</v>
      </c>
      <c r="H46" t="s">
        <v>2123</v>
      </c>
      <c r="I46" t="s">
        <v>26</v>
      </c>
      <c r="J46" t="s">
        <v>27</v>
      </c>
      <c r="K46" t="s">
        <v>9147</v>
      </c>
      <c r="L46" t="s">
        <v>104</v>
      </c>
      <c r="M46">
        <v>77705</v>
      </c>
      <c r="N46" t="s">
        <v>105</v>
      </c>
      <c r="O46" t="s">
        <v>5475</v>
      </c>
      <c r="P46" t="s">
        <v>71</v>
      </c>
      <c r="Q46" t="s">
        <v>161</v>
      </c>
      <c r="R46" t="s">
        <v>5476</v>
      </c>
      <c r="S46">
        <v>319.96800000000002</v>
      </c>
      <c r="T46">
        <v>4</v>
      </c>
      <c r="U46">
        <v>0.2</v>
      </c>
      <c r="V46">
        <v>95.990400000000008</v>
      </c>
    </row>
    <row r="47" spans="1:22" x14ac:dyDescent="0.35">
      <c r="A47">
        <v>9827</v>
      </c>
      <c r="B47" t="s">
        <v>10850</v>
      </c>
      <c r="C47">
        <v>2011</v>
      </c>
      <c r="D47" s="28">
        <v>40770</v>
      </c>
      <c r="E47" s="28">
        <v>40774</v>
      </c>
      <c r="F47" t="s">
        <v>50</v>
      </c>
      <c r="G47" t="s">
        <v>1786</v>
      </c>
      <c r="H47" t="s">
        <v>1787</v>
      </c>
      <c r="I47" t="s">
        <v>26</v>
      </c>
      <c r="J47" t="s">
        <v>27</v>
      </c>
      <c r="K47" t="s">
        <v>127</v>
      </c>
      <c r="L47" t="s">
        <v>43</v>
      </c>
      <c r="M47">
        <v>94122</v>
      </c>
      <c r="N47" t="s">
        <v>44</v>
      </c>
      <c r="O47" t="s">
        <v>4928</v>
      </c>
      <c r="P47" t="s">
        <v>32</v>
      </c>
      <c r="Q47" t="s">
        <v>36</v>
      </c>
      <c r="R47" t="s">
        <v>4929</v>
      </c>
      <c r="S47">
        <v>195.136</v>
      </c>
      <c r="T47">
        <v>4</v>
      </c>
      <c r="U47">
        <v>0.2</v>
      </c>
      <c r="V47">
        <v>-12.196000000000005</v>
      </c>
    </row>
    <row r="48" spans="1:22" x14ac:dyDescent="0.35">
      <c r="A48">
        <v>47</v>
      </c>
      <c r="B48" t="s">
        <v>234</v>
      </c>
      <c r="C48">
        <v>2011</v>
      </c>
      <c r="D48" s="28">
        <v>40836</v>
      </c>
      <c r="E48" s="28">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5">
      <c r="A49">
        <v>9826</v>
      </c>
      <c r="B49" t="s">
        <v>10850</v>
      </c>
      <c r="C49">
        <v>2011</v>
      </c>
      <c r="D49" s="28">
        <v>40770</v>
      </c>
      <c r="E49" s="28">
        <v>40774</v>
      </c>
      <c r="F49" t="s">
        <v>50</v>
      </c>
      <c r="G49" t="s">
        <v>1786</v>
      </c>
      <c r="H49" t="s">
        <v>1787</v>
      </c>
      <c r="I49" t="s">
        <v>26</v>
      </c>
      <c r="J49" t="s">
        <v>27</v>
      </c>
      <c r="K49" t="s">
        <v>127</v>
      </c>
      <c r="L49" t="s">
        <v>43</v>
      </c>
      <c r="M49">
        <v>94122</v>
      </c>
      <c r="N49" t="s">
        <v>44</v>
      </c>
      <c r="O49" t="s">
        <v>2387</v>
      </c>
      <c r="P49" t="s">
        <v>46</v>
      </c>
      <c r="Q49" t="s">
        <v>75</v>
      </c>
      <c r="R49" t="s">
        <v>2388</v>
      </c>
      <c r="S49">
        <v>46.440000000000005</v>
      </c>
      <c r="T49">
        <v>3</v>
      </c>
      <c r="U49">
        <v>0.2</v>
      </c>
      <c r="V49">
        <v>15.092999999999998</v>
      </c>
    </row>
    <row r="50" spans="1:22" x14ac:dyDescent="0.35">
      <c r="A50">
        <v>9825</v>
      </c>
      <c r="B50" t="s">
        <v>10850</v>
      </c>
      <c r="C50">
        <v>2011</v>
      </c>
      <c r="D50" s="28">
        <v>40770</v>
      </c>
      <c r="E50" s="28">
        <v>40774</v>
      </c>
      <c r="F50" t="s">
        <v>50</v>
      </c>
      <c r="G50" t="s">
        <v>1786</v>
      </c>
      <c r="H50" t="s">
        <v>1787</v>
      </c>
      <c r="I50" t="s">
        <v>26</v>
      </c>
      <c r="J50" t="s">
        <v>27</v>
      </c>
      <c r="K50" t="s">
        <v>127</v>
      </c>
      <c r="L50" t="s">
        <v>43</v>
      </c>
      <c r="M50">
        <v>94122</v>
      </c>
      <c r="N50" t="s">
        <v>44</v>
      </c>
      <c r="O50" t="s">
        <v>361</v>
      </c>
      <c r="P50" t="s">
        <v>46</v>
      </c>
      <c r="Q50" t="s">
        <v>75</v>
      </c>
      <c r="R50" t="s">
        <v>362</v>
      </c>
      <c r="S50">
        <v>17.856000000000002</v>
      </c>
      <c r="T50">
        <v>4</v>
      </c>
      <c r="U50">
        <v>0.2</v>
      </c>
      <c r="V50">
        <v>6.2495999999999992</v>
      </c>
    </row>
    <row r="51" spans="1:22" x14ac:dyDescent="0.35">
      <c r="A51">
        <v>9824</v>
      </c>
      <c r="B51" t="s">
        <v>10850</v>
      </c>
      <c r="C51">
        <v>2011</v>
      </c>
      <c r="D51" s="28">
        <v>40770</v>
      </c>
      <c r="E51" s="28">
        <v>40774</v>
      </c>
      <c r="F51" t="s">
        <v>50</v>
      </c>
      <c r="G51" t="s">
        <v>1786</v>
      </c>
      <c r="H51" t="s">
        <v>1787</v>
      </c>
      <c r="I51" t="s">
        <v>26</v>
      </c>
      <c r="J51" t="s">
        <v>27</v>
      </c>
      <c r="K51" t="s">
        <v>127</v>
      </c>
      <c r="L51" t="s">
        <v>43</v>
      </c>
      <c r="M51">
        <v>94122</v>
      </c>
      <c r="N51" t="s">
        <v>44</v>
      </c>
      <c r="O51" t="s">
        <v>4336</v>
      </c>
      <c r="P51" t="s">
        <v>46</v>
      </c>
      <c r="Q51" t="s">
        <v>90</v>
      </c>
      <c r="R51" t="s">
        <v>4337</v>
      </c>
      <c r="S51">
        <v>92.94</v>
      </c>
      <c r="T51">
        <v>3</v>
      </c>
      <c r="U51">
        <v>0</v>
      </c>
      <c r="V51">
        <v>41.822999999999993</v>
      </c>
    </row>
    <row r="52" spans="1:22" x14ac:dyDescent="0.35">
      <c r="A52">
        <v>9823</v>
      </c>
      <c r="B52" t="s">
        <v>10850</v>
      </c>
      <c r="C52">
        <v>2011</v>
      </c>
      <c r="D52" s="28">
        <v>40770</v>
      </c>
      <c r="E52" s="28">
        <v>40774</v>
      </c>
      <c r="F52" t="s">
        <v>50</v>
      </c>
      <c r="G52" t="s">
        <v>1786</v>
      </c>
      <c r="H52" t="s">
        <v>1787</v>
      </c>
      <c r="I52" t="s">
        <v>26</v>
      </c>
      <c r="J52" t="s">
        <v>27</v>
      </c>
      <c r="K52" t="s">
        <v>127</v>
      </c>
      <c r="L52" t="s">
        <v>43</v>
      </c>
      <c r="M52">
        <v>94122</v>
      </c>
      <c r="N52" t="s">
        <v>44</v>
      </c>
      <c r="O52" t="s">
        <v>2102</v>
      </c>
      <c r="P52" t="s">
        <v>46</v>
      </c>
      <c r="Q52" t="s">
        <v>78</v>
      </c>
      <c r="R52" t="s">
        <v>2103</v>
      </c>
      <c r="S52">
        <v>152.91</v>
      </c>
      <c r="T52">
        <v>3</v>
      </c>
      <c r="U52">
        <v>0</v>
      </c>
      <c r="V52">
        <v>42.814799999999998</v>
      </c>
    </row>
    <row r="53" spans="1:22" x14ac:dyDescent="0.35">
      <c r="A53">
        <v>9811</v>
      </c>
      <c r="B53" t="s">
        <v>10847</v>
      </c>
      <c r="C53">
        <v>2011</v>
      </c>
      <c r="D53" s="28">
        <v>40854</v>
      </c>
      <c r="E53" s="28">
        <v>40858</v>
      </c>
      <c r="F53" t="s">
        <v>23</v>
      </c>
      <c r="G53" t="s">
        <v>1553</v>
      </c>
      <c r="H53" t="s">
        <v>1554</v>
      </c>
      <c r="I53" t="s">
        <v>26</v>
      </c>
      <c r="J53" t="s">
        <v>27</v>
      </c>
      <c r="K53" t="s">
        <v>419</v>
      </c>
      <c r="L53" t="s">
        <v>420</v>
      </c>
      <c r="M53">
        <v>97206</v>
      </c>
      <c r="N53" t="s">
        <v>44</v>
      </c>
      <c r="O53" t="s">
        <v>3824</v>
      </c>
      <c r="P53" t="s">
        <v>46</v>
      </c>
      <c r="Q53" t="s">
        <v>68</v>
      </c>
      <c r="R53" t="s">
        <v>3825</v>
      </c>
      <c r="S53">
        <v>120.76800000000001</v>
      </c>
      <c r="T53">
        <v>4</v>
      </c>
      <c r="U53">
        <v>0.2</v>
      </c>
      <c r="V53">
        <v>9.0575999999999972</v>
      </c>
    </row>
    <row r="54" spans="1:22" x14ac:dyDescent="0.35">
      <c r="A54">
        <v>9810</v>
      </c>
      <c r="B54" t="s">
        <v>10847</v>
      </c>
      <c r="C54">
        <v>2011</v>
      </c>
      <c r="D54" s="28">
        <v>40854</v>
      </c>
      <c r="E54" s="28">
        <v>40858</v>
      </c>
      <c r="F54" t="s">
        <v>23</v>
      </c>
      <c r="G54" t="s">
        <v>1553</v>
      </c>
      <c r="H54" t="s">
        <v>1554</v>
      </c>
      <c r="I54" t="s">
        <v>26</v>
      </c>
      <c r="J54" t="s">
        <v>27</v>
      </c>
      <c r="K54" t="s">
        <v>419</v>
      </c>
      <c r="L54" t="s">
        <v>420</v>
      </c>
      <c r="M54">
        <v>97206</v>
      </c>
      <c r="N54" t="s">
        <v>44</v>
      </c>
      <c r="O54" t="s">
        <v>404</v>
      </c>
      <c r="P54" t="s">
        <v>46</v>
      </c>
      <c r="Q54" t="s">
        <v>90</v>
      </c>
      <c r="R54" t="s">
        <v>405</v>
      </c>
      <c r="S54">
        <v>25.920000000000005</v>
      </c>
      <c r="T54">
        <v>5</v>
      </c>
      <c r="U54">
        <v>0.2</v>
      </c>
      <c r="V54">
        <v>9.0719999999999992</v>
      </c>
    </row>
    <row r="55" spans="1:22" x14ac:dyDescent="0.35">
      <c r="A55">
        <v>9795</v>
      </c>
      <c r="B55" t="s">
        <v>10838</v>
      </c>
      <c r="C55">
        <v>2011</v>
      </c>
      <c r="D55" s="28">
        <v>40684</v>
      </c>
      <c r="E55" s="28">
        <v>40686</v>
      </c>
      <c r="F55" t="s">
        <v>23</v>
      </c>
      <c r="G55" t="s">
        <v>2885</v>
      </c>
      <c r="H55" t="s">
        <v>2886</v>
      </c>
      <c r="I55" t="s">
        <v>26</v>
      </c>
      <c r="J55" t="s">
        <v>27</v>
      </c>
      <c r="K55" t="s">
        <v>184</v>
      </c>
      <c r="L55" t="s">
        <v>104</v>
      </c>
      <c r="M55">
        <v>77070</v>
      </c>
      <c r="N55" t="s">
        <v>105</v>
      </c>
      <c r="O55" t="s">
        <v>3917</v>
      </c>
      <c r="P55" t="s">
        <v>46</v>
      </c>
      <c r="Q55" t="s">
        <v>75</v>
      </c>
      <c r="R55" t="s">
        <v>3918</v>
      </c>
      <c r="S55">
        <v>18.239999999999995</v>
      </c>
      <c r="T55">
        <v>3</v>
      </c>
      <c r="U55">
        <v>0.8</v>
      </c>
      <c r="V55">
        <v>-31.00800000000001</v>
      </c>
    </row>
    <row r="56" spans="1:22" x14ac:dyDescent="0.35">
      <c r="A56">
        <v>9794</v>
      </c>
      <c r="B56" t="s">
        <v>10838</v>
      </c>
      <c r="C56">
        <v>2011</v>
      </c>
      <c r="D56" s="28">
        <v>40684</v>
      </c>
      <c r="E56" s="28">
        <v>40686</v>
      </c>
      <c r="F56" t="s">
        <v>23</v>
      </c>
      <c r="G56" t="s">
        <v>2885</v>
      </c>
      <c r="H56" t="s">
        <v>2886</v>
      </c>
      <c r="I56" t="s">
        <v>26</v>
      </c>
      <c r="J56" t="s">
        <v>27</v>
      </c>
      <c r="K56" t="s">
        <v>184</v>
      </c>
      <c r="L56" t="s">
        <v>104</v>
      </c>
      <c r="M56">
        <v>77070</v>
      </c>
      <c r="N56" t="s">
        <v>105</v>
      </c>
      <c r="O56" t="s">
        <v>2601</v>
      </c>
      <c r="P56" t="s">
        <v>46</v>
      </c>
      <c r="Q56" t="s">
        <v>90</v>
      </c>
      <c r="R56" t="s">
        <v>2602</v>
      </c>
      <c r="S56">
        <v>4.8320000000000007</v>
      </c>
      <c r="T56">
        <v>1</v>
      </c>
      <c r="U56">
        <v>0.2</v>
      </c>
      <c r="V56">
        <v>1.6307999999999998</v>
      </c>
    </row>
    <row r="57" spans="1:22" x14ac:dyDescent="0.35">
      <c r="A57">
        <v>9793</v>
      </c>
      <c r="B57" t="s">
        <v>10838</v>
      </c>
      <c r="C57">
        <v>2011</v>
      </c>
      <c r="D57" s="28">
        <v>40684</v>
      </c>
      <c r="E57" s="28">
        <v>40686</v>
      </c>
      <c r="F57" t="s">
        <v>23</v>
      </c>
      <c r="G57" t="s">
        <v>2885</v>
      </c>
      <c r="H57" t="s">
        <v>2886</v>
      </c>
      <c r="I57" t="s">
        <v>26</v>
      </c>
      <c r="J57" t="s">
        <v>27</v>
      </c>
      <c r="K57" t="s">
        <v>184</v>
      </c>
      <c r="L57" t="s">
        <v>104</v>
      </c>
      <c r="M57">
        <v>77070</v>
      </c>
      <c r="N57" t="s">
        <v>105</v>
      </c>
      <c r="O57" t="s">
        <v>1537</v>
      </c>
      <c r="P57" t="s">
        <v>32</v>
      </c>
      <c r="Q57" t="s">
        <v>36</v>
      </c>
      <c r="R57" t="s">
        <v>1538</v>
      </c>
      <c r="S57">
        <v>107.77200000000001</v>
      </c>
      <c r="T57">
        <v>2</v>
      </c>
      <c r="U57">
        <v>0.3</v>
      </c>
      <c r="V57">
        <v>-29.252400000000009</v>
      </c>
    </row>
    <row r="58" spans="1:22" x14ac:dyDescent="0.35">
      <c r="A58">
        <v>9792</v>
      </c>
      <c r="B58" t="s">
        <v>10838</v>
      </c>
      <c r="C58">
        <v>2011</v>
      </c>
      <c r="D58" s="28">
        <v>40684</v>
      </c>
      <c r="E58" s="28">
        <v>40686</v>
      </c>
      <c r="F58" t="s">
        <v>23</v>
      </c>
      <c r="G58" t="s">
        <v>2885</v>
      </c>
      <c r="H58" t="s">
        <v>2886</v>
      </c>
      <c r="I58" t="s">
        <v>26</v>
      </c>
      <c r="J58" t="s">
        <v>27</v>
      </c>
      <c r="K58" t="s">
        <v>184</v>
      </c>
      <c r="L58" t="s">
        <v>104</v>
      </c>
      <c r="M58">
        <v>77070</v>
      </c>
      <c r="N58" t="s">
        <v>105</v>
      </c>
      <c r="O58" t="s">
        <v>4131</v>
      </c>
      <c r="P58" t="s">
        <v>46</v>
      </c>
      <c r="Q58" t="s">
        <v>173</v>
      </c>
      <c r="R58" t="s">
        <v>186</v>
      </c>
      <c r="S58">
        <v>56.063999999999993</v>
      </c>
      <c r="T58">
        <v>6</v>
      </c>
      <c r="U58">
        <v>0.2</v>
      </c>
      <c r="V58">
        <v>21.024000000000001</v>
      </c>
    </row>
    <row r="59" spans="1:22" x14ac:dyDescent="0.35">
      <c r="A59">
        <v>9787</v>
      </c>
      <c r="B59" t="s">
        <v>10836</v>
      </c>
      <c r="C59">
        <v>2011</v>
      </c>
      <c r="D59" s="28">
        <v>40852</v>
      </c>
      <c r="E59" s="28">
        <v>40852</v>
      </c>
      <c r="F59" t="s">
        <v>1290</v>
      </c>
      <c r="G59" t="s">
        <v>8368</v>
      </c>
      <c r="H59" t="s">
        <v>8369</v>
      </c>
      <c r="I59" t="s">
        <v>26</v>
      </c>
      <c r="J59" t="s">
        <v>27</v>
      </c>
      <c r="K59" t="s">
        <v>7556</v>
      </c>
      <c r="L59" t="s">
        <v>319</v>
      </c>
      <c r="M59">
        <v>23666</v>
      </c>
      <c r="N59" t="s">
        <v>30</v>
      </c>
      <c r="O59" t="s">
        <v>4577</v>
      </c>
      <c r="P59" t="s">
        <v>32</v>
      </c>
      <c r="Q59" t="s">
        <v>36</v>
      </c>
      <c r="R59" t="s">
        <v>4578</v>
      </c>
      <c r="S59">
        <v>149.9</v>
      </c>
      <c r="T59">
        <v>5</v>
      </c>
      <c r="U59">
        <v>0</v>
      </c>
      <c r="V59">
        <v>40.472999999999999</v>
      </c>
    </row>
    <row r="60" spans="1:22" x14ac:dyDescent="0.35">
      <c r="A60">
        <v>9780</v>
      </c>
      <c r="B60" t="s">
        <v>10832</v>
      </c>
      <c r="C60">
        <v>2011</v>
      </c>
      <c r="D60" s="28">
        <v>40750</v>
      </c>
      <c r="E60" s="28">
        <v>40754</v>
      </c>
      <c r="F60" t="s">
        <v>50</v>
      </c>
      <c r="G60" t="s">
        <v>1417</v>
      </c>
      <c r="H60" t="s">
        <v>1418</v>
      </c>
      <c r="I60" t="s">
        <v>26</v>
      </c>
      <c r="J60" t="s">
        <v>27</v>
      </c>
      <c r="K60" t="s">
        <v>678</v>
      </c>
      <c r="L60" t="s">
        <v>104</v>
      </c>
      <c r="M60">
        <v>78207</v>
      </c>
      <c r="N60" t="s">
        <v>105</v>
      </c>
      <c r="O60" t="s">
        <v>4821</v>
      </c>
      <c r="P60" t="s">
        <v>46</v>
      </c>
      <c r="Q60" t="s">
        <v>78</v>
      </c>
      <c r="R60" t="s">
        <v>4822</v>
      </c>
      <c r="S60">
        <v>4.8359999999999985</v>
      </c>
      <c r="T60">
        <v>2</v>
      </c>
      <c r="U60">
        <v>0.8</v>
      </c>
      <c r="V60">
        <v>-12.090000000000003</v>
      </c>
    </row>
    <row r="61" spans="1:22" x14ac:dyDescent="0.35">
      <c r="A61">
        <v>9779</v>
      </c>
      <c r="B61" t="s">
        <v>10832</v>
      </c>
      <c r="C61">
        <v>2011</v>
      </c>
      <c r="D61" s="28">
        <v>40750</v>
      </c>
      <c r="E61" s="28">
        <v>40754</v>
      </c>
      <c r="F61" t="s">
        <v>50</v>
      </c>
      <c r="G61" t="s">
        <v>1417</v>
      </c>
      <c r="H61" t="s">
        <v>1418</v>
      </c>
      <c r="I61" t="s">
        <v>26</v>
      </c>
      <c r="J61" t="s">
        <v>27</v>
      </c>
      <c r="K61" t="s">
        <v>678</v>
      </c>
      <c r="L61" t="s">
        <v>104</v>
      </c>
      <c r="M61">
        <v>78207</v>
      </c>
      <c r="N61" t="s">
        <v>105</v>
      </c>
      <c r="O61" t="s">
        <v>897</v>
      </c>
      <c r="P61" t="s">
        <v>46</v>
      </c>
      <c r="Q61" t="s">
        <v>75</v>
      </c>
      <c r="R61" t="s">
        <v>898</v>
      </c>
      <c r="S61">
        <v>8.879999999999999</v>
      </c>
      <c r="T61">
        <v>5</v>
      </c>
      <c r="U61">
        <v>0.8</v>
      </c>
      <c r="V61">
        <v>-13.32</v>
      </c>
    </row>
    <row r="62" spans="1:22" x14ac:dyDescent="0.35">
      <c r="A62">
        <v>9778</v>
      </c>
      <c r="B62" t="s">
        <v>10832</v>
      </c>
      <c r="C62">
        <v>2011</v>
      </c>
      <c r="D62" s="28">
        <v>40750</v>
      </c>
      <c r="E62" s="28">
        <v>40754</v>
      </c>
      <c r="F62" t="s">
        <v>50</v>
      </c>
      <c r="G62" t="s">
        <v>1417</v>
      </c>
      <c r="H62" t="s">
        <v>1418</v>
      </c>
      <c r="I62" t="s">
        <v>26</v>
      </c>
      <c r="J62" t="s">
        <v>27</v>
      </c>
      <c r="K62" t="s">
        <v>678</v>
      </c>
      <c r="L62" t="s">
        <v>104</v>
      </c>
      <c r="M62">
        <v>78207</v>
      </c>
      <c r="N62" t="s">
        <v>105</v>
      </c>
      <c r="O62" t="s">
        <v>1315</v>
      </c>
      <c r="P62" t="s">
        <v>71</v>
      </c>
      <c r="Q62" t="s">
        <v>161</v>
      </c>
      <c r="R62" t="s">
        <v>1316</v>
      </c>
      <c r="S62">
        <v>431.13600000000002</v>
      </c>
      <c r="T62">
        <v>9</v>
      </c>
      <c r="U62">
        <v>0.2</v>
      </c>
      <c r="V62">
        <v>-26.946000000000012</v>
      </c>
    </row>
    <row r="63" spans="1:22" x14ac:dyDescent="0.35">
      <c r="A63">
        <v>9777</v>
      </c>
      <c r="B63" t="s">
        <v>10832</v>
      </c>
      <c r="C63">
        <v>2011</v>
      </c>
      <c r="D63" s="28">
        <v>40750</v>
      </c>
      <c r="E63" s="28">
        <v>40754</v>
      </c>
      <c r="F63" t="s">
        <v>50</v>
      </c>
      <c r="G63" t="s">
        <v>1417</v>
      </c>
      <c r="H63" t="s">
        <v>1418</v>
      </c>
      <c r="I63" t="s">
        <v>26</v>
      </c>
      <c r="J63" t="s">
        <v>27</v>
      </c>
      <c r="K63" t="s">
        <v>678</v>
      </c>
      <c r="L63" t="s">
        <v>104</v>
      </c>
      <c r="M63">
        <v>78207</v>
      </c>
      <c r="N63" t="s">
        <v>105</v>
      </c>
      <c r="O63" t="s">
        <v>1199</v>
      </c>
      <c r="P63" t="s">
        <v>46</v>
      </c>
      <c r="Q63" t="s">
        <v>75</v>
      </c>
      <c r="R63" t="s">
        <v>1200</v>
      </c>
      <c r="S63">
        <v>16.783999999999995</v>
      </c>
      <c r="T63">
        <v>4</v>
      </c>
      <c r="U63">
        <v>0.8</v>
      </c>
      <c r="V63">
        <v>-26.854400000000012</v>
      </c>
    </row>
    <row r="64" spans="1:22" x14ac:dyDescent="0.35">
      <c r="A64">
        <v>9776</v>
      </c>
      <c r="B64" t="s">
        <v>10832</v>
      </c>
      <c r="C64">
        <v>2011</v>
      </c>
      <c r="D64" s="28">
        <v>40750</v>
      </c>
      <c r="E64" s="28">
        <v>40754</v>
      </c>
      <c r="F64" t="s">
        <v>50</v>
      </c>
      <c r="G64" t="s">
        <v>1417</v>
      </c>
      <c r="H64" t="s">
        <v>1418</v>
      </c>
      <c r="I64" t="s">
        <v>26</v>
      </c>
      <c r="J64" t="s">
        <v>27</v>
      </c>
      <c r="K64" t="s">
        <v>678</v>
      </c>
      <c r="L64" t="s">
        <v>104</v>
      </c>
      <c r="M64">
        <v>78207</v>
      </c>
      <c r="N64" t="s">
        <v>105</v>
      </c>
      <c r="O64" t="s">
        <v>6240</v>
      </c>
      <c r="P64" t="s">
        <v>32</v>
      </c>
      <c r="Q64" t="s">
        <v>65</v>
      </c>
      <c r="R64" t="s">
        <v>6241</v>
      </c>
      <c r="S64">
        <v>17.496000000000002</v>
      </c>
      <c r="T64">
        <v>3</v>
      </c>
      <c r="U64">
        <v>0.6</v>
      </c>
      <c r="V64">
        <v>-10.060199999999998</v>
      </c>
    </row>
    <row r="65" spans="1:22" x14ac:dyDescent="0.35">
      <c r="A65">
        <v>9775</v>
      </c>
      <c r="B65" t="s">
        <v>10832</v>
      </c>
      <c r="C65">
        <v>2011</v>
      </c>
      <c r="D65" s="28">
        <v>40750</v>
      </c>
      <c r="E65" s="28">
        <v>40754</v>
      </c>
      <c r="F65" t="s">
        <v>50</v>
      </c>
      <c r="G65" t="s">
        <v>1417</v>
      </c>
      <c r="H65" t="s">
        <v>1418</v>
      </c>
      <c r="I65" t="s">
        <v>26</v>
      </c>
      <c r="J65" t="s">
        <v>27</v>
      </c>
      <c r="K65" t="s">
        <v>678</v>
      </c>
      <c r="L65" t="s">
        <v>104</v>
      </c>
      <c r="M65">
        <v>78207</v>
      </c>
      <c r="N65" t="s">
        <v>105</v>
      </c>
      <c r="O65" t="s">
        <v>1255</v>
      </c>
      <c r="P65" t="s">
        <v>46</v>
      </c>
      <c r="Q65" t="s">
        <v>75</v>
      </c>
      <c r="R65" t="s">
        <v>1256</v>
      </c>
      <c r="S65">
        <v>2177.5839999999994</v>
      </c>
      <c r="T65">
        <v>8</v>
      </c>
      <c r="U65">
        <v>0.8</v>
      </c>
      <c r="V65">
        <v>-3701.8928000000014</v>
      </c>
    </row>
    <row r="66" spans="1:22" x14ac:dyDescent="0.35">
      <c r="A66">
        <v>9765</v>
      </c>
      <c r="B66" t="s">
        <v>10825</v>
      </c>
      <c r="C66">
        <v>2011</v>
      </c>
      <c r="D66" s="28">
        <v>40712</v>
      </c>
      <c r="E66" s="28">
        <v>40717</v>
      </c>
      <c r="F66" t="s">
        <v>50</v>
      </c>
      <c r="G66" t="s">
        <v>4170</v>
      </c>
      <c r="H66" t="s">
        <v>4171</v>
      </c>
      <c r="I66" t="s">
        <v>26</v>
      </c>
      <c r="J66" t="s">
        <v>27</v>
      </c>
      <c r="K66" t="s">
        <v>42</v>
      </c>
      <c r="L66" t="s">
        <v>43</v>
      </c>
      <c r="M66">
        <v>90036</v>
      </c>
      <c r="N66" t="s">
        <v>44</v>
      </c>
      <c r="O66" t="s">
        <v>613</v>
      </c>
      <c r="P66" t="s">
        <v>71</v>
      </c>
      <c r="Q66" t="s">
        <v>72</v>
      </c>
      <c r="R66" t="s">
        <v>614</v>
      </c>
      <c r="S66">
        <v>139.80000000000001</v>
      </c>
      <c r="T66">
        <v>5</v>
      </c>
      <c r="U66">
        <v>0.2</v>
      </c>
      <c r="V66">
        <v>12.232500000000009</v>
      </c>
    </row>
    <row r="67" spans="1:22" x14ac:dyDescent="0.35">
      <c r="A67">
        <v>9764</v>
      </c>
      <c r="B67" t="s">
        <v>10824</v>
      </c>
      <c r="C67">
        <v>2011</v>
      </c>
      <c r="D67" s="28">
        <v>40589</v>
      </c>
      <c r="E67" s="28">
        <v>40593</v>
      </c>
      <c r="F67" t="s">
        <v>50</v>
      </c>
      <c r="G67" t="s">
        <v>4236</v>
      </c>
      <c r="H67" t="s">
        <v>4237</v>
      </c>
      <c r="I67" t="s">
        <v>41</v>
      </c>
      <c r="J67" t="s">
        <v>27</v>
      </c>
      <c r="K67" t="s">
        <v>95</v>
      </c>
      <c r="L67" t="s">
        <v>96</v>
      </c>
      <c r="M67">
        <v>98103</v>
      </c>
      <c r="N67" t="s">
        <v>44</v>
      </c>
      <c r="O67" t="s">
        <v>5894</v>
      </c>
      <c r="P67" t="s">
        <v>46</v>
      </c>
      <c r="Q67" t="s">
        <v>578</v>
      </c>
      <c r="R67" t="s">
        <v>5895</v>
      </c>
      <c r="S67">
        <v>238.62</v>
      </c>
      <c r="T67">
        <v>2</v>
      </c>
      <c r="U67">
        <v>0</v>
      </c>
      <c r="V67">
        <v>4.7724000000000046</v>
      </c>
    </row>
    <row r="68" spans="1:22" x14ac:dyDescent="0.35">
      <c r="A68">
        <v>9763</v>
      </c>
      <c r="B68" t="s">
        <v>10824</v>
      </c>
      <c r="C68">
        <v>2011</v>
      </c>
      <c r="D68" s="28">
        <v>40589</v>
      </c>
      <c r="E68" s="28">
        <v>40593</v>
      </c>
      <c r="F68" t="s">
        <v>50</v>
      </c>
      <c r="G68" t="s">
        <v>4236</v>
      </c>
      <c r="H68" t="s">
        <v>4237</v>
      </c>
      <c r="I68" t="s">
        <v>41</v>
      </c>
      <c r="J68" t="s">
        <v>27</v>
      </c>
      <c r="K68" t="s">
        <v>95</v>
      </c>
      <c r="L68" t="s">
        <v>96</v>
      </c>
      <c r="M68">
        <v>98103</v>
      </c>
      <c r="N68" t="s">
        <v>44</v>
      </c>
      <c r="O68" t="s">
        <v>5593</v>
      </c>
      <c r="P68" t="s">
        <v>46</v>
      </c>
      <c r="Q68" t="s">
        <v>78</v>
      </c>
      <c r="R68" t="s">
        <v>5594</v>
      </c>
      <c r="S68">
        <v>81.96</v>
      </c>
      <c r="T68">
        <v>2</v>
      </c>
      <c r="U68">
        <v>0</v>
      </c>
      <c r="V68">
        <v>22.948799999999999</v>
      </c>
    </row>
    <row r="69" spans="1:22" x14ac:dyDescent="0.35">
      <c r="A69">
        <v>68</v>
      </c>
      <c r="B69" t="s">
        <v>306</v>
      </c>
      <c r="C69">
        <v>2011</v>
      </c>
      <c r="D69" s="28">
        <v>40882</v>
      </c>
      <c r="E69" s="28">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5">
      <c r="A70">
        <v>69</v>
      </c>
      <c r="B70" t="s">
        <v>306</v>
      </c>
      <c r="C70">
        <v>2011</v>
      </c>
      <c r="D70" s="28">
        <v>40882</v>
      </c>
      <c r="E70" s="28">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5">
      <c r="A71">
        <v>9762</v>
      </c>
      <c r="B71" t="s">
        <v>10824</v>
      </c>
      <c r="C71">
        <v>2011</v>
      </c>
      <c r="D71" s="28">
        <v>40589</v>
      </c>
      <c r="E71" s="28">
        <v>40593</v>
      </c>
      <c r="F71" t="s">
        <v>50</v>
      </c>
      <c r="G71" t="s">
        <v>4236</v>
      </c>
      <c r="H71" t="s">
        <v>4237</v>
      </c>
      <c r="I71" t="s">
        <v>41</v>
      </c>
      <c r="J71" t="s">
        <v>27</v>
      </c>
      <c r="K71" t="s">
        <v>95</v>
      </c>
      <c r="L71" t="s">
        <v>96</v>
      </c>
      <c r="M71">
        <v>98103</v>
      </c>
      <c r="N71" t="s">
        <v>44</v>
      </c>
      <c r="O71" t="s">
        <v>4415</v>
      </c>
      <c r="P71" t="s">
        <v>71</v>
      </c>
      <c r="Q71" t="s">
        <v>161</v>
      </c>
      <c r="R71" t="s">
        <v>4416</v>
      </c>
      <c r="S71">
        <v>239.96999999999997</v>
      </c>
      <c r="T71">
        <v>3</v>
      </c>
      <c r="U71">
        <v>0</v>
      </c>
      <c r="V71">
        <v>86.389199999999988</v>
      </c>
    </row>
    <row r="72" spans="1:22" x14ac:dyDescent="0.35">
      <c r="A72">
        <v>9749</v>
      </c>
      <c r="B72" t="s">
        <v>10816</v>
      </c>
      <c r="C72">
        <v>2011</v>
      </c>
      <c r="D72" s="28">
        <v>40858</v>
      </c>
      <c r="E72" s="28">
        <v>40862</v>
      </c>
      <c r="F72" t="s">
        <v>50</v>
      </c>
      <c r="G72" t="s">
        <v>62</v>
      </c>
      <c r="H72" t="s">
        <v>63</v>
      </c>
      <c r="I72" t="s">
        <v>26</v>
      </c>
      <c r="J72" t="s">
        <v>27</v>
      </c>
      <c r="K72" t="s">
        <v>303</v>
      </c>
      <c r="L72" t="s">
        <v>211</v>
      </c>
      <c r="M72">
        <v>60653</v>
      </c>
      <c r="N72" t="s">
        <v>105</v>
      </c>
      <c r="O72" t="s">
        <v>1793</v>
      </c>
      <c r="P72" t="s">
        <v>32</v>
      </c>
      <c r="Q72" t="s">
        <v>36</v>
      </c>
      <c r="R72" t="s">
        <v>1794</v>
      </c>
      <c r="S72">
        <v>797.94399999999996</v>
      </c>
      <c r="T72">
        <v>4</v>
      </c>
      <c r="U72">
        <v>0.3</v>
      </c>
      <c r="V72">
        <v>-56.995999999999981</v>
      </c>
    </row>
    <row r="73" spans="1:22" x14ac:dyDescent="0.35">
      <c r="A73">
        <v>9748</v>
      </c>
      <c r="B73" t="s">
        <v>10816</v>
      </c>
      <c r="C73">
        <v>2011</v>
      </c>
      <c r="D73" s="28">
        <v>40858</v>
      </c>
      <c r="E73" s="28">
        <v>40862</v>
      </c>
      <c r="F73" t="s">
        <v>50</v>
      </c>
      <c r="G73" t="s">
        <v>62</v>
      </c>
      <c r="H73" t="s">
        <v>63</v>
      </c>
      <c r="I73" t="s">
        <v>26</v>
      </c>
      <c r="J73" t="s">
        <v>27</v>
      </c>
      <c r="K73" t="s">
        <v>303</v>
      </c>
      <c r="L73" t="s">
        <v>211</v>
      </c>
      <c r="M73">
        <v>60653</v>
      </c>
      <c r="N73" t="s">
        <v>105</v>
      </c>
      <c r="O73" t="s">
        <v>7407</v>
      </c>
      <c r="P73" t="s">
        <v>32</v>
      </c>
      <c r="Q73" t="s">
        <v>65</v>
      </c>
      <c r="R73" t="s">
        <v>7408</v>
      </c>
      <c r="S73">
        <v>10.984000000000002</v>
      </c>
      <c r="T73">
        <v>2</v>
      </c>
      <c r="U73">
        <v>0.6</v>
      </c>
      <c r="V73">
        <v>-7.9634</v>
      </c>
    </row>
    <row r="74" spans="1:22" x14ac:dyDescent="0.35">
      <c r="A74">
        <v>9736</v>
      </c>
      <c r="B74" t="s">
        <v>10808</v>
      </c>
      <c r="C74">
        <v>2011</v>
      </c>
      <c r="D74" s="28">
        <v>40866</v>
      </c>
      <c r="E74" s="28">
        <v>40869</v>
      </c>
      <c r="F74" t="s">
        <v>23</v>
      </c>
      <c r="G74" t="s">
        <v>531</v>
      </c>
      <c r="H74" t="s">
        <v>532</v>
      </c>
      <c r="I74" t="s">
        <v>102</v>
      </c>
      <c r="J74" t="s">
        <v>27</v>
      </c>
      <c r="K74" t="s">
        <v>146</v>
      </c>
      <c r="L74" t="s">
        <v>147</v>
      </c>
      <c r="M74">
        <v>19134</v>
      </c>
      <c r="N74" t="s">
        <v>148</v>
      </c>
      <c r="O74" t="s">
        <v>10257</v>
      </c>
      <c r="P74" t="s">
        <v>46</v>
      </c>
      <c r="Q74" t="s">
        <v>90</v>
      </c>
      <c r="R74" t="s">
        <v>10258</v>
      </c>
      <c r="S74">
        <v>5.88</v>
      </c>
      <c r="T74">
        <v>1</v>
      </c>
      <c r="U74">
        <v>0.2</v>
      </c>
      <c r="V74">
        <v>1.9844999999999995</v>
      </c>
    </row>
    <row r="75" spans="1:22" x14ac:dyDescent="0.35">
      <c r="A75">
        <v>9735</v>
      </c>
      <c r="B75" t="s">
        <v>10807</v>
      </c>
      <c r="C75">
        <v>2011</v>
      </c>
      <c r="D75" s="28">
        <v>40775</v>
      </c>
      <c r="E75" s="28">
        <v>40780</v>
      </c>
      <c r="F75" t="s">
        <v>50</v>
      </c>
      <c r="G75" t="s">
        <v>6784</v>
      </c>
      <c r="H75" t="s">
        <v>6785</v>
      </c>
      <c r="I75" t="s">
        <v>41</v>
      </c>
      <c r="J75" t="s">
        <v>27</v>
      </c>
      <c r="K75" t="s">
        <v>7556</v>
      </c>
      <c r="L75" t="s">
        <v>319</v>
      </c>
      <c r="M75">
        <v>23666</v>
      </c>
      <c r="N75" t="s">
        <v>30</v>
      </c>
      <c r="O75" t="s">
        <v>4718</v>
      </c>
      <c r="P75" t="s">
        <v>46</v>
      </c>
      <c r="Q75" t="s">
        <v>75</v>
      </c>
      <c r="R75" t="s">
        <v>4719</v>
      </c>
      <c r="S75">
        <v>896.99</v>
      </c>
      <c r="T75">
        <v>1</v>
      </c>
      <c r="U75">
        <v>0</v>
      </c>
      <c r="V75">
        <v>421.58529999999996</v>
      </c>
    </row>
    <row r="76" spans="1:22" x14ac:dyDescent="0.35">
      <c r="A76">
        <v>9734</v>
      </c>
      <c r="B76" t="s">
        <v>10807</v>
      </c>
      <c r="C76">
        <v>2011</v>
      </c>
      <c r="D76" s="28">
        <v>40775</v>
      </c>
      <c r="E76" s="28">
        <v>40780</v>
      </c>
      <c r="F76" t="s">
        <v>50</v>
      </c>
      <c r="G76" t="s">
        <v>6784</v>
      </c>
      <c r="H76" t="s">
        <v>6785</v>
      </c>
      <c r="I76" t="s">
        <v>41</v>
      </c>
      <c r="J76" t="s">
        <v>27</v>
      </c>
      <c r="K76" t="s">
        <v>7556</v>
      </c>
      <c r="L76" t="s">
        <v>319</v>
      </c>
      <c r="M76">
        <v>23666</v>
      </c>
      <c r="N76" t="s">
        <v>30</v>
      </c>
      <c r="O76" t="s">
        <v>7059</v>
      </c>
      <c r="P76" t="s">
        <v>46</v>
      </c>
      <c r="Q76" t="s">
        <v>90</v>
      </c>
      <c r="R76" t="s">
        <v>7060</v>
      </c>
      <c r="S76">
        <v>20.12</v>
      </c>
      <c r="T76">
        <v>2</v>
      </c>
      <c r="U76">
        <v>0</v>
      </c>
      <c r="V76">
        <v>9.2552000000000003</v>
      </c>
    </row>
    <row r="77" spans="1:22" x14ac:dyDescent="0.35">
      <c r="A77">
        <v>9733</v>
      </c>
      <c r="B77" t="s">
        <v>10807</v>
      </c>
      <c r="C77">
        <v>2011</v>
      </c>
      <c r="D77" s="28">
        <v>40775</v>
      </c>
      <c r="E77" s="28">
        <v>40780</v>
      </c>
      <c r="F77" t="s">
        <v>50</v>
      </c>
      <c r="G77" t="s">
        <v>6784</v>
      </c>
      <c r="H77" t="s">
        <v>6785</v>
      </c>
      <c r="I77" t="s">
        <v>41</v>
      </c>
      <c r="J77" t="s">
        <v>27</v>
      </c>
      <c r="K77" t="s">
        <v>7556</v>
      </c>
      <c r="L77" t="s">
        <v>319</v>
      </c>
      <c r="M77">
        <v>23666</v>
      </c>
      <c r="N77" t="s">
        <v>30</v>
      </c>
      <c r="O77" t="s">
        <v>6167</v>
      </c>
      <c r="P77" t="s">
        <v>32</v>
      </c>
      <c r="Q77" t="s">
        <v>36</v>
      </c>
      <c r="R77" t="s">
        <v>6168</v>
      </c>
      <c r="S77">
        <v>500.23999999999995</v>
      </c>
      <c r="T77">
        <v>13</v>
      </c>
      <c r="U77">
        <v>0</v>
      </c>
      <c r="V77">
        <v>145.06959999999992</v>
      </c>
    </row>
    <row r="78" spans="1:22" x14ac:dyDescent="0.35">
      <c r="A78">
        <v>9731</v>
      </c>
      <c r="B78" t="s">
        <v>10805</v>
      </c>
      <c r="C78">
        <v>2011</v>
      </c>
      <c r="D78" s="28">
        <v>40815</v>
      </c>
      <c r="E78" s="28">
        <v>40820</v>
      </c>
      <c r="F78" t="s">
        <v>50</v>
      </c>
      <c r="G78" t="s">
        <v>3653</v>
      </c>
      <c r="H78" t="s">
        <v>3654</v>
      </c>
      <c r="I78" t="s">
        <v>26</v>
      </c>
      <c r="J78" t="s">
        <v>27</v>
      </c>
      <c r="K78" t="s">
        <v>95</v>
      </c>
      <c r="L78" t="s">
        <v>96</v>
      </c>
      <c r="M78">
        <v>98115</v>
      </c>
      <c r="N78" t="s">
        <v>44</v>
      </c>
      <c r="O78" t="s">
        <v>2999</v>
      </c>
      <c r="P78" t="s">
        <v>46</v>
      </c>
      <c r="Q78" t="s">
        <v>59</v>
      </c>
      <c r="R78" t="s">
        <v>3000</v>
      </c>
      <c r="S78">
        <v>807.75</v>
      </c>
      <c r="T78">
        <v>5</v>
      </c>
      <c r="U78">
        <v>0</v>
      </c>
      <c r="V78">
        <v>153.47250000000003</v>
      </c>
    </row>
    <row r="79" spans="1:22" x14ac:dyDescent="0.35">
      <c r="A79">
        <v>9730</v>
      </c>
      <c r="B79" t="s">
        <v>10805</v>
      </c>
      <c r="C79">
        <v>2011</v>
      </c>
      <c r="D79" s="28">
        <v>40815</v>
      </c>
      <c r="E79" s="28">
        <v>40820</v>
      </c>
      <c r="F79" t="s">
        <v>50</v>
      </c>
      <c r="G79" t="s">
        <v>3653</v>
      </c>
      <c r="H79" t="s">
        <v>3654</v>
      </c>
      <c r="I79" t="s">
        <v>26</v>
      </c>
      <c r="J79" t="s">
        <v>27</v>
      </c>
      <c r="K79" t="s">
        <v>95</v>
      </c>
      <c r="L79" t="s">
        <v>96</v>
      </c>
      <c r="M79">
        <v>98115</v>
      </c>
      <c r="N79" t="s">
        <v>44</v>
      </c>
      <c r="O79" t="s">
        <v>5670</v>
      </c>
      <c r="P79" t="s">
        <v>46</v>
      </c>
      <c r="Q79" t="s">
        <v>75</v>
      </c>
      <c r="R79" t="s">
        <v>5671</v>
      </c>
      <c r="S79">
        <v>10.048000000000002</v>
      </c>
      <c r="T79">
        <v>2</v>
      </c>
      <c r="U79">
        <v>0.2</v>
      </c>
      <c r="V79">
        <v>3.1399999999999988</v>
      </c>
    </row>
    <row r="80" spans="1:22" x14ac:dyDescent="0.35">
      <c r="A80">
        <v>79</v>
      </c>
      <c r="B80" t="s">
        <v>351</v>
      </c>
      <c r="C80">
        <v>2011</v>
      </c>
      <c r="D80" s="28">
        <v>40873</v>
      </c>
      <c r="E80" s="28">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5">
      <c r="A81">
        <v>9724</v>
      </c>
      <c r="B81" t="s">
        <v>10801</v>
      </c>
      <c r="C81">
        <v>2011</v>
      </c>
      <c r="D81" s="28">
        <v>40899</v>
      </c>
      <c r="E81" s="28">
        <v>40903</v>
      </c>
      <c r="F81" t="s">
        <v>50</v>
      </c>
      <c r="G81" t="s">
        <v>620</v>
      </c>
      <c r="H81" t="s">
        <v>621</v>
      </c>
      <c r="I81" t="s">
        <v>102</v>
      </c>
      <c r="J81" t="s">
        <v>27</v>
      </c>
      <c r="K81" t="s">
        <v>266</v>
      </c>
      <c r="L81" t="s">
        <v>267</v>
      </c>
      <c r="M81">
        <v>10011</v>
      </c>
      <c r="N81" t="s">
        <v>148</v>
      </c>
      <c r="O81" t="s">
        <v>2712</v>
      </c>
      <c r="P81" t="s">
        <v>46</v>
      </c>
      <c r="Q81" t="s">
        <v>75</v>
      </c>
      <c r="R81" t="s">
        <v>2713</v>
      </c>
      <c r="S81">
        <v>296.71200000000005</v>
      </c>
      <c r="T81">
        <v>13</v>
      </c>
      <c r="U81">
        <v>0.2</v>
      </c>
      <c r="V81">
        <v>100.14029999999998</v>
      </c>
    </row>
    <row r="82" spans="1:22" x14ac:dyDescent="0.35">
      <c r="A82">
        <v>9715</v>
      </c>
      <c r="B82" t="s">
        <v>10794</v>
      </c>
      <c r="C82">
        <v>2011</v>
      </c>
      <c r="D82" s="28">
        <v>40852</v>
      </c>
      <c r="E82" s="28">
        <v>40857</v>
      </c>
      <c r="F82" t="s">
        <v>50</v>
      </c>
      <c r="G82" t="s">
        <v>1704</v>
      </c>
      <c r="H82" t="s">
        <v>1705</v>
      </c>
      <c r="I82" t="s">
        <v>26</v>
      </c>
      <c r="J82" t="s">
        <v>27</v>
      </c>
      <c r="K82" t="s">
        <v>146</v>
      </c>
      <c r="L82" t="s">
        <v>147</v>
      </c>
      <c r="M82">
        <v>19143</v>
      </c>
      <c r="N82" t="s">
        <v>148</v>
      </c>
      <c r="O82" t="s">
        <v>5379</v>
      </c>
      <c r="P82" t="s">
        <v>71</v>
      </c>
      <c r="Q82" t="s">
        <v>161</v>
      </c>
      <c r="R82" t="s">
        <v>5380</v>
      </c>
      <c r="S82">
        <v>58.415999999999997</v>
      </c>
      <c r="T82">
        <v>2</v>
      </c>
      <c r="U82">
        <v>0.2</v>
      </c>
      <c r="V82">
        <v>16.794600000000003</v>
      </c>
    </row>
    <row r="83" spans="1:22" x14ac:dyDescent="0.35">
      <c r="A83">
        <v>82</v>
      </c>
      <c r="B83" t="s">
        <v>363</v>
      </c>
      <c r="C83">
        <v>2011</v>
      </c>
      <c r="D83" s="28">
        <v>40828</v>
      </c>
      <c r="E83" s="28">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5">
      <c r="A84">
        <v>83</v>
      </c>
      <c r="B84" t="s">
        <v>363</v>
      </c>
      <c r="C84">
        <v>2011</v>
      </c>
      <c r="D84" s="28">
        <v>40828</v>
      </c>
      <c r="E84" s="28">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5">
      <c r="A85">
        <v>9714</v>
      </c>
      <c r="B85" t="s">
        <v>10794</v>
      </c>
      <c r="C85">
        <v>2011</v>
      </c>
      <c r="D85" s="28">
        <v>40852</v>
      </c>
      <c r="E85" s="28">
        <v>40857</v>
      </c>
      <c r="F85" t="s">
        <v>50</v>
      </c>
      <c r="G85" t="s">
        <v>1704</v>
      </c>
      <c r="H85" t="s">
        <v>1705</v>
      </c>
      <c r="I85" t="s">
        <v>26</v>
      </c>
      <c r="J85" t="s">
        <v>27</v>
      </c>
      <c r="K85" t="s">
        <v>146</v>
      </c>
      <c r="L85" t="s">
        <v>147</v>
      </c>
      <c r="M85">
        <v>19143</v>
      </c>
      <c r="N85" t="s">
        <v>148</v>
      </c>
      <c r="O85" t="s">
        <v>2149</v>
      </c>
      <c r="P85" t="s">
        <v>71</v>
      </c>
      <c r="Q85" t="s">
        <v>161</v>
      </c>
      <c r="R85" t="s">
        <v>2150</v>
      </c>
      <c r="S85">
        <v>51.56</v>
      </c>
      <c r="T85">
        <v>5</v>
      </c>
      <c r="U85">
        <v>0.2</v>
      </c>
      <c r="V85">
        <v>-6.4450000000000021</v>
      </c>
    </row>
    <row r="86" spans="1:22" x14ac:dyDescent="0.35">
      <c r="A86">
        <v>9713</v>
      </c>
      <c r="B86" t="s">
        <v>10794</v>
      </c>
      <c r="C86">
        <v>2011</v>
      </c>
      <c r="D86" s="28">
        <v>40852</v>
      </c>
      <c r="E86" s="28">
        <v>40857</v>
      </c>
      <c r="F86" t="s">
        <v>50</v>
      </c>
      <c r="G86" t="s">
        <v>1704</v>
      </c>
      <c r="H86" t="s">
        <v>1705</v>
      </c>
      <c r="I86" t="s">
        <v>26</v>
      </c>
      <c r="J86" t="s">
        <v>27</v>
      </c>
      <c r="K86" t="s">
        <v>146</v>
      </c>
      <c r="L86" t="s">
        <v>147</v>
      </c>
      <c r="M86">
        <v>19143</v>
      </c>
      <c r="N86" t="s">
        <v>148</v>
      </c>
      <c r="O86" t="s">
        <v>3510</v>
      </c>
      <c r="P86" t="s">
        <v>46</v>
      </c>
      <c r="Q86" t="s">
        <v>59</v>
      </c>
      <c r="R86" t="s">
        <v>3511</v>
      </c>
      <c r="S86">
        <v>1080.096</v>
      </c>
      <c r="T86">
        <v>6</v>
      </c>
      <c r="U86">
        <v>0.2</v>
      </c>
      <c r="V86">
        <v>-94.508399999999995</v>
      </c>
    </row>
    <row r="87" spans="1:22" x14ac:dyDescent="0.35">
      <c r="A87">
        <v>9712</v>
      </c>
      <c r="B87" t="s">
        <v>10794</v>
      </c>
      <c r="C87">
        <v>2011</v>
      </c>
      <c r="D87" s="28">
        <v>40852</v>
      </c>
      <c r="E87" s="28">
        <v>40857</v>
      </c>
      <c r="F87" t="s">
        <v>50</v>
      </c>
      <c r="G87" t="s">
        <v>1704</v>
      </c>
      <c r="H87" t="s">
        <v>1705</v>
      </c>
      <c r="I87" t="s">
        <v>26</v>
      </c>
      <c r="J87" t="s">
        <v>27</v>
      </c>
      <c r="K87" t="s">
        <v>146</v>
      </c>
      <c r="L87" t="s">
        <v>147</v>
      </c>
      <c r="M87">
        <v>19143</v>
      </c>
      <c r="N87" t="s">
        <v>148</v>
      </c>
      <c r="O87" t="s">
        <v>2786</v>
      </c>
      <c r="P87" t="s">
        <v>46</v>
      </c>
      <c r="Q87" t="s">
        <v>75</v>
      </c>
      <c r="R87" t="s">
        <v>2787</v>
      </c>
      <c r="S87">
        <v>13.194000000000001</v>
      </c>
      <c r="T87">
        <v>2</v>
      </c>
      <c r="U87">
        <v>0.7</v>
      </c>
      <c r="V87">
        <v>-8.7959999999999958</v>
      </c>
    </row>
    <row r="88" spans="1:22" x14ac:dyDescent="0.35">
      <c r="A88">
        <v>9711</v>
      </c>
      <c r="B88" t="s">
        <v>10794</v>
      </c>
      <c r="C88">
        <v>2011</v>
      </c>
      <c r="D88" s="28">
        <v>40852</v>
      </c>
      <c r="E88" s="28">
        <v>40857</v>
      </c>
      <c r="F88" t="s">
        <v>50</v>
      </c>
      <c r="G88" t="s">
        <v>1704</v>
      </c>
      <c r="H88" t="s">
        <v>1705</v>
      </c>
      <c r="I88" t="s">
        <v>26</v>
      </c>
      <c r="J88" t="s">
        <v>27</v>
      </c>
      <c r="K88" t="s">
        <v>146</v>
      </c>
      <c r="L88" t="s">
        <v>147</v>
      </c>
      <c r="M88">
        <v>19143</v>
      </c>
      <c r="N88" t="s">
        <v>148</v>
      </c>
      <c r="O88" t="s">
        <v>5344</v>
      </c>
      <c r="P88" t="s">
        <v>32</v>
      </c>
      <c r="Q88" t="s">
        <v>65</v>
      </c>
      <c r="R88" t="s">
        <v>5345</v>
      </c>
      <c r="S88">
        <v>273.56799999999998</v>
      </c>
      <c r="T88">
        <v>2</v>
      </c>
      <c r="U88">
        <v>0.2</v>
      </c>
      <c r="V88">
        <v>-34.196000000000026</v>
      </c>
    </row>
    <row r="89" spans="1:22" x14ac:dyDescent="0.35">
      <c r="A89">
        <v>9697</v>
      </c>
      <c r="B89" t="s">
        <v>10786</v>
      </c>
      <c r="C89">
        <v>2011</v>
      </c>
      <c r="D89" s="28">
        <v>40704</v>
      </c>
      <c r="E89" s="28">
        <v>40709</v>
      </c>
      <c r="F89" t="s">
        <v>23</v>
      </c>
      <c r="G89" t="s">
        <v>819</v>
      </c>
      <c r="H89" t="s">
        <v>820</v>
      </c>
      <c r="I89" t="s">
        <v>41</v>
      </c>
      <c r="J89" t="s">
        <v>27</v>
      </c>
      <c r="K89" t="s">
        <v>880</v>
      </c>
      <c r="L89" t="s">
        <v>238</v>
      </c>
      <c r="M89">
        <v>48234</v>
      </c>
      <c r="N89" t="s">
        <v>105</v>
      </c>
      <c r="O89" t="s">
        <v>1971</v>
      </c>
      <c r="P89" t="s">
        <v>46</v>
      </c>
      <c r="Q89" t="s">
        <v>47</v>
      </c>
      <c r="R89" t="s">
        <v>1972</v>
      </c>
      <c r="S89">
        <v>491.55</v>
      </c>
      <c r="T89">
        <v>5</v>
      </c>
      <c r="U89">
        <v>0</v>
      </c>
      <c r="V89">
        <v>240.8595</v>
      </c>
    </row>
    <row r="90" spans="1:22" x14ac:dyDescent="0.35">
      <c r="A90">
        <v>9677</v>
      </c>
      <c r="B90" t="s">
        <v>10773</v>
      </c>
      <c r="C90">
        <v>2011</v>
      </c>
      <c r="D90" s="28">
        <v>40875</v>
      </c>
      <c r="E90" s="28">
        <v>40880</v>
      </c>
      <c r="F90" t="s">
        <v>50</v>
      </c>
      <c r="G90" t="s">
        <v>5734</v>
      </c>
      <c r="H90" t="s">
        <v>5735</v>
      </c>
      <c r="I90" t="s">
        <v>41</v>
      </c>
      <c r="J90" t="s">
        <v>27</v>
      </c>
      <c r="K90" t="s">
        <v>1464</v>
      </c>
      <c r="L90" t="s">
        <v>254</v>
      </c>
      <c r="M90">
        <v>47374</v>
      </c>
      <c r="N90" t="s">
        <v>105</v>
      </c>
      <c r="O90" t="s">
        <v>2985</v>
      </c>
      <c r="P90" t="s">
        <v>46</v>
      </c>
      <c r="Q90" t="s">
        <v>173</v>
      </c>
      <c r="R90" t="s">
        <v>2986</v>
      </c>
      <c r="S90">
        <v>64.02</v>
      </c>
      <c r="T90">
        <v>6</v>
      </c>
      <c r="U90">
        <v>0</v>
      </c>
      <c r="V90">
        <v>29.449199999999998</v>
      </c>
    </row>
    <row r="91" spans="1:22" x14ac:dyDescent="0.35">
      <c r="A91">
        <v>9675</v>
      </c>
      <c r="B91" t="s">
        <v>10771</v>
      </c>
      <c r="C91">
        <v>2011</v>
      </c>
      <c r="D91" s="28">
        <v>40746</v>
      </c>
      <c r="E91" s="28">
        <v>40748</v>
      </c>
      <c r="F91" t="s">
        <v>23</v>
      </c>
      <c r="G91" t="s">
        <v>1202</v>
      </c>
      <c r="H91" t="s">
        <v>1203</v>
      </c>
      <c r="I91" t="s">
        <v>26</v>
      </c>
      <c r="J91" t="s">
        <v>27</v>
      </c>
      <c r="K91" t="s">
        <v>184</v>
      </c>
      <c r="L91" t="s">
        <v>104</v>
      </c>
      <c r="M91">
        <v>77095</v>
      </c>
      <c r="N91" t="s">
        <v>105</v>
      </c>
      <c r="O91" t="s">
        <v>5268</v>
      </c>
      <c r="P91" t="s">
        <v>46</v>
      </c>
      <c r="Q91" t="s">
        <v>59</v>
      </c>
      <c r="R91" t="s">
        <v>5269</v>
      </c>
      <c r="S91">
        <v>26.632000000000001</v>
      </c>
      <c r="T91">
        <v>1</v>
      </c>
      <c r="U91">
        <v>0.2</v>
      </c>
      <c r="V91">
        <v>1.331599999999999</v>
      </c>
    </row>
    <row r="92" spans="1:22" x14ac:dyDescent="0.35">
      <c r="A92">
        <v>9660</v>
      </c>
      <c r="B92" t="s">
        <v>10758</v>
      </c>
      <c r="C92">
        <v>2011</v>
      </c>
      <c r="D92" s="28">
        <v>40628</v>
      </c>
      <c r="E92" s="28">
        <v>40632</v>
      </c>
      <c r="F92" t="s">
        <v>23</v>
      </c>
      <c r="G92" t="s">
        <v>3968</v>
      </c>
      <c r="H92" t="s">
        <v>3969</v>
      </c>
      <c r="I92" t="s">
        <v>26</v>
      </c>
      <c r="J92" t="s">
        <v>27</v>
      </c>
      <c r="K92" t="s">
        <v>4039</v>
      </c>
      <c r="L92" t="s">
        <v>43</v>
      </c>
      <c r="M92">
        <v>91767</v>
      </c>
      <c r="N92" t="s">
        <v>44</v>
      </c>
      <c r="O92" t="s">
        <v>6731</v>
      </c>
      <c r="P92" t="s">
        <v>46</v>
      </c>
      <c r="Q92" t="s">
        <v>47</v>
      </c>
      <c r="R92" t="s">
        <v>6732</v>
      </c>
      <c r="S92">
        <v>18.75</v>
      </c>
      <c r="T92">
        <v>5</v>
      </c>
      <c r="U92">
        <v>0</v>
      </c>
      <c r="V92">
        <v>9</v>
      </c>
    </row>
    <row r="93" spans="1:22" x14ac:dyDescent="0.35">
      <c r="A93">
        <v>9659</v>
      </c>
      <c r="B93" t="s">
        <v>10757</v>
      </c>
      <c r="C93">
        <v>2011</v>
      </c>
      <c r="D93" s="28">
        <v>40808</v>
      </c>
      <c r="E93" s="28">
        <v>40815</v>
      </c>
      <c r="F93" t="s">
        <v>50</v>
      </c>
      <c r="G93" t="s">
        <v>4708</v>
      </c>
      <c r="H93" t="s">
        <v>4709</v>
      </c>
      <c r="I93" t="s">
        <v>26</v>
      </c>
      <c r="J93" t="s">
        <v>27</v>
      </c>
      <c r="K93" t="s">
        <v>266</v>
      </c>
      <c r="L93" t="s">
        <v>267</v>
      </c>
      <c r="M93">
        <v>10035</v>
      </c>
      <c r="N93" t="s">
        <v>148</v>
      </c>
      <c r="O93" t="s">
        <v>6903</v>
      </c>
      <c r="P93" t="s">
        <v>32</v>
      </c>
      <c r="Q93" t="s">
        <v>36</v>
      </c>
      <c r="R93" t="s">
        <v>6904</v>
      </c>
      <c r="S93">
        <v>579.52800000000002</v>
      </c>
      <c r="T93">
        <v>4</v>
      </c>
      <c r="U93">
        <v>0.1</v>
      </c>
      <c r="V93">
        <v>83.709599999999966</v>
      </c>
    </row>
    <row r="94" spans="1:22" x14ac:dyDescent="0.35">
      <c r="A94">
        <v>9658</v>
      </c>
      <c r="B94" t="s">
        <v>10757</v>
      </c>
      <c r="C94">
        <v>2011</v>
      </c>
      <c r="D94" s="28">
        <v>40808</v>
      </c>
      <c r="E94" s="28">
        <v>40815</v>
      </c>
      <c r="F94" t="s">
        <v>50</v>
      </c>
      <c r="G94" t="s">
        <v>4708</v>
      </c>
      <c r="H94" t="s">
        <v>4709</v>
      </c>
      <c r="I94" t="s">
        <v>26</v>
      </c>
      <c r="J94" t="s">
        <v>27</v>
      </c>
      <c r="K94" t="s">
        <v>266</v>
      </c>
      <c r="L94" t="s">
        <v>267</v>
      </c>
      <c r="M94">
        <v>10035</v>
      </c>
      <c r="N94" t="s">
        <v>148</v>
      </c>
      <c r="O94" t="s">
        <v>8137</v>
      </c>
      <c r="P94" t="s">
        <v>46</v>
      </c>
      <c r="Q94" t="s">
        <v>68</v>
      </c>
      <c r="R94" t="s">
        <v>8138</v>
      </c>
      <c r="S94">
        <v>13.04</v>
      </c>
      <c r="T94">
        <v>4</v>
      </c>
      <c r="U94">
        <v>0</v>
      </c>
      <c r="V94">
        <v>5.7376000000000005</v>
      </c>
    </row>
    <row r="95" spans="1:22" x14ac:dyDescent="0.35">
      <c r="A95">
        <v>9657</v>
      </c>
      <c r="B95" t="s">
        <v>10757</v>
      </c>
      <c r="C95">
        <v>2011</v>
      </c>
      <c r="D95" s="28">
        <v>40808</v>
      </c>
      <c r="E95" s="28">
        <v>40815</v>
      </c>
      <c r="F95" t="s">
        <v>50</v>
      </c>
      <c r="G95" t="s">
        <v>4708</v>
      </c>
      <c r="H95" t="s">
        <v>4709</v>
      </c>
      <c r="I95" t="s">
        <v>26</v>
      </c>
      <c r="J95" t="s">
        <v>27</v>
      </c>
      <c r="K95" t="s">
        <v>266</v>
      </c>
      <c r="L95" t="s">
        <v>267</v>
      </c>
      <c r="M95">
        <v>10035</v>
      </c>
      <c r="N95" t="s">
        <v>148</v>
      </c>
      <c r="O95" t="s">
        <v>2301</v>
      </c>
      <c r="P95" t="s">
        <v>46</v>
      </c>
      <c r="Q95" t="s">
        <v>75</v>
      </c>
      <c r="R95" t="s">
        <v>2302</v>
      </c>
      <c r="S95">
        <v>3.9840000000000004</v>
      </c>
      <c r="T95">
        <v>1</v>
      </c>
      <c r="U95">
        <v>0.2</v>
      </c>
      <c r="V95">
        <v>1.3944000000000001</v>
      </c>
    </row>
    <row r="96" spans="1:22" x14ac:dyDescent="0.35">
      <c r="A96">
        <v>9656</v>
      </c>
      <c r="B96" t="s">
        <v>10757</v>
      </c>
      <c r="C96">
        <v>2011</v>
      </c>
      <c r="D96" s="28">
        <v>40808</v>
      </c>
      <c r="E96" s="28">
        <v>40815</v>
      </c>
      <c r="F96" t="s">
        <v>50</v>
      </c>
      <c r="G96" t="s">
        <v>4708</v>
      </c>
      <c r="H96" t="s">
        <v>4709</v>
      </c>
      <c r="I96" t="s">
        <v>26</v>
      </c>
      <c r="J96" t="s">
        <v>27</v>
      </c>
      <c r="K96" t="s">
        <v>266</v>
      </c>
      <c r="L96" t="s">
        <v>267</v>
      </c>
      <c r="M96">
        <v>10035</v>
      </c>
      <c r="N96" t="s">
        <v>148</v>
      </c>
      <c r="O96" t="s">
        <v>5857</v>
      </c>
      <c r="P96" t="s">
        <v>32</v>
      </c>
      <c r="Q96" t="s">
        <v>65</v>
      </c>
      <c r="R96" t="s">
        <v>5858</v>
      </c>
      <c r="S96">
        <v>97.44</v>
      </c>
      <c r="T96">
        <v>3</v>
      </c>
      <c r="U96">
        <v>0</v>
      </c>
      <c r="V96">
        <v>35.078399999999995</v>
      </c>
    </row>
    <row r="97" spans="1:22" x14ac:dyDescent="0.35">
      <c r="A97">
        <v>9649</v>
      </c>
      <c r="B97" t="s">
        <v>10753</v>
      </c>
      <c r="C97">
        <v>2011</v>
      </c>
      <c r="D97" s="28">
        <v>40866</v>
      </c>
      <c r="E97" s="28">
        <v>40871</v>
      </c>
      <c r="F97" t="s">
        <v>50</v>
      </c>
      <c r="G97" t="s">
        <v>5245</v>
      </c>
      <c r="H97" t="s">
        <v>5246</v>
      </c>
      <c r="I97" t="s">
        <v>26</v>
      </c>
      <c r="J97" t="s">
        <v>27</v>
      </c>
      <c r="K97" t="s">
        <v>10754</v>
      </c>
      <c r="L97" t="s">
        <v>229</v>
      </c>
      <c r="M97">
        <v>55433</v>
      </c>
      <c r="N97" t="s">
        <v>105</v>
      </c>
      <c r="O97" t="s">
        <v>2086</v>
      </c>
      <c r="P97" t="s">
        <v>71</v>
      </c>
      <c r="Q97" t="s">
        <v>72</v>
      </c>
      <c r="R97" t="s">
        <v>2087</v>
      </c>
      <c r="S97">
        <v>281.96999999999997</v>
      </c>
      <c r="T97">
        <v>3</v>
      </c>
      <c r="U97">
        <v>0</v>
      </c>
      <c r="V97">
        <v>78.951599999999999</v>
      </c>
    </row>
    <row r="98" spans="1:22" x14ac:dyDescent="0.35">
      <c r="A98">
        <v>9648</v>
      </c>
      <c r="B98" t="s">
        <v>10753</v>
      </c>
      <c r="C98">
        <v>2011</v>
      </c>
      <c r="D98" s="28">
        <v>40866</v>
      </c>
      <c r="E98" s="28">
        <v>40871</v>
      </c>
      <c r="F98" t="s">
        <v>50</v>
      </c>
      <c r="G98" t="s">
        <v>5245</v>
      </c>
      <c r="H98" t="s">
        <v>5246</v>
      </c>
      <c r="I98" t="s">
        <v>26</v>
      </c>
      <c r="J98" t="s">
        <v>27</v>
      </c>
      <c r="K98" t="s">
        <v>10754</v>
      </c>
      <c r="L98" t="s">
        <v>229</v>
      </c>
      <c r="M98">
        <v>55433</v>
      </c>
      <c r="N98" t="s">
        <v>105</v>
      </c>
      <c r="O98" t="s">
        <v>4495</v>
      </c>
      <c r="P98" t="s">
        <v>46</v>
      </c>
      <c r="Q98" t="s">
        <v>59</v>
      </c>
      <c r="R98" t="s">
        <v>4496</v>
      </c>
      <c r="S98">
        <v>221.16</v>
      </c>
      <c r="T98">
        <v>4</v>
      </c>
      <c r="U98">
        <v>0</v>
      </c>
      <c r="V98">
        <v>57.501599999999996</v>
      </c>
    </row>
    <row r="99" spans="1:22" x14ac:dyDescent="0.35">
      <c r="A99">
        <v>9644</v>
      </c>
      <c r="B99" t="s">
        <v>10751</v>
      </c>
      <c r="C99">
        <v>2011</v>
      </c>
      <c r="D99" s="28">
        <v>40609</v>
      </c>
      <c r="E99" s="28">
        <v>40614</v>
      </c>
      <c r="F99" t="s">
        <v>50</v>
      </c>
      <c r="G99" t="s">
        <v>9528</v>
      </c>
      <c r="H99" t="s">
        <v>9529</v>
      </c>
      <c r="I99" t="s">
        <v>41</v>
      </c>
      <c r="J99" t="s">
        <v>27</v>
      </c>
      <c r="K99" t="s">
        <v>95</v>
      </c>
      <c r="L99" t="s">
        <v>96</v>
      </c>
      <c r="M99">
        <v>98103</v>
      </c>
      <c r="N99" t="s">
        <v>44</v>
      </c>
      <c r="O99" t="s">
        <v>6357</v>
      </c>
      <c r="P99" t="s">
        <v>32</v>
      </c>
      <c r="Q99" t="s">
        <v>36</v>
      </c>
      <c r="R99" t="s">
        <v>6358</v>
      </c>
      <c r="S99">
        <v>481.56800000000004</v>
      </c>
      <c r="T99">
        <v>2</v>
      </c>
      <c r="U99">
        <v>0.2</v>
      </c>
      <c r="V99">
        <v>54.17639999999993</v>
      </c>
    </row>
    <row r="100" spans="1:22" x14ac:dyDescent="0.35">
      <c r="A100">
        <v>9643</v>
      </c>
      <c r="B100" t="s">
        <v>10751</v>
      </c>
      <c r="C100">
        <v>2011</v>
      </c>
      <c r="D100" s="28">
        <v>40609</v>
      </c>
      <c r="E100" s="28">
        <v>40614</v>
      </c>
      <c r="F100" t="s">
        <v>50</v>
      </c>
      <c r="G100" t="s">
        <v>9528</v>
      </c>
      <c r="H100" t="s">
        <v>9529</v>
      </c>
      <c r="I100" t="s">
        <v>41</v>
      </c>
      <c r="J100" t="s">
        <v>27</v>
      </c>
      <c r="K100" t="s">
        <v>95</v>
      </c>
      <c r="L100" t="s">
        <v>96</v>
      </c>
      <c r="M100">
        <v>98103</v>
      </c>
      <c r="N100" t="s">
        <v>44</v>
      </c>
      <c r="O100" t="s">
        <v>10550</v>
      </c>
      <c r="P100" t="s">
        <v>32</v>
      </c>
      <c r="Q100" t="s">
        <v>36</v>
      </c>
      <c r="R100" t="s">
        <v>10551</v>
      </c>
      <c r="S100">
        <v>436.70400000000006</v>
      </c>
      <c r="T100">
        <v>6</v>
      </c>
      <c r="U100">
        <v>0.2</v>
      </c>
      <c r="V100">
        <v>21.835199999999986</v>
      </c>
    </row>
    <row r="101" spans="1:22" x14ac:dyDescent="0.35">
      <c r="A101">
        <v>9642</v>
      </c>
      <c r="B101" t="s">
        <v>10751</v>
      </c>
      <c r="C101">
        <v>2011</v>
      </c>
      <c r="D101" s="28">
        <v>40609</v>
      </c>
      <c r="E101" s="28">
        <v>40614</v>
      </c>
      <c r="F101" t="s">
        <v>50</v>
      </c>
      <c r="G101" t="s">
        <v>9528</v>
      </c>
      <c r="H101" t="s">
        <v>9529</v>
      </c>
      <c r="I101" t="s">
        <v>41</v>
      </c>
      <c r="J101" t="s">
        <v>27</v>
      </c>
      <c r="K101" t="s">
        <v>95</v>
      </c>
      <c r="L101" t="s">
        <v>96</v>
      </c>
      <c r="M101">
        <v>98103</v>
      </c>
      <c r="N101" t="s">
        <v>44</v>
      </c>
      <c r="O101" t="s">
        <v>1412</v>
      </c>
      <c r="P101" t="s">
        <v>46</v>
      </c>
      <c r="Q101" t="s">
        <v>59</v>
      </c>
      <c r="R101" t="s">
        <v>1413</v>
      </c>
      <c r="S101">
        <v>204.89999999999998</v>
      </c>
      <c r="T101">
        <v>5</v>
      </c>
      <c r="U101">
        <v>0</v>
      </c>
      <c r="V101">
        <v>0</v>
      </c>
    </row>
    <row r="102" spans="1:22" x14ac:dyDescent="0.35">
      <c r="A102">
        <v>9641</v>
      </c>
      <c r="B102" t="s">
        <v>10751</v>
      </c>
      <c r="C102">
        <v>2011</v>
      </c>
      <c r="D102" s="28">
        <v>40609</v>
      </c>
      <c r="E102" s="28">
        <v>40614</v>
      </c>
      <c r="F102" t="s">
        <v>50</v>
      </c>
      <c r="G102" t="s">
        <v>9528</v>
      </c>
      <c r="H102" t="s">
        <v>9529</v>
      </c>
      <c r="I102" t="s">
        <v>41</v>
      </c>
      <c r="J102" t="s">
        <v>27</v>
      </c>
      <c r="K102" t="s">
        <v>95</v>
      </c>
      <c r="L102" t="s">
        <v>96</v>
      </c>
      <c r="M102">
        <v>98103</v>
      </c>
      <c r="N102" t="s">
        <v>44</v>
      </c>
      <c r="O102" t="s">
        <v>472</v>
      </c>
      <c r="P102" t="s">
        <v>46</v>
      </c>
      <c r="Q102" t="s">
        <v>68</v>
      </c>
      <c r="R102" t="s">
        <v>473</v>
      </c>
      <c r="S102">
        <v>20.65</v>
      </c>
      <c r="T102">
        <v>5</v>
      </c>
      <c r="U102">
        <v>0</v>
      </c>
      <c r="V102">
        <v>9.4989999999999988</v>
      </c>
    </row>
    <row r="103" spans="1:22" x14ac:dyDescent="0.35">
      <c r="A103">
        <v>9638</v>
      </c>
      <c r="B103" t="s">
        <v>10748</v>
      </c>
      <c r="C103">
        <v>2011</v>
      </c>
      <c r="D103" s="28">
        <v>40865</v>
      </c>
      <c r="E103" s="28">
        <v>40872</v>
      </c>
      <c r="F103" t="s">
        <v>50</v>
      </c>
      <c r="G103" t="s">
        <v>1621</v>
      </c>
      <c r="H103" t="s">
        <v>1622</v>
      </c>
      <c r="I103" t="s">
        <v>41</v>
      </c>
      <c r="J103" t="s">
        <v>27</v>
      </c>
      <c r="K103" t="s">
        <v>95</v>
      </c>
      <c r="L103" t="s">
        <v>96</v>
      </c>
      <c r="M103">
        <v>98105</v>
      </c>
      <c r="N103" t="s">
        <v>44</v>
      </c>
      <c r="O103" t="s">
        <v>3772</v>
      </c>
      <c r="P103" t="s">
        <v>32</v>
      </c>
      <c r="Q103" t="s">
        <v>56</v>
      </c>
      <c r="R103" t="s">
        <v>3773</v>
      </c>
      <c r="S103">
        <v>730.2</v>
      </c>
      <c r="T103">
        <v>4</v>
      </c>
      <c r="U103">
        <v>0</v>
      </c>
      <c r="V103">
        <v>94.926000000000045</v>
      </c>
    </row>
    <row r="104" spans="1:22" x14ac:dyDescent="0.35">
      <c r="A104">
        <v>9637</v>
      </c>
      <c r="B104" t="s">
        <v>10748</v>
      </c>
      <c r="C104">
        <v>2011</v>
      </c>
      <c r="D104" s="28">
        <v>40865</v>
      </c>
      <c r="E104" s="28">
        <v>40872</v>
      </c>
      <c r="F104" t="s">
        <v>50</v>
      </c>
      <c r="G104" t="s">
        <v>1621</v>
      </c>
      <c r="H104" t="s">
        <v>1622</v>
      </c>
      <c r="I104" t="s">
        <v>41</v>
      </c>
      <c r="J104" t="s">
        <v>27</v>
      </c>
      <c r="K104" t="s">
        <v>95</v>
      </c>
      <c r="L104" t="s">
        <v>96</v>
      </c>
      <c r="M104">
        <v>98105</v>
      </c>
      <c r="N104" t="s">
        <v>44</v>
      </c>
      <c r="O104" t="s">
        <v>2207</v>
      </c>
      <c r="P104" t="s">
        <v>32</v>
      </c>
      <c r="Q104" t="s">
        <v>65</v>
      </c>
      <c r="R104" t="s">
        <v>2208</v>
      </c>
      <c r="S104">
        <v>137.54</v>
      </c>
      <c r="T104">
        <v>2</v>
      </c>
      <c r="U104">
        <v>0</v>
      </c>
      <c r="V104">
        <v>55.016000000000005</v>
      </c>
    </row>
    <row r="105" spans="1:22" x14ac:dyDescent="0.35">
      <c r="A105">
        <v>9636</v>
      </c>
      <c r="B105" t="s">
        <v>10747</v>
      </c>
      <c r="C105">
        <v>2011</v>
      </c>
      <c r="D105" s="28">
        <v>40830</v>
      </c>
      <c r="E105" s="28">
        <v>40833</v>
      </c>
      <c r="F105" t="s">
        <v>188</v>
      </c>
      <c r="G105" t="s">
        <v>5806</v>
      </c>
      <c r="H105" t="s">
        <v>5807</v>
      </c>
      <c r="I105" t="s">
        <v>26</v>
      </c>
      <c r="J105" t="s">
        <v>27</v>
      </c>
      <c r="K105" t="s">
        <v>4096</v>
      </c>
      <c r="L105" t="s">
        <v>1245</v>
      </c>
      <c r="M105">
        <v>2149</v>
      </c>
      <c r="N105" t="s">
        <v>148</v>
      </c>
      <c r="O105" t="s">
        <v>7666</v>
      </c>
      <c r="P105" t="s">
        <v>32</v>
      </c>
      <c r="Q105" t="s">
        <v>36</v>
      </c>
      <c r="R105" t="s">
        <v>7667</v>
      </c>
      <c r="S105">
        <v>1628.82</v>
      </c>
      <c r="T105">
        <v>9</v>
      </c>
      <c r="U105">
        <v>0</v>
      </c>
      <c r="V105">
        <v>260.61120000000017</v>
      </c>
    </row>
    <row r="106" spans="1:22" x14ac:dyDescent="0.35">
      <c r="A106">
        <v>9635</v>
      </c>
      <c r="B106" t="s">
        <v>10747</v>
      </c>
      <c r="C106">
        <v>2011</v>
      </c>
      <c r="D106" s="28">
        <v>40830</v>
      </c>
      <c r="E106" s="28">
        <v>40833</v>
      </c>
      <c r="F106" t="s">
        <v>188</v>
      </c>
      <c r="G106" t="s">
        <v>5806</v>
      </c>
      <c r="H106" t="s">
        <v>5807</v>
      </c>
      <c r="I106" t="s">
        <v>26</v>
      </c>
      <c r="J106" t="s">
        <v>27</v>
      </c>
      <c r="K106" t="s">
        <v>4096</v>
      </c>
      <c r="L106" t="s">
        <v>1245</v>
      </c>
      <c r="M106">
        <v>2149</v>
      </c>
      <c r="N106" t="s">
        <v>148</v>
      </c>
      <c r="O106" t="s">
        <v>349</v>
      </c>
      <c r="P106" t="s">
        <v>46</v>
      </c>
      <c r="Q106" t="s">
        <v>59</v>
      </c>
      <c r="R106" t="s">
        <v>350</v>
      </c>
      <c r="S106">
        <v>79.45</v>
      </c>
      <c r="T106">
        <v>7</v>
      </c>
      <c r="U106">
        <v>0</v>
      </c>
      <c r="V106">
        <v>22.246000000000006</v>
      </c>
    </row>
    <row r="107" spans="1:22" x14ac:dyDescent="0.35">
      <c r="A107">
        <v>9634</v>
      </c>
      <c r="B107" t="s">
        <v>10747</v>
      </c>
      <c r="C107">
        <v>2011</v>
      </c>
      <c r="D107" s="28">
        <v>40830</v>
      </c>
      <c r="E107" s="28">
        <v>40833</v>
      </c>
      <c r="F107" t="s">
        <v>188</v>
      </c>
      <c r="G107" t="s">
        <v>5806</v>
      </c>
      <c r="H107" t="s">
        <v>5807</v>
      </c>
      <c r="I107" t="s">
        <v>26</v>
      </c>
      <c r="J107" t="s">
        <v>27</v>
      </c>
      <c r="K107" t="s">
        <v>4096</v>
      </c>
      <c r="L107" t="s">
        <v>1245</v>
      </c>
      <c r="M107">
        <v>2149</v>
      </c>
      <c r="N107" t="s">
        <v>148</v>
      </c>
      <c r="O107" t="s">
        <v>3984</v>
      </c>
      <c r="P107" t="s">
        <v>71</v>
      </c>
      <c r="Q107" t="s">
        <v>161</v>
      </c>
      <c r="R107" t="s">
        <v>3985</v>
      </c>
      <c r="S107">
        <v>177</v>
      </c>
      <c r="T107">
        <v>3</v>
      </c>
      <c r="U107">
        <v>0</v>
      </c>
      <c r="V107">
        <v>30.089999999999982</v>
      </c>
    </row>
    <row r="108" spans="1:22" x14ac:dyDescent="0.35">
      <c r="A108">
        <v>9630</v>
      </c>
      <c r="B108" t="s">
        <v>10744</v>
      </c>
      <c r="C108">
        <v>2011</v>
      </c>
      <c r="D108" s="28">
        <v>40557</v>
      </c>
      <c r="E108" s="28">
        <v>40562</v>
      </c>
      <c r="F108" t="s">
        <v>50</v>
      </c>
      <c r="G108" t="s">
        <v>3881</v>
      </c>
      <c r="H108" t="s">
        <v>3882</v>
      </c>
      <c r="I108" t="s">
        <v>26</v>
      </c>
      <c r="J108" t="s">
        <v>27</v>
      </c>
      <c r="K108" t="s">
        <v>606</v>
      </c>
      <c r="L108" t="s">
        <v>498</v>
      </c>
      <c r="M108">
        <v>43055</v>
      </c>
      <c r="N108" t="s">
        <v>148</v>
      </c>
      <c r="O108" t="s">
        <v>6715</v>
      </c>
      <c r="P108" t="s">
        <v>46</v>
      </c>
      <c r="Q108" t="s">
        <v>75</v>
      </c>
      <c r="R108" t="s">
        <v>6716</v>
      </c>
      <c r="S108">
        <v>3.4380000000000006</v>
      </c>
      <c r="T108">
        <v>2</v>
      </c>
      <c r="U108">
        <v>0.7</v>
      </c>
      <c r="V108">
        <v>-2.5212000000000003</v>
      </c>
    </row>
    <row r="109" spans="1:22" x14ac:dyDescent="0.35">
      <c r="A109">
        <v>9629</v>
      </c>
      <c r="B109" t="s">
        <v>10744</v>
      </c>
      <c r="C109">
        <v>2011</v>
      </c>
      <c r="D109" s="28">
        <v>40557</v>
      </c>
      <c r="E109" s="28">
        <v>40562</v>
      </c>
      <c r="F109" t="s">
        <v>50</v>
      </c>
      <c r="G109" t="s">
        <v>3881</v>
      </c>
      <c r="H109" t="s">
        <v>3882</v>
      </c>
      <c r="I109" t="s">
        <v>26</v>
      </c>
      <c r="J109" t="s">
        <v>27</v>
      </c>
      <c r="K109" t="s">
        <v>606</v>
      </c>
      <c r="L109" t="s">
        <v>498</v>
      </c>
      <c r="M109">
        <v>43055</v>
      </c>
      <c r="N109" t="s">
        <v>148</v>
      </c>
      <c r="O109" t="s">
        <v>2777</v>
      </c>
      <c r="P109" t="s">
        <v>46</v>
      </c>
      <c r="Q109" t="s">
        <v>90</v>
      </c>
      <c r="R109" t="s">
        <v>2778</v>
      </c>
      <c r="S109">
        <v>37.408000000000001</v>
      </c>
      <c r="T109">
        <v>7</v>
      </c>
      <c r="U109">
        <v>0.2</v>
      </c>
      <c r="V109">
        <v>13.0928</v>
      </c>
    </row>
    <row r="110" spans="1:22" x14ac:dyDescent="0.35">
      <c r="A110">
        <v>9628</v>
      </c>
      <c r="B110" t="s">
        <v>10743</v>
      </c>
      <c r="C110">
        <v>2011</v>
      </c>
      <c r="D110" s="28">
        <v>40870</v>
      </c>
      <c r="E110" s="28">
        <v>40874</v>
      </c>
      <c r="F110" t="s">
        <v>50</v>
      </c>
      <c r="G110" t="s">
        <v>5183</v>
      </c>
      <c r="H110" t="s">
        <v>5184</v>
      </c>
      <c r="I110" t="s">
        <v>26</v>
      </c>
      <c r="J110" t="s">
        <v>27</v>
      </c>
      <c r="K110" t="s">
        <v>880</v>
      </c>
      <c r="L110" t="s">
        <v>238</v>
      </c>
      <c r="M110">
        <v>48227</v>
      </c>
      <c r="N110" t="s">
        <v>105</v>
      </c>
      <c r="O110" t="s">
        <v>3005</v>
      </c>
      <c r="P110" t="s">
        <v>46</v>
      </c>
      <c r="Q110" t="s">
        <v>75</v>
      </c>
      <c r="R110" t="s">
        <v>3006</v>
      </c>
      <c r="S110">
        <v>14.669999999999998</v>
      </c>
      <c r="T110">
        <v>3</v>
      </c>
      <c r="U110">
        <v>0</v>
      </c>
      <c r="V110">
        <v>6.7481999999999989</v>
      </c>
    </row>
    <row r="111" spans="1:22" x14ac:dyDescent="0.35">
      <c r="A111">
        <v>9623</v>
      </c>
      <c r="B111" t="s">
        <v>10740</v>
      </c>
      <c r="C111">
        <v>2011</v>
      </c>
      <c r="D111" s="28">
        <v>40812</v>
      </c>
      <c r="E111" s="28">
        <v>40816</v>
      </c>
      <c r="F111" t="s">
        <v>50</v>
      </c>
      <c r="G111" t="s">
        <v>4452</v>
      </c>
      <c r="H111" t="s">
        <v>4453</v>
      </c>
      <c r="I111" t="s">
        <v>102</v>
      </c>
      <c r="J111" t="s">
        <v>27</v>
      </c>
      <c r="K111" t="s">
        <v>2470</v>
      </c>
      <c r="L111" t="s">
        <v>498</v>
      </c>
      <c r="M111">
        <v>43130</v>
      </c>
      <c r="N111" t="s">
        <v>148</v>
      </c>
      <c r="O111" t="s">
        <v>6622</v>
      </c>
      <c r="P111" t="s">
        <v>46</v>
      </c>
      <c r="Q111" t="s">
        <v>90</v>
      </c>
      <c r="R111" t="s">
        <v>6623</v>
      </c>
      <c r="S111">
        <v>32.896000000000001</v>
      </c>
      <c r="T111">
        <v>4</v>
      </c>
      <c r="U111">
        <v>0.2</v>
      </c>
      <c r="V111">
        <v>11.102399999999996</v>
      </c>
    </row>
    <row r="112" spans="1:22" x14ac:dyDescent="0.35">
      <c r="A112">
        <v>9622</v>
      </c>
      <c r="B112" t="s">
        <v>10740</v>
      </c>
      <c r="C112">
        <v>2011</v>
      </c>
      <c r="D112" s="28">
        <v>40812</v>
      </c>
      <c r="E112" s="28">
        <v>40816</v>
      </c>
      <c r="F112" t="s">
        <v>50</v>
      </c>
      <c r="G112" t="s">
        <v>4452</v>
      </c>
      <c r="H112" t="s">
        <v>4453</v>
      </c>
      <c r="I112" t="s">
        <v>102</v>
      </c>
      <c r="J112" t="s">
        <v>27</v>
      </c>
      <c r="K112" t="s">
        <v>2470</v>
      </c>
      <c r="L112" t="s">
        <v>498</v>
      </c>
      <c r="M112">
        <v>43130</v>
      </c>
      <c r="N112" t="s">
        <v>148</v>
      </c>
      <c r="O112" t="s">
        <v>9959</v>
      </c>
      <c r="P112" t="s">
        <v>71</v>
      </c>
      <c r="Q112" t="s">
        <v>161</v>
      </c>
      <c r="R112" t="s">
        <v>9960</v>
      </c>
      <c r="S112">
        <v>3.1520000000000001</v>
      </c>
      <c r="T112">
        <v>2</v>
      </c>
      <c r="U112">
        <v>0.2</v>
      </c>
      <c r="V112">
        <v>0.47279999999999966</v>
      </c>
    </row>
    <row r="113" spans="1:22" x14ac:dyDescent="0.35">
      <c r="A113">
        <v>9621</v>
      </c>
      <c r="B113" t="s">
        <v>10740</v>
      </c>
      <c r="C113">
        <v>2011</v>
      </c>
      <c r="D113" s="28">
        <v>40812</v>
      </c>
      <c r="E113" s="28">
        <v>40816</v>
      </c>
      <c r="F113" t="s">
        <v>50</v>
      </c>
      <c r="G113" t="s">
        <v>4452</v>
      </c>
      <c r="H113" t="s">
        <v>4453</v>
      </c>
      <c r="I113" t="s">
        <v>102</v>
      </c>
      <c r="J113" t="s">
        <v>27</v>
      </c>
      <c r="K113" t="s">
        <v>2470</v>
      </c>
      <c r="L113" t="s">
        <v>498</v>
      </c>
      <c r="M113">
        <v>43130</v>
      </c>
      <c r="N113" t="s">
        <v>148</v>
      </c>
      <c r="O113" t="s">
        <v>9226</v>
      </c>
      <c r="P113" t="s">
        <v>46</v>
      </c>
      <c r="Q113" t="s">
        <v>78</v>
      </c>
      <c r="R113" t="s">
        <v>9227</v>
      </c>
      <c r="S113">
        <v>16.704000000000001</v>
      </c>
      <c r="T113">
        <v>6</v>
      </c>
      <c r="U113">
        <v>0.2</v>
      </c>
      <c r="V113">
        <v>1.2527999999999988</v>
      </c>
    </row>
    <row r="114" spans="1:22" x14ac:dyDescent="0.35">
      <c r="A114">
        <v>9616</v>
      </c>
      <c r="B114" t="s">
        <v>10737</v>
      </c>
      <c r="C114">
        <v>2011</v>
      </c>
      <c r="D114" s="28">
        <v>40858</v>
      </c>
      <c r="E114" s="28">
        <v>40860</v>
      </c>
      <c r="F114" t="s">
        <v>188</v>
      </c>
      <c r="G114" t="s">
        <v>773</v>
      </c>
      <c r="H114" t="s">
        <v>774</v>
      </c>
      <c r="I114" t="s">
        <v>41</v>
      </c>
      <c r="J114" t="s">
        <v>27</v>
      </c>
      <c r="K114" t="s">
        <v>95</v>
      </c>
      <c r="L114" t="s">
        <v>96</v>
      </c>
      <c r="M114">
        <v>98115</v>
      </c>
      <c r="N114" t="s">
        <v>44</v>
      </c>
      <c r="O114" t="s">
        <v>1742</v>
      </c>
      <c r="P114" t="s">
        <v>46</v>
      </c>
      <c r="Q114" t="s">
        <v>75</v>
      </c>
      <c r="R114" t="s">
        <v>1743</v>
      </c>
      <c r="S114">
        <v>2033.5840000000001</v>
      </c>
      <c r="T114">
        <v>2</v>
      </c>
      <c r="U114">
        <v>0.2</v>
      </c>
      <c r="V114">
        <v>762.59400000000005</v>
      </c>
    </row>
    <row r="115" spans="1:22" x14ac:dyDescent="0.35">
      <c r="A115">
        <v>114</v>
      </c>
      <c r="B115" t="s">
        <v>494</v>
      </c>
      <c r="C115">
        <v>2011</v>
      </c>
      <c r="D115" s="28">
        <v>40780</v>
      </c>
      <c r="E115" s="28">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5">
      <c r="A116">
        <v>115</v>
      </c>
      <c r="B116" t="s">
        <v>494</v>
      </c>
      <c r="C116">
        <v>2011</v>
      </c>
      <c r="D116" s="28">
        <v>40780</v>
      </c>
      <c r="E116" s="28">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5">
      <c r="A117">
        <v>116</v>
      </c>
      <c r="B117" t="s">
        <v>494</v>
      </c>
      <c r="C117">
        <v>2011</v>
      </c>
      <c r="D117" s="28">
        <v>40780</v>
      </c>
      <c r="E117" s="28">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5">
      <c r="A118">
        <v>117</v>
      </c>
      <c r="B118" t="s">
        <v>494</v>
      </c>
      <c r="C118">
        <v>2011</v>
      </c>
      <c r="D118" s="28">
        <v>40780</v>
      </c>
      <c r="E118" s="28">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5">
      <c r="A119">
        <v>9615</v>
      </c>
      <c r="B119" t="s">
        <v>10737</v>
      </c>
      <c r="C119">
        <v>2011</v>
      </c>
      <c r="D119" s="28">
        <v>40858</v>
      </c>
      <c r="E119" s="28">
        <v>40860</v>
      </c>
      <c r="F119" t="s">
        <v>188</v>
      </c>
      <c r="G119" t="s">
        <v>773</v>
      </c>
      <c r="H119" t="s">
        <v>774</v>
      </c>
      <c r="I119" t="s">
        <v>41</v>
      </c>
      <c r="J119" t="s">
        <v>27</v>
      </c>
      <c r="K119" t="s">
        <v>95</v>
      </c>
      <c r="L119" t="s">
        <v>96</v>
      </c>
      <c r="M119">
        <v>98115</v>
      </c>
      <c r="N119" t="s">
        <v>44</v>
      </c>
      <c r="O119" t="s">
        <v>4834</v>
      </c>
      <c r="P119" t="s">
        <v>71</v>
      </c>
      <c r="Q119" t="s">
        <v>161</v>
      </c>
      <c r="R119" t="s">
        <v>4835</v>
      </c>
      <c r="S119">
        <v>102.13</v>
      </c>
      <c r="T119">
        <v>7</v>
      </c>
      <c r="U119">
        <v>0</v>
      </c>
      <c r="V119">
        <v>15.319499999999996</v>
      </c>
    </row>
    <row r="120" spans="1:22" x14ac:dyDescent="0.35">
      <c r="A120">
        <v>9614</v>
      </c>
      <c r="B120" t="s">
        <v>10737</v>
      </c>
      <c r="C120">
        <v>2011</v>
      </c>
      <c r="D120" s="28">
        <v>40858</v>
      </c>
      <c r="E120" s="28">
        <v>40860</v>
      </c>
      <c r="F120" t="s">
        <v>188</v>
      </c>
      <c r="G120" t="s">
        <v>773</v>
      </c>
      <c r="H120" t="s">
        <v>774</v>
      </c>
      <c r="I120" t="s">
        <v>41</v>
      </c>
      <c r="J120" t="s">
        <v>27</v>
      </c>
      <c r="K120" t="s">
        <v>95</v>
      </c>
      <c r="L120" t="s">
        <v>96</v>
      </c>
      <c r="M120">
        <v>98115</v>
      </c>
      <c r="N120" t="s">
        <v>44</v>
      </c>
      <c r="O120" t="s">
        <v>77</v>
      </c>
      <c r="P120" t="s">
        <v>46</v>
      </c>
      <c r="Q120" t="s">
        <v>78</v>
      </c>
      <c r="R120" t="s">
        <v>79</v>
      </c>
      <c r="S120">
        <v>22.98</v>
      </c>
      <c r="T120">
        <v>1</v>
      </c>
      <c r="U120">
        <v>0</v>
      </c>
      <c r="V120">
        <v>6.8939999999999984</v>
      </c>
    </row>
    <row r="121" spans="1:22" x14ac:dyDescent="0.35">
      <c r="A121">
        <v>9603</v>
      </c>
      <c r="B121" t="s">
        <v>10727</v>
      </c>
      <c r="C121">
        <v>2011</v>
      </c>
      <c r="D121" s="28">
        <v>40682</v>
      </c>
      <c r="E121" s="28">
        <v>40685</v>
      </c>
      <c r="F121" t="s">
        <v>188</v>
      </c>
      <c r="G121" t="s">
        <v>1242</v>
      </c>
      <c r="H121" t="s">
        <v>1243</v>
      </c>
      <c r="I121" t="s">
        <v>26</v>
      </c>
      <c r="J121" t="s">
        <v>27</v>
      </c>
      <c r="K121" t="s">
        <v>2978</v>
      </c>
      <c r="L121" t="s">
        <v>319</v>
      </c>
      <c r="M121">
        <v>23464</v>
      </c>
      <c r="N121" t="s">
        <v>30</v>
      </c>
      <c r="O121" t="s">
        <v>8083</v>
      </c>
      <c r="P121" t="s">
        <v>46</v>
      </c>
      <c r="Q121" t="s">
        <v>578</v>
      </c>
      <c r="R121" t="s">
        <v>8084</v>
      </c>
      <c r="S121">
        <v>34.200000000000003</v>
      </c>
      <c r="T121">
        <v>5</v>
      </c>
      <c r="U121">
        <v>0</v>
      </c>
      <c r="V121">
        <v>9.234</v>
      </c>
    </row>
    <row r="122" spans="1:22" x14ac:dyDescent="0.35">
      <c r="A122">
        <v>9591</v>
      </c>
      <c r="B122" t="s">
        <v>10719</v>
      </c>
      <c r="C122">
        <v>2011</v>
      </c>
      <c r="D122" s="28">
        <v>40674</v>
      </c>
      <c r="E122" s="28">
        <v>40678</v>
      </c>
      <c r="F122" t="s">
        <v>50</v>
      </c>
      <c r="G122" t="s">
        <v>10092</v>
      </c>
      <c r="H122" t="s">
        <v>10093</v>
      </c>
      <c r="I122" t="s">
        <v>102</v>
      </c>
      <c r="J122" t="s">
        <v>27</v>
      </c>
      <c r="K122" t="s">
        <v>303</v>
      </c>
      <c r="L122" t="s">
        <v>211</v>
      </c>
      <c r="M122">
        <v>60610</v>
      </c>
      <c r="N122" t="s">
        <v>105</v>
      </c>
      <c r="O122" t="s">
        <v>3567</v>
      </c>
      <c r="P122" t="s">
        <v>46</v>
      </c>
      <c r="Q122" t="s">
        <v>75</v>
      </c>
      <c r="R122" t="s">
        <v>3568</v>
      </c>
      <c r="S122">
        <v>104.57999999999998</v>
      </c>
      <c r="T122">
        <v>9</v>
      </c>
      <c r="U122">
        <v>0.8</v>
      </c>
      <c r="V122">
        <v>-172.55700000000007</v>
      </c>
    </row>
    <row r="123" spans="1:22" x14ac:dyDescent="0.35">
      <c r="A123">
        <v>9590</v>
      </c>
      <c r="B123" t="s">
        <v>10719</v>
      </c>
      <c r="C123">
        <v>2011</v>
      </c>
      <c r="D123" s="28">
        <v>40674</v>
      </c>
      <c r="E123" s="28">
        <v>40678</v>
      </c>
      <c r="F123" t="s">
        <v>50</v>
      </c>
      <c r="G123" t="s">
        <v>10092</v>
      </c>
      <c r="H123" t="s">
        <v>10093</v>
      </c>
      <c r="I123" t="s">
        <v>102</v>
      </c>
      <c r="J123" t="s">
        <v>27</v>
      </c>
      <c r="K123" t="s">
        <v>303</v>
      </c>
      <c r="L123" t="s">
        <v>211</v>
      </c>
      <c r="M123">
        <v>60610</v>
      </c>
      <c r="N123" t="s">
        <v>105</v>
      </c>
      <c r="O123" t="s">
        <v>8333</v>
      </c>
      <c r="P123" t="s">
        <v>46</v>
      </c>
      <c r="Q123" t="s">
        <v>90</v>
      </c>
      <c r="R123" t="s">
        <v>8334</v>
      </c>
      <c r="S123">
        <v>17.472000000000001</v>
      </c>
      <c r="T123">
        <v>3</v>
      </c>
      <c r="U123">
        <v>0.2</v>
      </c>
      <c r="V123">
        <v>5.6783999999999981</v>
      </c>
    </row>
    <row r="124" spans="1:22" x14ac:dyDescent="0.35">
      <c r="A124">
        <v>9568</v>
      </c>
      <c r="B124" t="s">
        <v>10706</v>
      </c>
      <c r="C124">
        <v>2011</v>
      </c>
      <c r="D124" s="28">
        <v>40633</v>
      </c>
      <c r="E124" s="28">
        <v>40633</v>
      </c>
      <c r="F124" t="s">
        <v>1290</v>
      </c>
      <c r="G124" t="s">
        <v>1945</v>
      </c>
      <c r="H124" t="s">
        <v>1946</v>
      </c>
      <c r="I124" t="s">
        <v>26</v>
      </c>
      <c r="J124" t="s">
        <v>27</v>
      </c>
      <c r="K124" t="s">
        <v>900</v>
      </c>
      <c r="L124" t="s">
        <v>54</v>
      </c>
      <c r="M124">
        <v>33614</v>
      </c>
      <c r="N124" t="s">
        <v>30</v>
      </c>
      <c r="O124" t="s">
        <v>782</v>
      </c>
      <c r="P124" t="s">
        <v>46</v>
      </c>
      <c r="Q124" t="s">
        <v>68</v>
      </c>
      <c r="R124" t="s">
        <v>783</v>
      </c>
      <c r="S124">
        <v>4.032</v>
      </c>
      <c r="T124">
        <v>2</v>
      </c>
      <c r="U124">
        <v>0.2</v>
      </c>
      <c r="V124">
        <v>1.0584000000000002</v>
      </c>
    </row>
    <row r="125" spans="1:22" x14ac:dyDescent="0.35">
      <c r="A125">
        <v>9567</v>
      </c>
      <c r="B125" t="s">
        <v>10706</v>
      </c>
      <c r="C125">
        <v>2011</v>
      </c>
      <c r="D125" s="28">
        <v>40633</v>
      </c>
      <c r="E125" s="28">
        <v>40633</v>
      </c>
      <c r="F125" t="s">
        <v>1290</v>
      </c>
      <c r="G125" t="s">
        <v>1945</v>
      </c>
      <c r="H125" t="s">
        <v>1946</v>
      </c>
      <c r="I125" t="s">
        <v>26</v>
      </c>
      <c r="J125" t="s">
        <v>27</v>
      </c>
      <c r="K125" t="s">
        <v>900</v>
      </c>
      <c r="L125" t="s">
        <v>54</v>
      </c>
      <c r="M125">
        <v>33614</v>
      </c>
      <c r="N125" t="s">
        <v>30</v>
      </c>
      <c r="O125" t="s">
        <v>2616</v>
      </c>
      <c r="P125" t="s">
        <v>46</v>
      </c>
      <c r="Q125" t="s">
        <v>75</v>
      </c>
      <c r="R125" t="s">
        <v>2617</v>
      </c>
      <c r="S125">
        <v>12.645000000000001</v>
      </c>
      <c r="T125">
        <v>5</v>
      </c>
      <c r="U125">
        <v>0.7</v>
      </c>
      <c r="V125">
        <v>-10.116</v>
      </c>
    </row>
    <row r="126" spans="1:22" x14ac:dyDescent="0.35">
      <c r="A126">
        <v>125</v>
      </c>
      <c r="B126" t="s">
        <v>530</v>
      </c>
      <c r="C126">
        <v>2011</v>
      </c>
      <c r="D126" s="28">
        <v>40903</v>
      </c>
      <c r="E126" s="28">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5">
      <c r="A127">
        <v>126</v>
      </c>
      <c r="B127" t="s">
        <v>535</v>
      </c>
      <c r="C127">
        <v>2011</v>
      </c>
      <c r="D127" s="28">
        <v>40806</v>
      </c>
      <c r="E127" s="28">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5">
      <c r="A128">
        <v>9566</v>
      </c>
      <c r="B128" t="s">
        <v>10706</v>
      </c>
      <c r="C128">
        <v>2011</v>
      </c>
      <c r="D128" s="28">
        <v>40633</v>
      </c>
      <c r="E128" s="28">
        <v>40633</v>
      </c>
      <c r="F128" t="s">
        <v>1290</v>
      </c>
      <c r="G128" t="s">
        <v>1945</v>
      </c>
      <c r="H128" t="s">
        <v>1946</v>
      </c>
      <c r="I128" t="s">
        <v>26</v>
      </c>
      <c r="J128" t="s">
        <v>27</v>
      </c>
      <c r="K128" t="s">
        <v>900</v>
      </c>
      <c r="L128" t="s">
        <v>54</v>
      </c>
      <c r="M128">
        <v>33614</v>
      </c>
      <c r="N128" t="s">
        <v>30</v>
      </c>
      <c r="O128" t="s">
        <v>942</v>
      </c>
      <c r="P128" t="s">
        <v>32</v>
      </c>
      <c r="Q128" t="s">
        <v>36</v>
      </c>
      <c r="R128" t="s">
        <v>943</v>
      </c>
      <c r="S128">
        <v>1125.4879999999998</v>
      </c>
      <c r="T128">
        <v>7</v>
      </c>
      <c r="U128">
        <v>0.2</v>
      </c>
      <c r="V128">
        <v>98.480200000000082</v>
      </c>
    </row>
    <row r="129" spans="1:22" x14ac:dyDescent="0.35">
      <c r="A129">
        <v>9558</v>
      </c>
      <c r="B129" t="s">
        <v>10699</v>
      </c>
      <c r="C129">
        <v>2011</v>
      </c>
      <c r="D129" s="28">
        <v>40833</v>
      </c>
      <c r="E129" s="28">
        <v>40835</v>
      </c>
      <c r="F129" t="s">
        <v>23</v>
      </c>
      <c r="G129" t="s">
        <v>3653</v>
      </c>
      <c r="H129" t="s">
        <v>3654</v>
      </c>
      <c r="I129" t="s">
        <v>26</v>
      </c>
      <c r="J129" t="s">
        <v>27</v>
      </c>
      <c r="K129" t="s">
        <v>184</v>
      </c>
      <c r="L129" t="s">
        <v>104</v>
      </c>
      <c r="M129">
        <v>77095</v>
      </c>
      <c r="N129" t="s">
        <v>105</v>
      </c>
      <c r="O129" t="s">
        <v>6345</v>
      </c>
      <c r="P129" t="s">
        <v>32</v>
      </c>
      <c r="Q129" t="s">
        <v>65</v>
      </c>
      <c r="R129" t="s">
        <v>6346</v>
      </c>
      <c r="S129">
        <v>5.3120000000000003</v>
      </c>
      <c r="T129">
        <v>2</v>
      </c>
      <c r="U129">
        <v>0.6</v>
      </c>
      <c r="V129">
        <v>-1.5935999999999995</v>
      </c>
    </row>
    <row r="130" spans="1:22" x14ac:dyDescent="0.35">
      <c r="A130">
        <v>9547</v>
      </c>
      <c r="B130" t="s">
        <v>10691</v>
      </c>
      <c r="C130">
        <v>2011</v>
      </c>
      <c r="D130" s="28">
        <v>40845</v>
      </c>
      <c r="E130" s="28">
        <v>40849</v>
      </c>
      <c r="F130" t="s">
        <v>50</v>
      </c>
      <c r="G130" t="s">
        <v>4652</v>
      </c>
      <c r="H130" t="s">
        <v>4653</v>
      </c>
      <c r="I130" t="s">
        <v>41</v>
      </c>
      <c r="J130" t="s">
        <v>27</v>
      </c>
      <c r="K130" t="s">
        <v>497</v>
      </c>
      <c r="L130" t="s">
        <v>254</v>
      </c>
      <c r="M130">
        <v>47201</v>
      </c>
      <c r="N130" t="s">
        <v>105</v>
      </c>
      <c r="O130" t="s">
        <v>320</v>
      </c>
      <c r="P130" t="s">
        <v>46</v>
      </c>
      <c r="Q130" t="s">
        <v>90</v>
      </c>
      <c r="R130" t="s">
        <v>321</v>
      </c>
      <c r="S130">
        <v>75.88</v>
      </c>
      <c r="T130">
        <v>2</v>
      </c>
      <c r="U130">
        <v>0</v>
      </c>
      <c r="V130">
        <v>35.663599999999995</v>
      </c>
    </row>
    <row r="131" spans="1:22" x14ac:dyDescent="0.35">
      <c r="A131">
        <v>9546</v>
      </c>
      <c r="B131" t="s">
        <v>10691</v>
      </c>
      <c r="C131">
        <v>2011</v>
      </c>
      <c r="D131" s="28">
        <v>40845</v>
      </c>
      <c r="E131" s="28">
        <v>40849</v>
      </c>
      <c r="F131" t="s">
        <v>50</v>
      </c>
      <c r="G131" t="s">
        <v>4652</v>
      </c>
      <c r="H131" t="s">
        <v>4653</v>
      </c>
      <c r="I131" t="s">
        <v>41</v>
      </c>
      <c r="J131" t="s">
        <v>27</v>
      </c>
      <c r="K131" t="s">
        <v>497</v>
      </c>
      <c r="L131" t="s">
        <v>254</v>
      </c>
      <c r="M131">
        <v>47201</v>
      </c>
      <c r="N131" t="s">
        <v>105</v>
      </c>
      <c r="O131" t="s">
        <v>5957</v>
      </c>
      <c r="P131" t="s">
        <v>71</v>
      </c>
      <c r="Q131" t="s">
        <v>161</v>
      </c>
      <c r="R131" t="s">
        <v>5958</v>
      </c>
      <c r="S131">
        <v>1.98</v>
      </c>
      <c r="T131">
        <v>2</v>
      </c>
      <c r="U131">
        <v>0</v>
      </c>
      <c r="V131">
        <v>0.89100000000000001</v>
      </c>
    </row>
    <row r="132" spans="1:22" x14ac:dyDescent="0.35">
      <c r="A132">
        <v>9524</v>
      </c>
      <c r="B132" t="s">
        <v>10678</v>
      </c>
      <c r="C132">
        <v>2011</v>
      </c>
      <c r="D132" s="28">
        <v>40896</v>
      </c>
      <c r="E132" s="28">
        <v>40902</v>
      </c>
      <c r="F132" t="s">
        <v>50</v>
      </c>
      <c r="G132" t="s">
        <v>5433</v>
      </c>
      <c r="H132" t="s">
        <v>5434</v>
      </c>
      <c r="I132" t="s">
        <v>26</v>
      </c>
      <c r="J132" t="s">
        <v>27</v>
      </c>
      <c r="K132" t="s">
        <v>303</v>
      </c>
      <c r="L132" t="s">
        <v>211</v>
      </c>
      <c r="M132">
        <v>60623</v>
      </c>
      <c r="N132" t="s">
        <v>105</v>
      </c>
      <c r="O132" t="s">
        <v>4089</v>
      </c>
      <c r="P132" t="s">
        <v>46</v>
      </c>
      <c r="Q132" t="s">
        <v>59</v>
      </c>
      <c r="R132" t="s">
        <v>4090</v>
      </c>
      <c r="S132">
        <v>32.591999999999999</v>
      </c>
      <c r="T132">
        <v>3</v>
      </c>
      <c r="U132">
        <v>0.2</v>
      </c>
      <c r="V132">
        <v>-7.7406000000000006</v>
      </c>
    </row>
    <row r="133" spans="1:22" x14ac:dyDescent="0.35">
      <c r="A133">
        <v>9523</v>
      </c>
      <c r="B133" t="s">
        <v>10678</v>
      </c>
      <c r="C133">
        <v>2011</v>
      </c>
      <c r="D133" s="28">
        <v>40896</v>
      </c>
      <c r="E133" s="28">
        <v>40902</v>
      </c>
      <c r="F133" t="s">
        <v>50</v>
      </c>
      <c r="G133" t="s">
        <v>5433</v>
      </c>
      <c r="H133" t="s">
        <v>5434</v>
      </c>
      <c r="I133" t="s">
        <v>26</v>
      </c>
      <c r="J133" t="s">
        <v>27</v>
      </c>
      <c r="K133" t="s">
        <v>303</v>
      </c>
      <c r="L133" t="s">
        <v>211</v>
      </c>
      <c r="M133">
        <v>60623</v>
      </c>
      <c r="N133" t="s">
        <v>105</v>
      </c>
      <c r="O133" t="s">
        <v>9087</v>
      </c>
      <c r="P133" t="s">
        <v>46</v>
      </c>
      <c r="Q133" t="s">
        <v>90</v>
      </c>
      <c r="R133" t="s">
        <v>9088</v>
      </c>
      <c r="S133">
        <v>15.552000000000003</v>
      </c>
      <c r="T133">
        <v>3</v>
      </c>
      <c r="U133">
        <v>0.2</v>
      </c>
      <c r="V133">
        <v>5.4432</v>
      </c>
    </row>
    <row r="134" spans="1:22" x14ac:dyDescent="0.35">
      <c r="A134">
        <v>9522</v>
      </c>
      <c r="B134" t="s">
        <v>10678</v>
      </c>
      <c r="C134">
        <v>2011</v>
      </c>
      <c r="D134" s="28">
        <v>40896</v>
      </c>
      <c r="E134" s="28">
        <v>40902</v>
      </c>
      <c r="F134" t="s">
        <v>50</v>
      </c>
      <c r="G134" t="s">
        <v>5433</v>
      </c>
      <c r="H134" t="s">
        <v>5434</v>
      </c>
      <c r="I134" t="s">
        <v>26</v>
      </c>
      <c r="J134" t="s">
        <v>27</v>
      </c>
      <c r="K134" t="s">
        <v>303</v>
      </c>
      <c r="L134" t="s">
        <v>211</v>
      </c>
      <c r="M134">
        <v>60623</v>
      </c>
      <c r="N134" t="s">
        <v>105</v>
      </c>
      <c r="O134" t="s">
        <v>10679</v>
      </c>
      <c r="P134" t="s">
        <v>71</v>
      </c>
      <c r="Q134" t="s">
        <v>72</v>
      </c>
      <c r="R134" t="s">
        <v>10680</v>
      </c>
      <c r="S134">
        <v>323.97600000000006</v>
      </c>
      <c r="T134">
        <v>3</v>
      </c>
      <c r="U134">
        <v>0.2</v>
      </c>
      <c r="V134">
        <v>36.44729999999997</v>
      </c>
    </row>
    <row r="135" spans="1:22" x14ac:dyDescent="0.35">
      <c r="A135">
        <v>9516</v>
      </c>
      <c r="B135" t="s">
        <v>10674</v>
      </c>
      <c r="C135">
        <v>2011</v>
      </c>
      <c r="D135" s="28">
        <v>40592</v>
      </c>
      <c r="E135" s="28">
        <v>40599</v>
      </c>
      <c r="F135" t="s">
        <v>50</v>
      </c>
      <c r="G135" t="s">
        <v>951</v>
      </c>
      <c r="H135" t="s">
        <v>952</v>
      </c>
      <c r="I135" t="s">
        <v>26</v>
      </c>
      <c r="J135" t="s">
        <v>27</v>
      </c>
      <c r="K135" t="s">
        <v>303</v>
      </c>
      <c r="L135" t="s">
        <v>211</v>
      </c>
      <c r="M135">
        <v>60653</v>
      </c>
      <c r="N135" t="s">
        <v>105</v>
      </c>
      <c r="O135" t="s">
        <v>4640</v>
      </c>
      <c r="P135" t="s">
        <v>46</v>
      </c>
      <c r="Q135" t="s">
        <v>68</v>
      </c>
      <c r="R135" t="s">
        <v>186</v>
      </c>
      <c r="S135">
        <v>54.207999999999998</v>
      </c>
      <c r="T135">
        <v>14</v>
      </c>
      <c r="U135">
        <v>0.2</v>
      </c>
      <c r="V135">
        <v>8.808799999999998</v>
      </c>
    </row>
    <row r="136" spans="1:22" x14ac:dyDescent="0.35">
      <c r="A136">
        <v>9515</v>
      </c>
      <c r="B136" t="s">
        <v>10673</v>
      </c>
      <c r="C136">
        <v>2011</v>
      </c>
      <c r="D136" s="28">
        <v>40616</v>
      </c>
      <c r="E136" s="28">
        <v>40620</v>
      </c>
      <c r="F136" t="s">
        <v>50</v>
      </c>
      <c r="G136" t="s">
        <v>7338</v>
      </c>
      <c r="H136" t="s">
        <v>7339</v>
      </c>
      <c r="I136" t="s">
        <v>102</v>
      </c>
      <c r="J136" t="s">
        <v>27</v>
      </c>
      <c r="K136" t="s">
        <v>1521</v>
      </c>
      <c r="L136" t="s">
        <v>54</v>
      </c>
      <c r="M136">
        <v>32216</v>
      </c>
      <c r="N136" t="s">
        <v>30</v>
      </c>
      <c r="O136" t="s">
        <v>2498</v>
      </c>
      <c r="P136" t="s">
        <v>46</v>
      </c>
      <c r="Q136" t="s">
        <v>90</v>
      </c>
      <c r="R136" t="s">
        <v>2499</v>
      </c>
      <c r="S136">
        <v>91.055999999999997</v>
      </c>
      <c r="T136">
        <v>6</v>
      </c>
      <c r="U136">
        <v>0.2</v>
      </c>
      <c r="V136">
        <v>31.869599999999995</v>
      </c>
    </row>
    <row r="137" spans="1:22" x14ac:dyDescent="0.35">
      <c r="A137">
        <v>9512</v>
      </c>
      <c r="B137" t="s">
        <v>10670</v>
      </c>
      <c r="C137">
        <v>2011</v>
      </c>
      <c r="D137" s="28">
        <v>40891</v>
      </c>
      <c r="E137" s="28">
        <v>40893</v>
      </c>
      <c r="F137" t="s">
        <v>188</v>
      </c>
      <c r="G137" t="s">
        <v>6355</v>
      </c>
      <c r="H137" t="s">
        <v>6356</v>
      </c>
      <c r="I137" t="s">
        <v>41</v>
      </c>
      <c r="J137" t="s">
        <v>27</v>
      </c>
      <c r="K137" t="s">
        <v>303</v>
      </c>
      <c r="L137" t="s">
        <v>211</v>
      </c>
      <c r="M137">
        <v>60623</v>
      </c>
      <c r="N137" t="s">
        <v>105</v>
      </c>
      <c r="O137" t="s">
        <v>4327</v>
      </c>
      <c r="P137" t="s">
        <v>46</v>
      </c>
      <c r="Q137" t="s">
        <v>75</v>
      </c>
      <c r="R137" t="s">
        <v>4328</v>
      </c>
      <c r="S137">
        <v>9.2639999999999976</v>
      </c>
      <c r="T137">
        <v>3</v>
      </c>
      <c r="U137">
        <v>0.8</v>
      </c>
      <c r="V137">
        <v>-13.895999999999997</v>
      </c>
    </row>
    <row r="138" spans="1:22" x14ac:dyDescent="0.35">
      <c r="A138">
        <v>9510</v>
      </c>
      <c r="B138" t="s">
        <v>10668</v>
      </c>
      <c r="C138">
        <v>2011</v>
      </c>
      <c r="D138" s="28">
        <v>40638</v>
      </c>
      <c r="E138" s="28">
        <v>40640</v>
      </c>
      <c r="F138" t="s">
        <v>23</v>
      </c>
      <c r="G138" t="s">
        <v>665</v>
      </c>
      <c r="H138" t="s">
        <v>666</v>
      </c>
      <c r="I138" t="s">
        <v>26</v>
      </c>
      <c r="J138" t="s">
        <v>27</v>
      </c>
      <c r="K138" t="s">
        <v>6668</v>
      </c>
      <c r="L138" t="s">
        <v>238</v>
      </c>
      <c r="M138">
        <v>48127</v>
      </c>
      <c r="N138" t="s">
        <v>105</v>
      </c>
      <c r="O138" t="s">
        <v>684</v>
      </c>
      <c r="P138" t="s">
        <v>46</v>
      </c>
      <c r="Q138" t="s">
        <v>59</v>
      </c>
      <c r="R138" t="s">
        <v>685</v>
      </c>
      <c r="S138">
        <v>689.81999999999994</v>
      </c>
      <c r="T138">
        <v>6</v>
      </c>
      <c r="U138">
        <v>0</v>
      </c>
      <c r="V138">
        <v>20.694600000000008</v>
      </c>
    </row>
    <row r="139" spans="1:22" x14ac:dyDescent="0.35">
      <c r="A139">
        <v>9509</v>
      </c>
      <c r="B139" t="s">
        <v>10668</v>
      </c>
      <c r="C139">
        <v>2011</v>
      </c>
      <c r="D139" s="28">
        <v>40638</v>
      </c>
      <c r="E139" s="28">
        <v>40640</v>
      </c>
      <c r="F139" t="s">
        <v>23</v>
      </c>
      <c r="G139" t="s">
        <v>665</v>
      </c>
      <c r="H139" t="s">
        <v>666</v>
      </c>
      <c r="I139" t="s">
        <v>26</v>
      </c>
      <c r="J139" t="s">
        <v>27</v>
      </c>
      <c r="K139" t="s">
        <v>6668</v>
      </c>
      <c r="L139" t="s">
        <v>238</v>
      </c>
      <c r="M139">
        <v>48127</v>
      </c>
      <c r="N139" t="s">
        <v>105</v>
      </c>
      <c r="O139" t="s">
        <v>780</v>
      </c>
      <c r="P139" t="s">
        <v>46</v>
      </c>
      <c r="Q139" t="s">
        <v>68</v>
      </c>
      <c r="R139" t="s">
        <v>781</v>
      </c>
      <c r="S139">
        <v>13.89</v>
      </c>
      <c r="T139">
        <v>3</v>
      </c>
      <c r="U139">
        <v>0</v>
      </c>
      <c r="V139">
        <v>4.5836999999999994</v>
      </c>
    </row>
    <row r="140" spans="1:22" x14ac:dyDescent="0.35">
      <c r="A140">
        <v>9508</v>
      </c>
      <c r="B140" t="s">
        <v>10668</v>
      </c>
      <c r="C140">
        <v>2011</v>
      </c>
      <c r="D140" s="28">
        <v>40638</v>
      </c>
      <c r="E140" s="28">
        <v>40640</v>
      </c>
      <c r="F140" t="s">
        <v>23</v>
      </c>
      <c r="G140" t="s">
        <v>665</v>
      </c>
      <c r="H140" t="s">
        <v>666</v>
      </c>
      <c r="I140" t="s">
        <v>26</v>
      </c>
      <c r="J140" t="s">
        <v>27</v>
      </c>
      <c r="K140" t="s">
        <v>6668</v>
      </c>
      <c r="L140" t="s">
        <v>238</v>
      </c>
      <c r="M140">
        <v>48127</v>
      </c>
      <c r="N140" t="s">
        <v>105</v>
      </c>
      <c r="O140" t="s">
        <v>4944</v>
      </c>
      <c r="P140" t="s">
        <v>46</v>
      </c>
      <c r="Q140" t="s">
        <v>75</v>
      </c>
      <c r="R140" t="s">
        <v>4945</v>
      </c>
      <c r="S140">
        <v>40.199999999999996</v>
      </c>
      <c r="T140">
        <v>5</v>
      </c>
      <c r="U140">
        <v>0</v>
      </c>
      <c r="V140">
        <v>18.089999999999996</v>
      </c>
    </row>
    <row r="141" spans="1:22" x14ac:dyDescent="0.35">
      <c r="A141">
        <v>9507</v>
      </c>
      <c r="B141" t="s">
        <v>10668</v>
      </c>
      <c r="C141">
        <v>2011</v>
      </c>
      <c r="D141" s="28">
        <v>40638</v>
      </c>
      <c r="E141" s="28">
        <v>40640</v>
      </c>
      <c r="F141" t="s">
        <v>23</v>
      </c>
      <c r="G141" t="s">
        <v>665</v>
      </c>
      <c r="H141" t="s">
        <v>666</v>
      </c>
      <c r="I141" t="s">
        <v>26</v>
      </c>
      <c r="J141" t="s">
        <v>27</v>
      </c>
      <c r="K141" t="s">
        <v>6668</v>
      </c>
      <c r="L141" t="s">
        <v>238</v>
      </c>
      <c r="M141">
        <v>48127</v>
      </c>
      <c r="N141" t="s">
        <v>105</v>
      </c>
      <c r="O141" t="s">
        <v>3206</v>
      </c>
      <c r="P141" t="s">
        <v>46</v>
      </c>
      <c r="Q141" t="s">
        <v>68</v>
      </c>
      <c r="R141" t="s">
        <v>3207</v>
      </c>
      <c r="S141">
        <v>26.7</v>
      </c>
      <c r="T141">
        <v>2</v>
      </c>
      <c r="U141">
        <v>0</v>
      </c>
      <c r="V141">
        <v>7.4759999999999991</v>
      </c>
    </row>
    <row r="142" spans="1:22" x14ac:dyDescent="0.35">
      <c r="A142">
        <v>9484</v>
      </c>
      <c r="B142" t="s">
        <v>10653</v>
      </c>
      <c r="C142">
        <v>2011</v>
      </c>
      <c r="D142" s="28">
        <v>40746</v>
      </c>
      <c r="E142" s="28">
        <v>40752</v>
      </c>
      <c r="F142" t="s">
        <v>50</v>
      </c>
      <c r="G142" t="s">
        <v>3676</v>
      </c>
      <c r="H142" t="s">
        <v>3677</v>
      </c>
      <c r="I142" t="s">
        <v>102</v>
      </c>
      <c r="J142" t="s">
        <v>27</v>
      </c>
      <c r="K142" t="s">
        <v>42</v>
      </c>
      <c r="L142" t="s">
        <v>43</v>
      </c>
      <c r="M142">
        <v>90008</v>
      </c>
      <c r="N142" t="s">
        <v>44</v>
      </c>
      <c r="O142" t="s">
        <v>1367</v>
      </c>
      <c r="P142" t="s">
        <v>46</v>
      </c>
      <c r="Q142" t="s">
        <v>68</v>
      </c>
      <c r="R142" t="s">
        <v>1368</v>
      </c>
      <c r="S142">
        <v>19.68</v>
      </c>
      <c r="T142">
        <v>6</v>
      </c>
      <c r="U142">
        <v>0</v>
      </c>
      <c r="V142">
        <v>6.4943999999999988</v>
      </c>
    </row>
    <row r="143" spans="1:22" x14ac:dyDescent="0.35">
      <c r="A143">
        <v>9481</v>
      </c>
      <c r="B143" t="s">
        <v>10649</v>
      </c>
      <c r="C143">
        <v>2011</v>
      </c>
      <c r="D143" s="28">
        <v>40793</v>
      </c>
      <c r="E143" s="28">
        <v>40800</v>
      </c>
      <c r="F143" t="s">
        <v>50</v>
      </c>
      <c r="G143" t="s">
        <v>7946</v>
      </c>
      <c r="H143" t="s">
        <v>7947</v>
      </c>
      <c r="I143" t="s">
        <v>26</v>
      </c>
      <c r="J143" t="s">
        <v>27</v>
      </c>
      <c r="K143" t="s">
        <v>10650</v>
      </c>
      <c r="L143" t="s">
        <v>211</v>
      </c>
      <c r="M143">
        <v>60543</v>
      </c>
      <c r="N143" t="s">
        <v>105</v>
      </c>
      <c r="O143" t="s">
        <v>2209</v>
      </c>
      <c r="P143" t="s">
        <v>46</v>
      </c>
      <c r="Q143" t="s">
        <v>75</v>
      </c>
      <c r="R143" t="s">
        <v>2210</v>
      </c>
      <c r="S143">
        <v>304.98999999999995</v>
      </c>
      <c r="T143">
        <v>5</v>
      </c>
      <c r="U143">
        <v>0.8</v>
      </c>
      <c r="V143">
        <v>-533.73250000000007</v>
      </c>
    </row>
    <row r="144" spans="1:22" x14ac:dyDescent="0.35">
      <c r="A144">
        <v>9480</v>
      </c>
      <c r="B144" t="s">
        <v>10649</v>
      </c>
      <c r="C144">
        <v>2011</v>
      </c>
      <c r="D144" s="28">
        <v>40793</v>
      </c>
      <c r="E144" s="28">
        <v>40800</v>
      </c>
      <c r="F144" t="s">
        <v>50</v>
      </c>
      <c r="G144" t="s">
        <v>7946</v>
      </c>
      <c r="H144" t="s">
        <v>7947</v>
      </c>
      <c r="I144" t="s">
        <v>26</v>
      </c>
      <c r="J144" t="s">
        <v>27</v>
      </c>
      <c r="K144" t="s">
        <v>10650</v>
      </c>
      <c r="L144" t="s">
        <v>211</v>
      </c>
      <c r="M144">
        <v>60543</v>
      </c>
      <c r="N144" t="s">
        <v>105</v>
      </c>
      <c r="O144" t="s">
        <v>4832</v>
      </c>
      <c r="P144" t="s">
        <v>46</v>
      </c>
      <c r="Q144" t="s">
        <v>75</v>
      </c>
      <c r="R144" t="s">
        <v>4833</v>
      </c>
      <c r="S144">
        <v>3.8279999999999994</v>
      </c>
      <c r="T144">
        <v>3</v>
      </c>
      <c r="U144">
        <v>0.8</v>
      </c>
      <c r="V144">
        <v>-6.5076000000000018</v>
      </c>
    </row>
    <row r="145" spans="1:22" x14ac:dyDescent="0.35">
      <c r="A145">
        <v>9479</v>
      </c>
      <c r="B145" t="s">
        <v>10649</v>
      </c>
      <c r="C145">
        <v>2011</v>
      </c>
      <c r="D145" s="28">
        <v>40793</v>
      </c>
      <c r="E145" s="28">
        <v>40800</v>
      </c>
      <c r="F145" t="s">
        <v>50</v>
      </c>
      <c r="G145" t="s">
        <v>7946</v>
      </c>
      <c r="H145" t="s">
        <v>7947</v>
      </c>
      <c r="I145" t="s">
        <v>26</v>
      </c>
      <c r="J145" t="s">
        <v>27</v>
      </c>
      <c r="K145" t="s">
        <v>10650</v>
      </c>
      <c r="L145" t="s">
        <v>211</v>
      </c>
      <c r="M145">
        <v>60543</v>
      </c>
      <c r="N145" t="s">
        <v>105</v>
      </c>
      <c r="O145" t="s">
        <v>5406</v>
      </c>
      <c r="P145" t="s">
        <v>46</v>
      </c>
      <c r="Q145" t="s">
        <v>269</v>
      </c>
      <c r="R145" t="s">
        <v>5407</v>
      </c>
      <c r="S145">
        <v>13.16</v>
      </c>
      <c r="T145">
        <v>5</v>
      </c>
      <c r="U145">
        <v>0.2</v>
      </c>
      <c r="V145">
        <v>4.1124999999999998</v>
      </c>
    </row>
    <row r="146" spans="1:22" x14ac:dyDescent="0.35">
      <c r="A146">
        <v>9465</v>
      </c>
      <c r="B146" t="s">
        <v>10645</v>
      </c>
      <c r="C146">
        <v>2011</v>
      </c>
      <c r="D146" s="28">
        <v>40898</v>
      </c>
      <c r="E146" s="28">
        <v>40902</v>
      </c>
      <c r="F146" t="s">
        <v>50</v>
      </c>
      <c r="G146" t="s">
        <v>4682</v>
      </c>
      <c r="H146" t="s">
        <v>4683</v>
      </c>
      <c r="I146" t="s">
        <v>26</v>
      </c>
      <c r="J146" t="s">
        <v>27</v>
      </c>
      <c r="K146" t="s">
        <v>606</v>
      </c>
      <c r="L146" t="s">
        <v>245</v>
      </c>
      <c r="M146">
        <v>19711</v>
      </c>
      <c r="N146" t="s">
        <v>148</v>
      </c>
      <c r="O146" t="s">
        <v>6836</v>
      </c>
      <c r="P146" t="s">
        <v>46</v>
      </c>
      <c r="Q146" t="s">
        <v>47</v>
      </c>
      <c r="R146" t="s">
        <v>6837</v>
      </c>
      <c r="S146">
        <v>17.28</v>
      </c>
      <c r="T146">
        <v>6</v>
      </c>
      <c r="U146">
        <v>0</v>
      </c>
      <c r="V146">
        <v>7.9487999999999985</v>
      </c>
    </row>
    <row r="147" spans="1:22" x14ac:dyDescent="0.35">
      <c r="A147">
        <v>9464</v>
      </c>
      <c r="B147" t="s">
        <v>10644</v>
      </c>
      <c r="C147">
        <v>2011</v>
      </c>
      <c r="D147" s="28">
        <v>40602</v>
      </c>
      <c r="E147" s="28">
        <v>40605</v>
      </c>
      <c r="F147" t="s">
        <v>188</v>
      </c>
      <c r="G147" t="s">
        <v>4869</v>
      </c>
      <c r="H147" t="s">
        <v>4870</v>
      </c>
      <c r="I147" t="s">
        <v>26</v>
      </c>
      <c r="J147" t="s">
        <v>27</v>
      </c>
      <c r="K147" t="s">
        <v>497</v>
      </c>
      <c r="L147" t="s">
        <v>498</v>
      </c>
      <c r="M147">
        <v>43229</v>
      </c>
      <c r="N147" t="s">
        <v>148</v>
      </c>
      <c r="O147" t="s">
        <v>1889</v>
      </c>
      <c r="P147" t="s">
        <v>46</v>
      </c>
      <c r="Q147" t="s">
        <v>68</v>
      </c>
      <c r="R147" t="s">
        <v>1890</v>
      </c>
      <c r="S147">
        <v>19.456000000000003</v>
      </c>
      <c r="T147">
        <v>4</v>
      </c>
      <c r="U147">
        <v>0.2</v>
      </c>
      <c r="V147">
        <v>3.4047999999999981</v>
      </c>
    </row>
    <row r="148" spans="1:22" x14ac:dyDescent="0.35">
      <c r="A148">
        <v>147</v>
      </c>
      <c r="B148" t="s">
        <v>603</v>
      </c>
      <c r="C148">
        <v>2011</v>
      </c>
      <c r="D148" s="28">
        <v>40838</v>
      </c>
      <c r="E148" s="2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5">
      <c r="A149">
        <v>9462</v>
      </c>
      <c r="B149" t="s">
        <v>10642</v>
      </c>
      <c r="C149">
        <v>2011</v>
      </c>
      <c r="D149" s="28">
        <v>40835</v>
      </c>
      <c r="E149" s="28">
        <v>40840</v>
      </c>
      <c r="F149" t="s">
        <v>50</v>
      </c>
      <c r="G149" t="s">
        <v>2161</v>
      </c>
      <c r="H149" t="s">
        <v>2162</v>
      </c>
      <c r="I149" t="s">
        <v>102</v>
      </c>
      <c r="J149" t="s">
        <v>27</v>
      </c>
      <c r="K149" t="s">
        <v>1119</v>
      </c>
      <c r="L149" t="s">
        <v>43</v>
      </c>
      <c r="M149">
        <v>90712</v>
      </c>
      <c r="N149" t="s">
        <v>44</v>
      </c>
      <c r="O149" t="s">
        <v>4321</v>
      </c>
      <c r="P149" t="s">
        <v>71</v>
      </c>
      <c r="Q149" t="s">
        <v>72</v>
      </c>
      <c r="R149" t="s">
        <v>4322</v>
      </c>
      <c r="S149">
        <v>321.55200000000002</v>
      </c>
      <c r="T149">
        <v>6</v>
      </c>
      <c r="U149">
        <v>0.2</v>
      </c>
      <c r="V149">
        <v>20.097000000000008</v>
      </c>
    </row>
    <row r="150" spans="1:22" x14ac:dyDescent="0.35">
      <c r="A150">
        <v>9461</v>
      </c>
      <c r="B150" t="s">
        <v>10641</v>
      </c>
      <c r="C150">
        <v>2011</v>
      </c>
      <c r="D150" s="28">
        <v>40864</v>
      </c>
      <c r="E150" s="28">
        <v>40869</v>
      </c>
      <c r="F150" t="s">
        <v>23</v>
      </c>
      <c r="G150" t="s">
        <v>3668</v>
      </c>
      <c r="H150" t="s">
        <v>3669</v>
      </c>
      <c r="I150" t="s">
        <v>102</v>
      </c>
      <c r="J150" t="s">
        <v>27</v>
      </c>
      <c r="K150" t="s">
        <v>266</v>
      </c>
      <c r="L150" t="s">
        <v>267</v>
      </c>
      <c r="M150">
        <v>10024</v>
      </c>
      <c r="N150" t="s">
        <v>148</v>
      </c>
      <c r="O150" t="s">
        <v>2695</v>
      </c>
      <c r="P150" t="s">
        <v>46</v>
      </c>
      <c r="Q150" t="s">
        <v>90</v>
      </c>
      <c r="R150" t="s">
        <v>2696</v>
      </c>
      <c r="S150">
        <v>34.44</v>
      </c>
      <c r="T150">
        <v>3</v>
      </c>
      <c r="U150">
        <v>0</v>
      </c>
      <c r="V150">
        <v>17.22</v>
      </c>
    </row>
    <row r="151" spans="1:22" x14ac:dyDescent="0.35">
      <c r="A151">
        <v>9460</v>
      </c>
      <c r="B151" t="s">
        <v>10640</v>
      </c>
      <c r="C151">
        <v>2011</v>
      </c>
      <c r="D151" s="28">
        <v>40825</v>
      </c>
      <c r="E151" s="28">
        <v>40830</v>
      </c>
      <c r="F151" t="s">
        <v>50</v>
      </c>
      <c r="G151" t="s">
        <v>711</v>
      </c>
      <c r="H151" t="s">
        <v>712</v>
      </c>
      <c r="I151" t="s">
        <v>26</v>
      </c>
      <c r="J151" t="s">
        <v>27</v>
      </c>
      <c r="K151" t="s">
        <v>127</v>
      </c>
      <c r="L151" t="s">
        <v>43</v>
      </c>
      <c r="M151">
        <v>94122</v>
      </c>
      <c r="N151" t="s">
        <v>44</v>
      </c>
      <c r="O151" t="s">
        <v>8134</v>
      </c>
      <c r="P151" t="s">
        <v>71</v>
      </c>
      <c r="Q151" t="s">
        <v>72</v>
      </c>
      <c r="R151" t="s">
        <v>8135</v>
      </c>
      <c r="S151">
        <v>15.991999999999999</v>
      </c>
      <c r="T151">
        <v>1</v>
      </c>
      <c r="U151">
        <v>0.2</v>
      </c>
      <c r="V151">
        <v>-2.9985000000000022</v>
      </c>
    </row>
    <row r="152" spans="1:22" x14ac:dyDescent="0.35">
      <c r="A152">
        <v>9459</v>
      </c>
      <c r="B152" t="s">
        <v>10640</v>
      </c>
      <c r="C152">
        <v>2011</v>
      </c>
      <c r="D152" s="28">
        <v>40825</v>
      </c>
      <c r="E152" s="28">
        <v>40830</v>
      </c>
      <c r="F152" t="s">
        <v>50</v>
      </c>
      <c r="G152" t="s">
        <v>711</v>
      </c>
      <c r="H152" t="s">
        <v>712</v>
      </c>
      <c r="I152" t="s">
        <v>26</v>
      </c>
      <c r="J152" t="s">
        <v>27</v>
      </c>
      <c r="K152" t="s">
        <v>127</v>
      </c>
      <c r="L152" t="s">
        <v>43</v>
      </c>
      <c r="M152">
        <v>94122</v>
      </c>
      <c r="N152" t="s">
        <v>44</v>
      </c>
      <c r="O152" t="s">
        <v>1122</v>
      </c>
      <c r="P152" t="s">
        <v>46</v>
      </c>
      <c r="Q152" t="s">
        <v>68</v>
      </c>
      <c r="R152" t="s">
        <v>1123</v>
      </c>
      <c r="S152">
        <v>144.60000000000002</v>
      </c>
      <c r="T152">
        <v>3</v>
      </c>
      <c r="U152">
        <v>0</v>
      </c>
      <c r="V152">
        <v>41.933999999999983</v>
      </c>
    </row>
    <row r="153" spans="1:22" x14ac:dyDescent="0.35">
      <c r="A153">
        <v>9450</v>
      </c>
      <c r="B153" t="s">
        <v>10631</v>
      </c>
      <c r="C153">
        <v>2011</v>
      </c>
      <c r="D153" s="28">
        <v>40794</v>
      </c>
      <c r="E153" s="28">
        <v>40799</v>
      </c>
      <c r="F153" t="s">
        <v>50</v>
      </c>
      <c r="G153" t="s">
        <v>2961</v>
      </c>
      <c r="H153" t="s">
        <v>2962</v>
      </c>
      <c r="I153" t="s">
        <v>26</v>
      </c>
      <c r="J153" t="s">
        <v>27</v>
      </c>
      <c r="K153" t="s">
        <v>127</v>
      </c>
      <c r="L153" t="s">
        <v>43</v>
      </c>
      <c r="M153">
        <v>94109</v>
      </c>
      <c r="N153" t="s">
        <v>44</v>
      </c>
      <c r="O153" t="s">
        <v>3809</v>
      </c>
      <c r="P153" t="s">
        <v>46</v>
      </c>
      <c r="Q153" t="s">
        <v>75</v>
      </c>
      <c r="R153" t="s">
        <v>3810</v>
      </c>
      <c r="S153">
        <v>8.6080000000000005</v>
      </c>
      <c r="T153">
        <v>2</v>
      </c>
      <c r="U153">
        <v>0.2</v>
      </c>
      <c r="V153">
        <v>3.0127999999999995</v>
      </c>
    </row>
    <row r="154" spans="1:22" x14ac:dyDescent="0.35">
      <c r="A154">
        <v>9442</v>
      </c>
      <c r="B154" t="s">
        <v>10622</v>
      </c>
      <c r="C154">
        <v>2011</v>
      </c>
      <c r="D154" s="28">
        <v>40906</v>
      </c>
      <c r="E154" s="28">
        <v>40908</v>
      </c>
      <c r="F154" t="s">
        <v>23</v>
      </c>
      <c r="G154" t="s">
        <v>10623</v>
      </c>
      <c r="H154" t="s">
        <v>10624</v>
      </c>
      <c r="I154" t="s">
        <v>26</v>
      </c>
      <c r="J154" t="s">
        <v>27</v>
      </c>
      <c r="K154" t="s">
        <v>4255</v>
      </c>
      <c r="L154" t="s">
        <v>498</v>
      </c>
      <c r="M154">
        <v>44240</v>
      </c>
      <c r="N154" t="s">
        <v>148</v>
      </c>
      <c r="O154" t="s">
        <v>4821</v>
      </c>
      <c r="P154" t="s">
        <v>46</v>
      </c>
      <c r="Q154" t="s">
        <v>78</v>
      </c>
      <c r="R154" t="s">
        <v>4822</v>
      </c>
      <c r="S154">
        <v>48.36</v>
      </c>
      <c r="T154">
        <v>5</v>
      </c>
      <c r="U154">
        <v>0.2</v>
      </c>
      <c r="V154">
        <v>6.0449999999999946</v>
      </c>
    </row>
    <row r="155" spans="1:22" x14ac:dyDescent="0.35">
      <c r="A155">
        <v>9441</v>
      </c>
      <c r="B155" t="s">
        <v>10621</v>
      </c>
      <c r="C155">
        <v>2011</v>
      </c>
      <c r="D155" s="28">
        <v>40688</v>
      </c>
      <c r="E155" s="28">
        <v>40692</v>
      </c>
      <c r="F155" t="s">
        <v>50</v>
      </c>
      <c r="G155" t="s">
        <v>8464</v>
      </c>
      <c r="H155" t="s">
        <v>8465</v>
      </c>
      <c r="I155" t="s">
        <v>26</v>
      </c>
      <c r="J155" t="s">
        <v>27</v>
      </c>
      <c r="K155" t="s">
        <v>266</v>
      </c>
      <c r="L155" t="s">
        <v>267</v>
      </c>
      <c r="M155">
        <v>10035</v>
      </c>
      <c r="N155" t="s">
        <v>148</v>
      </c>
      <c r="O155" t="s">
        <v>6326</v>
      </c>
      <c r="P155" t="s">
        <v>46</v>
      </c>
      <c r="Q155" t="s">
        <v>90</v>
      </c>
      <c r="R155" t="s">
        <v>6327</v>
      </c>
      <c r="S155">
        <v>14.62</v>
      </c>
      <c r="T155">
        <v>2</v>
      </c>
      <c r="U155">
        <v>0</v>
      </c>
      <c r="V155">
        <v>6.7251999999999992</v>
      </c>
    </row>
    <row r="156" spans="1:22" x14ac:dyDescent="0.35">
      <c r="A156">
        <v>9440</v>
      </c>
      <c r="B156" t="s">
        <v>10620</v>
      </c>
      <c r="C156">
        <v>2011</v>
      </c>
      <c r="D156" s="28">
        <v>40828</v>
      </c>
      <c r="E156" s="28">
        <v>40833</v>
      </c>
      <c r="F156" t="s">
        <v>50</v>
      </c>
      <c r="G156" t="s">
        <v>8554</v>
      </c>
      <c r="H156" t="s">
        <v>8555</v>
      </c>
      <c r="I156" t="s">
        <v>41</v>
      </c>
      <c r="J156" t="s">
        <v>27</v>
      </c>
      <c r="K156" t="s">
        <v>303</v>
      </c>
      <c r="L156" t="s">
        <v>211</v>
      </c>
      <c r="M156">
        <v>60623</v>
      </c>
      <c r="N156" t="s">
        <v>105</v>
      </c>
      <c r="O156" t="s">
        <v>4825</v>
      </c>
      <c r="P156" t="s">
        <v>46</v>
      </c>
      <c r="Q156" t="s">
        <v>578</v>
      </c>
      <c r="R156" t="s">
        <v>4826</v>
      </c>
      <c r="S156">
        <v>22.240000000000002</v>
      </c>
      <c r="T156">
        <v>2</v>
      </c>
      <c r="U156">
        <v>0.2</v>
      </c>
      <c r="V156">
        <v>2.5019999999999971</v>
      </c>
    </row>
    <row r="157" spans="1:22" x14ac:dyDescent="0.35">
      <c r="A157">
        <v>9429</v>
      </c>
      <c r="B157" t="s">
        <v>10613</v>
      </c>
      <c r="C157">
        <v>2011</v>
      </c>
      <c r="D157" s="28">
        <v>40674</v>
      </c>
      <c r="E157" s="28">
        <v>40679</v>
      </c>
      <c r="F157" t="s">
        <v>50</v>
      </c>
      <c r="G157" t="s">
        <v>847</v>
      </c>
      <c r="H157" t="s">
        <v>848</v>
      </c>
      <c r="I157" t="s">
        <v>41</v>
      </c>
      <c r="J157" t="s">
        <v>27</v>
      </c>
      <c r="K157" t="s">
        <v>1681</v>
      </c>
      <c r="L157" t="s">
        <v>104</v>
      </c>
      <c r="M157">
        <v>77340</v>
      </c>
      <c r="N157" t="s">
        <v>105</v>
      </c>
      <c r="O157" t="s">
        <v>1488</v>
      </c>
      <c r="P157" t="s">
        <v>32</v>
      </c>
      <c r="Q157" t="s">
        <v>36</v>
      </c>
      <c r="R157" t="s">
        <v>1489</v>
      </c>
      <c r="S157">
        <v>1212.9599999999998</v>
      </c>
      <c r="T157">
        <v>8</v>
      </c>
      <c r="U157">
        <v>0.3</v>
      </c>
      <c r="V157">
        <v>-69.311999999999898</v>
      </c>
    </row>
    <row r="158" spans="1:22" x14ac:dyDescent="0.35">
      <c r="A158">
        <v>9428</v>
      </c>
      <c r="B158" t="s">
        <v>10612</v>
      </c>
      <c r="C158">
        <v>2011</v>
      </c>
      <c r="D158" s="28">
        <v>40874</v>
      </c>
      <c r="E158" s="28">
        <v>40878</v>
      </c>
      <c r="F158" t="s">
        <v>50</v>
      </c>
      <c r="G158" t="s">
        <v>6634</v>
      </c>
      <c r="H158" t="s">
        <v>6635</v>
      </c>
      <c r="I158" t="s">
        <v>41</v>
      </c>
      <c r="J158" t="s">
        <v>27</v>
      </c>
      <c r="K158" t="s">
        <v>3452</v>
      </c>
      <c r="L158" t="s">
        <v>267</v>
      </c>
      <c r="M158">
        <v>14215</v>
      </c>
      <c r="N158" t="s">
        <v>148</v>
      </c>
      <c r="O158" t="s">
        <v>3464</v>
      </c>
      <c r="P158" t="s">
        <v>32</v>
      </c>
      <c r="Q158" t="s">
        <v>65</v>
      </c>
      <c r="R158" t="s">
        <v>3465</v>
      </c>
      <c r="S158">
        <v>199.89999999999998</v>
      </c>
      <c r="T158">
        <v>5</v>
      </c>
      <c r="U158">
        <v>0</v>
      </c>
      <c r="V158">
        <v>39.97999999999999</v>
      </c>
    </row>
    <row r="159" spans="1:22" x14ac:dyDescent="0.35">
      <c r="A159">
        <v>158</v>
      </c>
      <c r="B159" t="s">
        <v>642</v>
      </c>
      <c r="C159">
        <v>2011</v>
      </c>
      <c r="D159" s="28">
        <v>40603</v>
      </c>
      <c r="E159" s="28">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5">
      <c r="A160">
        <v>9426</v>
      </c>
      <c r="B160" t="s">
        <v>10610</v>
      </c>
      <c r="C160">
        <v>2011</v>
      </c>
      <c r="D160" s="28">
        <v>40798</v>
      </c>
      <c r="E160" s="28">
        <v>40803</v>
      </c>
      <c r="F160" t="s">
        <v>23</v>
      </c>
      <c r="G160" t="s">
        <v>4876</v>
      </c>
      <c r="H160" t="s">
        <v>4877</v>
      </c>
      <c r="I160" t="s">
        <v>26</v>
      </c>
      <c r="J160" t="s">
        <v>27</v>
      </c>
      <c r="K160" t="s">
        <v>266</v>
      </c>
      <c r="L160" t="s">
        <v>267</v>
      </c>
      <c r="M160">
        <v>10035</v>
      </c>
      <c r="N160" t="s">
        <v>148</v>
      </c>
      <c r="O160" t="s">
        <v>1872</v>
      </c>
      <c r="P160" t="s">
        <v>32</v>
      </c>
      <c r="Q160" t="s">
        <v>36</v>
      </c>
      <c r="R160" t="s">
        <v>1873</v>
      </c>
      <c r="S160">
        <v>3785.2920000000004</v>
      </c>
      <c r="T160">
        <v>6</v>
      </c>
      <c r="U160">
        <v>0.1</v>
      </c>
      <c r="V160">
        <v>420.58800000000019</v>
      </c>
    </row>
    <row r="161" spans="1:22" x14ac:dyDescent="0.35">
      <c r="A161">
        <v>9425</v>
      </c>
      <c r="B161" t="s">
        <v>10609</v>
      </c>
      <c r="C161">
        <v>2011</v>
      </c>
      <c r="D161" s="28">
        <v>40747</v>
      </c>
      <c r="E161" s="28">
        <v>40751</v>
      </c>
      <c r="F161" t="s">
        <v>50</v>
      </c>
      <c r="G161" t="s">
        <v>6784</v>
      </c>
      <c r="H161" t="s">
        <v>6785</v>
      </c>
      <c r="I161" t="s">
        <v>41</v>
      </c>
      <c r="J161" t="s">
        <v>27</v>
      </c>
      <c r="K161" t="s">
        <v>127</v>
      </c>
      <c r="L161" t="s">
        <v>43</v>
      </c>
      <c r="M161">
        <v>94122</v>
      </c>
      <c r="N161" t="s">
        <v>44</v>
      </c>
      <c r="O161" t="s">
        <v>246</v>
      </c>
      <c r="P161" t="s">
        <v>71</v>
      </c>
      <c r="Q161" t="s">
        <v>161</v>
      </c>
      <c r="R161" t="s">
        <v>247</v>
      </c>
      <c r="S161">
        <v>45</v>
      </c>
      <c r="T161">
        <v>3</v>
      </c>
      <c r="U161">
        <v>0</v>
      </c>
      <c r="V161">
        <v>4.9500000000000011</v>
      </c>
    </row>
    <row r="162" spans="1:22" x14ac:dyDescent="0.35">
      <c r="A162">
        <v>9424</v>
      </c>
      <c r="B162" t="s">
        <v>10609</v>
      </c>
      <c r="C162">
        <v>2011</v>
      </c>
      <c r="D162" s="28">
        <v>40747</v>
      </c>
      <c r="E162" s="28">
        <v>40751</v>
      </c>
      <c r="F162" t="s">
        <v>50</v>
      </c>
      <c r="G162" t="s">
        <v>6784</v>
      </c>
      <c r="H162" t="s">
        <v>6785</v>
      </c>
      <c r="I162" t="s">
        <v>41</v>
      </c>
      <c r="J162" t="s">
        <v>27</v>
      </c>
      <c r="K162" t="s">
        <v>127</v>
      </c>
      <c r="L162" t="s">
        <v>43</v>
      </c>
      <c r="M162">
        <v>94122</v>
      </c>
      <c r="N162" t="s">
        <v>44</v>
      </c>
      <c r="O162" t="s">
        <v>2817</v>
      </c>
      <c r="P162" t="s">
        <v>71</v>
      </c>
      <c r="Q162" t="s">
        <v>72</v>
      </c>
      <c r="R162" t="s">
        <v>5863</v>
      </c>
      <c r="S162">
        <v>302.37599999999998</v>
      </c>
      <c r="T162">
        <v>3</v>
      </c>
      <c r="U162">
        <v>0.2</v>
      </c>
      <c r="V162">
        <v>37.796999999999997</v>
      </c>
    </row>
    <row r="163" spans="1:22" x14ac:dyDescent="0.35">
      <c r="A163">
        <v>9423</v>
      </c>
      <c r="B163" t="s">
        <v>10609</v>
      </c>
      <c r="C163">
        <v>2011</v>
      </c>
      <c r="D163" s="28">
        <v>40747</v>
      </c>
      <c r="E163" s="28">
        <v>40751</v>
      </c>
      <c r="F163" t="s">
        <v>50</v>
      </c>
      <c r="G163" t="s">
        <v>6784</v>
      </c>
      <c r="H163" t="s">
        <v>6785</v>
      </c>
      <c r="I163" t="s">
        <v>41</v>
      </c>
      <c r="J163" t="s">
        <v>27</v>
      </c>
      <c r="K163" t="s">
        <v>127</v>
      </c>
      <c r="L163" t="s">
        <v>43</v>
      </c>
      <c r="M163">
        <v>94122</v>
      </c>
      <c r="N163" t="s">
        <v>44</v>
      </c>
      <c r="O163" t="s">
        <v>2331</v>
      </c>
      <c r="P163" t="s">
        <v>46</v>
      </c>
      <c r="Q163" t="s">
        <v>578</v>
      </c>
      <c r="R163" t="s">
        <v>2332</v>
      </c>
      <c r="S163">
        <v>40.700000000000003</v>
      </c>
      <c r="T163">
        <v>5</v>
      </c>
      <c r="U163">
        <v>0</v>
      </c>
      <c r="V163">
        <v>11.802999999999999</v>
      </c>
    </row>
    <row r="164" spans="1:22" x14ac:dyDescent="0.35">
      <c r="A164">
        <v>9422</v>
      </c>
      <c r="B164" t="s">
        <v>10609</v>
      </c>
      <c r="C164">
        <v>2011</v>
      </c>
      <c r="D164" s="28">
        <v>40747</v>
      </c>
      <c r="E164" s="28">
        <v>40751</v>
      </c>
      <c r="F164" t="s">
        <v>50</v>
      </c>
      <c r="G164" t="s">
        <v>6784</v>
      </c>
      <c r="H164" t="s">
        <v>6785</v>
      </c>
      <c r="I164" t="s">
        <v>41</v>
      </c>
      <c r="J164" t="s">
        <v>27</v>
      </c>
      <c r="K164" t="s">
        <v>127</v>
      </c>
      <c r="L164" t="s">
        <v>43</v>
      </c>
      <c r="M164">
        <v>94122</v>
      </c>
      <c r="N164" t="s">
        <v>44</v>
      </c>
      <c r="O164" t="s">
        <v>4238</v>
      </c>
      <c r="P164" t="s">
        <v>71</v>
      </c>
      <c r="Q164" t="s">
        <v>72</v>
      </c>
      <c r="R164" t="s">
        <v>4239</v>
      </c>
      <c r="S164">
        <v>604.75199999999995</v>
      </c>
      <c r="T164">
        <v>6</v>
      </c>
      <c r="U164">
        <v>0.2</v>
      </c>
      <c r="V164">
        <v>60.475200000000058</v>
      </c>
    </row>
    <row r="165" spans="1:22" x14ac:dyDescent="0.35">
      <c r="A165">
        <v>9419</v>
      </c>
      <c r="B165" t="s">
        <v>10607</v>
      </c>
      <c r="C165">
        <v>2011</v>
      </c>
      <c r="D165" s="28">
        <v>40843</v>
      </c>
      <c r="E165" s="28">
        <v>40848</v>
      </c>
      <c r="F165" t="s">
        <v>50</v>
      </c>
      <c r="G165" t="s">
        <v>2313</v>
      </c>
      <c r="H165" t="s">
        <v>2314</v>
      </c>
      <c r="I165" t="s">
        <v>102</v>
      </c>
      <c r="J165" t="s">
        <v>27</v>
      </c>
      <c r="K165" t="s">
        <v>1706</v>
      </c>
      <c r="L165" t="s">
        <v>88</v>
      </c>
      <c r="M165">
        <v>28314</v>
      </c>
      <c r="N165" t="s">
        <v>30</v>
      </c>
      <c r="O165" t="s">
        <v>3185</v>
      </c>
      <c r="P165" t="s">
        <v>46</v>
      </c>
      <c r="Q165" t="s">
        <v>90</v>
      </c>
      <c r="R165" t="s">
        <v>186</v>
      </c>
      <c r="S165">
        <v>11.952000000000002</v>
      </c>
      <c r="T165">
        <v>3</v>
      </c>
      <c r="U165">
        <v>0.2</v>
      </c>
      <c r="V165">
        <v>4.0338000000000003</v>
      </c>
    </row>
    <row r="166" spans="1:22" x14ac:dyDescent="0.35">
      <c r="A166">
        <v>165</v>
      </c>
      <c r="B166" t="s">
        <v>675</v>
      </c>
      <c r="C166">
        <v>2011</v>
      </c>
      <c r="D166" s="28">
        <v>40794</v>
      </c>
      <c r="E166" s="28">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5">
      <c r="A167">
        <v>166</v>
      </c>
      <c r="B167" t="s">
        <v>675</v>
      </c>
      <c r="C167">
        <v>2011</v>
      </c>
      <c r="D167" s="28">
        <v>40794</v>
      </c>
      <c r="E167" s="28">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5">
      <c r="A168">
        <v>167</v>
      </c>
      <c r="B168" t="s">
        <v>675</v>
      </c>
      <c r="C168">
        <v>2011</v>
      </c>
      <c r="D168" s="28">
        <v>40794</v>
      </c>
      <c r="E168" s="28">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5">
      <c r="A169">
        <v>168</v>
      </c>
      <c r="B169" t="s">
        <v>675</v>
      </c>
      <c r="C169">
        <v>2011</v>
      </c>
      <c r="D169" s="28">
        <v>40794</v>
      </c>
      <c r="E169" s="28">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5">
      <c r="A170">
        <v>169</v>
      </c>
      <c r="B170" t="s">
        <v>675</v>
      </c>
      <c r="C170">
        <v>2011</v>
      </c>
      <c r="D170" s="28">
        <v>40794</v>
      </c>
      <c r="E170" s="28">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5">
      <c r="A171">
        <v>170</v>
      </c>
      <c r="B171" t="s">
        <v>675</v>
      </c>
      <c r="C171">
        <v>2011</v>
      </c>
      <c r="D171" s="28">
        <v>40794</v>
      </c>
      <c r="E171" s="28">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5">
      <c r="A172">
        <v>171</v>
      </c>
      <c r="B172" t="s">
        <v>675</v>
      </c>
      <c r="C172">
        <v>2011</v>
      </c>
      <c r="D172" s="28">
        <v>40794</v>
      </c>
      <c r="E172" s="28">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5">
      <c r="A173">
        <v>172</v>
      </c>
      <c r="B173" t="s">
        <v>694</v>
      </c>
      <c r="C173">
        <v>2011</v>
      </c>
      <c r="D173" s="28">
        <v>40760</v>
      </c>
      <c r="E173" s="28">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5">
      <c r="A174">
        <v>173</v>
      </c>
      <c r="B174" t="s">
        <v>694</v>
      </c>
      <c r="C174">
        <v>2011</v>
      </c>
      <c r="D174" s="28">
        <v>40760</v>
      </c>
      <c r="E174" s="28">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5">
      <c r="A175">
        <v>174</v>
      </c>
      <c r="B175" t="s">
        <v>694</v>
      </c>
      <c r="C175">
        <v>2011</v>
      </c>
      <c r="D175" s="28">
        <v>40760</v>
      </c>
      <c r="E175" s="28">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5">
      <c r="A176">
        <v>175</v>
      </c>
      <c r="B176" t="s">
        <v>703</v>
      </c>
      <c r="C176">
        <v>2011</v>
      </c>
      <c r="D176" s="28">
        <v>40800</v>
      </c>
      <c r="E176" s="28">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5">
      <c r="A177">
        <v>176</v>
      </c>
      <c r="B177" t="s">
        <v>703</v>
      </c>
      <c r="C177">
        <v>2011</v>
      </c>
      <c r="D177" s="28">
        <v>40800</v>
      </c>
      <c r="E177" s="28">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5">
      <c r="A178">
        <v>9418</v>
      </c>
      <c r="B178" t="s">
        <v>10607</v>
      </c>
      <c r="C178">
        <v>2011</v>
      </c>
      <c r="D178" s="28">
        <v>40843</v>
      </c>
      <c r="E178" s="28">
        <v>40848</v>
      </c>
      <c r="F178" t="s">
        <v>50</v>
      </c>
      <c r="G178" t="s">
        <v>2313</v>
      </c>
      <c r="H178" t="s">
        <v>2314</v>
      </c>
      <c r="I178" t="s">
        <v>102</v>
      </c>
      <c r="J178" t="s">
        <v>27</v>
      </c>
      <c r="K178" t="s">
        <v>1706</v>
      </c>
      <c r="L178" t="s">
        <v>88</v>
      </c>
      <c r="M178">
        <v>28314</v>
      </c>
      <c r="N178" t="s">
        <v>30</v>
      </c>
      <c r="O178" t="s">
        <v>3051</v>
      </c>
      <c r="P178" t="s">
        <v>46</v>
      </c>
      <c r="Q178" t="s">
        <v>90</v>
      </c>
      <c r="R178" t="s">
        <v>3052</v>
      </c>
      <c r="S178">
        <v>10.368000000000002</v>
      </c>
      <c r="T178">
        <v>2</v>
      </c>
      <c r="U178">
        <v>0.2</v>
      </c>
      <c r="V178">
        <v>3.6288</v>
      </c>
    </row>
    <row r="179" spans="1:22" x14ac:dyDescent="0.35">
      <c r="A179">
        <v>9407</v>
      </c>
      <c r="B179" t="s">
        <v>10600</v>
      </c>
      <c r="C179">
        <v>2011</v>
      </c>
      <c r="D179" s="28">
        <v>40616</v>
      </c>
      <c r="E179" s="28">
        <v>40619</v>
      </c>
      <c r="F179" t="s">
        <v>188</v>
      </c>
      <c r="G179" t="s">
        <v>440</v>
      </c>
      <c r="H179" t="s">
        <v>441</v>
      </c>
      <c r="I179" t="s">
        <v>102</v>
      </c>
      <c r="J179" t="s">
        <v>27</v>
      </c>
      <c r="K179" t="s">
        <v>303</v>
      </c>
      <c r="L179" t="s">
        <v>211</v>
      </c>
      <c r="M179">
        <v>60653</v>
      </c>
      <c r="N179" t="s">
        <v>105</v>
      </c>
      <c r="O179" t="s">
        <v>8221</v>
      </c>
      <c r="P179" t="s">
        <v>46</v>
      </c>
      <c r="Q179" t="s">
        <v>90</v>
      </c>
      <c r="R179" t="s">
        <v>8222</v>
      </c>
      <c r="S179">
        <v>8.4480000000000004</v>
      </c>
      <c r="T179">
        <v>2</v>
      </c>
      <c r="U179">
        <v>0.2</v>
      </c>
      <c r="V179">
        <v>2.6399999999999997</v>
      </c>
    </row>
    <row r="180" spans="1:22" x14ac:dyDescent="0.35">
      <c r="A180">
        <v>9406</v>
      </c>
      <c r="B180" t="s">
        <v>10600</v>
      </c>
      <c r="C180">
        <v>2011</v>
      </c>
      <c r="D180" s="28">
        <v>40616</v>
      </c>
      <c r="E180" s="28">
        <v>40619</v>
      </c>
      <c r="F180" t="s">
        <v>188</v>
      </c>
      <c r="G180" t="s">
        <v>440</v>
      </c>
      <c r="H180" t="s">
        <v>441</v>
      </c>
      <c r="I180" t="s">
        <v>102</v>
      </c>
      <c r="J180" t="s">
        <v>27</v>
      </c>
      <c r="K180" t="s">
        <v>303</v>
      </c>
      <c r="L180" t="s">
        <v>211</v>
      </c>
      <c r="M180">
        <v>60653</v>
      </c>
      <c r="N180" t="s">
        <v>105</v>
      </c>
      <c r="O180" t="s">
        <v>5841</v>
      </c>
      <c r="P180" t="s">
        <v>71</v>
      </c>
      <c r="Q180" t="s">
        <v>682</v>
      </c>
      <c r="R180" t="s">
        <v>5842</v>
      </c>
      <c r="S180">
        <v>574.91</v>
      </c>
      <c r="T180">
        <v>2</v>
      </c>
      <c r="U180">
        <v>0.3</v>
      </c>
      <c r="V180">
        <v>156.04699999999997</v>
      </c>
    </row>
    <row r="181" spans="1:22" x14ac:dyDescent="0.35">
      <c r="A181">
        <v>9402</v>
      </c>
      <c r="B181" t="s">
        <v>10597</v>
      </c>
      <c r="C181">
        <v>2011</v>
      </c>
      <c r="D181" s="28">
        <v>40718</v>
      </c>
      <c r="E181" s="28">
        <v>40722</v>
      </c>
      <c r="F181" t="s">
        <v>50</v>
      </c>
      <c r="G181" t="s">
        <v>1901</v>
      </c>
      <c r="H181" t="s">
        <v>1902</v>
      </c>
      <c r="I181" t="s">
        <v>26</v>
      </c>
      <c r="J181" t="s">
        <v>27</v>
      </c>
      <c r="K181" t="s">
        <v>1310</v>
      </c>
      <c r="L181" t="s">
        <v>310</v>
      </c>
      <c r="M181">
        <v>85705</v>
      </c>
      <c r="N181" t="s">
        <v>44</v>
      </c>
      <c r="O181" t="s">
        <v>6826</v>
      </c>
      <c r="P181" t="s">
        <v>32</v>
      </c>
      <c r="Q181" t="s">
        <v>65</v>
      </c>
      <c r="R181" t="s">
        <v>6827</v>
      </c>
      <c r="S181">
        <v>4.2720000000000002</v>
      </c>
      <c r="T181">
        <v>2</v>
      </c>
      <c r="U181">
        <v>0.2</v>
      </c>
      <c r="V181">
        <v>0.96119999999999983</v>
      </c>
    </row>
    <row r="182" spans="1:22" x14ac:dyDescent="0.35">
      <c r="A182">
        <v>181</v>
      </c>
      <c r="B182" t="s">
        <v>725</v>
      </c>
      <c r="C182">
        <v>2011</v>
      </c>
      <c r="D182" s="28">
        <v>40882</v>
      </c>
      <c r="E182" s="28">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5">
      <c r="A183">
        <v>182</v>
      </c>
      <c r="B183" t="s">
        <v>725</v>
      </c>
      <c r="C183">
        <v>2011</v>
      </c>
      <c r="D183" s="28">
        <v>40882</v>
      </c>
      <c r="E183" s="28">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5">
      <c r="A184">
        <v>183</v>
      </c>
      <c r="B184" t="s">
        <v>732</v>
      </c>
      <c r="C184">
        <v>2011</v>
      </c>
      <c r="D184" s="28">
        <v>40866</v>
      </c>
      <c r="E184" s="28">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5">
      <c r="A185">
        <v>184</v>
      </c>
      <c r="B185" t="s">
        <v>732</v>
      </c>
      <c r="C185">
        <v>2011</v>
      </c>
      <c r="D185" s="28">
        <v>40866</v>
      </c>
      <c r="E185" s="28">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5">
      <c r="A186">
        <v>185</v>
      </c>
      <c r="B186" t="s">
        <v>732</v>
      </c>
      <c r="C186">
        <v>2011</v>
      </c>
      <c r="D186" s="28">
        <v>40866</v>
      </c>
      <c r="E186" s="28">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5">
      <c r="A187">
        <v>9399</v>
      </c>
      <c r="B187" t="s">
        <v>10591</v>
      </c>
      <c r="C187">
        <v>2011</v>
      </c>
      <c r="D187" s="28">
        <v>40806</v>
      </c>
      <c r="E187" s="28">
        <v>40809</v>
      </c>
      <c r="F187" t="s">
        <v>188</v>
      </c>
      <c r="G187" t="s">
        <v>5245</v>
      </c>
      <c r="H187" t="s">
        <v>5246</v>
      </c>
      <c r="I187" t="s">
        <v>26</v>
      </c>
      <c r="J187" t="s">
        <v>27</v>
      </c>
      <c r="K187" t="s">
        <v>266</v>
      </c>
      <c r="L187" t="s">
        <v>267</v>
      </c>
      <c r="M187">
        <v>10011</v>
      </c>
      <c r="N187" t="s">
        <v>148</v>
      </c>
      <c r="O187" t="s">
        <v>5454</v>
      </c>
      <c r="P187" t="s">
        <v>71</v>
      </c>
      <c r="Q187" t="s">
        <v>72</v>
      </c>
      <c r="R187" t="s">
        <v>5455</v>
      </c>
      <c r="S187">
        <v>1349.91</v>
      </c>
      <c r="T187">
        <v>9</v>
      </c>
      <c r="U187">
        <v>0</v>
      </c>
      <c r="V187">
        <v>661.45590000000004</v>
      </c>
    </row>
    <row r="188" spans="1:22" x14ac:dyDescent="0.35">
      <c r="A188">
        <v>187</v>
      </c>
      <c r="B188" t="s">
        <v>750</v>
      </c>
      <c r="C188">
        <v>2011</v>
      </c>
      <c r="D188" s="28">
        <v>40781</v>
      </c>
      <c r="E188" s="28">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5">
      <c r="A189">
        <v>9398</v>
      </c>
      <c r="B189" t="s">
        <v>10591</v>
      </c>
      <c r="C189">
        <v>2011</v>
      </c>
      <c r="D189" s="28">
        <v>40806</v>
      </c>
      <c r="E189" s="28">
        <v>40809</v>
      </c>
      <c r="F189" t="s">
        <v>188</v>
      </c>
      <c r="G189" t="s">
        <v>5245</v>
      </c>
      <c r="H189" t="s">
        <v>5246</v>
      </c>
      <c r="I189" t="s">
        <v>26</v>
      </c>
      <c r="J189" t="s">
        <v>27</v>
      </c>
      <c r="K189" t="s">
        <v>266</v>
      </c>
      <c r="L189" t="s">
        <v>267</v>
      </c>
      <c r="M189">
        <v>10011</v>
      </c>
      <c r="N189" t="s">
        <v>148</v>
      </c>
      <c r="O189" t="s">
        <v>5161</v>
      </c>
      <c r="P189" t="s">
        <v>46</v>
      </c>
      <c r="Q189" t="s">
        <v>78</v>
      </c>
      <c r="R189" t="s">
        <v>5162</v>
      </c>
      <c r="S189">
        <v>30.98</v>
      </c>
      <c r="T189">
        <v>1</v>
      </c>
      <c r="U189">
        <v>0</v>
      </c>
      <c r="V189">
        <v>8.0548000000000002</v>
      </c>
    </row>
    <row r="190" spans="1:22" x14ac:dyDescent="0.35">
      <c r="A190">
        <v>9397</v>
      </c>
      <c r="B190" t="s">
        <v>10591</v>
      </c>
      <c r="C190">
        <v>2011</v>
      </c>
      <c r="D190" s="28">
        <v>40806</v>
      </c>
      <c r="E190" s="28">
        <v>40809</v>
      </c>
      <c r="F190" t="s">
        <v>188</v>
      </c>
      <c r="G190" t="s">
        <v>5245</v>
      </c>
      <c r="H190" t="s">
        <v>5246</v>
      </c>
      <c r="I190" t="s">
        <v>26</v>
      </c>
      <c r="J190" t="s">
        <v>27</v>
      </c>
      <c r="K190" t="s">
        <v>266</v>
      </c>
      <c r="L190" t="s">
        <v>267</v>
      </c>
      <c r="M190">
        <v>10011</v>
      </c>
      <c r="N190" t="s">
        <v>148</v>
      </c>
      <c r="O190" t="s">
        <v>257</v>
      </c>
      <c r="P190" t="s">
        <v>46</v>
      </c>
      <c r="Q190" t="s">
        <v>47</v>
      </c>
      <c r="R190" t="s">
        <v>258</v>
      </c>
      <c r="S190">
        <v>75.179999999999993</v>
      </c>
      <c r="T190">
        <v>6</v>
      </c>
      <c r="U190">
        <v>0</v>
      </c>
      <c r="V190">
        <v>35.334599999999995</v>
      </c>
    </row>
    <row r="191" spans="1:22" x14ac:dyDescent="0.35">
      <c r="A191">
        <v>9396</v>
      </c>
      <c r="B191" t="s">
        <v>10591</v>
      </c>
      <c r="C191">
        <v>2011</v>
      </c>
      <c r="D191" s="28">
        <v>40806</v>
      </c>
      <c r="E191" s="28">
        <v>40809</v>
      </c>
      <c r="F191" t="s">
        <v>188</v>
      </c>
      <c r="G191" t="s">
        <v>5245</v>
      </c>
      <c r="H191" t="s">
        <v>5246</v>
      </c>
      <c r="I191" t="s">
        <v>26</v>
      </c>
      <c r="J191" t="s">
        <v>27</v>
      </c>
      <c r="K191" t="s">
        <v>266</v>
      </c>
      <c r="L191" t="s">
        <v>267</v>
      </c>
      <c r="M191">
        <v>10011</v>
      </c>
      <c r="N191" t="s">
        <v>148</v>
      </c>
      <c r="O191" t="s">
        <v>5019</v>
      </c>
      <c r="P191" t="s">
        <v>32</v>
      </c>
      <c r="Q191" t="s">
        <v>33</v>
      </c>
      <c r="R191" t="s">
        <v>5020</v>
      </c>
      <c r="S191">
        <v>801.5680000000001</v>
      </c>
      <c r="T191">
        <v>2</v>
      </c>
      <c r="U191">
        <v>0.2</v>
      </c>
      <c r="V191">
        <v>-10.019600000000054</v>
      </c>
    </row>
    <row r="192" spans="1:22" x14ac:dyDescent="0.35">
      <c r="A192">
        <v>9395</v>
      </c>
      <c r="B192" t="s">
        <v>10591</v>
      </c>
      <c r="C192">
        <v>2011</v>
      </c>
      <c r="D192" s="28">
        <v>40806</v>
      </c>
      <c r="E192" s="28">
        <v>40809</v>
      </c>
      <c r="F192" t="s">
        <v>188</v>
      </c>
      <c r="G192" t="s">
        <v>5245</v>
      </c>
      <c r="H192" t="s">
        <v>5246</v>
      </c>
      <c r="I192" t="s">
        <v>26</v>
      </c>
      <c r="J192" t="s">
        <v>27</v>
      </c>
      <c r="K192" t="s">
        <v>266</v>
      </c>
      <c r="L192" t="s">
        <v>267</v>
      </c>
      <c r="M192">
        <v>10011</v>
      </c>
      <c r="N192" t="s">
        <v>148</v>
      </c>
      <c r="O192" t="s">
        <v>2555</v>
      </c>
      <c r="P192" t="s">
        <v>32</v>
      </c>
      <c r="Q192" t="s">
        <v>36</v>
      </c>
      <c r="R192" t="s">
        <v>2556</v>
      </c>
      <c r="S192">
        <v>631.78200000000004</v>
      </c>
      <c r="T192">
        <v>2</v>
      </c>
      <c r="U192">
        <v>0.1</v>
      </c>
      <c r="V192">
        <v>140.39599999999993</v>
      </c>
    </row>
    <row r="193" spans="1:22" x14ac:dyDescent="0.35">
      <c r="A193">
        <v>9394</v>
      </c>
      <c r="B193" t="s">
        <v>10591</v>
      </c>
      <c r="C193">
        <v>2011</v>
      </c>
      <c r="D193" s="28">
        <v>40806</v>
      </c>
      <c r="E193" s="28">
        <v>40809</v>
      </c>
      <c r="F193" t="s">
        <v>188</v>
      </c>
      <c r="G193" t="s">
        <v>5245</v>
      </c>
      <c r="H193" t="s">
        <v>5246</v>
      </c>
      <c r="I193" t="s">
        <v>26</v>
      </c>
      <c r="J193" t="s">
        <v>27</v>
      </c>
      <c r="K193" t="s">
        <v>266</v>
      </c>
      <c r="L193" t="s">
        <v>267</v>
      </c>
      <c r="M193">
        <v>10011</v>
      </c>
      <c r="N193" t="s">
        <v>148</v>
      </c>
      <c r="O193" t="s">
        <v>6736</v>
      </c>
      <c r="P193" t="s">
        <v>71</v>
      </c>
      <c r="Q193" t="s">
        <v>72</v>
      </c>
      <c r="R193" t="s">
        <v>6737</v>
      </c>
      <c r="S193">
        <v>629.94999999999993</v>
      </c>
      <c r="T193">
        <v>5</v>
      </c>
      <c r="U193">
        <v>0</v>
      </c>
      <c r="V193">
        <v>157.48750000000001</v>
      </c>
    </row>
    <row r="194" spans="1:22" x14ac:dyDescent="0.35">
      <c r="A194">
        <v>9384</v>
      </c>
      <c r="B194" t="s">
        <v>10584</v>
      </c>
      <c r="C194">
        <v>2011</v>
      </c>
      <c r="D194" s="28">
        <v>40900</v>
      </c>
      <c r="E194" s="28">
        <v>40904</v>
      </c>
      <c r="F194" t="s">
        <v>23</v>
      </c>
      <c r="G194" t="s">
        <v>965</v>
      </c>
      <c r="H194" t="s">
        <v>966</v>
      </c>
      <c r="I194" t="s">
        <v>26</v>
      </c>
      <c r="J194" t="s">
        <v>27</v>
      </c>
      <c r="K194" t="s">
        <v>900</v>
      </c>
      <c r="L194" t="s">
        <v>54</v>
      </c>
      <c r="M194">
        <v>33614</v>
      </c>
      <c r="N194" t="s">
        <v>30</v>
      </c>
      <c r="O194" t="s">
        <v>4014</v>
      </c>
      <c r="P194" t="s">
        <v>46</v>
      </c>
      <c r="Q194" t="s">
        <v>59</v>
      </c>
      <c r="R194" t="s">
        <v>4015</v>
      </c>
      <c r="S194">
        <v>83.920000000000016</v>
      </c>
      <c r="T194">
        <v>5</v>
      </c>
      <c r="U194">
        <v>0.2</v>
      </c>
      <c r="V194">
        <v>-1.049000000000003</v>
      </c>
    </row>
    <row r="195" spans="1:22" x14ac:dyDescent="0.35">
      <c r="A195">
        <v>9383</v>
      </c>
      <c r="B195" t="s">
        <v>10584</v>
      </c>
      <c r="C195">
        <v>2011</v>
      </c>
      <c r="D195" s="28">
        <v>40900</v>
      </c>
      <c r="E195" s="28">
        <v>40904</v>
      </c>
      <c r="F195" t="s">
        <v>23</v>
      </c>
      <c r="G195" t="s">
        <v>965</v>
      </c>
      <c r="H195" t="s">
        <v>966</v>
      </c>
      <c r="I195" t="s">
        <v>26</v>
      </c>
      <c r="J195" t="s">
        <v>27</v>
      </c>
      <c r="K195" t="s">
        <v>900</v>
      </c>
      <c r="L195" t="s">
        <v>54</v>
      </c>
      <c r="M195">
        <v>33614</v>
      </c>
      <c r="N195" t="s">
        <v>30</v>
      </c>
      <c r="O195" t="s">
        <v>287</v>
      </c>
      <c r="P195" t="s">
        <v>46</v>
      </c>
      <c r="Q195" t="s">
        <v>68</v>
      </c>
      <c r="R195" t="s">
        <v>288</v>
      </c>
      <c r="S195">
        <v>1.3440000000000001</v>
      </c>
      <c r="T195">
        <v>1</v>
      </c>
      <c r="U195">
        <v>0.2</v>
      </c>
      <c r="V195">
        <v>0.504</v>
      </c>
    </row>
    <row r="196" spans="1:22" x14ac:dyDescent="0.35">
      <c r="A196">
        <v>9382</v>
      </c>
      <c r="B196" t="s">
        <v>10584</v>
      </c>
      <c r="C196">
        <v>2011</v>
      </c>
      <c r="D196" s="28">
        <v>40900</v>
      </c>
      <c r="E196" s="28">
        <v>40904</v>
      </c>
      <c r="F196" t="s">
        <v>23</v>
      </c>
      <c r="G196" t="s">
        <v>965</v>
      </c>
      <c r="H196" t="s">
        <v>966</v>
      </c>
      <c r="I196" t="s">
        <v>26</v>
      </c>
      <c r="J196" t="s">
        <v>27</v>
      </c>
      <c r="K196" t="s">
        <v>900</v>
      </c>
      <c r="L196" t="s">
        <v>54</v>
      </c>
      <c r="M196">
        <v>33614</v>
      </c>
      <c r="N196" t="s">
        <v>30</v>
      </c>
      <c r="O196" t="s">
        <v>5000</v>
      </c>
      <c r="P196" t="s">
        <v>46</v>
      </c>
      <c r="Q196" t="s">
        <v>59</v>
      </c>
      <c r="R196" t="s">
        <v>5001</v>
      </c>
      <c r="S196">
        <v>424.27200000000005</v>
      </c>
      <c r="T196">
        <v>2</v>
      </c>
      <c r="U196">
        <v>0.2</v>
      </c>
      <c r="V196">
        <v>-10.60680000000005</v>
      </c>
    </row>
    <row r="197" spans="1:22" x14ac:dyDescent="0.35">
      <c r="A197">
        <v>196</v>
      </c>
      <c r="B197" t="s">
        <v>776</v>
      </c>
      <c r="C197">
        <v>2011</v>
      </c>
      <c r="D197" s="28">
        <v>40623</v>
      </c>
      <c r="E197" s="28">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5">
      <c r="A198">
        <v>197</v>
      </c>
      <c r="B198" t="s">
        <v>776</v>
      </c>
      <c r="C198">
        <v>2011</v>
      </c>
      <c r="D198" s="28">
        <v>40623</v>
      </c>
      <c r="E198" s="28">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5">
      <c r="A199">
        <v>9381</v>
      </c>
      <c r="B199" t="s">
        <v>10584</v>
      </c>
      <c r="C199">
        <v>2011</v>
      </c>
      <c r="D199" s="28">
        <v>40900</v>
      </c>
      <c r="E199" s="28">
        <v>40904</v>
      </c>
      <c r="F199" t="s">
        <v>23</v>
      </c>
      <c r="G199" t="s">
        <v>965</v>
      </c>
      <c r="H199" t="s">
        <v>966</v>
      </c>
      <c r="I199" t="s">
        <v>26</v>
      </c>
      <c r="J199" t="s">
        <v>27</v>
      </c>
      <c r="K199" t="s">
        <v>900</v>
      </c>
      <c r="L199" t="s">
        <v>54</v>
      </c>
      <c r="M199">
        <v>33614</v>
      </c>
      <c r="N199" t="s">
        <v>30</v>
      </c>
      <c r="O199" t="s">
        <v>716</v>
      </c>
      <c r="P199" t="s">
        <v>32</v>
      </c>
      <c r="Q199" t="s">
        <v>36</v>
      </c>
      <c r="R199" t="s">
        <v>717</v>
      </c>
      <c r="S199">
        <v>64.784000000000006</v>
      </c>
      <c r="T199">
        <v>1</v>
      </c>
      <c r="U199">
        <v>0.2</v>
      </c>
      <c r="V199">
        <v>6.4784000000000042</v>
      </c>
    </row>
    <row r="200" spans="1:22" x14ac:dyDescent="0.35">
      <c r="A200">
        <v>9380</v>
      </c>
      <c r="B200" t="s">
        <v>10584</v>
      </c>
      <c r="C200">
        <v>2011</v>
      </c>
      <c r="D200" s="28">
        <v>40900</v>
      </c>
      <c r="E200" s="28">
        <v>40904</v>
      </c>
      <c r="F200" t="s">
        <v>23</v>
      </c>
      <c r="G200" t="s">
        <v>965</v>
      </c>
      <c r="H200" t="s">
        <v>966</v>
      </c>
      <c r="I200" t="s">
        <v>26</v>
      </c>
      <c r="J200" t="s">
        <v>27</v>
      </c>
      <c r="K200" t="s">
        <v>900</v>
      </c>
      <c r="L200" t="s">
        <v>54</v>
      </c>
      <c r="M200">
        <v>33614</v>
      </c>
      <c r="N200" t="s">
        <v>30</v>
      </c>
      <c r="O200" t="s">
        <v>4971</v>
      </c>
      <c r="P200" t="s">
        <v>46</v>
      </c>
      <c r="Q200" t="s">
        <v>90</v>
      </c>
      <c r="R200" t="s">
        <v>4972</v>
      </c>
      <c r="S200">
        <v>45.527999999999999</v>
      </c>
      <c r="T200">
        <v>3</v>
      </c>
      <c r="U200">
        <v>0.2</v>
      </c>
      <c r="V200">
        <v>15.934799999999997</v>
      </c>
    </row>
    <row r="201" spans="1:22" x14ac:dyDescent="0.35">
      <c r="A201">
        <v>9368</v>
      </c>
      <c r="B201" t="s">
        <v>10571</v>
      </c>
      <c r="C201">
        <v>2011</v>
      </c>
      <c r="D201" s="28">
        <v>40702</v>
      </c>
      <c r="E201" s="28">
        <v>40707</v>
      </c>
      <c r="F201" t="s">
        <v>50</v>
      </c>
      <c r="G201" t="s">
        <v>4199</v>
      </c>
      <c r="H201" t="s">
        <v>4200</v>
      </c>
      <c r="I201" t="s">
        <v>26</v>
      </c>
      <c r="J201" t="s">
        <v>27</v>
      </c>
      <c r="K201" t="s">
        <v>1173</v>
      </c>
      <c r="L201" t="s">
        <v>267</v>
      </c>
      <c r="M201">
        <v>11561</v>
      </c>
      <c r="N201" t="s">
        <v>148</v>
      </c>
      <c r="O201" t="s">
        <v>5599</v>
      </c>
      <c r="P201" t="s">
        <v>46</v>
      </c>
      <c r="Q201" t="s">
        <v>59</v>
      </c>
      <c r="R201" t="s">
        <v>5600</v>
      </c>
      <c r="S201">
        <v>1676.88</v>
      </c>
      <c r="T201">
        <v>6</v>
      </c>
      <c r="U201">
        <v>0</v>
      </c>
      <c r="V201">
        <v>83.843999999999937</v>
      </c>
    </row>
    <row r="202" spans="1:22" x14ac:dyDescent="0.35">
      <c r="A202">
        <v>9367</v>
      </c>
      <c r="B202" t="s">
        <v>10571</v>
      </c>
      <c r="C202">
        <v>2011</v>
      </c>
      <c r="D202" s="28">
        <v>40702</v>
      </c>
      <c r="E202" s="28">
        <v>40707</v>
      </c>
      <c r="F202" t="s">
        <v>50</v>
      </c>
      <c r="G202" t="s">
        <v>4199</v>
      </c>
      <c r="H202" t="s">
        <v>4200</v>
      </c>
      <c r="I202" t="s">
        <v>26</v>
      </c>
      <c r="J202" t="s">
        <v>27</v>
      </c>
      <c r="K202" t="s">
        <v>1173</v>
      </c>
      <c r="L202" t="s">
        <v>267</v>
      </c>
      <c r="M202">
        <v>11561</v>
      </c>
      <c r="N202" t="s">
        <v>148</v>
      </c>
      <c r="O202" t="s">
        <v>7314</v>
      </c>
      <c r="P202" t="s">
        <v>46</v>
      </c>
      <c r="Q202" t="s">
        <v>75</v>
      </c>
      <c r="R202" t="s">
        <v>7315</v>
      </c>
      <c r="S202">
        <v>68.48</v>
      </c>
      <c r="T202">
        <v>2</v>
      </c>
      <c r="U202">
        <v>0.2</v>
      </c>
      <c r="V202">
        <v>25.679999999999996</v>
      </c>
    </row>
    <row r="203" spans="1:22" x14ac:dyDescent="0.35">
      <c r="A203">
        <v>202</v>
      </c>
      <c r="B203" t="s">
        <v>804</v>
      </c>
      <c r="C203">
        <v>2011</v>
      </c>
      <c r="D203" s="28">
        <v>40758</v>
      </c>
      <c r="E203" s="28">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5">
      <c r="A204">
        <v>203</v>
      </c>
      <c r="B204" t="s">
        <v>804</v>
      </c>
      <c r="C204">
        <v>2011</v>
      </c>
      <c r="D204" s="28">
        <v>40758</v>
      </c>
      <c r="E204" s="28">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5">
      <c r="A205">
        <v>9366</v>
      </c>
      <c r="B205" t="s">
        <v>10570</v>
      </c>
      <c r="C205">
        <v>2011</v>
      </c>
      <c r="D205" s="28">
        <v>40777</v>
      </c>
      <c r="E205" s="28">
        <v>40780</v>
      </c>
      <c r="F205" t="s">
        <v>188</v>
      </c>
      <c r="G205" t="s">
        <v>1934</v>
      </c>
      <c r="H205" t="s">
        <v>1935</v>
      </c>
      <c r="I205" t="s">
        <v>26</v>
      </c>
      <c r="J205" t="s">
        <v>27</v>
      </c>
      <c r="K205" t="s">
        <v>9306</v>
      </c>
      <c r="L205" t="s">
        <v>596</v>
      </c>
      <c r="M205">
        <v>63301</v>
      </c>
      <c r="N205" t="s">
        <v>105</v>
      </c>
      <c r="O205" t="s">
        <v>9709</v>
      </c>
      <c r="P205" t="s">
        <v>46</v>
      </c>
      <c r="Q205" t="s">
        <v>90</v>
      </c>
      <c r="R205" t="s">
        <v>9710</v>
      </c>
      <c r="S205">
        <v>11.56</v>
      </c>
      <c r="T205">
        <v>2</v>
      </c>
      <c r="U205">
        <v>0</v>
      </c>
      <c r="V205">
        <v>5.6644000000000005</v>
      </c>
    </row>
    <row r="206" spans="1:22" x14ac:dyDescent="0.35">
      <c r="A206">
        <v>9342</v>
      </c>
      <c r="B206" t="s">
        <v>10561</v>
      </c>
      <c r="C206">
        <v>2011</v>
      </c>
      <c r="D206" s="28">
        <v>40835</v>
      </c>
      <c r="E206" s="28">
        <v>40838</v>
      </c>
      <c r="F206" t="s">
        <v>23</v>
      </c>
      <c r="G206" t="s">
        <v>2853</v>
      </c>
      <c r="H206" t="s">
        <v>2854</v>
      </c>
      <c r="I206" t="s">
        <v>41</v>
      </c>
      <c r="J206" t="s">
        <v>27</v>
      </c>
      <c r="K206" t="s">
        <v>127</v>
      </c>
      <c r="L206" t="s">
        <v>43</v>
      </c>
      <c r="M206">
        <v>94110</v>
      </c>
      <c r="N206" t="s">
        <v>44</v>
      </c>
      <c r="O206" t="s">
        <v>7698</v>
      </c>
      <c r="P206" t="s">
        <v>71</v>
      </c>
      <c r="Q206" t="s">
        <v>72</v>
      </c>
      <c r="R206" t="s">
        <v>7699</v>
      </c>
      <c r="S206">
        <v>117.57600000000002</v>
      </c>
      <c r="T206">
        <v>3</v>
      </c>
      <c r="U206">
        <v>0.2</v>
      </c>
      <c r="V206">
        <v>11.757600000000011</v>
      </c>
    </row>
    <row r="207" spans="1:22" x14ac:dyDescent="0.35">
      <c r="A207">
        <v>9341</v>
      </c>
      <c r="B207" t="s">
        <v>10561</v>
      </c>
      <c r="C207">
        <v>2011</v>
      </c>
      <c r="D207" s="28">
        <v>40835</v>
      </c>
      <c r="E207" s="28">
        <v>40838</v>
      </c>
      <c r="F207" t="s">
        <v>23</v>
      </c>
      <c r="G207" t="s">
        <v>2853</v>
      </c>
      <c r="H207" t="s">
        <v>2854</v>
      </c>
      <c r="I207" t="s">
        <v>41</v>
      </c>
      <c r="J207" t="s">
        <v>27</v>
      </c>
      <c r="K207" t="s">
        <v>127</v>
      </c>
      <c r="L207" t="s">
        <v>43</v>
      </c>
      <c r="M207">
        <v>94110</v>
      </c>
      <c r="N207" t="s">
        <v>44</v>
      </c>
      <c r="O207" t="s">
        <v>2119</v>
      </c>
      <c r="P207" t="s">
        <v>46</v>
      </c>
      <c r="Q207" t="s">
        <v>47</v>
      </c>
      <c r="R207" t="s">
        <v>2120</v>
      </c>
      <c r="S207">
        <v>18.75</v>
      </c>
      <c r="T207">
        <v>5</v>
      </c>
      <c r="U207">
        <v>0</v>
      </c>
      <c r="V207">
        <v>9</v>
      </c>
    </row>
    <row r="208" spans="1:22" x14ac:dyDescent="0.35">
      <c r="A208">
        <v>9340</v>
      </c>
      <c r="B208" t="s">
        <v>10561</v>
      </c>
      <c r="C208">
        <v>2011</v>
      </c>
      <c r="D208" s="28">
        <v>40835</v>
      </c>
      <c r="E208" s="28">
        <v>40838</v>
      </c>
      <c r="F208" t="s">
        <v>23</v>
      </c>
      <c r="G208" t="s">
        <v>2853</v>
      </c>
      <c r="H208" t="s">
        <v>2854</v>
      </c>
      <c r="I208" t="s">
        <v>41</v>
      </c>
      <c r="J208" t="s">
        <v>27</v>
      </c>
      <c r="K208" t="s">
        <v>127</v>
      </c>
      <c r="L208" t="s">
        <v>43</v>
      </c>
      <c r="M208">
        <v>94110</v>
      </c>
      <c r="N208" t="s">
        <v>44</v>
      </c>
      <c r="O208" t="s">
        <v>7675</v>
      </c>
      <c r="P208" t="s">
        <v>46</v>
      </c>
      <c r="Q208" t="s">
        <v>90</v>
      </c>
      <c r="R208" t="s">
        <v>7676</v>
      </c>
      <c r="S208">
        <v>146.72999999999999</v>
      </c>
      <c r="T208">
        <v>3</v>
      </c>
      <c r="U208">
        <v>0</v>
      </c>
      <c r="V208">
        <v>68.963099999999997</v>
      </c>
    </row>
    <row r="209" spans="1:22" x14ac:dyDescent="0.35">
      <c r="A209">
        <v>9339</v>
      </c>
      <c r="B209" t="s">
        <v>10561</v>
      </c>
      <c r="C209">
        <v>2011</v>
      </c>
      <c r="D209" s="28">
        <v>40835</v>
      </c>
      <c r="E209" s="28">
        <v>40838</v>
      </c>
      <c r="F209" t="s">
        <v>23</v>
      </c>
      <c r="G209" t="s">
        <v>2853</v>
      </c>
      <c r="H209" t="s">
        <v>2854</v>
      </c>
      <c r="I209" t="s">
        <v>41</v>
      </c>
      <c r="J209" t="s">
        <v>27</v>
      </c>
      <c r="K209" t="s">
        <v>127</v>
      </c>
      <c r="L209" t="s">
        <v>43</v>
      </c>
      <c r="M209">
        <v>94110</v>
      </c>
      <c r="N209" t="s">
        <v>44</v>
      </c>
      <c r="O209" t="s">
        <v>3168</v>
      </c>
      <c r="P209" t="s">
        <v>46</v>
      </c>
      <c r="Q209" t="s">
        <v>75</v>
      </c>
      <c r="R209" t="s">
        <v>3169</v>
      </c>
      <c r="S209">
        <v>20.064</v>
      </c>
      <c r="T209">
        <v>6</v>
      </c>
      <c r="U209">
        <v>0.2</v>
      </c>
      <c r="V209">
        <v>7.0223999999999993</v>
      </c>
    </row>
    <row r="210" spans="1:22" x14ac:dyDescent="0.35">
      <c r="A210">
        <v>9338</v>
      </c>
      <c r="B210" t="s">
        <v>10561</v>
      </c>
      <c r="C210">
        <v>2011</v>
      </c>
      <c r="D210" s="28">
        <v>40835</v>
      </c>
      <c r="E210" s="28">
        <v>40838</v>
      </c>
      <c r="F210" t="s">
        <v>23</v>
      </c>
      <c r="G210" t="s">
        <v>2853</v>
      </c>
      <c r="H210" t="s">
        <v>2854</v>
      </c>
      <c r="I210" t="s">
        <v>41</v>
      </c>
      <c r="J210" t="s">
        <v>27</v>
      </c>
      <c r="K210" t="s">
        <v>127</v>
      </c>
      <c r="L210" t="s">
        <v>43</v>
      </c>
      <c r="M210">
        <v>94110</v>
      </c>
      <c r="N210" t="s">
        <v>44</v>
      </c>
      <c r="O210" t="s">
        <v>5744</v>
      </c>
      <c r="P210" t="s">
        <v>46</v>
      </c>
      <c r="Q210" t="s">
        <v>75</v>
      </c>
      <c r="R210" t="s">
        <v>5745</v>
      </c>
      <c r="S210">
        <v>2.9920000000000004</v>
      </c>
      <c r="T210">
        <v>1</v>
      </c>
      <c r="U210">
        <v>0.2</v>
      </c>
      <c r="V210">
        <v>1.1219999999999999</v>
      </c>
    </row>
    <row r="211" spans="1:22" x14ac:dyDescent="0.35">
      <c r="A211">
        <v>9310</v>
      </c>
      <c r="B211" t="s">
        <v>10543</v>
      </c>
      <c r="C211">
        <v>2011</v>
      </c>
      <c r="D211" s="28">
        <v>40627</v>
      </c>
      <c r="E211" s="28">
        <v>40632</v>
      </c>
      <c r="F211" t="s">
        <v>50</v>
      </c>
      <c r="G211" t="s">
        <v>2052</v>
      </c>
      <c r="H211" t="s">
        <v>2053</v>
      </c>
      <c r="I211" t="s">
        <v>26</v>
      </c>
      <c r="J211" t="s">
        <v>27</v>
      </c>
      <c r="K211" t="s">
        <v>127</v>
      </c>
      <c r="L211" t="s">
        <v>43</v>
      </c>
      <c r="M211">
        <v>94110</v>
      </c>
      <c r="N211" t="s">
        <v>44</v>
      </c>
      <c r="O211" t="s">
        <v>2949</v>
      </c>
      <c r="P211" t="s">
        <v>46</v>
      </c>
      <c r="Q211" t="s">
        <v>68</v>
      </c>
      <c r="R211" t="s">
        <v>2950</v>
      </c>
      <c r="S211">
        <v>25.44</v>
      </c>
      <c r="T211">
        <v>6</v>
      </c>
      <c r="U211">
        <v>0</v>
      </c>
      <c r="V211">
        <v>9.9215999999999998</v>
      </c>
    </row>
    <row r="212" spans="1:22" x14ac:dyDescent="0.35">
      <c r="A212">
        <v>9309</v>
      </c>
      <c r="B212" t="s">
        <v>10543</v>
      </c>
      <c r="C212">
        <v>2011</v>
      </c>
      <c r="D212" s="28">
        <v>40627</v>
      </c>
      <c r="E212" s="28">
        <v>40632</v>
      </c>
      <c r="F212" t="s">
        <v>50</v>
      </c>
      <c r="G212" t="s">
        <v>2052</v>
      </c>
      <c r="H212" t="s">
        <v>2053</v>
      </c>
      <c r="I212" t="s">
        <v>26</v>
      </c>
      <c r="J212" t="s">
        <v>27</v>
      </c>
      <c r="K212" t="s">
        <v>127</v>
      </c>
      <c r="L212" t="s">
        <v>43</v>
      </c>
      <c r="M212">
        <v>94110</v>
      </c>
      <c r="N212" t="s">
        <v>44</v>
      </c>
      <c r="O212" t="s">
        <v>6822</v>
      </c>
      <c r="P212" t="s">
        <v>71</v>
      </c>
      <c r="Q212" t="s">
        <v>161</v>
      </c>
      <c r="R212" t="s">
        <v>6823</v>
      </c>
      <c r="S212">
        <v>45.48</v>
      </c>
      <c r="T212">
        <v>4</v>
      </c>
      <c r="U212">
        <v>0</v>
      </c>
      <c r="V212">
        <v>15.917999999999999</v>
      </c>
    </row>
    <row r="213" spans="1:22" x14ac:dyDescent="0.35">
      <c r="A213">
        <v>9308</v>
      </c>
      <c r="B213" t="s">
        <v>10543</v>
      </c>
      <c r="C213">
        <v>2011</v>
      </c>
      <c r="D213" s="28">
        <v>40627</v>
      </c>
      <c r="E213" s="28">
        <v>40632</v>
      </c>
      <c r="F213" t="s">
        <v>50</v>
      </c>
      <c r="G213" t="s">
        <v>2052</v>
      </c>
      <c r="H213" t="s">
        <v>2053</v>
      </c>
      <c r="I213" t="s">
        <v>26</v>
      </c>
      <c r="J213" t="s">
        <v>27</v>
      </c>
      <c r="K213" t="s">
        <v>127</v>
      </c>
      <c r="L213" t="s">
        <v>43</v>
      </c>
      <c r="M213">
        <v>94110</v>
      </c>
      <c r="N213" t="s">
        <v>44</v>
      </c>
      <c r="O213" t="s">
        <v>6109</v>
      </c>
      <c r="P213" t="s">
        <v>46</v>
      </c>
      <c r="Q213" t="s">
        <v>68</v>
      </c>
      <c r="R213" t="s">
        <v>6110</v>
      </c>
      <c r="S213">
        <v>14.88</v>
      </c>
      <c r="T213">
        <v>2</v>
      </c>
      <c r="U213">
        <v>0</v>
      </c>
      <c r="V213">
        <v>3.7200000000000006</v>
      </c>
    </row>
    <row r="214" spans="1:22" x14ac:dyDescent="0.35">
      <c r="A214">
        <v>9307</v>
      </c>
      <c r="B214" t="s">
        <v>10543</v>
      </c>
      <c r="C214">
        <v>2011</v>
      </c>
      <c r="D214" s="28">
        <v>40627</v>
      </c>
      <c r="E214" s="28">
        <v>40632</v>
      </c>
      <c r="F214" t="s">
        <v>50</v>
      </c>
      <c r="G214" t="s">
        <v>2052</v>
      </c>
      <c r="H214" t="s">
        <v>2053</v>
      </c>
      <c r="I214" t="s">
        <v>26</v>
      </c>
      <c r="J214" t="s">
        <v>27</v>
      </c>
      <c r="K214" t="s">
        <v>127</v>
      </c>
      <c r="L214" t="s">
        <v>43</v>
      </c>
      <c r="M214">
        <v>94110</v>
      </c>
      <c r="N214" t="s">
        <v>44</v>
      </c>
      <c r="O214" t="s">
        <v>3716</v>
      </c>
      <c r="P214" t="s">
        <v>46</v>
      </c>
      <c r="Q214" t="s">
        <v>68</v>
      </c>
      <c r="R214" t="s">
        <v>3717</v>
      </c>
      <c r="S214">
        <v>6.56</v>
      </c>
      <c r="T214">
        <v>2</v>
      </c>
      <c r="U214">
        <v>0</v>
      </c>
      <c r="V214">
        <v>1.9023999999999992</v>
      </c>
    </row>
    <row r="215" spans="1:22" x14ac:dyDescent="0.35">
      <c r="A215">
        <v>9292</v>
      </c>
      <c r="B215" t="s">
        <v>10536</v>
      </c>
      <c r="C215">
        <v>2011</v>
      </c>
      <c r="D215" s="28">
        <v>40809</v>
      </c>
      <c r="E215" s="28">
        <v>40811</v>
      </c>
      <c r="F215" t="s">
        <v>188</v>
      </c>
      <c r="G215" t="s">
        <v>5615</v>
      </c>
      <c r="H215" t="s">
        <v>5616</v>
      </c>
      <c r="I215" t="s">
        <v>26</v>
      </c>
      <c r="J215" t="s">
        <v>27</v>
      </c>
      <c r="K215" t="s">
        <v>244</v>
      </c>
      <c r="L215" t="s">
        <v>245</v>
      </c>
      <c r="M215">
        <v>19901</v>
      </c>
      <c r="N215" t="s">
        <v>148</v>
      </c>
      <c r="O215" t="s">
        <v>4035</v>
      </c>
      <c r="P215" t="s">
        <v>46</v>
      </c>
      <c r="Q215" t="s">
        <v>75</v>
      </c>
      <c r="R215" t="s">
        <v>4036</v>
      </c>
      <c r="S215">
        <v>34.5</v>
      </c>
      <c r="T215">
        <v>3</v>
      </c>
      <c r="U215">
        <v>0</v>
      </c>
      <c r="V215">
        <v>15.524999999999999</v>
      </c>
    </row>
    <row r="216" spans="1:22" x14ac:dyDescent="0.35">
      <c r="A216">
        <v>9291</v>
      </c>
      <c r="B216" t="s">
        <v>10536</v>
      </c>
      <c r="C216">
        <v>2011</v>
      </c>
      <c r="D216" s="28">
        <v>40809</v>
      </c>
      <c r="E216" s="28">
        <v>40811</v>
      </c>
      <c r="F216" t="s">
        <v>188</v>
      </c>
      <c r="G216" t="s">
        <v>5615</v>
      </c>
      <c r="H216" t="s">
        <v>5616</v>
      </c>
      <c r="I216" t="s">
        <v>26</v>
      </c>
      <c r="J216" t="s">
        <v>27</v>
      </c>
      <c r="K216" t="s">
        <v>244</v>
      </c>
      <c r="L216" t="s">
        <v>245</v>
      </c>
      <c r="M216">
        <v>19901</v>
      </c>
      <c r="N216" t="s">
        <v>148</v>
      </c>
      <c r="O216" t="s">
        <v>3268</v>
      </c>
      <c r="P216" t="s">
        <v>46</v>
      </c>
      <c r="Q216" t="s">
        <v>68</v>
      </c>
      <c r="R216" t="s">
        <v>3269</v>
      </c>
      <c r="S216">
        <v>9.84</v>
      </c>
      <c r="T216">
        <v>3</v>
      </c>
      <c r="U216">
        <v>0</v>
      </c>
      <c r="V216">
        <v>2.8535999999999988</v>
      </c>
    </row>
    <row r="217" spans="1:22" x14ac:dyDescent="0.35">
      <c r="A217">
        <v>9290</v>
      </c>
      <c r="B217" t="s">
        <v>10535</v>
      </c>
      <c r="C217">
        <v>2011</v>
      </c>
      <c r="D217" s="28">
        <v>40656</v>
      </c>
      <c r="E217" s="28">
        <v>40659</v>
      </c>
      <c r="F217" t="s">
        <v>23</v>
      </c>
      <c r="G217" t="s">
        <v>1162</v>
      </c>
      <c r="H217" t="s">
        <v>1163</v>
      </c>
      <c r="I217" t="s">
        <v>102</v>
      </c>
      <c r="J217" t="s">
        <v>27</v>
      </c>
      <c r="K217" t="s">
        <v>127</v>
      </c>
      <c r="L217" t="s">
        <v>43</v>
      </c>
      <c r="M217">
        <v>94109</v>
      </c>
      <c r="N217" t="s">
        <v>44</v>
      </c>
      <c r="O217" t="s">
        <v>4749</v>
      </c>
      <c r="P217" t="s">
        <v>46</v>
      </c>
      <c r="Q217" t="s">
        <v>90</v>
      </c>
      <c r="R217" t="s">
        <v>4750</v>
      </c>
      <c r="S217">
        <v>48.91</v>
      </c>
      <c r="T217">
        <v>1</v>
      </c>
      <c r="U217">
        <v>0</v>
      </c>
      <c r="V217">
        <v>22.987699999999997</v>
      </c>
    </row>
    <row r="218" spans="1:22" x14ac:dyDescent="0.35">
      <c r="A218">
        <v>9285</v>
      </c>
      <c r="B218" t="s">
        <v>10531</v>
      </c>
      <c r="C218">
        <v>2011</v>
      </c>
      <c r="D218" s="28">
        <v>40865</v>
      </c>
      <c r="E218" s="28">
        <v>40870</v>
      </c>
      <c r="F218" t="s">
        <v>50</v>
      </c>
      <c r="G218" t="s">
        <v>1291</v>
      </c>
      <c r="H218" t="s">
        <v>1292</v>
      </c>
      <c r="I218" t="s">
        <v>41</v>
      </c>
      <c r="J218" t="s">
        <v>27</v>
      </c>
      <c r="K218" t="s">
        <v>612</v>
      </c>
      <c r="L218" t="s">
        <v>114</v>
      </c>
      <c r="M218">
        <v>53132</v>
      </c>
      <c r="N218" t="s">
        <v>105</v>
      </c>
      <c r="O218" t="s">
        <v>2095</v>
      </c>
      <c r="P218" t="s">
        <v>32</v>
      </c>
      <c r="Q218" t="s">
        <v>36</v>
      </c>
      <c r="R218" t="s">
        <v>2096</v>
      </c>
      <c r="S218">
        <v>392.93999999999994</v>
      </c>
      <c r="T218">
        <v>3</v>
      </c>
      <c r="U218">
        <v>0</v>
      </c>
      <c r="V218">
        <v>43.223399999999984</v>
      </c>
    </row>
    <row r="219" spans="1:22" x14ac:dyDescent="0.35">
      <c r="A219">
        <v>9275</v>
      </c>
      <c r="B219" t="s">
        <v>10524</v>
      </c>
      <c r="C219">
        <v>2011</v>
      </c>
      <c r="D219" s="28">
        <v>40826</v>
      </c>
      <c r="E219" s="28">
        <v>40826</v>
      </c>
      <c r="F219" t="s">
        <v>1290</v>
      </c>
      <c r="G219" t="s">
        <v>6751</v>
      </c>
      <c r="H219" t="s">
        <v>6752</v>
      </c>
      <c r="I219" t="s">
        <v>41</v>
      </c>
      <c r="J219" t="s">
        <v>27</v>
      </c>
      <c r="K219" t="s">
        <v>5468</v>
      </c>
      <c r="L219" t="s">
        <v>668</v>
      </c>
      <c r="M219">
        <v>87105</v>
      </c>
      <c r="N219" t="s">
        <v>44</v>
      </c>
      <c r="O219" t="s">
        <v>9833</v>
      </c>
      <c r="P219" t="s">
        <v>46</v>
      </c>
      <c r="Q219" t="s">
        <v>68</v>
      </c>
      <c r="R219" t="s">
        <v>9834</v>
      </c>
      <c r="S219">
        <v>255.84999999999997</v>
      </c>
      <c r="T219">
        <v>7</v>
      </c>
      <c r="U219">
        <v>0</v>
      </c>
      <c r="V219">
        <v>112.57400000000001</v>
      </c>
    </row>
    <row r="220" spans="1:22" x14ac:dyDescent="0.35">
      <c r="A220">
        <v>9267</v>
      </c>
      <c r="B220" t="s">
        <v>10519</v>
      </c>
      <c r="C220">
        <v>2011</v>
      </c>
      <c r="D220" s="28">
        <v>40583</v>
      </c>
      <c r="E220" s="28">
        <v>40584</v>
      </c>
      <c r="F220" t="s">
        <v>188</v>
      </c>
      <c r="G220" t="s">
        <v>1162</v>
      </c>
      <c r="H220" t="s">
        <v>1163</v>
      </c>
      <c r="I220" t="s">
        <v>102</v>
      </c>
      <c r="J220" t="s">
        <v>27</v>
      </c>
      <c r="K220" t="s">
        <v>4045</v>
      </c>
      <c r="L220" t="s">
        <v>1392</v>
      </c>
      <c r="M220">
        <v>89031</v>
      </c>
      <c r="N220" t="s">
        <v>44</v>
      </c>
      <c r="O220" t="s">
        <v>7600</v>
      </c>
      <c r="P220" t="s">
        <v>32</v>
      </c>
      <c r="Q220" t="s">
        <v>65</v>
      </c>
      <c r="R220" t="s">
        <v>7601</v>
      </c>
      <c r="S220">
        <v>14.56</v>
      </c>
      <c r="T220">
        <v>2</v>
      </c>
      <c r="U220">
        <v>0</v>
      </c>
      <c r="V220">
        <v>5.5327999999999999</v>
      </c>
    </row>
    <row r="221" spans="1:22" x14ac:dyDescent="0.35">
      <c r="A221">
        <v>9260</v>
      </c>
      <c r="B221" t="s">
        <v>10513</v>
      </c>
      <c r="C221">
        <v>2011</v>
      </c>
      <c r="D221" s="28">
        <v>40586</v>
      </c>
      <c r="E221" s="28">
        <v>40590</v>
      </c>
      <c r="F221" t="s">
        <v>23</v>
      </c>
      <c r="G221" t="s">
        <v>2626</v>
      </c>
      <c r="H221" t="s">
        <v>2627</v>
      </c>
      <c r="I221" t="s">
        <v>26</v>
      </c>
      <c r="J221" t="s">
        <v>27</v>
      </c>
      <c r="K221" t="s">
        <v>382</v>
      </c>
      <c r="L221" t="s">
        <v>596</v>
      </c>
      <c r="M221">
        <v>65203</v>
      </c>
      <c r="N221" t="s">
        <v>105</v>
      </c>
      <c r="O221" t="s">
        <v>2216</v>
      </c>
      <c r="P221" t="s">
        <v>46</v>
      </c>
      <c r="Q221" t="s">
        <v>59</v>
      </c>
      <c r="R221" t="s">
        <v>2217</v>
      </c>
      <c r="S221">
        <v>64.959999999999994</v>
      </c>
      <c r="T221">
        <v>2</v>
      </c>
      <c r="U221">
        <v>0</v>
      </c>
      <c r="V221">
        <v>2.598399999999998</v>
      </c>
    </row>
    <row r="222" spans="1:22" x14ac:dyDescent="0.35">
      <c r="A222">
        <v>9259</v>
      </c>
      <c r="B222" t="s">
        <v>10513</v>
      </c>
      <c r="C222">
        <v>2011</v>
      </c>
      <c r="D222" s="28">
        <v>40586</v>
      </c>
      <c r="E222" s="28">
        <v>40590</v>
      </c>
      <c r="F222" t="s">
        <v>23</v>
      </c>
      <c r="G222" t="s">
        <v>2626</v>
      </c>
      <c r="H222" t="s">
        <v>2627</v>
      </c>
      <c r="I222" t="s">
        <v>26</v>
      </c>
      <c r="J222" t="s">
        <v>27</v>
      </c>
      <c r="K222" t="s">
        <v>382</v>
      </c>
      <c r="L222" t="s">
        <v>596</v>
      </c>
      <c r="M222">
        <v>65203</v>
      </c>
      <c r="N222" t="s">
        <v>105</v>
      </c>
      <c r="O222" t="s">
        <v>325</v>
      </c>
      <c r="P222" t="s">
        <v>46</v>
      </c>
      <c r="Q222" t="s">
        <v>75</v>
      </c>
      <c r="R222" t="s">
        <v>6188</v>
      </c>
      <c r="S222">
        <v>51.900000000000006</v>
      </c>
      <c r="T222">
        <v>3</v>
      </c>
      <c r="U222">
        <v>0</v>
      </c>
      <c r="V222">
        <v>24.393000000000001</v>
      </c>
    </row>
    <row r="223" spans="1:22" x14ac:dyDescent="0.35">
      <c r="A223">
        <v>9258</v>
      </c>
      <c r="B223" t="s">
        <v>10513</v>
      </c>
      <c r="C223">
        <v>2011</v>
      </c>
      <c r="D223" s="28">
        <v>40586</v>
      </c>
      <c r="E223" s="28">
        <v>40590</v>
      </c>
      <c r="F223" t="s">
        <v>23</v>
      </c>
      <c r="G223" t="s">
        <v>2626</v>
      </c>
      <c r="H223" t="s">
        <v>2627</v>
      </c>
      <c r="I223" t="s">
        <v>26</v>
      </c>
      <c r="J223" t="s">
        <v>27</v>
      </c>
      <c r="K223" t="s">
        <v>382</v>
      </c>
      <c r="L223" t="s">
        <v>596</v>
      </c>
      <c r="M223">
        <v>65203</v>
      </c>
      <c r="N223" t="s">
        <v>105</v>
      </c>
      <c r="O223" t="s">
        <v>5400</v>
      </c>
      <c r="P223" t="s">
        <v>32</v>
      </c>
      <c r="Q223" t="s">
        <v>65</v>
      </c>
      <c r="R223" t="s">
        <v>5401</v>
      </c>
      <c r="S223">
        <v>332.94</v>
      </c>
      <c r="T223">
        <v>3</v>
      </c>
      <c r="U223">
        <v>0</v>
      </c>
      <c r="V223">
        <v>53.270399999999995</v>
      </c>
    </row>
    <row r="224" spans="1:22" x14ac:dyDescent="0.35">
      <c r="A224">
        <v>9257</v>
      </c>
      <c r="B224" t="s">
        <v>10513</v>
      </c>
      <c r="C224">
        <v>2011</v>
      </c>
      <c r="D224" s="28">
        <v>40586</v>
      </c>
      <c r="E224" s="28">
        <v>40590</v>
      </c>
      <c r="F224" t="s">
        <v>23</v>
      </c>
      <c r="G224" t="s">
        <v>2626</v>
      </c>
      <c r="H224" t="s">
        <v>2627</v>
      </c>
      <c r="I224" t="s">
        <v>26</v>
      </c>
      <c r="J224" t="s">
        <v>27</v>
      </c>
      <c r="K224" t="s">
        <v>382</v>
      </c>
      <c r="L224" t="s">
        <v>596</v>
      </c>
      <c r="M224">
        <v>65203</v>
      </c>
      <c r="N224" t="s">
        <v>105</v>
      </c>
      <c r="O224" t="s">
        <v>2106</v>
      </c>
      <c r="P224" t="s">
        <v>46</v>
      </c>
      <c r="Q224" t="s">
        <v>75</v>
      </c>
      <c r="R224" t="s">
        <v>2107</v>
      </c>
      <c r="S224">
        <v>9.64</v>
      </c>
      <c r="T224">
        <v>2</v>
      </c>
      <c r="U224">
        <v>0</v>
      </c>
      <c r="V224">
        <v>4.4344000000000001</v>
      </c>
    </row>
    <row r="225" spans="1:22" x14ac:dyDescent="0.35">
      <c r="A225">
        <v>9256</v>
      </c>
      <c r="B225" t="s">
        <v>10513</v>
      </c>
      <c r="C225">
        <v>2011</v>
      </c>
      <c r="D225" s="28">
        <v>40586</v>
      </c>
      <c r="E225" s="28">
        <v>40590</v>
      </c>
      <c r="F225" t="s">
        <v>23</v>
      </c>
      <c r="G225" t="s">
        <v>2626</v>
      </c>
      <c r="H225" t="s">
        <v>2627</v>
      </c>
      <c r="I225" t="s">
        <v>26</v>
      </c>
      <c r="J225" t="s">
        <v>27</v>
      </c>
      <c r="K225" t="s">
        <v>382</v>
      </c>
      <c r="L225" t="s">
        <v>596</v>
      </c>
      <c r="M225">
        <v>65203</v>
      </c>
      <c r="N225" t="s">
        <v>105</v>
      </c>
      <c r="O225" t="s">
        <v>2681</v>
      </c>
      <c r="P225" t="s">
        <v>46</v>
      </c>
      <c r="Q225" t="s">
        <v>47</v>
      </c>
      <c r="R225" t="s">
        <v>2682</v>
      </c>
      <c r="S225">
        <v>14.940000000000001</v>
      </c>
      <c r="T225">
        <v>3</v>
      </c>
      <c r="U225">
        <v>0</v>
      </c>
      <c r="V225">
        <v>6.8723999999999998</v>
      </c>
    </row>
    <row r="226" spans="1:22" x14ac:dyDescent="0.35">
      <c r="A226">
        <v>9255</v>
      </c>
      <c r="B226" t="s">
        <v>10513</v>
      </c>
      <c r="C226">
        <v>2011</v>
      </c>
      <c r="D226" s="28">
        <v>40586</v>
      </c>
      <c r="E226" s="28">
        <v>40590</v>
      </c>
      <c r="F226" t="s">
        <v>23</v>
      </c>
      <c r="G226" t="s">
        <v>2626</v>
      </c>
      <c r="H226" t="s">
        <v>2627</v>
      </c>
      <c r="I226" t="s">
        <v>26</v>
      </c>
      <c r="J226" t="s">
        <v>27</v>
      </c>
      <c r="K226" t="s">
        <v>382</v>
      </c>
      <c r="L226" t="s">
        <v>596</v>
      </c>
      <c r="M226">
        <v>65203</v>
      </c>
      <c r="N226" t="s">
        <v>105</v>
      </c>
      <c r="O226" t="s">
        <v>304</v>
      </c>
      <c r="P226" t="s">
        <v>32</v>
      </c>
      <c r="Q226" t="s">
        <v>36</v>
      </c>
      <c r="R226" t="s">
        <v>305</v>
      </c>
      <c r="S226">
        <v>60.89</v>
      </c>
      <c r="T226">
        <v>1</v>
      </c>
      <c r="U226">
        <v>0</v>
      </c>
      <c r="V226">
        <v>15.222499999999997</v>
      </c>
    </row>
    <row r="227" spans="1:22" x14ac:dyDescent="0.35">
      <c r="A227">
        <v>9246</v>
      </c>
      <c r="B227" t="s">
        <v>10506</v>
      </c>
      <c r="C227">
        <v>2011</v>
      </c>
      <c r="D227" s="28">
        <v>40733</v>
      </c>
      <c r="E227" s="28">
        <v>40738</v>
      </c>
      <c r="F227" t="s">
        <v>50</v>
      </c>
      <c r="G227" t="s">
        <v>2351</v>
      </c>
      <c r="H227" t="s">
        <v>2352</v>
      </c>
      <c r="I227" t="s">
        <v>102</v>
      </c>
      <c r="J227" t="s">
        <v>27</v>
      </c>
      <c r="K227" t="s">
        <v>127</v>
      </c>
      <c r="L227" t="s">
        <v>43</v>
      </c>
      <c r="M227">
        <v>94122</v>
      </c>
      <c r="N227" t="s">
        <v>44</v>
      </c>
      <c r="O227" t="s">
        <v>89</v>
      </c>
      <c r="P227" t="s">
        <v>46</v>
      </c>
      <c r="Q227" t="s">
        <v>90</v>
      </c>
      <c r="R227" t="s">
        <v>91</v>
      </c>
      <c r="S227">
        <v>32.400000000000006</v>
      </c>
      <c r="T227">
        <v>5</v>
      </c>
      <c r="U227">
        <v>0</v>
      </c>
      <c r="V227">
        <v>15.552000000000001</v>
      </c>
    </row>
    <row r="228" spans="1:22" x14ac:dyDescent="0.35">
      <c r="A228">
        <v>9245</v>
      </c>
      <c r="B228" t="s">
        <v>10506</v>
      </c>
      <c r="C228">
        <v>2011</v>
      </c>
      <c r="D228" s="28">
        <v>40733</v>
      </c>
      <c r="E228" s="28">
        <v>40738</v>
      </c>
      <c r="F228" t="s">
        <v>50</v>
      </c>
      <c r="G228" t="s">
        <v>2351</v>
      </c>
      <c r="H228" t="s">
        <v>2352</v>
      </c>
      <c r="I228" t="s">
        <v>102</v>
      </c>
      <c r="J228" t="s">
        <v>27</v>
      </c>
      <c r="K228" t="s">
        <v>127</v>
      </c>
      <c r="L228" t="s">
        <v>43</v>
      </c>
      <c r="M228">
        <v>94122</v>
      </c>
      <c r="N228" t="s">
        <v>44</v>
      </c>
      <c r="O228" t="s">
        <v>4223</v>
      </c>
      <c r="P228" t="s">
        <v>46</v>
      </c>
      <c r="Q228" t="s">
        <v>68</v>
      </c>
      <c r="R228" t="s">
        <v>4224</v>
      </c>
      <c r="S228">
        <v>5.56</v>
      </c>
      <c r="T228">
        <v>2</v>
      </c>
      <c r="U228">
        <v>0</v>
      </c>
      <c r="V228">
        <v>2.2239999999999998</v>
      </c>
    </row>
    <row r="229" spans="1:22" x14ac:dyDescent="0.35">
      <c r="A229">
        <v>9244</v>
      </c>
      <c r="B229" t="s">
        <v>10506</v>
      </c>
      <c r="C229">
        <v>2011</v>
      </c>
      <c r="D229" s="28">
        <v>40733</v>
      </c>
      <c r="E229" s="28">
        <v>40738</v>
      </c>
      <c r="F229" t="s">
        <v>50</v>
      </c>
      <c r="G229" t="s">
        <v>2351</v>
      </c>
      <c r="H229" t="s">
        <v>2352</v>
      </c>
      <c r="I229" t="s">
        <v>102</v>
      </c>
      <c r="J229" t="s">
        <v>27</v>
      </c>
      <c r="K229" t="s">
        <v>127</v>
      </c>
      <c r="L229" t="s">
        <v>43</v>
      </c>
      <c r="M229">
        <v>94122</v>
      </c>
      <c r="N229" t="s">
        <v>44</v>
      </c>
      <c r="O229" t="s">
        <v>7052</v>
      </c>
      <c r="P229" t="s">
        <v>32</v>
      </c>
      <c r="Q229" t="s">
        <v>33</v>
      </c>
      <c r="R229" t="s">
        <v>7053</v>
      </c>
      <c r="S229">
        <v>119.83299999999998</v>
      </c>
      <c r="T229">
        <v>1</v>
      </c>
      <c r="U229">
        <v>0.15</v>
      </c>
      <c r="V229">
        <v>7.0489999999999995</v>
      </c>
    </row>
    <row r="230" spans="1:22" x14ac:dyDescent="0.35">
      <c r="A230">
        <v>9243</v>
      </c>
      <c r="B230" t="s">
        <v>10506</v>
      </c>
      <c r="C230">
        <v>2011</v>
      </c>
      <c r="D230" s="28">
        <v>40733</v>
      </c>
      <c r="E230" s="28">
        <v>40738</v>
      </c>
      <c r="F230" t="s">
        <v>50</v>
      </c>
      <c r="G230" t="s">
        <v>2351</v>
      </c>
      <c r="H230" t="s">
        <v>2352</v>
      </c>
      <c r="I230" t="s">
        <v>102</v>
      </c>
      <c r="J230" t="s">
        <v>27</v>
      </c>
      <c r="K230" t="s">
        <v>127</v>
      </c>
      <c r="L230" t="s">
        <v>43</v>
      </c>
      <c r="M230">
        <v>94122</v>
      </c>
      <c r="N230" t="s">
        <v>44</v>
      </c>
      <c r="O230" t="s">
        <v>446</v>
      </c>
      <c r="P230" t="s">
        <v>46</v>
      </c>
      <c r="Q230" t="s">
        <v>75</v>
      </c>
      <c r="R230" t="s">
        <v>447</v>
      </c>
      <c r="S230">
        <v>14.303999999999998</v>
      </c>
      <c r="T230">
        <v>6</v>
      </c>
      <c r="U230">
        <v>0.2</v>
      </c>
      <c r="V230">
        <v>4.6487999999999987</v>
      </c>
    </row>
    <row r="231" spans="1:22" x14ac:dyDescent="0.35">
      <c r="A231">
        <v>9232</v>
      </c>
      <c r="B231" t="s">
        <v>10502</v>
      </c>
      <c r="C231">
        <v>2011</v>
      </c>
      <c r="D231" s="28">
        <v>40904</v>
      </c>
      <c r="E231" s="28">
        <v>40908</v>
      </c>
      <c r="F231" t="s">
        <v>50</v>
      </c>
      <c r="G231" t="s">
        <v>2178</v>
      </c>
      <c r="H231" t="s">
        <v>2179</v>
      </c>
      <c r="I231" t="s">
        <v>26</v>
      </c>
      <c r="J231" t="s">
        <v>27</v>
      </c>
      <c r="K231" t="s">
        <v>544</v>
      </c>
      <c r="L231" t="s">
        <v>310</v>
      </c>
      <c r="M231">
        <v>85023</v>
      </c>
      <c r="N231" t="s">
        <v>44</v>
      </c>
      <c r="O231" t="s">
        <v>516</v>
      </c>
      <c r="P231" t="s">
        <v>46</v>
      </c>
      <c r="Q231" t="s">
        <v>75</v>
      </c>
      <c r="R231" t="s">
        <v>517</v>
      </c>
      <c r="S231">
        <v>946.76400000000024</v>
      </c>
      <c r="T231">
        <v>6</v>
      </c>
      <c r="U231">
        <v>0.7</v>
      </c>
      <c r="V231">
        <v>-694.29359999999997</v>
      </c>
    </row>
    <row r="232" spans="1:22" x14ac:dyDescent="0.35">
      <c r="A232">
        <v>231</v>
      </c>
      <c r="B232" t="s">
        <v>894</v>
      </c>
      <c r="C232">
        <v>2011</v>
      </c>
      <c r="D232" s="28">
        <v>40799</v>
      </c>
      <c r="E232" s="28">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5">
      <c r="A233">
        <v>9229</v>
      </c>
      <c r="B233" t="s">
        <v>10500</v>
      </c>
      <c r="C233">
        <v>2011</v>
      </c>
      <c r="D233" s="28">
        <v>40850</v>
      </c>
      <c r="E233" s="28">
        <v>40850</v>
      </c>
      <c r="F233" t="s">
        <v>1290</v>
      </c>
      <c r="G233" t="s">
        <v>3606</v>
      </c>
      <c r="H233" t="s">
        <v>3607</v>
      </c>
      <c r="I233" t="s">
        <v>102</v>
      </c>
      <c r="J233" t="s">
        <v>27</v>
      </c>
      <c r="K233" t="s">
        <v>42</v>
      </c>
      <c r="L233" t="s">
        <v>43</v>
      </c>
      <c r="M233">
        <v>90049</v>
      </c>
      <c r="N233" t="s">
        <v>44</v>
      </c>
      <c r="O233" t="s">
        <v>287</v>
      </c>
      <c r="P233" t="s">
        <v>46</v>
      </c>
      <c r="Q233" t="s">
        <v>68</v>
      </c>
      <c r="R233" t="s">
        <v>288</v>
      </c>
      <c r="S233">
        <v>6.72</v>
      </c>
      <c r="T233">
        <v>4</v>
      </c>
      <c r="U233">
        <v>0</v>
      </c>
      <c r="V233">
        <v>3.36</v>
      </c>
    </row>
    <row r="234" spans="1:22" x14ac:dyDescent="0.35">
      <c r="A234">
        <v>9214</v>
      </c>
      <c r="B234" t="s">
        <v>10488</v>
      </c>
      <c r="C234">
        <v>2011</v>
      </c>
      <c r="D234" s="28">
        <v>40885</v>
      </c>
      <c r="E234" s="28">
        <v>40892</v>
      </c>
      <c r="F234" t="s">
        <v>50</v>
      </c>
      <c r="G234" t="s">
        <v>2092</v>
      </c>
      <c r="H234" t="s">
        <v>2093</v>
      </c>
      <c r="I234" t="s">
        <v>41</v>
      </c>
      <c r="J234" t="s">
        <v>27</v>
      </c>
      <c r="K234" t="s">
        <v>127</v>
      </c>
      <c r="L234" t="s">
        <v>43</v>
      </c>
      <c r="M234">
        <v>94110</v>
      </c>
      <c r="N234" t="s">
        <v>44</v>
      </c>
      <c r="O234" t="s">
        <v>4356</v>
      </c>
      <c r="P234" t="s">
        <v>32</v>
      </c>
      <c r="Q234" t="s">
        <v>65</v>
      </c>
      <c r="R234" t="s">
        <v>4357</v>
      </c>
      <c r="S234">
        <v>79.44</v>
      </c>
      <c r="T234">
        <v>3</v>
      </c>
      <c r="U234">
        <v>0</v>
      </c>
      <c r="V234">
        <v>28.598399999999994</v>
      </c>
    </row>
    <row r="235" spans="1:22" x14ac:dyDescent="0.35">
      <c r="A235">
        <v>9213</v>
      </c>
      <c r="B235" t="s">
        <v>10488</v>
      </c>
      <c r="C235">
        <v>2011</v>
      </c>
      <c r="D235" s="28">
        <v>40885</v>
      </c>
      <c r="E235" s="28">
        <v>40892</v>
      </c>
      <c r="F235" t="s">
        <v>50</v>
      </c>
      <c r="G235" t="s">
        <v>2092</v>
      </c>
      <c r="H235" t="s">
        <v>2093</v>
      </c>
      <c r="I235" t="s">
        <v>41</v>
      </c>
      <c r="J235" t="s">
        <v>27</v>
      </c>
      <c r="K235" t="s">
        <v>127</v>
      </c>
      <c r="L235" t="s">
        <v>43</v>
      </c>
      <c r="M235">
        <v>94110</v>
      </c>
      <c r="N235" t="s">
        <v>44</v>
      </c>
      <c r="O235" t="s">
        <v>298</v>
      </c>
      <c r="P235" t="s">
        <v>32</v>
      </c>
      <c r="Q235" t="s">
        <v>65</v>
      </c>
      <c r="R235" t="s">
        <v>299</v>
      </c>
      <c r="S235">
        <v>39.880000000000003</v>
      </c>
      <c r="T235">
        <v>2</v>
      </c>
      <c r="U235">
        <v>0</v>
      </c>
      <c r="V235">
        <v>11.166400000000003</v>
      </c>
    </row>
    <row r="236" spans="1:22" x14ac:dyDescent="0.35">
      <c r="A236">
        <v>9200</v>
      </c>
      <c r="B236" t="s">
        <v>10477</v>
      </c>
      <c r="C236">
        <v>2011</v>
      </c>
      <c r="D236" s="28">
        <v>40673</v>
      </c>
      <c r="E236" s="28">
        <v>40678</v>
      </c>
      <c r="F236" t="s">
        <v>50</v>
      </c>
      <c r="G236" t="s">
        <v>3467</v>
      </c>
      <c r="H236" t="s">
        <v>3468</v>
      </c>
      <c r="I236" t="s">
        <v>26</v>
      </c>
      <c r="J236" t="s">
        <v>27</v>
      </c>
      <c r="K236" t="s">
        <v>630</v>
      </c>
      <c r="L236" t="s">
        <v>43</v>
      </c>
      <c r="M236">
        <v>95123</v>
      </c>
      <c r="N236" t="s">
        <v>44</v>
      </c>
      <c r="O236" t="s">
        <v>6248</v>
      </c>
      <c r="P236" t="s">
        <v>32</v>
      </c>
      <c r="Q236" t="s">
        <v>36</v>
      </c>
      <c r="R236" t="s">
        <v>6249</v>
      </c>
      <c r="S236">
        <v>256.78400000000005</v>
      </c>
      <c r="T236">
        <v>1</v>
      </c>
      <c r="U236">
        <v>0.2</v>
      </c>
      <c r="V236">
        <v>32.097999999999971</v>
      </c>
    </row>
    <row r="237" spans="1:22" x14ac:dyDescent="0.35">
      <c r="A237">
        <v>9199</v>
      </c>
      <c r="B237" t="s">
        <v>10477</v>
      </c>
      <c r="C237">
        <v>2011</v>
      </c>
      <c r="D237" s="28">
        <v>40673</v>
      </c>
      <c r="E237" s="28">
        <v>40678</v>
      </c>
      <c r="F237" t="s">
        <v>50</v>
      </c>
      <c r="G237" t="s">
        <v>3467</v>
      </c>
      <c r="H237" t="s">
        <v>3468</v>
      </c>
      <c r="I237" t="s">
        <v>26</v>
      </c>
      <c r="J237" t="s">
        <v>27</v>
      </c>
      <c r="K237" t="s">
        <v>630</v>
      </c>
      <c r="L237" t="s">
        <v>43</v>
      </c>
      <c r="M237">
        <v>95123</v>
      </c>
      <c r="N237" t="s">
        <v>44</v>
      </c>
      <c r="O237" t="s">
        <v>8083</v>
      </c>
      <c r="P237" t="s">
        <v>46</v>
      </c>
      <c r="Q237" t="s">
        <v>578</v>
      </c>
      <c r="R237" t="s">
        <v>8084</v>
      </c>
      <c r="S237">
        <v>41.04</v>
      </c>
      <c r="T237">
        <v>6</v>
      </c>
      <c r="U237">
        <v>0</v>
      </c>
      <c r="V237">
        <v>11.0808</v>
      </c>
    </row>
    <row r="238" spans="1:22" x14ac:dyDescent="0.35">
      <c r="A238">
        <v>9198</v>
      </c>
      <c r="B238" t="s">
        <v>10477</v>
      </c>
      <c r="C238">
        <v>2011</v>
      </c>
      <c r="D238" s="28">
        <v>40673</v>
      </c>
      <c r="E238" s="28">
        <v>40678</v>
      </c>
      <c r="F238" t="s">
        <v>50</v>
      </c>
      <c r="G238" t="s">
        <v>3467</v>
      </c>
      <c r="H238" t="s">
        <v>3468</v>
      </c>
      <c r="I238" t="s">
        <v>26</v>
      </c>
      <c r="J238" t="s">
        <v>27</v>
      </c>
      <c r="K238" t="s">
        <v>630</v>
      </c>
      <c r="L238" t="s">
        <v>43</v>
      </c>
      <c r="M238">
        <v>95123</v>
      </c>
      <c r="N238" t="s">
        <v>44</v>
      </c>
      <c r="O238" t="s">
        <v>4464</v>
      </c>
      <c r="P238" t="s">
        <v>71</v>
      </c>
      <c r="Q238" t="s">
        <v>72</v>
      </c>
      <c r="R238" t="s">
        <v>4465</v>
      </c>
      <c r="S238">
        <v>1432.0000000000002</v>
      </c>
      <c r="T238">
        <v>5</v>
      </c>
      <c r="U238">
        <v>0.2</v>
      </c>
      <c r="V238">
        <v>125.30000000000007</v>
      </c>
    </row>
    <row r="239" spans="1:22" x14ac:dyDescent="0.35">
      <c r="A239">
        <v>9197</v>
      </c>
      <c r="B239" t="s">
        <v>10477</v>
      </c>
      <c r="C239">
        <v>2011</v>
      </c>
      <c r="D239" s="28">
        <v>40673</v>
      </c>
      <c r="E239" s="28">
        <v>40678</v>
      </c>
      <c r="F239" t="s">
        <v>50</v>
      </c>
      <c r="G239" t="s">
        <v>3467</v>
      </c>
      <c r="H239" t="s">
        <v>3468</v>
      </c>
      <c r="I239" t="s">
        <v>26</v>
      </c>
      <c r="J239" t="s">
        <v>27</v>
      </c>
      <c r="K239" t="s">
        <v>630</v>
      </c>
      <c r="L239" t="s">
        <v>43</v>
      </c>
      <c r="M239">
        <v>95123</v>
      </c>
      <c r="N239" t="s">
        <v>44</v>
      </c>
      <c r="O239" t="s">
        <v>7570</v>
      </c>
      <c r="P239" t="s">
        <v>46</v>
      </c>
      <c r="Q239" t="s">
        <v>90</v>
      </c>
      <c r="R239" t="s">
        <v>7571</v>
      </c>
      <c r="S239">
        <v>39.96</v>
      </c>
      <c r="T239">
        <v>2</v>
      </c>
      <c r="U239">
        <v>0</v>
      </c>
      <c r="V239">
        <v>19.180800000000001</v>
      </c>
    </row>
    <row r="240" spans="1:22" x14ac:dyDescent="0.35">
      <c r="A240">
        <v>9196</v>
      </c>
      <c r="B240" t="s">
        <v>10476</v>
      </c>
      <c r="C240">
        <v>2011</v>
      </c>
      <c r="D240" s="28">
        <v>40877</v>
      </c>
      <c r="E240" s="28">
        <v>40883</v>
      </c>
      <c r="F240" t="s">
        <v>50</v>
      </c>
      <c r="G240" t="s">
        <v>1459</v>
      </c>
      <c r="H240" t="s">
        <v>1460</v>
      </c>
      <c r="I240" t="s">
        <v>26</v>
      </c>
      <c r="J240" t="s">
        <v>27</v>
      </c>
      <c r="K240" t="s">
        <v>7764</v>
      </c>
      <c r="L240" t="s">
        <v>310</v>
      </c>
      <c r="M240">
        <v>85323</v>
      </c>
      <c r="N240" t="s">
        <v>44</v>
      </c>
      <c r="O240" t="s">
        <v>5617</v>
      </c>
      <c r="P240" t="s">
        <v>71</v>
      </c>
      <c r="Q240" t="s">
        <v>161</v>
      </c>
      <c r="R240" t="s">
        <v>6803</v>
      </c>
      <c r="S240">
        <v>102.24000000000001</v>
      </c>
      <c r="T240">
        <v>4</v>
      </c>
      <c r="U240">
        <v>0.2</v>
      </c>
      <c r="V240">
        <v>-16.614000000000004</v>
      </c>
    </row>
    <row r="241" spans="1:22" x14ac:dyDescent="0.35">
      <c r="A241">
        <v>9195</v>
      </c>
      <c r="B241" t="s">
        <v>10476</v>
      </c>
      <c r="C241">
        <v>2011</v>
      </c>
      <c r="D241" s="28">
        <v>40877</v>
      </c>
      <c r="E241" s="28">
        <v>40883</v>
      </c>
      <c r="F241" t="s">
        <v>50</v>
      </c>
      <c r="G241" t="s">
        <v>1459</v>
      </c>
      <c r="H241" t="s">
        <v>1460</v>
      </c>
      <c r="I241" t="s">
        <v>26</v>
      </c>
      <c r="J241" t="s">
        <v>27</v>
      </c>
      <c r="K241" t="s">
        <v>7764</v>
      </c>
      <c r="L241" t="s">
        <v>310</v>
      </c>
      <c r="M241">
        <v>85323</v>
      </c>
      <c r="N241" t="s">
        <v>44</v>
      </c>
      <c r="O241" t="s">
        <v>5065</v>
      </c>
      <c r="P241" t="s">
        <v>46</v>
      </c>
      <c r="Q241" t="s">
        <v>578</v>
      </c>
      <c r="R241" t="s">
        <v>5066</v>
      </c>
      <c r="S241">
        <v>47.992000000000004</v>
      </c>
      <c r="T241">
        <v>7</v>
      </c>
      <c r="U241">
        <v>0.2</v>
      </c>
      <c r="V241">
        <v>3.5993999999999993</v>
      </c>
    </row>
    <row r="242" spans="1:22" x14ac:dyDescent="0.35">
      <c r="A242">
        <v>9159</v>
      </c>
      <c r="B242" t="s">
        <v>10461</v>
      </c>
      <c r="C242">
        <v>2011</v>
      </c>
      <c r="D242" s="28">
        <v>40759</v>
      </c>
      <c r="E242" s="28">
        <v>40763</v>
      </c>
      <c r="F242" t="s">
        <v>50</v>
      </c>
      <c r="G242" t="s">
        <v>4236</v>
      </c>
      <c r="H242" t="s">
        <v>4237</v>
      </c>
      <c r="I242" t="s">
        <v>41</v>
      </c>
      <c r="J242" t="s">
        <v>27</v>
      </c>
      <c r="K242" t="s">
        <v>5234</v>
      </c>
      <c r="L242" t="s">
        <v>5235</v>
      </c>
      <c r="M242">
        <v>4401</v>
      </c>
      <c r="N242" t="s">
        <v>148</v>
      </c>
      <c r="O242" t="s">
        <v>2815</v>
      </c>
      <c r="P242" t="s">
        <v>71</v>
      </c>
      <c r="Q242" t="s">
        <v>161</v>
      </c>
      <c r="R242" t="s">
        <v>2816</v>
      </c>
      <c r="S242">
        <v>255.42</v>
      </c>
      <c r="T242">
        <v>9</v>
      </c>
      <c r="U242">
        <v>0</v>
      </c>
      <c r="V242">
        <v>104.7222</v>
      </c>
    </row>
    <row r="243" spans="1:22" x14ac:dyDescent="0.35">
      <c r="A243">
        <v>9158</v>
      </c>
      <c r="B243" t="s">
        <v>10461</v>
      </c>
      <c r="C243">
        <v>2011</v>
      </c>
      <c r="D243" s="28">
        <v>40759</v>
      </c>
      <c r="E243" s="28">
        <v>40763</v>
      </c>
      <c r="F243" t="s">
        <v>50</v>
      </c>
      <c r="G243" t="s">
        <v>4236</v>
      </c>
      <c r="H243" t="s">
        <v>4237</v>
      </c>
      <c r="I243" t="s">
        <v>41</v>
      </c>
      <c r="J243" t="s">
        <v>27</v>
      </c>
      <c r="K243" t="s">
        <v>5234</v>
      </c>
      <c r="L243" t="s">
        <v>5235</v>
      </c>
      <c r="M243">
        <v>4401</v>
      </c>
      <c r="N243" t="s">
        <v>148</v>
      </c>
      <c r="O243" t="s">
        <v>7570</v>
      </c>
      <c r="P243" t="s">
        <v>46</v>
      </c>
      <c r="Q243" t="s">
        <v>90</v>
      </c>
      <c r="R243" t="s">
        <v>7571</v>
      </c>
      <c r="S243">
        <v>259.74</v>
      </c>
      <c r="T243">
        <v>13</v>
      </c>
      <c r="U243">
        <v>0</v>
      </c>
      <c r="V243">
        <v>124.6752</v>
      </c>
    </row>
    <row r="244" spans="1:22" x14ac:dyDescent="0.35">
      <c r="A244">
        <v>9157</v>
      </c>
      <c r="B244" t="s">
        <v>10461</v>
      </c>
      <c r="C244">
        <v>2011</v>
      </c>
      <c r="D244" s="28">
        <v>40759</v>
      </c>
      <c r="E244" s="28">
        <v>40763</v>
      </c>
      <c r="F244" t="s">
        <v>50</v>
      </c>
      <c r="G244" t="s">
        <v>4236</v>
      </c>
      <c r="H244" t="s">
        <v>4237</v>
      </c>
      <c r="I244" t="s">
        <v>41</v>
      </c>
      <c r="J244" t="s">
        <v>27</v>
      </c>
      <c r="K244" t="s">
        <v>5234</v>
      </c>
      <c r="L244" t="s">
        <v>5235</v>
      </c>
      <c r="M244">
        <v>4401</v>
      </c>
      <c r="N244" t="s">
        <v>148</v>
      </c>
      <c r="O244" t="s">
        <v>1837</v>
      </c>
      <c r="P244" t="s">
        <v>46</v>
      </c>
      <c r="Q244" t="s">
        <v>78</v>
      </c>
      <c r="R244" t="s">
        <v>1838</v>
      </c>
      <c r="S244">
        <v>101.96</v>
      </c>
      <c r="T244">
        <v>2</v>
      </c>
      <c r="U244">
        <v>0</v>
      </c>
      <c r="V244">
        <v>27.529200000000003</v>
      </c>
    </row>
    <row r="245" spans="1:22" x14ac:dyDescent="0.35">
      <c r="A245">
        <v>9156</v>
      </c>
      <c r="B245" t="s">
        <v>10460</v>
      </c>
      <c r="C245">
        <v>2011</v>
      </c>
      <c r="D245" s="28">
        <v>40567</v>
      </c>
      <c r="E245" s="28">
        <v>40572</v>
      </c>
      <c r="F245" t="s">
        <v>50</v>
      </c>
      <c r="G245" t="s">
        <v>9099</v>
      </c>
      <c r="H245" t="s">
        <v>9100</v>
      </c>
      <c r="I245" t="s">
        <v>26</v>
      </c>
      <c r="J245" t="s">
        <v>27</v>
      </c>
      <c r="K245" t="s">
        <v>1391</v>
      </c>
      <c r="L245" t="s">
        <v>1392</v>
      </c>
      <c r="M245">
        <v>89115</v>
      </c>
      <c r="N245" t="s">
        <v>44</v>
      </c>
      <c r="O245" t="s">
        <v>567</v>
      </c>
      <c r="P245" t="s">
        <v>46</v>
      </c>
      <c r="Q245" t="s">
        <v>90</v>
      </c>
      <c r="R245" t="s">
        <v>568</v>
      </c>
      <c r="S245">
        <v>40.08</v>
      </c>
      <c r="T245">
        <v>6</v>
      </c>
      <c r="U245">
        <v>0</v>
      </c>
      <c r="V245">
        <v>19.238399999999999</v>
      </c>
    </row>
    <row r="246" spans="1:22" x14ac:dyDescent="0.35">
      <c r="A246">
        <v>245</v>
      </c>
      <c r="B246" t="s">
        <v>929</v>
      </c>
      <c r="C246">
        <v>2011</v>
      </c>
      <c r="D246" s="28">
        <v>40695</v>
      </c>
      <c r="E246" s="28">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5">
      <c r="A247">
        <v>246</v>
      </c>
      <c r="B247" t="s">
        <v>929</v>
      </c>
      <c r="C247">
        <v>2011</v>
      </c>
      <c r="D247" s="28">
        <v>40695</v>
      </c>
      <c r="E247" s="28">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5">
      <c r="A248">
        <v>247</v>
      </c>
      <c r="B248" t="s">
        <v>929</v>
      </c>
      <c r="C248">
        <v>2011</v>
      </c>
      <c r="D248" s="28">
        <v>40695</v>
      </c>
      <c r="E248" s="2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5">
      <c r="A249">
        <v>248</v>
      </c>
      <c r="B249" t="s">
        <v>929</v>
      </c>
      <c r="C249">
        <v>2011</v>
      </c>
      <c r="D249" s="28">
        <v>40695</v>
      </c>
      <c r="E249" s="28">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5">
      <c r="A250">
        <v>249</v>
      </c>
      <c r="B250" t="s">
        <v>929</v>
      </c>
      <c r="C250">
        <v>2011</v>
      </c>
      <c r="D250" s="28">
        <v>40695</v>
      </c>
      <c r="E250" s="28">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5">
      <c r="A251">
        <v>9151</v>
      </c>
      <c r="B251" t="s">
        <v>10457</v>
      </c>
      <c r="C251">
        <v>2011</v>
      </c>
      <c r="D251" s="28">
        <v>40695</v>
      </c>
      <c r="E251" s="28">
        <v>40700</v>
      </c>
      <c r="F251" t="s">
        <v>50</v>
      </c>
      <c r="G251" t="s">
        <v>3601</v>
      </c>
      <c r="H251" t="s">
        <v>3602</v>
      </c>
      <c r="I251" t="s">
        <v>41</v>
      </c>
      <c r="J251" t="s">
        <v>27</v>
      </c>
      <c r="K251" t="s">
        <v>880</v>
      </c>
      <c r="L251" t="s">
        <v>238</v>
      </c>
      <c r="M251">
        <v>48234</v>
      </c>
      <c r="N251" t="s">
        <v>105</v>
      </c>
      <c r="O251" t="s">
        <v>3650</v>
      </c>
      <c r="P251" t="s">
        <v>46</v>
      </c>
      <c r="Q251" t="s">
        <v>78</v>
      </c>
      <c r="R251" t="s">
        <v>3651</v>
      </c>
      <c r="S251">
        <v>65.52000000000001</v>
      </c>
      <c r="T251">
        <v>5</v>
      </c>
      <c r="U251">
        <v>0.1</v>
      </c>
      <c r="V251">
        <v>12.376000000000001</v>
      </c>
    </row>
    <row r="252" spans="1:22" x14ac:dyDescent="0.35">
      <c r="A252">
        <v>9150</v>
      </c>
      <c r="B252" t="s">
        <v>10457</v>
      </c>
      <c r="C252">
        <v>2011</v>
      </c>
      <c r="D252" s="28">
        <v>40695</v>
      </c>
      <c r="E252" s="28">
        <v>40700</v>
      </c>
      <c r="F252" t="s">
        <v>50</v>
      </c>
      <c r="G252" t="s">
        <v>3601</v>
      </c>
      <c r="H252" t="s">
        <v>3602</v>
      </c>
      <c r="I252" t="s">
        <v>41</v>
      </c>
      <c r="J252" t="s">
        <v>27</v>
      </c>
      <c r="K252" t="s">
        <v>880</v>
      </c>
      <c r="L252" t="s">
        <v>238</v>
      </c>
      <c r="M252">
        <v>48234</v>
      </c>
      <c r="N252" t="s">
        <v>105</v>
      </c>
      <c r="O252" t="s">
        <v>3931</v>
      </c>
      <c r="P252" t="s">
        <v>46</v>
      </c>
      <c r="Q252" t="s">
        <v>75</v>
      </c>
      <c r="R252" t="s">
        <v>3932</v>
      </c>
      <c r="S252">
        <v>138.56</v>
      </c>
      <c r="T252">
        <v>4</v>
      </c>
      <c r="U252">
        <v>0</v>
      </c>
      <c r="V252">
        <v>66.508799999999994</v>
      </c>
    </row>
    <row r="253" spans="1:22" x14ac:dyDescent="0.35">
      <c r="A253">
        <v>9140</v>
      </c>
      <c r="B253" t="s">
        <v>10449</v>
      </c>
      <c r="C253">
        <v>2011</v>
      </c>
      <c r="D253" s="28">
        <v>40788</v>
      </c>
      <c r="E253" s="28">
        <v>40794</v>
      </c>
      <c r="F253" t="s">
        <v>50</v>
      </c>
      <c r="G253" t="s">
        <v>2460</v>
      </c>
      <c r="H253" t="s">
        <v>2461</v>
      </c>
      <c r="I253" t="s">
        <v>26</v>
      </c>
      <c r="J253" t="s">
        <v>27</v>
      </c>
      <c r="K253" t="s">
        <v>8456</v>
      </c>
      <c r="L253" t="s">
        <v>211</v>
      </c>
      <c r="M253">
        <v>60089</v>
      </c>
      <c r="N253" t="s">
        <v>105</v>
      </c>
      <c r="O253" t="s">
        <v>478</v>
      </c>
      <c r="P253" t="s">
        <v>71</v>
      </c>
      <c r="Q253" t="s">
        <v>161</v>
      </c>
      <c r="R253" t="s">
        <v>479</v>
      </c>
      <c r="S253">
        <v>475.94400000000002</v>
      </c>
      <c r="T253">
        <v>7</v>
      </c>
      <c r="U253">
        <v>0.2</v>
      </c>
      <c r="V253">
        <v>95.188799999999972</v>
      </c>
    </row>
    <row r="254" spans="1:22" x14ac:dyDescent="0.35">
      <c r="A254">
        <v>9139</v>
      </c>
      <c r="B254" t="s">
        <v>10448</v>
      </c>
      <c r="C254">
        <v>2011</v>
      </c>
      <c r="D254" s="28">
        <v>40577</v>
      </c>
      <c r="E254" s="28">
        <v>40584</v>
      </c>
      <c r="F254" t="s">
        <v>50</v>
      </c>
      <c r="G254" t="s">
        <v>4353</v>
      </c>
      <c r="H254" t="s">
        <v>4354</v>
      </c>
      <c r="I254" t="s">
        <v>26</v>
      </c>
      <c r="J254" t="s">
        <v>27</v>
      </c>
      <c r="K254" t="s">
        <v>1151</v>
      </c>
      <c r="L254" t="s">
        <v>54</v>
      </c>
      <c r="M254">
        <v>33710</v>
      </c>
      <c r="N254" t="s">
        <v>30</v>
      </c>
      <c r="O254" t="s">
        <v>5833</v>
      </c>
      <c r="P254" t="s">
        <v>71</v>
      </c>
      <c r="Q254" t="s">
        <v>72</v>
      </c>
      <c r="R254" t="s">
        <v>5834</v>
      </c>
      <c r="S254">
        <v>180.96</v>
      </c>
      <c r="T254">
        <v>5</v>
      </c>
      <c r="U254">
        <v>0.2</v>
      </c>
      <c r="V254">
        <v>13.571999999999996</v>
      </c>
    </row>
    <row r="255" spans="1:22" x14ac:dyDescent="0.35">
      <c r="A255">
        <v>9138</v>
      </c>
      <c r="B255" t="s">
        <v>10448</v>
      </c>
      <c r="C255">
        <v>2011</v>
      </c>
      <c r="D255" s="28">
        <v>40577</v>
      </c>
      <c r="E255" s="28">
        <v>40584</v>
      </c>
      <c r="F255" t="s">
        <v>50</v>
      </c>
      <c r="G255" t="s">
        <v>4353</v>
      </c>
      <c r="H255" t="s">
        <v>4354</v>
      </c>
      <c r="I255" t="s">
        <v>26</v>
      </c>
      <c r="J255" t="s">
        <v>27</v>
      </c>
      <c r="K255" t="s">
        <v>1151</v>
      </c>
      <c r="L255" t="s">
        <v>54</v>
      </c>
      <c r="M255">
        <v>33710</v>
      </c>
      <c r="N255" t="s">
        <v>30</v>
      </c>
      <c r="O255" t="s">
        <v>3910</v>
      </c>
      <c r="P255" t="s">
        <v>46</v>
      </c>
      <c r="Q255" t="s">
        <v>75</v>
      </c>
      <c r="R255" t="s">
        <v>3911</v>
      </c>
      <c r="S255">
        <v>18.336000000000002</v>
      </c>
      <c r="T255">
        <v>2</v>
      </c>
      <c r="U255">
        <v>0.7</v>
      </c>
      <c r="V255">
        <v>-12.224</v>
      </c>
    </row>
    <row r="256" spans="1:22" x14ac:dyDescent="0.35">
      <c r="A256">
        <v>9114</v>
      </c>
      <c r="B256" t="s">
        <v>10430</v>
      </c>
      <c r="C256">
        <v>2011</v>
      </c>
      <c r="D256" s="28">
        <v>40829</v>
      </c>
      <c r="E256" s="28">
        <v>40831</v>
      </c>
      <c r="F256" t="s">
        <v>188</v>
      </c>
      <c r="G256" t="s">
        <v>6150</v>
      </c>
      <c r="H256" t="s">
        <v>6151</v>
      </c>
      <c r="I256" t="s">
        <v>102</v>
      </c>
      <c r="J256" t="s">
        <v>27</v>
      </c>
      <c r="K256" t="s">
        <v>1464</v>
      </c>
      <c r="L256" t="s">
        <v>319</v>
      </c>
      <c r="M256">
        <v>23223</v>
      </c>
      <c r="N256" t="s">
        <v>30</v>
      </c>
      <c r="O256" t="s">
        <v>3429</v>
      </c>
      <c r="P256" t="s">
        <v>46</v>
      </c>
      <c r="Q256" t="s">
        <v>75</v>
      </c>
      <c r="R256" t="s">
        <v>3430</v>
      </c>
      <c r="S256">
        <v>15.18</v>
      </c>
      <c r="T256">
        <v>3</v>
      </c>
      <c r="U256">
        <v>0</v>
      </c>
      <c r="V256">
        <v>7.1345999999999989</v>
      </c>
    </row>
    <row r="257" spans="1:22" x14ac:dyDescent="0.35">
      <c r="A257">
        <v>9113</v>
      </c>
      <c r="B257" t="s">
        <v>10430</v>
      </c>
      <c r="C257">
        <v>2011</v>
      </c>
      <c r="D257" s="28">
        <v>40829</v>
      </c>
      <c r="E257" s="28">
        <v>40831</v>
      </c>
      <c r="F257" t="s">
        <v>188</v>
      </c>
      <c r="G257" t="s">
        <v>6150</v>
      </c>
      <c r="H257" t="s">
        <v>6151</v>
      </c>
      <c r="I257" t="s">
        <v>102</v>
      </c>
      <c r="J257" t="s">
        <v>27</v>
      </c>
      <c r="K257" t="s">
        <v>1464</v>
      </c>
      <c r="L257" t="s">
        <v>319</v>
      </c>
      <c r="M257">
        <v>23223</v>
      </c>
      <c r="N257" t="s">
        <v>30</v>
      </c>
      <c r="O257" t="s">
        <v>9471</v>
      </c>
      <c r="P257" t="s">
        <v>46</v>
      </c>
      <c r="Q257" t="s">
        <v>59</v>
      </c>
      <c r="R257" t="s">
        <v>9472</v>
      </c>
      <c r="S257">
        <v>315.2</v>
      </c>
      <c r="T257">
        <v>4</v>
      </c>
      <c r="U257">
        <v>0</v>
      </c>
      <c r="V257">
        <v>6.3040000000000305</v>
      </c>
    </row>
    <row r="258" spans="1:22" x14ac:dyDescent="0.35">
      <c r="A258">
        <v>9112</v>
      </c>
      <c r="B258" t="s">
        <v>10430</v>
      </c>
      <c r="C258">
        <v>2011</v>
      </c>
      <c r="D258" s="28">
        <v>40829</v>
      </c>
      <c r="E258" s="28">
        <v>40831</v>
      </c>
      <c r="F258" t="s">
        <v>188</v>
      </c>
      <c r="G258" t="s">
        <v>6150</v>
      </c>
      <c r="H258" t="s">
        <v>6151</v>
      </c>
      <c r="I258" t="s">
        <v>102</v>
      </c>
      <c r="J258" t="s">
        <v>27</v>
      </c>
      <c r="K258" t="s">
        <v>1464</v>
      </c>
      <c r="L258" t="s">
        <v>319</v>
      </c>
      <c r="M258">
        <v>23223</v>
      </c>
      <c r="N258" t="s">
        <v>30</v>
      </c>
      <c r="O258" t="s">
        <v>7682</v>
      </c>
      <c r="P258" t="s">
        <v>71</v>
      </c>
      <c r="Q258" t="s">
        <v>161</v>
      </c>
      <c r="R258" t="s">
        <v>7683</v>
      </c>
      <c r="S258">
        <v>22.96</v>
      </c>
      <c r="T258">
        <v>2</v>
      </c>
      <c r="U258">
        <v>0</v>
      </c>
      <c r="V258">
        <v>4.3623999999999974</v>
      </c>
    </row>
    <row r="259" spans="1:22" x14ac:dyDescent="0.35">
      <c r="A259">
        <v>9111</v>
      </c>
      <c r="B259" t="s">
        <v>10430</v>
      </c>
      <c r="C259">
        <v>2011</v>
      </c>
      <c r="D259" s="28">
        <v>40829</v>
      </c>
      <c r="E259" s="28">
        <v>40831</v>
      </c>
      <c r="F259" t="s">
        <v>188</v>
      </c>
      <c r="G259" t="s">
        <v>6150</v>
      </c>
      <c r="H259" t="s">
        <v>6151</v>
      </c>
      <c r="I259" t="s">
        <v>102</v>
      </c>
      <c r="J259" t="s">
        <v>27</v>
      </c>
      <c r="K259" t="s">
        <v>1464</v>
      </c>
      <c r="L259" t="s">
        <v>319</v>
      </c>
      <c r="M259">
        <v>23223</v>
      </c>
      <c r="N259" t="s">
        <v>30</v>
      </c>
      <c r="O259" t="s">
        <v>4165</v>
      </c>
      <c r="P259" t="s">
        <v>46</v>
      </c>
      <c r="Q259" t="s">
        <v>173</v>
      </c>
      <c r="R259" t="s">
        <v>4166</v>
      </c>
      <c r="S259">
        <v>36.4</v>
      </c>
      <c r="T259">
        <v>5</v>
      </c>
      <c r="U259">
        <v>0</v>
      </c>
      <c r="V259">
        <v>17.472000000000001</v>
      </c>
    </row>
    <row r="260" spans="1:22" x14ac:dyDescent="0.35">
      <c r="A260">
        <v>9098</v>
      </c>
      <c r="B260" t="s">
        <v>10426</v>
      </c>
      <c r="C260">
        <v>2011</v>
      </c>
      <c r="D260" s="28">
        <v>40645</v>
      </c>
      <c r="E260" s="28">
        <v>40650</v>
      </c>
      <c r="F260" t="s">
        <v>50</v>
      </c>
      <c r="G260" t="s">
        <v>5810</v>
      </c>
      <c r="H260" t="s">
        <v>5811</v>
      </c>
      <c r="I260" t="s">
        <v>26</v>
      </c>
      <c r="J260" t="s">
        <v>27</v>
      </c>
      <c r="K260" t="s">
        <v>538</v>
      </c>
      <c r="L260" t="s">
        <v>254</v>
      </c>
      <c r="M260">
        <v>47401</v>
      </c>
      <c r="N260" t="s">
        <v>105</v>
      </c>
      <c r="O260" t="s">
        <v>2856</v>
      </c>
      <c r="P260" t="s">
        <v>46</v>
      </c>
      <c r="Q260" t="s">
        <v>90</v>
      </c>
      <c r="R260" t="s">
        <v>2857</v>
      </c>
      <c r="S260">
        <v>32.400000000000006</v>
      </c>
      <c r="T260">
        <v>5</v>
      </c>
      <c r="U260">
        <v>0</v>
      </c>
      <c r="V260">
        <v>15.552000000000001</v>
      </c>
    </row>
    <row r="261" spans="1:22" x14ac:dyDescent="0.35">
      <c r="A261">
        <v>9078</v>
      </c>
      <c r="B261" t="s">
        <v>10414</v>
      </c>
      <c r="C261">
        <v>2011</v>
      </c>
      <c r="D261" s="28">
        <v>40850</v>
      </c>
      <c r="E261" s="28">
        <v>40854</v>
      </c>
      <c r="F261" t="s">
        <v>50</v>
      </c>
      <c r="G261" t="s">
        <v>628</v>
      </c>
      <c r="H261" t="s">
        <v>629</v>
      </c>
      <c r="I261" t="s">
        <v>41</v>
      </c>
      <c r="J261" t="s">
        <v>27</v>
      </c>
      <c r="K261" t="s">
        <v>2530</v>
      </c>
      <c r="L261" t="s">
        <v>138</v>
      </c>
      <c r="M261">
        <v>68104</v>
      </c>
      <c r="N261" t="s">
        <v>105</v>
      </c>
      <c r="O261" t="s">
        <v>4167</v>
      </c>
      <c r="P261" t="s">
        <v>71</v>
      </c>
      <c r="Q261" t="s">
        <v>161</v>
      </c>
      <c r="R261" t="s">
        <v>4168</v>
      </c>
      <c r="S261">
        <v>89.97</v>
      </c>
      <c r="T261">
        <v>3</v>
      </c>
      <c r="U261">
        <v>0</v>
      </c>
      <c r="V261">
        <v>18.893699999999995</v>
      </c>
    </row>
    <row r="262" spans="1:22" x14ac:dyDescent="0.35">
      <c r="A262">
        <v>9075</v>
      </c>
      <c r="B262" t="s">
        <v>10412</v>
      </c>
      <c r="C262">
        <v>2011</v>
      </c>
      <c r="D262" s="28">
        <v>40654</v>
      </c>
      <c r="E262" s="28">
        <v>40659</v>
      </c>
      <c r="F262" t="s">
        <v>50</v>
      </c>
      <c r="G262" t="s">
        <v>5168</v>
      </c>
      <c r="H262" t="s">
        <v>5169</v>
      </c>
      <c r="I262" t="s">
        <v>41</v>
      </c>
      <c r="J262" t="s">
        <v>27</v>
      </c>
      <c r="K262" t="s">
        <v>28</v>
      </c>
      <c r="L262" t="s">
        <v>29</v>
      </c>
      <c r="M262">
        <v>42420</v>
      </c>
      <c r="N262" t="s">
        <v>30</v>
      </c>
      <c r="O262" t="s">
        <v>3688</v>
      </c>
      <c r="P262" t="s">
        <v>46</v>
      </c>
      <c r="Q262" t="s">
        <v>59</v>
      </c>
      <c r="R262" t="s">
        <v>3689</v>
      </c>
      <c r="S262">
        <v>828.83999999999992</v>
      </c>
      <c r="T262">
        <v>6</v>
      </c>
      <c r="U262">
        <v>0</v>
      </c>
      <c r="V262">
        <v>0</v>
      </c>
    </row>
    <row r="263" spans="1:22" x14ac:dyDescent="0.35">
      <c r="A263">
        <v>9066</v>
      </c>
      <c r="B263" t="s">
        <v>10405</v>
      </c>
      <c r="C263">
        <v>2011</v>
      </c>
      <c r="D263" s="28">
        <v>40830</v>
      </c>
      <c r="E263" s="28">
        <v>40836</v>
      </c>
      <c r="F263" t="s">
        <v>50</v>
      </c>
      <c r="G263" t="s">
        <v>1842</v>
      </c>
      <c r="H263" t="s">
        <v>1843</v>
      </c>
      <c r="I263" t="s">
        <v>26</v>
      </c>
      <c r="J263" t="s">
        <v>27</v>
      </c>
      <c r="K263" t="s">
        <v>303</v>
      </c>
      <c r="L263" t="s">
        <v>211</v>
      </c>
      <c r="M263">
        <v>60653</v>
      </c>
      <c r="N263" t="s">
        <v>105</v>
      </c>
      <c r="O263" t="s">
        <v>5437</v>
      </c>
      <c r="P263" t="s">
        <v>46</v>
      </c>
      <c r="Q263" t="s">
        <v>90</v>
      </c>
      <c r="R263" t="s">
        <v>5438</v>
      </c>
      <c r="S263">
        <v>19.136000000000003</v>
      </c>
      <c r="T263">
        <v>4</v>
      </c>
      <c r="U263">
        <v>0.2</v>
      </c>
      <c r="V263">
        <v>6.9367999999999999</v>
      </c>
    </row>
    <row r="264" spans="1:22" x14ac:dyDescent="0.35">
      <c r="A264">
        <v>263</v>
      </c>
      <c r="B264" t="s">
        <v>978</v>
      </c>
      <c r="C264">
        <v>2011</v>
      </c>
      <c r="D264" s="28">
        <v>40805</v>
      </c>
      <c r="E264" s="28">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5">
      <c r="A265">
        <v>264</v>
      </c>
      <c r="B265" t="s">
        <v>978</v>
      </c>
      <c r="C265">
        <v>2011</v>
      </c>
      <c r="D265" s="28">
        <v>40805</v>
      </c>
      <c r="E265" s="28">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5">
      <c r="A266">
        <v>9065</v>
      </c>
      <c r="B266" t="s">
        <v>10405</v>
      </c>
      <c r="C266">
        <v>2011</v>
      </c>
      <c r="D266" s="28">
        <v>40830</v>
      </c>
      <c r="E266" s="28">
        <v>40836</v>
      </c>
      <c r="F266" t="s">
        <v>50</v>
      </c>
      <c r="G266" t="s">
        <v>1842</v>
      </c>
      <c r="H266" t="s">
        <v>1843</v>
      </c>
      <c r="I266" t="s">
        <v>26</v>
      </c>
      <c r="J266" t="s">
        <v>27</v>
      </c>
      <c r="K266" t="s">
        <v>303</v>
      </c>
      <c r="L266" t="s">
        <v>211</v>
      </c>
      <c r="M266">
        <v>60653</v>
      </c>
      <c r="N266" t="s">
        <v>105</v>
      </c>
      <c r="O266" t="s">
        <v>794</v>
      </c>
      <c r="P266" t="s">
        <v>46</v>
      </c>
      <c r="Q266" t="s">
        <v>75</v>
      </c>
      <c r="R266" t="s">
        <v>795</v>
      </c>
      <c r="S266">
        <v>2.9459999999999993</v>
      </c>
      <c r="T266">
        <v>3</v>
      </c>
      <c r="U266">
        <v>0.8</v>
      </c>
      <c r="V266">
        <v>-4.8609000000000009</v>
      </c>
    </row>
    <row r="267" spans="1:22" x14ac:dyDescent="0.35">
      <c r="A267">
        <v>9064</v>
      </c>
      <c r="B267" t="s">
        <v>10405</v>
      </c>
      <c r="C267">
        <v>2011</v>
      </c>
      <c r="D267" s="28">
        <v>40830</v>
      </c>
      <c r="E267" s="28">
        <v>40836</v>
      </c>
      <c r="F267" t="s">
        <v>50</v>
      </c>
      <c r="G267" t="s">
        <v>1842</v>
      </c>
      <c r="H267" t="s">
        <v>1843</v>
      </c>
      <c r="I267" t="s">
        <v>26</v>
      </c>
      <c r="J267" t="s">
        <v>27</v>
      </c>
      <c r="K267" t="s">
        <v>303</v>
      </c>
      <c r="L267" t="s">
        <v>211</v>
      </c>
      <c r="M267">
        <v>60653</v>
      </c>
      <c r="N267" t="s">
        <v>105</v>
      </c>
      <c r="O267" t="s">
        <v>5415</v>
      </c>
      <c r="P267" t="s">
        <v>46</v>
      </c>
      <c r="Q267" t="s">
        <v>90</v>
      </c>
      <c r="R267" t="s">
        <v>5416</v>
      </c>
      <c r="S267">
        <v>322.19200000000001</v>
      </c>
      <c r="T267">
        <v>13</v>
      </c>
      <c r="U267">
        <v>0.2</v>
      </c>
      <c r="V267">
        <v>100.68499999999997</v>
      </c>
    </row>
    <row r="268" spans="1:22" x14ac:dyDescent="0.35">
      <c r="A268">
        <v>9054</v>
      </c>
      <c r="B268" t="s">
        <v>10397</v>
      </c>
      <c r="C268">
        <v>2011</v>
      </c>
      <c r="D268" s="28">
        <v>40628</v>
      </c>
      <c r="E268" s="28">
        <v>40633</v>
      </c>
      <c r="F268" t="s">
        <v>23</v>
      </c>
      <c r="G268" t="s">
        <v>3856</v>
      </c>
      <c r="H268" t="s">
        <v>3857</v>
      </c>
      <c r="I268" t="s">
        <v>41</v>
      </c>
      <c r="J268" t="s">
        <v>27</v>
      </c>
      <c r="K268" t="s">
        <v>127</v>
      </c>
      <c r="L268" t="s">
        <v>43</v>
      </c>
      <c r="M268">
        <v>94122</v>
      </c>
      <c r="N268" t="s">
        <v>44</v>
      </c>
      <c r="O268" t="s">
        <v>8519</v>
      </c>
      <c r="P268" t="s">
        <v>71</v>
      </c>
      <c r="Q268" t="s">
        <v>72</v>
      </c>
      <c r="R268" t="s">
        <v>8520</v>
      </c>
      <c r="S268">
        <v>28.783999999999999</v>
      </c>
      <c r="T268">
        <v>2</v>
      </c>
      <c r="U268">
        <v>0.2</v>
      </c>
      <c r="V268">
        <v>2.878400000000001</v>
      </c>
    </row>
    <row r="269" spans="1:22" x14ac:dyDescent="0.35">
      <c r="A269">
        <v>9053</v>
      </c>
      <c r="B269" t="s">
        <v>10397</v>
      </c>
      <c r="C269">
        <v>2011</v>
      </c>
      <c r="D269" s="28">
        <v>40628</v>
      </c>
      <c r="E269" s="28">
        <v>40633</v>
      </c>
      <c r="F269" t="s">
        <v>23</v>
      </c>
      <c r="G269" t="s">
        <v>3856</v>
      </c>
      <c r="H269" t="s">
        <v>3857</v>
      </c>
      <c r="I269" t="s">
        <v>41</v>
      </c>
      <c r="J269" t="s">
        <v>27</v>
      </c>
      <c r="K269" t="s">
        <v>127</v>
      </c>
      <c r="L269" t="s">
        <v>43</v>
      </c>
      <c r="M269">
        <v>94122</v>
      </c>
      <c r="N269" t="s">
        <v>44</v>
      </c>
      <c r="O269" t="s">
        <v>232</v>
      </c>
      <c r="P269" t="s">
        <v>46</v>
      </c>
      <c r="Q269" t="s">
        <v>75</v>
      </c>
      <c r="R269" t="s">
        <v>233</v>
      </c>
      <c r="S269">
        <v>27.936000000000003</v>
      </c>
      <c r="T269">
        <v>4</v>
      </c>
      <c r="U269">
        <v>0.2</v>
      </c>
      <c r="V269">
        <v>9.4283999999999963</v>
      </c>
    </row>
    <row r="270" spans="1:22" x14ac:dyDescent="0.35">
      <c r="A270">
        <v>9052</v>
      </c>
      <c r="B270" t="s">
        <v>10397</v>
      </c>
      <c r="C270">
        <v>2011</v>
      </c>
      <c r="D270" s="28">
        <v>40628</v>
      </c>
      <c r="E270" s="28">
        <v>40633</v>
      </c>
      <c r="F270" t="s">
        <v>23</v>
      </c>
      <c r="G270" t="s">
        <v>3856</v>
      </c>
      <c r="H270" t="s">
        <v>3857</v>
      </c>
      <c r="I270" t="s">
        <v>41</v>
      </c>
      <c r="J270" t="s">
        <v>27</v>
      </c>
      <c r="K270" t="s">
        <v>127</v>
      </c>
      <c r="L270" t="s">
        <v>43</v>
      </c>
      <c r="M270">
        <v>94122</v>
      </c>
      <c r="N270" t="s">
        <v>44</v>
      </c>
      <c r="O270" t="s">
        <v>5013</v>
      </c>
      <c r="P270" t="s">
        <v>46</v>
      </c>
      <c r="Q270" t="s">
        <v>68</v>
      </c>
      <c r="R270" t="s">
        <v>5014</v>
      </c>
      <c r="S270">
        <v>3.36</v>
      </c>
      <c r="T270">
        <v>2</v>
      </c>
      <c r="U270">
        <v>0</v>
      </c>
      <c r="V270">
        <v>0.83999999999999986</v>
      </c>
    </row>
    <row r="271" spans="1:22" x14ac:dyDescent="0.35">
      <c r="A271">
        <v>9050</v>
      </c>
      <c r="B271" t="s">
        <v>10395</v>
      </c>
      <c r="C271">
        <v>2011</v>
      </c>
      <c r="D271" s="28">
        <v>40807</v>
      </c>
      <c r="E271" s="28">
        <v>40811</v>
      </c>
      <c r="F271" t="s">
        <v>50</v>
      </c>
      <c r="G271" t="s">
        <v>2969</v>
      </c>
      <c r="H271" t="s">
        <v>2970</v>
      </c>
      <c r="I271" t="s">
        <v>102</v>
      </c>
      <c r="J271" t="s">
        <v>27</v>
      </c>
      <c r="K271" t="s">
        <v>266</v>
      </c>
      <c r="L271" t="s">
        <v>267</v>
      </c>
      <c r="M271">
        <v>10011</v>
      </c>
      <c r="N271" t="s">
        <v>148</v>
      </c>
      <c r="O271" t="s">
        <v>2589</v>
      </c>
      <c r="P271" t="s">
        <v>46</v>
      </c>
      <c r="Q271" t="s">
        <v>68</v>
      </c>
      <c r="R271" t="s">
        <v>2590</v>
      </c>
      <c r="S271">
        <v>66.03</v>
      </c>
      <c r="T271">
        <v>3</v>
      </c>
      <c r="U271">
        <v>0</v>
      </c>
      <c r="V271">
        <v>17.1678</v>
      </c>
    </row>
    <row r="272" spans="1:22" x14ac:dyDescent="0.35">
      <c r="A272">
        <v>9042</v>
      </c>
      <c r="B272" t="s">
        <v>10391</v>
      </c>
      <c r="C272">
        <v>2011</v>
      </c>
      <c r="D272" s="28">
        <v>40814</v>
      </c>
      <c r="E272" s="28">
        <v>40819</v>
      </c>
      <c r="F272" t="s">
        <v>50</v>
      </c>
      <c r="G272" t="s">
        <v>1655</v>
      </c>
      <c r="H272" t="s">
        <v>1656</v>
      </c>
      <c r="I272" t="s">
        <v>26</v>
      </c>
      <c r="J272" t="s">
        <v>27</v>
      </c>
      <c r="K272" t="s">
        <v>7238</v>
      </c>
      <c r="L272" t="s">
        <v>54</v>
      </c>
      <c r="M272">
        <v>33021</v>
      </c>
      <c r="N272" t="s">
        <v>30</v>
      </c>
      <c r="O272" t="s">
        <v>9187</v>
      </c>
      <c r="P272" t="s">
        <v>32</v>
      </c>
      <c r="Q272" t="s">
        <v>65</v>
      </c>
      <c r="R272" t="s">
        <v>9188</v>
      </c>
      <c r="S272">
        <v>337.08800000000002</v>
      </c>
      <c r="T272">
        <v>4</v>
      </c>
      <c r="U272">
        <v>0.2</v>
      </c>
      <c r="V272">
        <v>16.854399999999984</v>
      </c>
    </row>
    <row r="273" spans="1:22" x14ac:dyDescent="0.35">
      <c r="A273">
        <v>9041</v>
      </c>
      <c r="B273" t="s">
        <v>10390</v>
      </c>
      <c r="C273">
        <v>2011</v>
      </c>
      <c r="D273" s="28">
        <v>40805</v>
      </c>
      <c r="E273" s="28">
        <v>40810</v>
      </c>
      <c r="F273" t="s">
        <v>50</v>
      </c>
      <c r="G273" t="s">
        <v>4592</v>
      </c>
      <c r="H273" t="s">
        <v>4593</v>
      </c>
      <c r="I273" t="s">
        <v>41</v>
      </c>
      <c r="J273" t="s">
        <v>27</v>
      </c>
      <c r="K273" t="s">
        <v>8027</v>
      </c>
      <c r="L273" t="s">
        <v>310</v>
      </c>
      <c r="M273">
        <v>85224</v>
      </c>
      <c r="N273" t="s">
        <v>44</v>
      </c>
      <c r="O273" t="s">
        <v>4455</v>
      </c>
      <c r="P273" t="s">
        <v>32</v>
      </c>
      <c r="Q273" t="s">
        <v>56</v>
      </c>
      <c r="R273" t="s">
        <v>4456</v>
      </c>
      <c r="S273">
        <v>73.915000000000006</v>
      </c>
      <c r="T273">
        <v>1</v>
      </c>
      <c r="U273">
        <v>0.5</v>
      </c>
      <c r="V273">
        <v>-45.827300000000008</v>
      </c>
    </row>
    <row r="274" spans="1:22" x14ac:dyDescent="0.35">
      <c r="A274">
        <v>9034</v>
      </c>
      <c r="B274" t="s">
        <v>10385</v>
      </c>
      <c r="C274">
        <v>2011</v>
      </c>
      <c r="D274" s="28">
        <v>40788</v>
      </c>
      <c r="E274" s="28">
        <v>40793</v>
      </c>
      <c r="F274" t="s">
        <v>50</v>
      </c>
      <c r="G274" t="s">
        <v>1583</v>
      </c>
      <c r="H274" t="s">
        <v>1584</v>
      </c>
      <c r="I274" t="s">
        <v>26</v>
      </c>
      <c r="J274" t="s">
        <v>27</v>
      </c>
      <c r="K274" t="s">
        <v>1706</v>
      </c>
      <c r="L274" t="s">
        <v>1707</v>
      </c>
      <c r="M274">
        <v>72701</v>
      </c>
      <c r="N274" t="s">
        <v>30</v>
      </c>
      <c r="O274" t="s">
        <v>4718</v>
      </c>
      <c r="P274" t="s">
        <v>46</v>
      </c>
      <c r="Q274" t="s">
        <v>75</v>
      </c>
      <c r="R274" t="s">
        <v>4719</v>
      </c>
      <c r="S274">
        <v>1793.98</v>
      </c>
      <c r="T274">
        <v>2</v>
      </c>
      <c r="U274">
        <v>0</v>
      </c>
      <c r="V274">
        <v>843.17059999999992</v>
      </c>
    </row>
    <row r="275" spans="1:22" x14ac:dyDescent="0.35">
      <c r="A275">
        <v>9030</v>
      </c>
      <c r="B275" t="s">
        <v>10382</v>
      </c>
      <c r="C275">
        <v>2011</v>
      </c>
      <c r="D275" s="28">
        <v>40742</v>
      </c>
      <c r="E275" s="28">
        <v>40747</v>
      </c>
      <c r="F275" t="s">
        <v>50</v>
      </c>
      <c r="G275" t="s">
        <v>6409</v>
      </c>
      <c r="H275" t="s">
        <v>6410</v>
      </c>
      <c r="I275" t="s">
        <v>26</v>
      </c>
      <c r="J275" t="s">
        <v>27</v>
      </c>
      <c r="K275" t="s">
        <v>1499</v>
      </c>
      <c r="L275" t="s">
        <v>267</v>
      </c>
      <c r="M275">
        <v>10801</v>
      </c>
      <c r="N275" t="s">
        <v>148</v>
      </c>
      <c r="O275" t="s">
        <v>2054</v>
      </c>
      <c r="P275" t="s">
        <v>46</v>
      </c>
      <c r="Q275" t="s">
        <v>75</v>
      </c>
      <c r="R275" t="s">
        <v>2055</v>
      </c>
      <c r="S275">
        <v>13.904</v>
      </c>
      <c r="T275">
        <v>2</v>
      </c>
      <c r="U275">
        <v>0.2</v>
      </c>
      <c r="V275">
        <v>4.5187999999999997</v>
      </c>
    </row>
    <row r="276" spans="1:22" x14ac:dyDescent="0.35">
      <c r="A276">
        <v>9021</v>
      </c>
      <c r="B276" t="s">
        <v>10375</v>
      </c>
      <c r="C276">
        <v>2011</v>
      </c>
      <c r="D276" s="28">
        <v>40893</v>
      </c>
      <c r="E276" s="28">
        <v>40895</v>
      </c>
      <c r="F276" t="s">
        <v>23</v>
      </c>
      <c r="G276" t="s">
        <v>824</v>
      </c>
      <c r="H276" t="s">
        <v>825</v>
      </c>
      <c r="I276" t="s">
        <v>26</v>
      </c>
      <c r="J276" t="s">
        <v>27</v>
      </c>
      <c r="K276" t="s">
        <v>318</v>
      </c>
      <c r="L276" t="s">
        <v>319</v>
      </c>
      <c r="M276">
        <v>22153</v>
      </c>
      <c r="N276" t="s">
        <v>30</v>
      </c>
      <c r="O276" t="s">
        <v>3406</v>
      </c>
      <c r="P276" t="s">
        <v>32</v>
      </c>
      <c r="Q276" t="s">
        <v>65</v>
      </c>
      <c r="R276" t="s">
        <v>3407</v>
      </c>
      <c r="S276">
        <v>29.46</v>
      </c>
      <c r="T276">
        <v>6</v>
      </c>
      <c r="U276">
        <v>0</v>
      </c>
      <c r="V276">
        <v>9.7217999999999982</v>
      </c>
    </row>
    <row r="277" spans="1:22" x14ac:dyDescent="0.35">
      <c r="A277">
        <v>9020</v>
      </c>
      <c r="B277" t="s">
        <v>10375</v>
      </c>
      <c r="C277">
        <v>2011</v>
      </c>
      <c r="D277" s="28">
        <v>40893</v>
      </c>
      <c r="E277" s="28">
        <v>40895</v>
      </c>
      <c r="F277" t="s">
        <v>23</v>
      </c>
      <c r="G277" t="s">
        <v>824</v>
      </c>
      <c r="H277" t="s">
        <v>825</v>
      </c>
      <c r="I277" t="s">
        <v>26</v>
      </c>
      <c r="J277" t="s">
        <v>27</v>
      </c>
      <c r="K277" t="s">
        <v>318</v>
      </c>
      <c r="L277" t="s">
        <v>319</v>
      </c>
      <c r="M277">
        <v>22153</v>
      </c>
      <c r="N277" t="s">
        <v>30</v>
      </c>
      <c r="O277" t="s">
        <v>3755</v>
      </c>
      <c r="P277" t="s">
        <v>71</v>
      </c>
      <c r="Q277" t="s">
        <v>161</v>
      </c>
      <c r="R277" t="s">
        <v>3756</v>
      </c>
      <c r="S277">
        <v>99.98</v>
      </c>
      <c r="T277">
        <v>2</v>
      </c>
      <c r="U277">
        <v>0</v>
      </c>
      <c r="V277">
        <v>7.9983999999999895</v>
      </c>
    </row>
    <row r="278" spans="1:22" x14ac:dyDescent="0.35">
      <c r="A278">
        <v>9003</v>
      </c>
      <c r="B278" t="s">
        <v>10365</v>
      </c>
      <c r="C278">
        <v>2011</v>
      </c>
      <c r="D278" s="28">
        <v>40879</v>
      </c>
      <c r="E278" s="28">
        <v>40886</v>
      </c>
      <c r="F278" t="s">
        <v>50</v>
      </c>
      <c r="G278" t="s">
        <v>5323</v>
      </c>
      <c r="H278" t="s">
        <v>5324</v>
      </c>
      <c r="I278" t="s">
        <v>41</v>
      </c>
      <c r="J278" t="s">
        <v>27</v>
      </c>
      <c r="K278" t="s">
        <v>7490</v>
      </c>
      <c r="L278" t="s">
        <v>1272</v>
      </c>
      <c r="M278">
        <v>30328</v>
      </c>
      <c r="N278" t="s">
        <v>30</v>
      </c>
      <c r="O278" t="s">
        <v>2841</v>
      </c>
      <c r="P278" t="s">
        <v>46</v>
      </c>
      <c r="Q278" t="s">
        <v>90</v>
      </c>
      <c r="R278" t="s">
        <v>2842</v>
      </c>
      <c r="S278">
        <v>15.24</v>
      </c>
      <c r="T278">
        <v>3</v>
      </c>
      <c r="U278">
        <v>0</v>
      </c>
      <c r="V278">
        <v>7.1627999999999998</v>
      </c>
    </row>
    <row r="279" spans="1:22" x14ac:dyDescent="0.35">
      <c r="A279">
        <v>9002</v>
      </c>
      <c r="B279" t="s">
        <v>10365</v>
      </c>
      <c r="C279">
        <v>2011</v>
      </c>
      <c r="D279" s="28">
        <v>40879</v>
      </c>
      <c r="E279" s="28">
        <v>40886</v>
      </c>
      <c r="F279" t="s">
        <v>50</v>
      </c>
      <c r="G279" t="s">
        <v>5323</v>
      </c>
      <c r="H279" t="s">
        <v>5324</v>
      </c>
      <c r="I279" t="s">
        <v>41</v>
      </c>
      <c r="J279" t="s">
        <v>27</v>
      </c>
      <c r="K279" t="s">
        <v>7490</v>
      </c>
      <c r="L279" t="s">
        <v>1272</v>
      </c>
      <c r="M279">
        <v>30328</v>
      </c>
      <c r="N279" t="s">
        <v>30</v>
      </c>
      <c r="O279" t="s">
        <v>7226</v>
      </c>
      <c r="P279" t="s">
        <v>71</v>
      </c>
      <c r="Q279" t="s">
        <v>161</v>
      </c>
      <c r="R279" t="s">
        <v>7227</v>
      </c>
      <c r="S279">
        <v>5.95</v>
      </c>
      <c r="T279">
        <v>1</v>
      </c>
      <c r="U279">
        <v>0</v>
      </c>
      <c r="V279">
        <v>0.83300000000000018</v>
      </c>
    </row>
    <row r="280" spans="1:22" x14ac:dyDescent="0.35">
      <c r="A280">
        <v>9001</v>
      </c>
      <c r="B280" t="s">
        <v>10364</v>
      </c>
      <c r="C280">
        <v>2011</v>
      </c>
      <c r="D280" s="28">
        <v>40716</v>
      </c>
      <c r="E280" s="28">
        <v>40716</v>
      </c>
      <c r="F280" t="s">
        <v>1290</v>
      </c>
      <c r="G280" t="s">
        <v>4282</v>
      </c>
      <c r="H280" t="s">
        <v>4283</v>
      </c>
      <c r="I280" t="s">
        <v>26</v>
      </c>
      <c r="J280" t="s">
        <v>27</v>
      </c>
      <c r="K280" t="s">
        <v>544</v>
      </c>
      <c r="L280" t="s">
        <v>310</v>
      </c>
      <c r="M280">
        <v>85023</v>
      </c>
      <c r="N280" t="s">
        <v>44</v>
      </c>
      <c r="O280" t="s">
        <v>5389</v>
      </c>
      <c r="P280" t="s">
        <v>46</v>
      </c>
      <c r="Q280" t="s">
        <v>75</v>
      </c>
      <c r="R280" t="s">
        <v>5390</v>
      </c>
      <c r="S280">
        <v>8.2260000000000009</v>
      </c>
      <c r="T280">
        <v>3</v>
      </c>
      <c r="U280">
        <v>0.7</v>
      </c>
      <c r="V280">
        <v>-6.0323999999999991</v>
      </c>
    </row>
    <row r="281" spans="1:22" x14ac:dyDescent="0.35">
      <c r="A281">
        <v>8996</v>
      </c>
      <c r="B281" t="s">
        <v>10360</v>
      </c>
      <c r="C281">
        <v>2011</v>
      </c>
      <c r="D281" s="28">
        <v>40770</v>
      </c>
      <c r="E281" s="28">
        <v>40772</v>
      </c>
      <c r="F281" t="s">
        <v>188</v>
      </c>
      <c r="G281" t="s">
        <v>3259</v>
      </c>
      <c r="H281" t="s">
        <v>3260</v>
      </c>
      <c r="I281" t="s">
        <v>26</v>
      </c>
      <c r="J281" t="s">
        <v>27</v>
      </c>
      <c r="K281" t="s">
        <v>7238</v>
      </c>
      <c r="L281" t="s">
        <v>54</v>
      </c>
      <c r="M281">
        <v>33021</v>
      </c>
      <c r="N281" t="s">
        <v>30</v>
      </c>
      <c r="O281" t="s">
        <v>1992</v>
      </c>
      <c r="P281" t="s">
        <v>46</v>
      </c>
      <c r="Q281" t="s">
        <v>78</v>
      </c>
      <c r="R281" t="s">
        <v>1993</v>
      </c>
      <c r="S281">
        <v>152.24</v>
      </c>
      <c r="T281">
        <v>5</v>
      </c>
      <c r="U281">
        <v>0.2</v>
      </c>
      <c r="V281">
        <v>17.126999999999988</v>
      </c>
    </row>
    <row r="282" spans="1:22" x14ac:dyDescent="0.35">
      <c r="A282">
        <v>8995</v>
      </c>
      <c r="B282" t="s">
        <v>10360</v>
      </c>
      <c r="C282">
        <v>2011</v>
      </c>
      <c r="D282" s="28">
        <v>40770</v>
      </c>
      <c r="E282" s="28">
        <v>40772</v>
      </c>
      <c r="F282" t="s">
        <v>188</v>
      </c>
      <c r="G282" t="s">
        <v>3259</v>
      </c>
      <c r="H282" t="s">
        <v>3260</v>
      </c>
      <c r="I282" t="s">
        <v>26</v>
      </c>
      <c r="J282" t="s">
        <v>27</v>
      </c>
      <c r="K282" t="s">
        <v>7238</v>
      </c>
      <c r="L282" t="s">
        <v>54</v>
      </c>
      <c r="M282">
        <v>33021</v>
      </c>
      <c r="N282" t="s">
        <v>30</v>
      </c>
      <c r="O282" t="s">
        <v>10191</v>
      </c>
      <c r="P282" t="s">
        <v>46</v>
      </c>
      <c r="Q282" t="s">
        <v>90</v>
      </c>
      <c r="R282" t="s">
        <v>10192</v>
      </c>
      <c r="S282">
        <v>91.360000000000014</v>
      </c>
      <c r="T282">
        <v>5</v>
      </c>
      <c r="U282">
        <v>0.2</v>
      </c>
      <c r="V282">
        <v>29.691999999999993</v>
      </c>
    </row>
    <row r="283" spans="1:22" x14ac:dyDescent="0.35">
      <c r="A283">
        <v>8981</v>
      </c>
      <c r="B283" t="s">
        <v>10353</v>
      </c>
      <c r="C283">
        <v>2011</v>
      </c>
      <c r="D283" s="28">
        <v>40581</v>
      </c>
      <c r="E283" s="28">
        <v>40585</v>
      </c>
      <c r="F283" t="s">
        <v>23</v>
      </c>
      <c r="G283" t="s">
        <v>951</v>
      </c>
      <c r="H283" t="s">
        <v>952</v>
      </c>
      <c r="I283" t="s">
        <v>26</v>
      </c>
      <c r="J283" t="s">
        <v>27</v>
      </c>
      <c r="K283" t="s">
        <v>10354</v>
      </c>
      <c r="L283" t="s">
        <v>211</v>
      </c>
      <c r="M283">
        <v>60441</v>
      </c>
      <c r="N283" t="s">
        <v>105</v>
      </c>
      <c r="O283" t="s">
        <v>5813</v>
      </c>
      <c r="P283" t="s">
        <v>46</v>
      </c>
      <c r="Q283" t="s">
        <v>75</v>
      </c>
      <c r="R283" t="s">
        <v>5814</v>
      </c>
      <c r="S283">
        <v>8.9519999999999982</v>
      </c>
      <c r="T283">
        <v>2</v>
      </c>
      <c r="U283">
        <v>0.8</v>
      </c>
      <c r="V283">
        <v>-14.770800000000001</v>
      </c>
    </row>
    <row r="284" spans="1:22" x14ac:dyDescent="0.35">
      <c r="A284">
        <v>8979</v>
      </c>
      <c r="B284" t="s">
        <v>10351</v>
      </c>
      <c r="C284">
        <v>2011</v>
      </c>
      <c r="D284" s="28">
        <v>40850</v>
      </c>
      <c r="E284" s="28">
        <v>40852</v>
      </c>
      <c r="F284" t="s">
        <v>23</v>
      </c>
      <c r="G284" t="s">
        <v>6029</v>
      </c>
      <c r="H284" t="s">
        <v>6030</v>
      </c>
      <c r="I284" t="s">
        <v>41</v>
      </c>
      <c r="J284" t="s">
        <v>27</v>
      </c>
      <c r="K284" t="s">
        <v>6067</v>
      </c>
      <c r="L284" t="s">
        <v>788</v>
      </c>
      <c r="M284">
        <v>7050</v>
      </c>
      <c r="N284" t="s">
        <v>148</v>
      </c>
      <c r="O284" t="s">
        <v>2391</v>
      </c>
      <c r="P284" t="s">
        <v>46</v>
      </c>
      <c r="Q284" t="s">
        <v>75</v>
      </c>
      <c r="R284" t="s">
        <v>2392</v>
      </c>
      <c r="S284">
        <v>5.76</v>
      </c>
      <c r="T284">
        <v>2</v>
      </c>
      <c r="U284">
        <v>0</v>
      </c>
      <c r="V284">
        <v>2.8224</v>
      </c>
    </row>
    <row r="285" spans="1:22" x14ac:dyDescent="0.35">
      <c r="A285">
        <v>8973</v>
      </c>
      <c r="B285" t="s">
        <v>10348</v>
      </c>
      <c r="C285">
        <v>2011</v>
      </c>
      <c r="D285" s="28">
        <v>40866</v>
      </c>
      <c r="E285" s="28">
        <v>40868</v>
      </c>
      <c r="F285" t="s">
        <v>188</v>
      </c>
      <c r="G285" t="s">
        <v>665</v>
      </c>
      <c r="H285" t="s">
        <v>666</v>
      </c>
      <c r="I285" t="s">
        <v>26</v>
      </c>
      <c r="J285" t="s">
        <v>27</v>
      </c>
      <c r="K285" t="s">
        <v>146</v>
      </c>
      <c r="L285" t="s">
        <v>147</v>
      </c>
      <c r="M285">
        <v>19120</v>
      </c>
      <c r="N285" t="s">
        <v>148</v>
      </c>
      <c r="O285" t="s">
        <v>4334</v>
      </c>
      <c r="P285" t="s">
        <v>71</v>
      </c>
      <c r="Q285" t="s">
        <v>161</v>
      </c>
      <c r="R285" t="s">
        <v>4335</v>
      </c>
      <c r="S285">
        <v>47.496000000000002</v>
      </c>
      <c r="T285">
        <v>1</v>
      </c>
      <c r="U285">
        <v>0.2</v>
      </c>
      <c r="V285">
        <v>-1.187400000000002</v>
      </c>
    </row>
    <row r="286" spans="1:22" x14ac:dyDescent="0.35">
      <c r="A286">
        <v>8969</v>
      </c>
      <c r="B286" t="s">
        <v>10345</v>
      </c>
      <c r="C286">
        <v>2011</v>
      </c>
      <c r="D286" s="28">
        <v>40907</v>
      </c>
      <c r="E286" s="28">
        <v>40909</v>
      </c>
      <c r="F286" t="s">
        <v>188</v>
      </c>
      <c r="G286" t="s">
        <v>7216</v>
      </c>
      <c r="H286" t="s">
        <v>7217</v>
      </c>
      <c r="I286" t="s">
        <v>26</v>
      </c>
      <c r="J286" t="s">
        <v>27</v>
      </c>
      <c r="K286" t="s">
        <v>334</v>
      </c>
      <c r="L286" t="s">
        <v>335</v>
      </c>
      <c r="M286">
        <v>38109</v>
      </c>
      <c r="N286" t="s">
        <v>30</v>
      </c>
      <c r="O286" t="s">
        <v>4663</v>
      </c>
      <c r="P286" t="s">
        <v>46</v>
      </c>
      <c r="Q286" t="s">
        <v>59</v>
      </c>
      <c r="R286" t="s">
        <v>4664</v>
      </c>
      <c r="S286">
        <v>39.128</v>
      </c>
      <c r="T286">
        <v>1</v>
      </c>
      <c r="U286">
        <v>0.2</v>
      </c>
      <c r="V286">
        <v>-8.803799999999999</v>
      </c>
    </row>
    <row r="287" spans="1:22" x14ac:dyDescent="0.35">
      <c r="A287">
        <v>8956</v>
      </c>
      <c r="B287" t="s">
        <v>10339</v>
      </c>
      <c r="C287">
        <v>2011</v>
      </c>
      <c r="D287" s="28">
        <v>40806</v>
      </c>
      <c r="E287" s="28">
        <v>40810</v>
      </c>
      <c r="F287" t="s">
        <v>50</v>
      </c>
      <c r="G287" t="s">
        <v>3630</v>
      </c>
      <c r="H287" t="s">
        <v>3631</v>
      </c>
      <c r="I287" t="s">
        <v>41</v>
      </c>
      <c r="J287" t="s">
        <v>27</v>
      </c>
      <c r="K287" t="s">
        <v>947</v>
      </c>
      <c r="L287" t="s">
        <v>43</v>
      </c>
      <c r="M287">
        <v>92024</v>
      </c>
      <c r="N287" t="s">
        <v>44</v>
      </c>
      <c r="O287" t="s">
        <v>6588</v>
      </c>
      <c r="P287" t="s">
        <v>46</v>
      </c>
      <c r="Q287" t="s">
        <v>90</v>
      </c>
      <c r="R287" t="s">
        <v>6589</v>
      </c>
      <c r="S287">
        <v>8.56</v>
      </c>
      <c r="T287">
        <v>2</v>
      </c>
      <c r="U287">
        <v>0</v>
      </c>
      <c r="V287">
        <v>3.8519999999999994</v>
      </c>
    </row>
    <row r="288" spans="1:22" x14ac:dyDescent="0.35">
      <c r="A288">
        <v>8955</v>
      </c>
      <c r="B288" t="s">
        <v>10338</v>
      </c>
      <c r="C288">
        <v>2011</v>
      </c>
      <c r="D288" s="28">
        <v>40763</v>
      </c>
      <c r="E288" s="28">
        <v>40765</v>
      </c>
      <c r="F288" t="s">
        <v>23</v>
      </c>
      <c r="G288" t="s">
        <v>3010</v>
      </c>
      <c r="H288" t="s">
        <v>3011</v>
      </c>
      <c r="I288" t="s">
        <v>26</v>
      </c>
      <c r="J288" t="s">
        <v>27</v>
      </c>
      <c r="K288" t="s">
        <v>1521</v>
      </c>
      <c r="L288" t="s">
        <v>54</v>
      </c>
      <c r="M288">
        <v>32216</v>
      </c>
      <c r="N288" t="s">
        <v>30</v>
      </c>
      <c r="O288" t="s">
        <v>4791</v>
      </c>
      <c r="P288" t="s">
        <v>32</v>
      </c>
      <c r="Q288" t="s">
        <v>33</v>
      </c>
      <c r="R288" t="s">
        <v>4792</v>
      </c>
      <c r="S288">
        <v>155.45600000000002</v>
      </c>
      <c r="T288">
        <v>4</v>
      </c>
      <c r="U288">
        <v>0.2</v>
      </c>
      <c r="V288">
        <v>-7.7727999999999895</v>
      </c>
    </row>
    <row r="289" spans="1:22" x14ac:dyDescent="0.35">
      <c r="A289">
        <v>8949</v>
      </c>
      <c r="B289" t="s">
        <v>10336</v>
      </c>
      <c r="C289">
        <v>2011</v>
      </c>
      <c r="D289" s="28">
        <v>40901</v>
      </c>
      <c r="E289" s="28">
        <v>40903</v>
      </c>
      <c r="F289" t="s">
        <v>188</v>
      </c>
      <c r="G289" t="s">
        <v>4708</v>
      </c>
      <c r="H289" t="s">
        <v>4709</v>
      </c>
      <c r="I289" t="s">
        <v>26</v>
      </c>
      <c r="J289" t="s">
        <v>27</v>
      </c>
      <c r="K289" t="s">
        <v>947</v>
      </c>
      <c r="L289" t="s">
        <v>43</v>
      </c>
      <c r="M289">
        <v>92037</v>
      </c>
      <c r="N289" t="s">
        <v>44</v>
      </c>
      <c r="O289" t="s">
        <v>9160</v>
      </c>
      <c r="P289" t="s">
        <v>46</v>
      </c>
      <c r="Q289" t="s">
        <v>78</v>
      </c>
      <c r="R289" t="s">
        <v>9161</v>
      </c>
      <c r="S289">
        <v>13.97</v>
      </c>
      <c r="T289">
        <v>1</v>
      </c>
      <c r="U289">
        <v>0</v>
      </c>
      <c r="V289">
        <v>3.632200000000001</v>
      </c>
    </row>
    <row r="290" spans="1:22" x14ac:dyDescent="0.35">
      <c r="A290">
        <v>8946</v>
      </c>
      <c r="B290" t="s">
        <v>10334</v>
      </c>
      <c r="C290">
        <v>2011</v>
      </c>
      <c r="D290" s="28">
        <v>40862</v>
      </c>
      <c r="E290" s="28">
        <v>40864</v>
      </c>
      <c r="F290" t="s">
        <v>23</v>
      </c>
      <c r="G290" t="s">
        <v>5377</v>
      </c>
      <c r="H290" t="s">
        <v>5378</v>
      </c>
      <c r="I290" t="s">
        <v>41</v>
      </c>
      <c r="J290" t="s">
        <v>27</v>
      </c>
      <c r="K290" t="s">
        <v>127</v>
      </c>
      <c r="L290" t="s">
        <v>43</v>
      </c>
      <c r="M290">
        <v>94110</v>
      </c>
      <c r="N290" t="s">
        <v>44</v>
      </c>
      <c r="O290" t="s">
        <v>1949</v>
      </c>
      <c r="P290" t="s">
        <v>46</v>
      </c>
      <c r="Q290" t="s">
        <v>578</v>
      </c>
      <c r="R290" t="s">
        <v>1950</v>
      </c>
      <c r="S290">
        <v>10.95</v>
      </c>
      <c r="T290">
        <v>3</v>
      </c>
      <c r="U290">
        <v>0</v>
      </c>
      <c r="V290">
        <v>3.2849999999999993</v>
      </c>
    </row>
    <row r="291" spans="1:22" x14ac:dyDescent="0.35">
      <c r="A291">
        <v>8945</v>
      </c>
      <c r="B291" t="s">
        <v>10333</v>
      </c>
      <c r="C291">
        <v>2011</v>
      </c>
      <c r="D291" s="28">
        <v>40884</v>
      </c>
      <c r="E291" s="28">
        <v>40885</v>
      </c>
      <c r="F291" t="s">
        <v>188</v>
      </c>
      <c r="G291" t="s">
        <v>3158</v>
      </c>
      <c r="H291" t="s">
        <v>3159</v>
      </c>
      <c r="I291" t="s">
        <v>102</v>
      </c>
      <c r="J291" t="s">
        <v>27</v>
      </c>
      <c r="K291" t="s">
        <v>127</v>
      </c>
      <c r="L291" t="s">
        <v>43</v>
      </c>
      <c r="M291">
        <v>94109</v>
      </c>
      <c r="N291" t="s">
        <v>44</v>
      </c>
      <c r="O291" t="s">
        <v>5777</v>
      </c>
      <c r="P291" t="s">
        <v>46</v>
      </c>
      <c r="Q291" t="s">
        <v>90</v>
      </c>
      <c r="R291" t="s">
        <v>5778</v>
      </c>
      <c r="S291">
        <v>164.88</v>
      </c>
      <c r="T291">
        <v>3</v>
      </c>
      <c r="U291">
        <v>0</v>
      </c>
      <c r="V291">
        <v>80.791200000000003</v>
      </c>
    </row>
    <row r="292" spans="1:22" x14ac:dyDescent="0.35">
      <c r="A292">
        <v>8941</v>
      </c>
      <c r="B292" t="s">
        <v>10326</v>
      </c>
      <c r="C292">
        <v>2011</v>
      </c>
      <c r="D292" s="28">
        <v>40777</v>
      </c>
      <c r="E292" s="28">
        <v>40779</v>
      </c>
      <c r="F292" t="s">
        <v>23</v>
      </c>
      <c r="G292" t="s">
        <v>1627</v>
      </c>
      <c r="H292" t="s">
        <v>1628</v>
      </c>
      <c r="I292" t="s">
        <v>26</v>
      </c>
      <c r="J292" t="s">
        <v>27</v>
      </c>
      <c r="K292" t="s">
        <v>6756</v>
      </c>
      <c r="L292" t="s">
        <v>54</v>
      </c>
      <c r="M292">
        <v>33161</v>
      </c>
      <c r="N292" t="s">
        <v>30</v>
      </c>
      <c r="O292" t="s">
        <v>10327</v>
      </c>
      <c r="P292" t="s">
        <v>46</v>
      </c>
      <c r="Q292" t="s">
        <v>578</v>
      </c>
      <c r="R292" t="s">
        <v>10328</v>
      </c>
      <c r="S292">
        <v>7.6320000000000014</v>
      </c>
      <c r="T292">
        <v>3</v>
      </c>
      <c r="U292">
        <v>0.2</v>
      </c>
      <c r="V292">
        <v>-1.8126000000000002</v>
      </c>
    </row>
    <row r="293" spans="1:22" x14ac:dyDescent="0.35">
      <c r="A293">
        <v>8921</v>
      </c>
      <c r="B293" t="s">
        <v>10313</v>
      </c>
      <c r="C293">
        <v>2011</v>
      </c>
      <c r="D293" s="28">
        <v>40661</v>
      </c>
      <c r="E293" s="28">
        <v>40666</v>
      </c>
      <c r="F293" t="s">
        <v>50</v>
      </c>
      <c r="G293" t="s">
        <v>878</v>
      </c>
      <c r="H293" t="s">
        <v>879</v>
      </c>
      <c r="I293" t="s">
        <v>41</v>
      </c>
      <c r="J293" t="s">
        <v>27</v>
      </c>
      <c r="K293" t="s">
        <v>5572</v>
      </c>
      <c r="L293" t="s">
        <v>267</v>
      </c>
      <c r="M293">
        <v>14701</v>
      </c>
      <c r="N293" t="s">
        <v>148</v>
      </c>
      <c r="O293" t="s">
        <v>4415</v>
      </c>
      <c r="P293" t="s">
        <v>71</v>
      </c>
      <c r="Q293" t="s">
        <v>161</v>
      </c>
      <c r="R293" t="s">
        <v>4416</v>
      </c>
      <c r="S293">
        <v>159.97999999999999</v>
      </c>
      <c r="T293">
        <v>2</v>
      </c>
      <c r="U293">
        <v>0</v>
      </c>
      <c r="V293">
        <v>57.592799999999997</v>
      </c>
    </row>
    <row r="294" spans="1:22" x14ac:dyDescent="0.35">
      <c r="A294">
        <v>8920</v>
      </c>
      <c r="B294" t="s">
        <v>10312</v>
      </c>
      <c r="C294">
        <v>2011</v>
      </c>
      <c r="D294" s="28">
        <v>40635</v>
      </c>
      <c r="E294" s="28">
        <v>40641</v>
      </c>
      <c r="F294" t="s">
        <v>50</v>
      </c>
      <c r="G294" t="s">
        <v>6638</v>
      </c>
      <c r="H294" t="s">
        <v>6639</v>
      </c>
      <c r="I294" t="s">
        <v>41</v>
      </c>
      <c r="J294" t="s">
        <v>27</v>
      </c>
      <c r="K294" t="s">
        <v>2978</v>
      </c>
      <c r="L294" t="s">
        <v>319</v>
      </c>
      <c r="M294">
        <v>23464</v>
      </c>
      <c r="N294" t="s">
        <v>30</v>
      </c>
      <c r="O294" t="s">
        <v>8240</v>
      </c>
      <c r="P294" t="s">
        <v>32</v>
      </c>
      <c r="Q294" t="s">
        <v>65</v>
      </c>
      <c r="R294" t="s">
        <v>8241</v>
      </c>
      <c r="S294">
        <v>177.68</v>
      </c>
      <c r="T294">
        <v>2</v>
      </c>
      <c r="U294">
        <v>0</v>
      </c>
      <c r="V294">
        <v>46.196799999999996</v>
      </c>
    </row>
    <row r="295" spans="1:22" x14ac:dyDescent="0.35">
      <c r="A295">
        <v>294</v>
      </c>
      <c r="B295" t="s">
        <v>1078</v>
      </c>
      <c r="C295">
        <v>2011</v>
      </c>
      <c r="D295" s="28">
        <v>40903</v>
      </c>
      <c r="E295" s="28">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5">
      <c r="A296">
        <v>295</v>
      </c>
      <c r="B296" t="s">
        <v>1078</v>
      </c>
      <c r="C296">
        <v>2011</v>
      </c>
      <c r="D296" s="28">
        <v>40903</v>
      </c>
      <c r="E296" s="28">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5">
      <c r="A297">
        <v>296</v>
      </c>
      <c r="B297" t="s">
        <v>1078</v>
      </c>
      <c r="C297">
        <v>2011</v>
      </c>
      <c r="D297" s="28">
        <v>40903</v>
      </c>
      <c r="E297" s="28">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5">
      <c r="A298">
        <v>297</v>
      </c>
      <c r="B298" t="s">
        <v>1078</v>
      </c>
      <c r="C298">
        <v>2011</v>
      </c>
      <c r="D298" s="28">
        <v>40903</v>
      </c>
      <c r="E298" s="28">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5">
      <c r="A299">
        <v>298</v>
      </c>
      <c r="B299" t="s">
        <v>1078</v>
      </c>
      <c r="C299">
        <v>2011</v>
      </c>
      <c r="D299" s="28">
        <v>40903</v>
      </c>
      <c r="E299" s="28">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5">
      <c r="A300">
        <v>8894</v>
      </c>
      <c r="B300" t="s">
        <v>10302</v>
      </c>
      <c r="C300">
        <v>2011</v>
      </c>
      <c r="D300" s="28">
        <v>40760</v>
      </c>
      <c r="E300" s="28">
        <v>40767</v>
      </c>
      <c r="F300" t="s">
        <v>50</v>
      </c>
      <c r="G300" t="s">
        <v>449</v>
      </c>
      <c r="H300" t="s">
        <v>450</v>
      </c>
      <c r="I300" t="s">
        <v>26</v>
      </c>
      <c r="J300" t="s">
        <v>27</v>
      </c>
      <c r="K300" t="s">
        <v>8997</v>
      </c>
      <c r="L300" t="s">
        <v>104</v>
      </c>
      <c r="M300">
        <v>77590</v>
      </c>
      <c r="N300" t="s">
        <v>105</v>
      </c>
      <c r="O300" t="s">
        <v>4429</v>
      </c>
      <c r="P300" t="s">
        <v>32</v>
      </c>
      <c r="Q300" t="s">
        <v>56</v>
      </c>
      <c r="R300" t="s">
        <v>4430</v>
      </c>
      <c r="S300">
        <v>489.22999999999996</v>
      </c>
      <c r="T300">
        <v>2</v>
      </c>
      <c r="U300">
        <v>0.3</v>
      </c>
      <c r="V300">
        <v>41.933999999999997</v>
      </c>
    </row>
    <row r="301" spans="1:22" x14ac:dyDescent="0.35">
      <c r="A301">
        <v>8888</v>
      </c>
      <c r="B301" t="s">
        <v>10297</v>
      </c>
      <c r="C301">
        <v>2011</v>
      </c>
      <c r="D301" s="28">
        <v>40751</v>
      </c>
      <c r="E301" s="28">
        <v>40754</v>
      </c>
      <c r="F301" t="s">
        <v>23</v>
      </c>
      <c r="G301" t="s">
        <v>1025</v>
      </c>
      <c r="H301" t="s">
        <v>1026</v>
      </c>
      <c r="I301" t="s">
        <v>41</v>
      </c>
      <c r="J301" t="s">
        <v>27</v>
      </c>
      <c r="K301" t="s">
        <v>42</v>
      </c>
      <c r="L301" t="s">
        <v>43</v>
      </c>
      <c r="M301">
        <v>90036</v>
      </c>
      <c r="N301" t="s">
        <v>44</v>
      </c>
      <c r="O301" t="s">
        <v>3688</v>
      </c>
      <c r="P301" t="s">
        <v>46</v>
      </c>
      <c r="Q301" t="s">
        <v>59</v>
      </c>
      <c r="R301" t="s">
        <v>3689</v>
      </c>
      <c r="S301">
        <v>276.27999999999997</v>
      </c>
      <c r="T301">
        <v>2</v>
      </c>
      <c r="U301">
        <v>0</v>
      </c>
      <c r="V301">
        <v>0</v>
      </c>
    </row>
    <row r="302" spans="1:22" x14ac:dyDescent="0.35">
      <c r="A302">
        <v>8887</v>
      </c>
      <c r="B302" t="s">
        <v>10296</v>
      </c>
      <c r="C302">
        <v>2011</v>
      </c>
      <c r="D302" s="28">
        <v>40780</v>
      </c>
      <c r="E302" s="28">
        <v>40785</v>
      </c>
      <c r="F302" t="s">
        <v>50</v>
      </c>
      <c r="G302" t="s">
        <v>307</v>
      </c>
      <c r="H302" t="s">
        <v>308</v>
      </c>
      <c r="I302" t="s">
        <v>41</v>
      </c>
      <c r="J302" t="s">
        <v>27</v>
      </c>
      <c r="K302" t="s">
        <v>497</v>
      </c>
      <c r="L302" t="s">
        <v>498</v>
      </c>
      <c r="M302">
        <v>43229</v>
      </c>
      <c r="N302" t="s">
        <v>148</v>
      </c>
      <c r="O302" t="s">
        <v>2054</v>
      </c>
      <c r="P302" t="s">
        <v>46</v>
      </c>
      <c r="Q302" t="s">
        <v>75</v>
      </c>
      <c r="R302" t="s">
        <v>2055</v>
      </c>
      <c r="S302">
        <v>20.856000000000002</v>
      </c>
      <c r="T302">
        <v>8</v>
      </c>
      <c r="U302">
        <v>0.7</v>
      </c>
      <c r="V302">
        <v>-16.684799999999996</v>
      </c>
    </row>
    <row r="303" spans="1:22" x14ac:dyDescent="0.35">
      <c r="A303">
        <v>8886</v>
      </c>
      <c r="B303" t="s">
        <v>10296</v>
      </c>
      <c r="C303">
        <v>2011</v>
      </c>
      <c r="D303" s="28">
        <v>40780</v>
      </c>
      <c r="E303" s="28">
        <v>40785</v>
      </c>
      <c r="F303" t="s">
        <v>50</v>
      </c>
      <c r="G303" t="s">
        <v>307</v>
      </c>
      <c r="H303" t="s">
        <v>308</v>
      </c>
      <c r="I303" t="s">
        <v>41</v>
      </c>
      <c r="J303" t="s">
        <v>27</v>
      </c>
      <c r="K303" t="s">
        <v>497</v>
      </c>
      <c r="L303" t="s">
        <v>498</v>
      </c>
      <c r="M303">
        <v>43229</v>
      </c>
      <c r="N303" t="s">
        <v>148</v>
      </c>
      <c r="O303" t="s">
        <v>5371</v>
      </c>
      <c r="P303" t="s">
        <v>46</v>
      </c>
      <c r="Q303" t="s">
        <v>75</v>
      </c>
      <c r="R303" t="s">
        <v>5372</v>
      </c>
      <c r="S303">
        <v>2.8620000000000005</v>
      </c>
      <c r="T303">
        <v>3</v>
      </c>
      <c r="U303">
        <v>0.7</v>
      </c>
      <c r="V303">
        <v>-2.2896000000000001</v>
      </c>
    </row>
    <row r="304" spans="1:22" x14ac:dyDescent="0.35">
      <c r="A304">
        <v>8885</v>
      </c>
      <c r="B304" t="s">
        <v>10296</v>
      </c>
      <c r="C304">
        <v>2011</v>
      </c>
      <c r="D304" s="28">
        <v>40780</v>
      </c>
      <c r="E304" s="28">
        <v>40785</v>
      </c>
      <c r="F304" t="s">
        <v>50</v>
      </c>
      <c r="G304" t="s">
        <v>307</v>
      </c>
      <c r="H304" t="s">
        <v>308</v>
      </c>
      <c r="I304" t="s">
        <v>41</v>
      </c>
      <c r="J304" t="s">
        <v>27</v>
      </c>
      <c r="K304" t="s">
        <v>497</v>
      </c>
      <c r="L304" t="s">
        <v>498</v>
      </c>
      <c r="M304">
        <v>43229</v>
      </c>
      <c r="N304" t="s">
        <v>148</v>
      </c>
      <c r="O304" t="s">
        <v>1208</v>
      </c>
      <c r="P304" t="s">
        <v>46</v>
      </c>
      <c r="Q304" t="s">
        <v>75</v>
      </c>
      <c r="R304" t="s">
        <v>1209</v>
      </c>
      <c r="S304">
        <v>6.5280000000000014</v>
      </c>
      <c r="T304">
        <v>4</v>
      </c>
      <c r="U304">
        <v>0.7</v>
      </c>
      <c r="V304">
        <v>-4.5695999999999994</v>
      </c>
    </row>
    <row r="305" spans="1:22" x14ac:dyDescent="0.35">
      <c r="A305">
        <v>8874</v>
      </c>
      <c r="B305" t="s">
        <v>10285</v>
      </c>
      <c r="C305">
        <v>2011</v>
      </c>
      <c r="D305" s="28">
        <v>40826</v>
      </c>
      <c r="E305" s="28">
        <v>40826</v>
      </c>
      <c r="F305" t="s">
        <v>1290</v>
      </c>
      <c r="G305" t="s">
        <v>5081</v>
      </c>
      <c r="H305" t="s">
        <v>5082</v>
      </c>
      <c r="I305" t="s">
        <v>26</v>
      </c>
      <c r="J305" t="s">
        <v>27</v>
      </c>
      <c r="K305" t="s">
        <v>497</v>
      </c>
      <c r="L305" t="s">
        <v>498</v>
      </c>
      <c r="M305">
        <v>43229</v>
      </c>
      <c r="N305" t="s">
        <v>148</v>
      </c>
      <c r="O305" t="s">
        <v>1829</v>
      </c>
      <c r="P305" t="s">
        <v>46</v>
      </c>
      <c r="Q305" t="s">
        <v>75</v>
      </c>
      <c r="R305" t="s">
        <v>1830</v>
      </c>
      <c r="S305">
        <v>18.264000000000003</v>
      </c>
      <c r="T305">
        <v>2</v>
      </c>
      <c r="U305">
        <v>0.7</v>
      </c>
      <c r="V305">
        <v>-13.393599999999999</v>
      </c>
    </row>
    <row r="306" spans="1:22" x14ac:dyDescent="0.35">
      <c r="A306">
        <v>8873</v>
      </c>
      <c r="B306" t="s">
        <v>10285</v>
      </c>
      <c r="C306">
        <v>2011</v>
      </c>
      <c r="D306" s="28">
        <v>40826</v>
      </c>
      <c r="E306" s="28">
        <v>40826</v>
      </c>
      <c r="F306" t="s">
        <v>1290</v>
      </c>
      <c r="G306" t="s">
        <v>5081</v>
      </c>
      <c r="H306" t="s">
        <v>5082</v>
      </c>
      <c r="I306" t="s">
        <v>26</v>
      </c>
      <c r="J306" t="s">
        <v>27</v>
      </c>
      <c r="K306" t="s">
        <v>497</v>
      </c>
      <c r="L306" t="s">
        <v>498</v>
      </c>
      <c r="M306">
        <v>43229</v>
      </c>
      <c r="N306" t="s">
        <v>148</v>
      </c>
      <c r="O306" t="s">
        <v>10286</v>
      </c>
      <c r="P306" t="s">
        <v>71</v>
      </c>
      <c r="Q306" t="s">
        <v>682</v>
      </c>
      <c r="R306" t="s">
        <v>10287</v>
      </c>
      <c r="S306">
        <v>101.99400000000001</v>
      </c>
      <c r="T306">
        <v>2</v>
      </c>
      <c r="U306">
        <v>0.7</v>
      </c>
      <c r="V306">
        <v>-71.39579999999998</v>
      </c>
    </row>
    <row r="307" spans="1:22" x14ac:dyDescent="0.35">
      <c r="A307">
        <v>306</v>
      </c>
      <c r="B307" t="s">
        <v>1112</v>
      </c>
      <c r="C307">
        <v>2011</v>
      </c>
      <c r="D307" s="28">
        <v>40907</v>
      </c>
      <c r="E307" s="28">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5">
      <c r="A308">
        <v>307</v>
      </c>
      <c r="B308" t="s">
        <v>1116</v>
      </c>
      <c r="C308">
        <v>2011</v>
      </c>
      <c r="D308" s="28">
        <v>40695</v>
      </c>
      <c r="E308" s="2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5">
      <c r="A309">
        <v>308</v>
      </c>
      <c r="B309" t="s">
        <v>1116</v>
      </c>
      <c r="C309">
        <v>2011</v>
      </c>
      <c r="D309" s="28">
        <v>40695</v>
      </c>
      <c r="E309" s="28">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5">
      <c r="A310">
        <v>8868</v>
      </c>
      <c r="B310" t="s">
        <v>10282</v>
      </c>
      <c r="C310">
        <v>2011</v>
      </c>
      <c r="D310" s="28">
        <v>40806</v>
      </c>
      <c r="E310" s="28">
        <v>40809</v>
      </c>
      <c r="F310" t="s">
        <v>188</v>
      </c>
      <c r="G310" t="s">
        <v>8354</v>
      </c>
      <c r="H310" t="s">
        <v>8355</v>
      </c>
      <c r="I310" t="s">
        <v>26</v>
      </c>
      <c r="J310" t="s">
        <v>27</v>
      </c>
      <c r="K310" t="s">
        <v>303</v>
      </c>
      <c r="L310" t="s">
        <v>211</v>
      </c>
      <c r="M310">
        <v>60653</v>
      </c>
      <c r="N310" t="s">
        <v>105</v>
      </c>
      <c r="O310" t="s">
        <v>4340</v>
      </c>
      <c r="P310" t="s">
        <v>71</v>
      </c>
      <c r="Q310" t="s">
        <v>72</v>
      </c>
      <c r="R310" t="s">
        <v>4341</v>
      </c>
      <c r="S310">
        <v>11.120000000000001</v>
      </c>
      <c r="T310">
        <v>2</v>
      </c>
      <c r="U310">
        <v>0.2</v>
      </c>
      <c r="V310">
        <v>3.4749999999999996</v>
      </c>
    </row>
    <row r="311" spans="1:22" x14ac:dyDescent="0.35">
      <c r="A311">
        <v>8867</v>
      </c>
      <c r="B311" t="s">
        <v>10282</v>
      </c>
      <c r="C311">
        <v>2011</v>
      </c>
      <c r="D311" s="28">
        <v>40806</v>
      </c>
      <c r="E311" s="28">
        <v>40809</v>
      </c>
      <c r="F311" t="s">
        <v>188</v>
      </c>
      <c r="G311" t="s">
        <v>8354</v>
      </c>
      <c r="H311" t="s">
        <v>8355</v>
      </c>
      <c r="I311" t="s">
        <v>26</v>
      </c>
      <c r="J311" t="s">
        <v>27</v>
      </c>
      <c r="K311" t="s">
        <v>303</v>
      </c>
      <c r="L311" t="s">
        <v>211</v>
      </c>
      <c r="M311">
        <v>60653</v>
      </c>
      <c r="N311" t="s">
        <v>105</v>
      </c>
      <c r="O311" t="s">
        <v>7052</v>
      </c>
      <c r="P311" t="s">
        <v>32</v>
      </c>
      <c r="Q311" t="s">
        <v>33</v>
      </c>
      <c r="R311" t="s">
        <v>7053</v>
      </c>
      <c r="S311">
        <v>493.42999999999995</v>
      </c>
      <c r="T311">
        <v>5</v>
      </c>
      <c r="U311">
        <v>0.3</v>
      </c>
      <c r="V311">
        <v>-70.489999999999981</v>
      </c>
    </row>
    <row r="312" spans="1:22" x14ac:dyDescent="0.35">
      <c r="A312">
        <v>8853</v>
      </c>
      <c r="B312" t="s">
        <v>10275</v>
      </c>
      <c r="C312">
        <v>2011</v>
      </c>
      <c r="D312" s="28">
        <v>40824</v>
      </c>
      <c r="E312" s="28">
        <v>40829</v>
      </c>
      <c r="F312" t="s">
        <v>23</v>
      </c>
      <c r="G312" t="s">
        <v>364</v>
      </c>
      <c r="H312" t="s">
        <v>365</v>
      </c>
      <c r="I312" t="s">
        <v>26</v>
      </c>
      <c r="J312" t="s">
        <v>27</v>
      </c>
      <c r="K312" t="s">
        <v>266</v>
      </c>
      <c r="L312" t="s">
        <v>267</v>
      </c>
      <c r="M312">
        <v>10011</v>
      </c>
      <c r="N312" t="s">
        <v>148</v>
      </c>
      <c r="O312" t="s">
        <v>4018</v>
      </c>
      <c r="P312" t="s">
        <v>46</v>
      </c>
      <c r="Q312" t="s">
        <v>90</v>
      </c>
      <c r="R312" t="s">
        <v>4019</v>
      </c>
      <c r="S312">
        <v>123.92</v>
      </c>
      <c r="T312">
        <v>4</v>
      </c>
      <c r="U312">
        <v>0</v>
      </c>
      <c r="V312">
        <v>55.763999999999996</v>
      </c>
    </row>
    <row r="313" spans="1:22" x14ac:dyDescent="0.35">
      <c r="A313">
        <v>8844</v>
      </c>
      <c r="B313" t="s">
        <v>10272</v>
      </c>
      <c r="C313">
        <v>2011</v>
      </c>
      <c r="D313" s="28">
        <v>40865</v>
      </c>
      <c r="E313" s="28">
        <v>40867</v>
      </c>
      <c r="F313" t="s">
        <v>23</v>
      </c>
      <c r="G313" t="s">
        <v>371</v>
      </c>
      <c r="H313" t="s">
        <v>372</v>
      </c>
      <c r="I313" t="s">
        <v>41</v>
      </c>
      <c r="J313" t="s">
        <v>27</v>
      </c>
      <c r="K313" t="s">
        <v>409</v>
      </c>
      <c r="L313" t="s">
        <v>229</v>
      </c>
      <c r="M313">
        <v>55407</v>
      </c>
      <c r="N313" t="s">
        <v>105</v>
      </c>
      <c r="O313" t="s">
        <v>7610</v>
      </c>
      <c r="P313" t="s">
        <v>46</v>
      </c>
      <c r="Q313" t="s">
        <v>59</v>
      </c>
      <c r="R313" t="s">
        <v>7611</v>
      </c>
      <c r="S313">
        <v>67.150000000000006</v>
      </c>
      <c r="T313">
        <v>5</v>
      </c>
      <c r="U313">
        <v>0</v>
      </c>
      <c r="V313">
        <v>16.787500000000001</v>
      </c>
    </row>
    <row r="314" spans="1:22" x14ac:dyDescent="0.35">
      <c r="A314">
        <v>8841</v>
      </c>
      <c r="B314" t="s">
        <v>10270</v>
      </c>
      <c r="C314">
        <v>2011</v>
      </c>
      <c r="D314" s="28">
        <v>40639</v>
      </c>
      <c r="E314" s="28">
        <v>40643</v>
      </c>
      <c r="F314" t="s">
        <v>23</v>
      </c>
      <c r="G314" t="s">
        <v>3287</v>
      </c>
      <c r="H314" t="s">
        <v>3288</v>
      </c>
      <c r="I314" t="s">
        <v>41</v>
      </c>
      <c r="J314" t="s">
        <v>27</v>
      </c>
      <c r="K314" t="s">
        <v>42</v>
      </c>
      <c r="L314" t="s">
        <v>43</v>
      </c>
      <c r="M314">
        <v>90004</v>
      </c>
      <c r="N314" t="s">
        <v>44</v>
      </c>
      <c r="O314" t="s">
        <v>5475</v>
      </c>
      <c r="P314" t="s">
        <v>71</v>
      </c>
      <c r="Q314" t="s">
        <v>161</v>
      </c>
      <c r="R314" t="s">
        <v>5476</v>
      </c>
      <c r="S314">
        <v>299.96999999999997</v>
      </c>
      <c r="T314">
        <v>3</v>
      </c>
      <c r="U314">
        <v>0</v>
      </c>
      <c r="V314">
        <v>131.98680000000002</v>
      </c>
    </row>
    <row r="315" spans="1:22" x14ac:dyDescent="0.35">
      <c r="A315">
        <v>314</v>
      </c>
      <c r="B315" t="s">
        <v>1142</v>
      </c>
      <c r="C315">
        <v>2011</v>
      </c>
      <c r="D315" s="28">
        <v>40813</v>
      </c>
      <c r="E315" s="28">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5">
      <c r="A316">
        <v>315</v>
      </c>
      <c r="B316" t="s">
        <v>1148</v>
      </c>
      <c r="C316">
        <v>2011</v>
      </c>
      <c r="D316" s="28">
        <v>40764</v>
      </c>
      <c r="E316" s="28">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5">
      <c r="A317">
        <v>316</v>
      </c>
      <c r="B317" t="s">
        <v>1148</v>
      </c>
      <c r="C317">
        <v>2011</v>
      </c>
      <c r="D317" s="28">
        <v>40764</v>
      </c>
      <c r="E317" s="28">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5">
      <c r="A318">
        <v>317</v>
      </c>
      <c r="B318" t="s">
        <v>1156</v>
      </c>
      <c r="C318">
        <v>2011</v>
      </c>
      <c r="D318" s="28">
        <v>40905</v>
      </c>
      <c r="E318" s="28">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5">
      <c r="A319">
        <v>318</v>
      </c>
      <c r="B319" t="s">
        <v>1161</v>
      </c>
      <c r="C319">
        <v>2011</v>
      </c>
      <c r="D319" s="28">
        <v>40851</v>
      </c>
      <c r="E319" s="28">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5">
      <c r="A320">
        <v>319</v>
      </c>
      <c r="B320" t="s">
        <v>1161</v>
      </c>
      <c r="C320">
        <v>2011</v>
      </c>
      <c r="D320" s="28">
        <v>40851</v>
      </c>
      <c r="E320" s="28">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5">
      <c r="A321">
        <v>320</v>
      </c>
      <c r="B321" t="s">
        <v>1161</v>
      </c>
      <c r="C321">
        <v>2011</v>
      </c>
      <c r="D321" s="28">
        <v>40851</v>
      </c>
      <c r="E321" s="28">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5">
      <c r="A322">
        <v>321</v>
      </c>
      <c r="B322" t="s">
        <v>1161</v>
      </c>
      <c r="C322">
        <v>2011</v>
      </c>
      <c r="D322" s="28">
        <v>40851</v>
      </c>
      <c r="E322" s="28">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5">
      <c r="A323">
        <v>322</v>
      </c>
      <c r="B323" t="s">
        <v>1161</v>
      </c>
      <c r="C323">
        <v>2011</v>
      </c>
      <c r="D323" s="28">
        <v>40851</v>
      </c>
      <c r="E323" s="28">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5">
      <c r="A324">
        <v>323</v>
      </c>
      <c r="B324" t="s">
        <v>1170</v>
      </c>
      <c r="C324">
        <v>2011</v>
      </c>
      <c r="D324" s="28">
        <v>40805</v>
      </c>
      <c r="E324" s="28">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5">
      <c r="A325">
        <v>8840</v>
      </c>
      <c r="B325" t="s">
        <v>10270</v>
      </c>
      <c r="C325">
        <v>2011</v>
      </c>
      <c r="D325" s="28">
        <v>40639</v>
      </c>
      <c r="E325" s="28">
        <v>40643</v>
      </c>
      <c r="F325" t="s">
        <v>23</v>
      </c>
      <c r="G325" t="s">
        <v>3287</v>
      </c>
      <c r="H325" t="s">
        <v>3288</v>
      </c>
      <c r="I325" t="s">
        <v>41</v>
      </c>
      <c r="J325" t="s">
        <v>27</v>
      </c>
      <c r="K325" t="s">
        <v>42</v>
      </c>
      <c r="L325" t="s">
        <v>43</v>
      </c>
      <c r="M325">
        <v>90004</v>
      </c>
      <c r="N325" t="s">
        <v>44</v>
      </c>
      <c r="O325" t="s">
        <v>462</v>
      </c>
      <c r="P325" t="s">
        <v>46</v>
      </c>
      <c r="Q325" t="s">
        <v>75</v>
      </c>
      <c r="R325" t="s">
        <v>463</v>
      </c>
      <c r="S325">
        <v>65.567999999999998</v>
      </c>
      <c r="T325">
        <v>2</v>
      </c>
      <c r="U325">
        <v>0.2</v>
      </c>
      <c r="V325">
        <v>23.768399999999996</v>
      </c>
    </row>
    <row r="326" spans="1:22" x14ac:dyDescent="0.35">
      <c r="A326">
        <v>8839</v>
      </c>
      <c r="B326" t="s">
        <v>10270</v>
      </c>
      <c r="C326">
        <v>2011</v>
      </c>
      <c r="D326" s="28">
        <v>40639</v>
      </c>
      <c r="E326" s="28">
        <v>40643</v>
      </c>
      <c r="F326" t="s">
        <v>23</v>
      </c>
      <c r="G326" t="s">
        <v>3287</v>
      </c>
      <c r="H326" t="s">
        <v>3288</v>
      </c>
      <c r="I326" t="s">
        <v>41</v>
      </c>
      <c r="J326" t="s">
        <v>27</v>
      </c>
      <c r="K326" t="s">
        <v>42</v>
      </c>
      <c r="L326" t="s">
        <v>43</v>
      </c>
      <c r="M326">
        <v>90004</v>
      </c>
      <c r="N326" t="s">
        <v>44</v>
      </c>
      <c r="O326" t="s">
        <v>6805</v>
      </c>
      <c r="P326" t="s">
        <v>46</v>
      </c>
      <c r="Q326" t="s">
        <v>68</v>
      </c>
      <c r="R326" t="s">
        <v>6806</v>
      </c>
      <c r="S326">
        <v>70.949999999999989</v>
      </c>
      <c r="T326">
        <v>3</v>
      </c>
      <c r="U326">
        <v>0</v>
      </c>
      <c r="V326">
        <v>18.447000000000003</v>
      </c>
    </row>
    <row r="327" spans="1:22" x14ac:dyDescent="0.35">
      <c r="A327">
        <v>8830</v>
      </c>
      <c r="B327" t="s">
        <v>10265</v>
      </c>
      <c r="C327">
        <v>2011</v>
      </c>
      <c r="D327" s="28">
        <v>40822</v>
      </c>
      <c r="E327" s="28">
        <v>40825</v>
      </c>
      <c r="F327" t="s">
        <v>188</v>
      </c>
      <c r="G327" t="s">
        <v>8994</v>
      </c>
      <c r="H327" t="s">
        <v>8995</v>
      </c>
      <c r="I327" t="s">
        <v>41</v>
      </c>
      <c r="J327" t="s">
        <v>27</v>
      </c>
      <c r="K327" t="s">
        <v>4374</v>
      </c>
      <c r="L327" t="s">
        <v>254</v>
      </c>
      <c r="M327">
        <v>46203</v>
      </c>
      <c r="N327" t="s">
        <v>105</v>
      </c>
      <c r="O327" t="s">
        <v>7504</v>
      </c>
      <c r="P327" t="s">
        <v>46</v>
      </c>
      <c r="Q327" t="s">
        <v>59</v>
      </c>
      <c r="R327" t="s">
        <v>7505</v>
      </c>
      <c r="S327">
        <v>386.34</v>
      </c>
      <c r="T327">
        <v>2</v>
      </c>
      <c r="U327">
        <v>0</v>
      </c>
      <c r="V327">
        <v>54.087600000000009</v>
      </c>
    </row>
    <row r="328" spans="1:22" x14ac:dyDescent="0.35">
      <c r="A328">
        <v>8828</v>
      </c>
      <c r="B328" t="s">
        <v>10263</v>
      </c>
      <c r="C328">
        <v>2011</v>
      </c>
      <c r="D328" s="28">
        <v>40635</v>
      </c>
      <c r="E328" s="28">
        <v>40639</v>
      </c>
      <c r="F328" t="s">
        <v>23</v>
      </c>
      <c r="G328" t="s">
        <v>6696</v>
      </c>
      <c r="H328" t="s">
        <v>6697</v>
      </c>
      <c r="I328" t="s">
        <v>26</v>
      </c>
      <c r="J328" t="s">
        <v>27</v>
      </c>
      <c r="K328" t="s">
        <v>184</v>
      </c>
      <c r="L328" t="s">
        <v>104</v>
      </c>
      <c r="M328">
        <v>77095</v>
      </c>
      <c r="N328" t="s">
        <v>105</v>
      </c>
      <c r="O328" t="s">
        <v>8690</v>
      </c>
      <c r="P328" t="s">
        <v>46</v>
      </c>
      <c r="Q328" t="s">
        <v>90</v>
      </c>
      <c r="R328" t="s">
        <v>8691</v>
      </c>
      <c r="S328">
        <v>33.488000000000007</v>
      </c>
      <c r="T328">
        <v>7</v>
      </c>
      <c r="U328">
        <v>0.2</v>
      </c>
      <c r="V328">
        <v>10.464999999999998</v>
      </c>
    </row>
    <row r="329" spans="1:22" x14ac:dyDescent="0.35">
      <c r="A329">
        <v>8827</v>
      </c>
      <c r="B329" t="s">
        <v>10263</v>
      </c>
      <c r="C329">
        <v>2011</v>
      </c>
      <c r="D329" s="28">
        <v>40635</v>
      </c>
      <c r="E329" s="28">
        <v>40639</v>
      </c>
      <c r="F329" t="s">
        <v>23</v>
      </c>
      <c r="G329" t="s">
        <v>6696</v>
      </c>
      <c r="H329" t="s">
        <v>6697</v>
      </c>
      <c r="I329" t="s">
        <v>26</v>
      </c>
      <c r="J329" t="s">
        <v>27</v>
      </c>
      <c r="K329" t="s">
        <v>184</v>
      </c>
      <c r="L329" t="s">
        <v>104</v>
      </c>
      <c r="M329">
        <v>77095</v>
      </c>
      <c r="N329" t="s">
        <v>105</v>
      </c>
      <c r="O329" t="s">
        <v>1865</v>
      </c>
      <c r="P329" t="s">
        <v>46</v>
      </c>
      <c r="Q329" t="s">
        <v>90</v>
      </c>
      <c r="R329" t="s">
        <v>1866</v>
      </c>
      <c r="S329">
        <v>26.720000000000002</v>
      </c>
      <c r="T329">
        <v>5</v>
      </c>
      <c r="U329">
        <v>0.2</v>
      </c>
      <c r="V329">
        <v>9.3520000000000003</v>
      </c>
    </row>
    <row r="330" spans="1:22" x14ac:dyDescent="0.35">
      <c r="A330">
        <v>8805</v>
      </c>
      <c r="B330" t="s">
        <v>10249</v>
      </c>
      <c r="C330">
        <v>2011</v>
      </c>
      <c r="D330" s="28">
        <v>40908</v>
      </c>
      <c r="E330" s="28">
        <v>40909</v>
      </c>
      <c r="F330" t="s">
        <v>188</v>
      </c>
      <c r="G330" t="s">
        <v>6420</v>
      </c>
      <c r="H330" t="s">
        <v>6421</v>
      </c>
      <c r="I330" t="s">
        <v>41</v>
      </c>
      <c r="J330" t="s">
        <v>27</v>
      </c>
      <c r="K330" t="s">
        <v>266</v>
      </c>
      <c r="L330" t="s">
        <v>267</v>
      </c>
      <c r="M330">
        <v>10035</v>
      </c>
      <c r="N330" t="s">
        <v>148</v>
      </c>
      <c r="O330" t="s">
        <v>708</v>
      </c>
      <c r="P330" t="s">
        <v>46</v>
      </c>
      <c r="Q330" t="s">
        <v>47</v>
      </c>
      <c r="R330" t="s">
        <v>709</v>
      </c>
      <c r="S330">
        <v>18.899999999999999</v>
      </c>
      <c r="T330">
        <v>3</v>
      </c>
      <c r="U330">
        <v>0</v>
      </c>
      <c r="V330">
        <v>8.6939999999999991</v>
      </c>
    </row>
    <row r="331" spans="1:22" x14ac:dyDescent="0.35">
      <c r="A331">
        <v>8804</v>
      </c>
      <c r="B331" t="s">
        <v>10249</v>
      </c>
      <c r="C331">
        <v>2011</v>
      </c>
      <c r="D331" s="28">
        <v>40908</v>
      </c>
      <c r="E331" s="28">
        <v>40909</v>
      </c>
      <c r="F331" t="s">
        <v>188</v>
      </c>
      <c r="G331" t="s">
        <v>6420</v>
      </c>
      <c r="H331" t="s">
        <v>6421</v>
      </c>
      <c r="I331" t="s">
        <v>41</v>
      </c>
      <c r="J331" t="s">
        <v>27</v>
      </c>
      <c r="K331" t="s">
        <v>266</v>
      </c>
      <c r="L331" t="s">
        <v>267</v>
      </c>
      <c r="M331">
        <v>10035</v>
      </c>
      <c r="N331" t="s">
        <v>148</v>
      </c>
      <c r="O331" t="s">
        <v>2205</v>
      </c>
      <c r="P331" t="s">
        <v>71</v>
      </c>
      <c r="Q331" t="s">
        <v>161</v>
      </c>
      <c r="R331" t="s">
        <v>2206</v>
      </c>
      <c r="S331">
        <v>34.769999999999996</v>
      </c>
      <c r="T331">
        <v>3</v>
      </c>
      <c r="U331">
        <v>0</v>
      </c>
      <c r="V331">
        <v>11.474099999999996</v>
      </c>
    </row>
    <row r="332" spans="1:22" x14ac:dyDescent="0.35">
      <c r="A332">
        <v>8800</v>
      </c>
      <c r="B332" t="s">
        <v>10246</v>
      </c>
      <c r="C332">
        <v>2011</v>
      </c>
      <c r="D332" s="28">
        <v>40671</v>
      </c>
      <c r="E332" s="28">
        <v>40673</v>
      </c>
      <c r="F332" t="s">
        <v>188</v>
      </c>
      <c r="G332" t="s">
        <v>3450</v>
      </c>
      <c r="H332" t="s">
        <v>3451</v>
      </c>
      <c r="I332" t="s">
        <v>26</v>
      </c>
      <c r="J332" t="s">
        <v>27</v>
      </c>
      <c r="K332" t="s">
        <v>146</v>
      </c>
      <c r="L332" t="s">
        <v>147</v>
      </c>
      <c r="M332">
        <v>19134</v>
      </c>
      <c r="N332" t="s">
        <v>148</v>
      </c>
      <c r="O332" t="s">
        <v>1215</v>
      </c>
      <c r="P332" t="s">
        <v>71</v>
      </c>
      <c r="Q332" t="s">
        <v>1216</v>
      </c>
      <c r="R332" t="s">
        <v>1217</v>
      </c>
      <c r="S332">
        <v>1799.9699999999998</v>
      </c>
      <c r="T332">
        <v>5</v>
      </c>
      <c r="U332">
        <v>0.4</v>
      </c>
      <c r="V332">
        <v>239.99600000000009</v>
      </c>
    </row>
    <row r="333" spans="1:22" x14ac:dyDescent="0.35">
      <c r="A333">
        <v>8796</v>
      </c>
      <c r="B333" t="s">
        <v>10243</v>
      </c>
      <c r="C333">
        <v>2011</v>
      </c>
      <c r="D333" s="28">
        <v>40896</v>
      </c>
      <c r="E333" s="28">
        <v>40898</v>
      </c>
      <c r="F333" t="s">
        <v>188</v>
      </c>
      <c r="G333" t="s">
        <v>1383</v>
      </c>
      <c r="H333" t="s">
        <v>1384</v>
      </c>
      <c r="I333" t="s">
        <v>41</v>
      </c>
      <c r="J333" t="s">
        <v>27</v>
      </c>
      <c r="K333" t="s">
        <v>42</v>
      </c>
      <c r="L333" t="s">
        <v>43</v>
      </c>
      <c r="M333">
        <v>90008</v>
      </c>
      <c r="N333" t="s">
        <v>44</v>
      </c>
      <c r="O333" t="s">
        <v>2586</v>
      </c>
      <c r="P333" t="s">
        <v>71</v>
      </c>
      <c r="Q333" t="s">
        <v>72</v>
      </c>
      <c r="R333" t="s">
        <v>2587</v>
      </c>
      <c r="S333">
        <v>211.16800000000001</v>
      </c>
      <c r="T333">
        <v>4</v>
      </c>
      <c r="U333">
        <v>0.2</v>
      </c>
      <c r="V333">
        <v>15.837600000000009</v>
      </c>
    </row>
    <row r="334" spans="1:22" x14ac:dyDescent="0.35">
      <c r="A334">
        <v>8795</v>
      </c>
      <c r="B334" t="s">
        <v>10243</v>
      </c>
      <c r="C334">
        <v>2011</v>
      </c>
      <c r="D334" s="28">
        <v>40896</v>
      </c>
      <c r="E334" s="28">
        <v>40898</v>
      </c>
      <c r="F334" t="s">
        <v>188</v>
      </c>
      <c r="G334" t="s">
        <v>1383</v>
      </c>
      <c r="H334" t="s">
        <v>1384</v>
      </c>
      <c r="I334" t="s">
        <v>41</v>
      </c>
      <c r="J334" t="s">
        <v>27</v>
      </c>
      <c r="K334" t="s">
        <v>42</v>
      </c>
      <c r="L334" t="s">
        <v>43</v>
      </c>
      <c r="M334">
        <v>90008</v>
      </c>
      <c r="N334" t="s">
        <v>44</v>
      </c>
      <c r="O334" t="s">
        <v>5236</v>
      </c>
      <c r="P334" t="s">
        <v>71</v>
      </c>
      <c r="Q334" t="s">
        <v>72</v>
      </c>
      <c r="R334" t="s">
        <v>5237</v>
      </c>
      <c r="S334">
        <v>583.79999999999995</v>
      </c>
      <c r="T334">
        <v>5</v>
      </c>
      <c r="U334">
        <v>0.2</v>
      </c>
      <c r="V334">
        <v>72.974999999999909</v>
      </c>
    </row>
    <row r="335" spans="1:22" x14ac:dyDescent="0.35">
      <c r="A335">
        <v>8794</v>
      </c>
      <c r="B335" t="s">
        <v>10243</v>
      </c>
      <c r="C335">
        <v>2011</v>
      </c>
      <c r="D335" s="28">
        <v>40896</v>
      </c>
      <c r="E335" s="28">
        <v>40898</v>
      </c>
      <c r="F335" t="s">
        <v>188</v>
      </c>
      <c r="G335" t="s">
        <v>1383</v>
      </c>
      <c r="H335" t="s">
        <v>1384</v>
      </c>
      <c r="I335" t="s">
        <v>41</v>
      </c>
      <c r="J335" t="s">
        <v>27</v>
      </c>
      <c r="K335" t="s">
        <v>42</v>
      </c>
      <c r="L335" t="s">
        <v>43</v>
      </c>
      <c r="M335">
        <v>90008</v>
      </c>
      <c r="N335" t="s">
        <v>44</v>
      </c>
      <c r="O335" t="s">
        <v>1880</v>
      </c>
      <c r="P335" t="s">
        <v>46</v>
      </c>
      <c r="Q335" t="s">
        <v>269</v>
      </c>
      <c r="R335" t="s">
        <v>1881</v>
      </c>
      <c r="S335">
        <v>22.549999999999997</v>
      </c>
      <c r="T335">
        <v>5</v>
      </c>
      <c r="U335">
        <v>0</v>
      </c>
      <c r="V335">
        <v>8.7945000000000011</v>
      </c>
    </row>
    <row r="336" spans="1:22" x14ac:dyDescent="0.35">
      <c r="A336">
        <v>8793</v>
      </c>
      <c r="B336" t="s">
        <v>10243</v>
      </c>
      <c r="C336">
        <v>2011</v>
      </c>
      <c r="D336" s="28">
        <v>40896</v>
      </c>
      <c r="E336" s="28">
        <v>40898</v>
      </c>
      <c r="F336" t="s">
        <v>188</v>
      </c>
      <c r="G336" t="s">
        <v>1383</v>
      </c>
      <c r="H336" t="s">
        <v>1384</v>
      </c>
      <c r="I336" t="s">
        <v>41</v>
      </c>
      <c r="J336" t="s">
        <v>27</v>
      </c>
      <c r="K336" t="s">
        <v>42</v>
      </c>
      <c r="L336" t="s">
        <v>43</v>
      </c>
      <c r="M336">
        <v>90008</v>
      </c>
      <c r="N336" t="s">
        <v>44</v>
      </c>
      <c r="O336" t="s">
        <v>2227</v>
      </c>
      <c r="P336" t="s">
        <v>46</v>
      </c>
      <c r="Q336" t="s">
        <v>47</v>
      </c>
      <c r="R336" t="s">
        <v>2228</v>
      </c>
      <c r="S336">
        <v>14.62</v>
      </c>
      <c r="T336">
        <v>2</v>
      </c>
      <c r="U336">
        <v>0</v>
      </c>
      <c r="V336">
        <v>6.8713999999999995</v>
      </c>
    </row>
    <row r="337" spans="1:22" x14ac:dyDescent="0.35">
      <c r="A337">
        <v>8736</v>
      </c>
      <c r="B337" t="s">
        <v>10209</v>
      </c>
      <c r="C337">
        <v>2011</v>
      </c>
      <c r="D337" s="28">
        <v>40582</v>
      </c>
      <c r="E337" s="28">
        <v>40585</v>
      </c>
      <c r="F337" t="s">
        <v>23</v>
      </c>
      <c r="G337" t="s">
        <v>2420</v>
      </c>
      <c r="H337" t="s">
        <v>2421</v>
      </c>
      <c r="I337" t="s">
        <v>41</v>
      </c>
      <c r="J337" t="s">
        <v>27</v>
      </c>
      <c r="K337" t="s">
        <v>266</v>
      </c>
      <c r="L337" t="s">
        <v>267</v>
      </c>
      <c r="M337">
        <v>10024</v>
      </c>
      <c r="N337" t="s">
        <v>148</v>
      </c>
      <c r="O337" t="s">
        <v>2808</v>
      </c>
      <c r="P337" t="s">
        <v>46</v>
      </c>
      <c r="Q337" t="s">
        <v>59</v>
      </c>
      <c r="R337" t="s">
        <v>2809</v>
      </c>
      <c r="S337">
        <v>64.959999999999994</v>
      </c>
      <c r="T337">
        <v>4</v>
      </c>
      <c r="U337">
        <v>0</v>
      </c>
      <c r="V337">
        <v>9.7439999999999998</v>
      </c>
    </row>
    <row r="338" spans="1:22" x14ac:dyDescent="0.35">
      <c r="A338">
        <v>8712</v>
      </c>
      <c r="B338" t="s">
        <v>10198</v>
      </c>
      <c r="C338">
        <v>2011</v>
      </c>
      <c r="D338" s="28">
        <v>40605</v>
      </c>
      <c r="E338" s="28">
        <v>40609</v>
      </c>
      <c r="F338" t="s">
        <v>50</v>
      </c>
      <c r="G338" t="s">
        <v>3480</v>
      </c>
      <c r="H338" t="s">
        <v>3481</v>
      </c>
      <c r="I338" t="s">
        <v>26</v>
      </c>
      <c r="J338" t="s">
        <v>27</v>
      </c>
      <c r="K338" t="s">
        <v>947</v>
      </c>
      <c r="L338" t="s">
        <v>43</v>
      </c>
      <c r="M338">
        <v>92037</v>
      </c>
      <c r="N338" t="s">
        <v>44</v>
      </c>
      <c r="O338" t="s">
        <v>3804</v>
      </c>
      <c r="P338" t="s">
        <v>32</v>
      </c>
      <c r="Q338" t="s">
        <v>56</v>
      </c>
      <c r="R338" t="s">
        <v>3805</v>
      </c>
      <c r="S338">
        <v>626.35200000000009</v>
      </c>
      <c r="T338">
        <v>3</v>
      </c>
      <c r="U338">
        <v>0.2</v>
      </c>
      <c r="V338">
        <v>-23.488200000000091</v>
      </c>
    </row>
    <row r="339" spans="1:22" x14ac:dyDescent="0.35">
      <c r="A339">
        <v>338</v>
      </c>
      <c r="B339" t="s">
        <v>1220</v>
      </c>
      <c r="C339">
        <v>2011</v>
      </c>
      <c r="D339" s="28">
        <v>40736</v>
      </c>
      <c r="E339" s="28">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5">
      <c r="A340">
        <v>339</v>
      </c>
      <c r="B340" t="s">
        <v>1220</v>
      </c>
      <c r="C340">
        <v>2011</v>
      </c>
      <c r="D340" s="28">
        <v>40736</v>
      </c>
      <c r="E340" s="28">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5">
      <c r="A341">
        <v>8711</v>
      </c>
      <c r="B341" t="s">
        <v>10197</v>
      </c>
      <c r="C341">
        <v>2011</v>
      </c>
      <c r="D341" s="28">
        <v>40863</v>
      </c>
      <c r="E341" s="28">
        <v>40865</v>
      </c>
      <c r="F341" t="s">
        <v>188</v>
      </c>
      <c r="G341" t="s">
        <v>2109</v>
      </c>
      <c r="H341" t="s">
        <v>2110</v>
      </c>
      <c r="I341" t="s">
        <v>41</v>
      </c>
      <c r="J341" t="s">
        <v>27</v>
      </c>
      <c r="K341" t="s">
        <v>42</v>
      </c>
      <c r="L341" t="s">
        <v>43</v>
      </c>
      <c r="M341">
        <v>90008</v>
      </c>
      <c r="N341" t="s">
        <v>44</v>
      </c>
      <c r="O341" t="s">
        <v>684</v>
      </c>
      <c r="P341" t="s">
        <v>46</v>
      </c>
      <c r="Q341" t="s">
        <v>59</v>
      </c>
      <c r="R341" t="s">
        <v>685</v>
      </c>
      <c r="S341">
        <v>344.90999999999997</v>
      </c>
      <c r="T341">
        <v>3</v>
      </c>
      <c r="U341">
        <v>0</v>
      </c>
      <c r="V341">
        <v>10.347300000000004</v>
      </c>
    </row>
    <row r="342" spans="1:22" x14ac:dyDescent="0.35">
      <c r="A342">
        <v>341</v>
      </c>
      <c r="B342" t="s">
        <v>1231</v>
      </c>
      <c r="C342">
        <v>2011</v>
      </c>
      <c r="D342" s="28">
        <v>40646</v>
      </c>
      <c r="E342" s="28">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5">
      <c r="A343">
        <v>342</v>
      </c>
      <c r="B343" t="s">
        <v>1231</v>
      </c>
      <c r="C343">
        <v>2011</v>
      </c>
      <c r="D343" s="28">
        <v>40646</v>
      </c>
      <c r="E343" s="28">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5">
      <c r="A344">
        <v>343</v>
      </c>
      <c r="B344" t="s">
        <v>1231</v>
      </c>
      <c r="C344">
        <v>2011</v>
      </c>
      <c r="D344" s="28">
        <v>40646</v>
      </c>
      <c r="E344" s="28">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5">
      <c r="A345">
        <v>344</v>
      </c>
      <c r="B345" t="s">
        <v>1231</v>
      </c>
      <c r="C345">
        <v>2011</v>
      </c>
      <c r="D345" s="28">
        <v>40646</v>
      </c>
      <c r="E345" s="28">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5">
      <c r="A346">
        <v>8710</v>
      </c>
      <c r="B346" t="s">
        <v>10197</v>
      </c>
      <c r="C346">
        <v>2011</v>
      </c>
      <c r="D346" s="28">
        <v>40863</v>
      </c>
      <c r="E346" s="28">
        <v>40865</v>
      </c>
      <c r="F346" t="s">
        <v>188</v>
      </c>
      <c r="G346" t="s">
        <v>2109</v>
      </c>
      <c r="H346" t="s">
        <v>2110</v>
      </c>
      <c r="I346" t="s">
        <v>41</v>
      </c>
      <c r="J346" t="s">
        <v>27</v>
      </c>
      <c r="K346" t="s">
        <v>42</v>
      </c>
      <c r="L346" t="s">
        <v>43</v>
      </c>
      <c r="M346">
        <v>90008</v>
      </c>
      <c r="N346" t="s">
        <v>44</v>
      </c>
      <c r="O346" t="s">
        <v>2232</v>
      </c>
      <c r="P346" t="s">
        <v>32</v>
      </c>
      <c r="Q346" t="s">
        <v>33</v>
      </c>
      <c r="R346" t="s">
        <v>2233</v>
      </c>
      <c r="S346">
        <v>305.97449999999998</v>
      </c>
      <c r="T346">
        <v>3</v>
      </c>
      <c r="U346">
        <v>0.15</v>
      </c>
      <c r="V346">
        <v>25.197899999999969</v>
      </c>
    </row>
    <row r="347" spans="1:22" x14ac:dyDescent="0.35">
      <c r="A347">
        <v>8709</v>
      </c>
      <c r="B347" t="s">
        <v>10197</v>
      </c>
      <c r="C347">
        <v>2011</v>
      </c>
      <c r="D347" s="28">
        <v>40863</v>
      </c>
      <c r="E347" s="28">
        <v>40865</v>
      </c>
      <c r="F347" t="s">
        <v>188</v>
      </c>
      <c r="G347" t="s">
        <v>2109</v>
      </c>
      <c r="H347" t="s">
        <v>2110</v>
      </c>
      <c r="I347" t="s">
        <v>41</v>
      </c>
      <c r="J347" t="s">
        <v>27</v>
      </c>
      <c r="K347" t="s">
        <v>42</v>
      </c>
      <c r="L347" t="s">
        <v>43</v>
      </c>
      <c r="M347">
        <v>90008</v>
      </c>
      <c r="N347" t="s">
        <v>44</v>
      </c>
      <c r="O347" t="s">
        <v>3029</v>
      </c>
      <c r="P347" t="s">
        <v>71</v>
      </c>
      <c r="Q347" t="s">
        <v>72</v>
      </c>
      <c r="R347" t="s">
        <v>3030</v>
      </c>
      <c r="S347">
        <v>79.968000000000004</v>
      </c>
      <c r="T347">
        <v>4</v>
      </c>
      <c r="U347">
        <v>0.2</v>
      </c>
      <c r="V347">
        <v>-17.992799999999999</v>
      </c>
    </row>
    <row r="348" spans="1:22" x14ac:dyDescent="0.35">
      <c r="A348">
        <v>8708</v>
      </c>
      <c r="B348" t="s">
        <v>10196</v>
      </c>
      <c r="C348">
        <v>2011</v>
      </c>
      <c r="D348" s="28">
        <v>40794</v>
      </c>
      <c r="E348" s="28">
        <v>40799</v>
      </c>
      <c r="F348" t="s">
        <v>50</v>
      </c>
      <c r="G348" t="s">
        <v>3790</v>
      </c>
      <c r="H348" t="s">
        <v>3791</v>
      </c>
      <c r="I348" t="s">
        <v>102</v>
      </c>
      <c r="J348" t="s">
        <v>27</v>
      </c>
      <c r="K348" t="s">
        <v>266</v>
      </c>
      <c r="L348" t="s">
        <v>267</v>
      </c>
      <c r="M348">
        <v>10009</v>
      </c>
      <c r="N348" t="s">
        <v>148</v>
      </c>
      <c r="O348" t="s">
        <v>5170</v>
      </c>
      <c r="P348" t="s">
        <v>46</v>
      </c>
      <c r="Q348" t="s">
        <v>68</v>
      </c>
      <c r="R348" t="s">
        <v>5171</v>
      </c>
      <c r="S348">
        <v>3.52</v>
      </c>
      <c r="T348">
        <v>2</v>
      </c>
      <c r="U348">
        <v>0</v>
      </c>
      <c r="V348">
        <v>1.6896</v>
      </c>
    </row>
    <row r="349" spans="1:22" x14ac:dyDescent="0.35">
      <c r="A349">
        <v>8707</v>
      </c>
      <c r="B349" t="s">
        <v>10196</v>
      </c>
      <c r="C349">
        <v>2011</v>
      </c>
      <c r="D349" s="28">
        <v>40794</v>
      </c>
      <c r="E349" s="28">
        <v>40799</v>
      </c>
      <c r="F349" t="s">
        <v>50</v>
      </c>
      <c r="G349" t="s">
        <v>3790</v>
      </c>
      <c r="H349" t="s">
        <v>3791</v>
      </c>
      <c r="I349" t="s">
        <v>102</v>
      </c>
      <c r="J349" t="s">
        <v>27</v>
      </c>
      <c r="K349" t="s">
        <v>266</v>
      </c>
      <c r="L349" t="s">
        <v>267</v>
      </c>
      <c r="M349">
        <v>10009</v>
      </c>
      <c r="N349" t="s">
        <v>148</v>
      </c>
      <c r="O349" t="s">
        <v>3891</v>
      </c>
      <c r="P349" t="s">
        <v>32</v>
      </c>
      <c r="Q349" t="s">
        <v>36</v>
      </c>
      <c r="R349" t="s">
        <v>3892</v>
      </c>
      <c r="S349">
        <v>172.76400000000001</v>
      </c>
      <c r="T349">
        <v>2</v>
      </c>
      <c r="U349">
        <v>0.1</v>
      </c>
      <c r="V349">
        <v>13.437199999999986</v>
      </c>
    </row>
    <row r="350" spans="1:22" x14ac:dyDescent="0.35">
      <c r="A350">
        <v>8706</v>
      </c>
      <c r="B350" t="s">
        <v>10195</v>
      </c>
      <c r="C350">
        <v>2011</v>
      </c>
      <c r="D350" s="28">
        <v>40817</v>
      </c>
      <c r="E350" s="28">
        <v>40821</v>
      </c>
      <c r="F350" t="s">
        <v>50</v>
      </c>
      <c r="G350" t="s">
        <v>7338</v>
      </c>
      <c r="H350" t="s">
        <v>7339</v>
      </c>
      <c r="I350" t="s">
        <v>102</v>
      </c>
      <c r="J350" t="s">
        <v>27</v>
      </c>
      <c r="K350" t="s">
        <v>3319</v>
      </c>
      <c r="L350" t="s">
        <v>1392</v>
      </c>
      <c r="M350">
        <v>89502</v>
      </c>
      <c r="N350" t="s">
        <v>44</v>
      </c>
      <c r="O350" t="s">
        <v>9900</v>
      </c>
      <c r="P350" t="s">
        <v>46</v>
      </c>
      <c r="Q350" t="s">
        <v>269</v>
      </c>
      <c r="R350" t="s">
        <v>9901</v>
      </c>
      <c r="S350">
        <v>4.71</v>
      </c>
      <c r="T350">
        <v>1</v>
      </c>
      <c r="U350">
        <v>0</v>
      </c>
      <c r="V350">
        <v>0</v>
      </c>
    </row>
    <row r="351" spans="1:22" x14ac:dyDescent="0.35">
      <c r="A351">
        <v>8695</v>
      </c>
      <c r="B351" t="s">
        <v>10188</v>
      </c>
      <c r="C351">
        <v>2011</v>
      </c>
      <c r="D351" s="28">
        <v>40778</v>
      </c>
      <c r="E351" s="28">
        <v>40783</v>
      </c>
      <c r="F351" t="s">
        <v>23</v>
      </c>
      <c r="G351" t="s">
        <v>1117</v>
      </c>
      <c r="H351" t="s">
        <v>1118</v>
      </c>
      <c r="I351" t="s">
        <v>102</v>
      </c>
      <c r="J351" t="s">
        <v>27</v>
      </c>
      <c r="K351" t="s">
        <v>6470</v>
      </c>
      <c r="L351" t="s">
        <v>238</v>
      </c>
      <c r="M351">
        <v>49505</v>
      </c>
      <c r="N351" t="s">
        <v>105</v>
      </c>
      <c r="O351" t="s">
        <v>2127</v>
      </c>
      <c r="P351" t="s">
        <v>46</v>
      </c>
      <c r="Q351" t="s">
        <v>90</v>
      </c>
      <c r="R351" t="s">
        <v>2128</v>
      </c>
      <c r="S351">
        <v>19.440000000000001</v>
      </c>
      <c r="T351">
        <v>3</v>
      </c>
      <c r="U351">
        <v>0</v>
      </c>
      <c r="V351">
        <v>9.5256000000000007</v>
      </c>
    </row>
    <row r="352" spans="1:22" x14ac:dyDescent="0.35">
      <c r="A352">
        <v>8690</v>
      </c>
      <c r="B352" t="s">
        <v>10185</v>
      </c>
      <c r="C352">
        <v>2011</v>
      </c>
      <c r="D352" s="28">
        <v>40903</v>
      </c>
      <c r="E352" s="28">
        <v>40907</v>
      </c>
      <c r="F352" t="s">
        <v>50</v>
      </c>
      <c r="G352" t="s">
        <v>6156</v>
      </c>
      <c r="H352" t="s">
        <v>6157</v>
      </c>
      <c r="I352" t="s">
        <v>41</v>
      </c>
      <c r="J352" t="s">
        <v>27</v>
      </c>
      <c r="K352" t="s">
        <v>146</v>
      </c>
      <c r="L352" t="s">
        <v>147</v>
      </c>
      <c r="M352">
        <v>19140</v>
      </c>
      <c r="N352" t="s">
        <v>148</v>
      </c>
      <c r="O352" t="s">
        <v>4864</v>
      </c>
      <c r="P352" t="s">
        <v>46</v>
      </c>
      <c r="Q352" t="s">
        <v>68</v>
      </c>
      <c r="R352" t="s">
        <v>4865</v>
      </c>
      <c r="S352">
        <v>8.016</v>
      </c>
      <c r="T352">
        <v>3</v>
      </c>
      <c r="U352">
        <v>0.2</v>
      </c>
      <c r="V352">
        <v>1.102199999999999</v>
      </c>
    </row>
    <row r="353" spans="1:22" x14ac:dyDescent="0.35">
      <c r="A353">
        <v>8683</v>
      </c>
      <c r="B353" t="s">
        <v>10180</v>
      </c>
      <c r="C353">
        <v>2011</v>
      </c>
      <c r="D353" s="28">
        <v>40852</v>
      </c>
      <c r="E353" s="28">
        <v>40857</v>
      </c>
      <c r="F353" t="s">
        <v>50</v>
      </c>
      <c r="G353" t="s">
        <v>2146</v>
      </c>
      <c r="H353" t="s">
        <v>2147</v>
      </c>
      <c r="I353" t="s">
        <v>102</v>
      </c>
      <c r="J353" t="s">
        <v>27</v>
      </c>
      <c r="K353" t="s">
        <v>1127</v>
      </c>
      <c r="L353" t="s">
        <v>319</v>
      </c>
      <c r="M353">
        <v>22204</v>
      </c>
      <c r="N353" t="s">
        <v>30</v>
      </c>
      <c r="O353" t="s">
        <v>5617</v>
      </c>
      <c r="P353" t="s">
        <v>71</v>
      </c>
      <c r="Q353" t="s">
        <v>161</v>
      </c>
      <c r="R353" t="s">
        <v>5618</v>
      </c>
      <c r="S353">
        <v>47.79</v>
      </c>
      <c r="T353">
        <v>3</v>
      </c>
      <c r="U353">
        <v>0</v>
      </c>
      <c r="V353">
        <v>16.2486</v>
      </c>
    </row>
    <row r="354" spans="1:22" x14ac:dyDescent="0.35">
      <c r="A354">
        <v>8672</v>
      </c>
      <c r="B354" t="s">
        <v>10174</v>
      </c>
      <c r="C354">
        <v>2011</v>
      </c>
      <c r="D354" s="28">
        <v>40904</v>
      </c>
      <c r="E354" s="28">
        <v>40909</v>
      </c>
      <c r="F354" t="s">
        <v>23</v>
      </c>
      <c r="G354" t="s">
        <v>407</v>
      </c>
      <c r="H354" t="s">
        <v>408</v>
      </c>
      <c r="I354" t="s">
        <v>26</v>
      </c>
      <c r="J354" t="s">
        <v>27</v>
      </c>
      <c r="K354" t="s">
        <v>2180</v>
      </c>
      <c r="L354" t="s">
        <v>498</v>
      </c>
      <c r="M354">
        <v>44105</v>
      </c>
      <c r="N354" t="s">
        <v>148</v>
      </c>
      <c r="O354" t="s">
        <v>969</v>
      </c>
      <c r="P354" t="s">
        <v>46</v>
      </c>
      <c r="Q354" t="s">
        <v>59</v>
      </c>
      <c r="R354" t="s">
        <v>970</v>
      </c>
      <c r="S354">
        <v>118.16</v>
      </c>
      <c r="T354">
        <v>2</v>
      </c>
      <c r="U354">
        <v>0.2</v>
      </c>
      <c r="V354">
        <v>-25.108999999999988</v>
      </c>
    </row>
    <row r="355" spans="1:22" x14ac:dyDescent="0.35">
      <c r="A355">
        <v>8671</v>
      </c>
      <c r="B355" t="s">
        <v>10174</v>
      </c>
      <c r="C355">
        <v>2011</v>
      </c>
      <c r="D355" s="28">
        <v>40904</v>
      </c>
      <c r="E355" s="28">
        <v>40909</v>
      </c>
      <c r="F355" t="s">
        <v>23</v>
      </c>
      <c r="G355" t="s">
        <v>407</v>
      </c>
      <c r="H355" t="s">
        <v>408</v>
      </c>
      <c r="I355" t="s">
        <v>26</v>
      </c>
      <c r="J355" t="s">
        <v>27</v>
      </c>
      <c r="K355" t="s">
        <v>2180</v>
      </c>
      <c r="L355" t="s">
        <v>498</v>
      </c>
      <c r="M355">
        <v>44105</v>
      </c>
      <c r="N355" t="s">
        <v>148</v>
      </c>
      <c r="O355" t="s">
        <v>7015</v>
      </c>
      <c r="P355" t="s">
        <v>32</v>
      </c>
      <c r="Q355" t="s">
        <v>65</v>
      </c>
      <c r="R355" t="s">
        <v>7016</v>
      </c>
      <c r="S355">
        <v>182.35200000000003</v>
      </c>
      <c r="T355">
        <v>3</v>
      </c>
      <c r="U355">
        <v>0.2</v>
      </c>
      <c r="V355">
        <v>-18.23520000000002</v>
      </c>
    </row>
    <row r="356" spans="1:22" x14ac:dyDescent="0.35">
      <c r="A356">
        <v>8658</v>
      </c>
      <c r="B356" t="s">
        <v>10162</v>
      </c>
      <c r="C356">
        <v>2011</v>
      </c>
      <c r="D356" s="28">
        <v>40799</v>
      </c>
      <c r="E356" s="28">
        <v>40799</v>
      </c>
      <c r="F356" t="s">
        <v>1290</v>
      </c>
      <c r="G356" t="s">
        <v>2178</v>
      </c>
      <c r="H356" t="s">
        <v>2179</v>
      </c>
      <c r="I356" t="s">
        <v>26</v>
      </c>
      <c r="J356" t="s">
        <v>27</v>
      </c>
      <c r="K356" t="s">
        <v>95</v>
      </c>
      <c r="L356" t="s">
        <v>96</v>
      </c>
      <c r="M356">
        <v>98103</v>
      </c>
      <c r="N356" t="s">
        <v>44</v>
      </c>
      <c r="O356" t="s">
        <v>4815</v>
      </c>
      <c r="P356" t="s">
        <v>46</v>
      </c>
      <c r="Q356" t="s">
        <v>78</v>
      </c>
      <c r="R356" t="s">
        <v>4816</v>
      </c>
      <c r="S356">
        <v>22.66</v>
      </c>
      <c r="T356">
        <v>2</v>
      </c>
      <c r="U356">
        <v>0</v>
      </c>
      <c r="V356">
        <v>9.743800000000002</v>
      </c>
    </row>
    <row r="357" spans="1:22" x14ac:dyDescent="0.35">
      <c r="A357">
        <v>8657</v>
      </c>
      <c r="B357" t="s">
        <v>10162</v>
      </c>
      <c r="C357">
        <v>2011</v>
      </c>
      <c r="D357" s="28">
        <v>40799</v>
      </c>
      <c r="E357" s="28">
        <v>40799</v>
      </c>
      <c r="F357" t="s">
        <v>1290</v>
      </c>
      <c r="G357" t="s">
        <v>2178</v>
      </c>
      <c r="H357" t="s">
        <v>2179</v>
      </c>
      <c r="I357" t="s">
        <v>26</v>
      </c>
      <c r="J357" t="s">
        <v>27</v>
      </c>
      <c r="K357" t="s">
        <v>95</v>
      </c>
      <c r="L357" t="s">
        <v>96</v>
      </c>
      <c r="M357">
        <v>98103</v>
      </c>
      <c r="N357" t="s">
        <v>44</v>
      </c>
      <c r="O357" t="s">
        <v>6006</v>
      </c>
      <c r="P357" t="s">
        <v>46</v>
      </c>
      <c r="Q357" t="s">
        <v>90</v>
      </c>
      <c r="R357" t="s">
        <v>6007</v>
      </c>
      <c r="S357">
        <v>48.94</v>
      </c>
      <c r="T357">
        <v>1</v>
      </c>
      <c r="U357">
        <v>0</v>
      </c>
      <c r="V357">
        <v>24.47</v>
      </c>
    </row>
    <row r="358" spans="1:22" x14ac:dyDescent="0.35">
      <c r="A358">
        <v>8656</v>
      </c>
      <c r="B358" t="s">
        <v>10162</v>
      </c>
      <c r="C358">
        <v>2011</v>
      </c>
      <c r="D358" s="28">
        <v>40799</v>
      </c>
      <c r="E358" s="28">
        <v>40799</v>
      </c>
      <c r="F358" t="s">
        <v>1290</v>
      </c>
      <c r="G358" t="s">
        <v>2178</v>
      </c>
      <c r="H358" t="s">
        <v>2179</v>
      </c>
      <c r="I358" t="s">
        <v>26</v>
      </c>
      <c r="J358" t="s">
        <v>27</v>
      </c>
      <c r="K358" t="s">
        <v>95</v>
      </c>
      <c r="L358" t="s">
        <v>96</v>
      </c>
      <c r="M358">
        <v>98103</v>
      </c>
      <c r="N358" t="s">
        <v>44</v>
      </c>
      <c r="O358" t="s">
        <v>3984</v>
      </c>
      <c r="P358" t="s">
        <v>71</v>
      </c>
      <c r="Q358" t="s">
        <v>161</v>
      </c>
      <c r="R358" t="s">
        <v>3985</v>
      </c>
      <c r="S358">
        <v>118</v>
      </c>
      <c r="T358">
        <v>2</v>
      </c>
      <c r="U358">
        <v>0</v>
      </c>
      <c r="V358">
        <v>20.059999999999988</v>
      </c>
    </row>
    <row r="359" spans="1:22" x14ac:dyDescent="0.35">
      <c r="A359">
        <v>8655</v>
      </c>
      <c r="B359" t="s">
        <v>10162</v>
      </c>
      <c r="C359">
        <v>2011</v>
      </c>
      <c r="D359" s="28">
        <v>40799</v>
      </c>
      <c r="E359" s="28">
        <v>40799</v>
      </c>
      <c r="F359" t="s">
        <v>1290</v>
      </c>
      <c r="G359" t="s">
        <v>2178</v>
      </c>
      <c r="H359" t="s">
        <v>2179</v>
      </c>
      <c r="I359" t="s">
        <v>26</v>
      </c>
      <c r="J359" t="s">
        <v>27</v>
      </c>
      <c r="K359" t="s">
        <v>95</v>
      </c>
      <c r="L359" t="s">
        <v>96</v>
      </c>
      <c r="M359">
        <v>98103</v>
      </c>
      <c r="N359" t="s">
        <v>44</v>
      </c>
      <c r="O359" t="s">
        <v>6510</v>
      </c>
      <c r="P359" t="s">
        <v>71</v>
      </c>
      <c r="Q359" t="s">
        <v>161</v>
      </c>
      <c r="R359" t="s">
        <v>6511</v>
      </c>
      <c r="S359">
        <v>144.96</v>
      </c>
      <c r="T359">
        <v>4</v>
      </c>
      <c r="U359">
        <v>0</v>
      </c>
      <c r="V359">
        <v>60.883200000000002</v>
      </c>
    </row>
    <row r="360" spans="1:22" x14ac:dyDescent="0.35">
      <c r="A360">
        <v>8654</v>
      </c>
      <c r="B360" t="s">
        <v>10162</v>
      </c>
      <c r="C360">
        <v>2011</v>
      </c>
      <c r="D360" s="28">
        <v>40799</v>
      </c>
      <c r="E360" s="28">
        <v>40799</v>
      </c>
      <c r="F360" t="s">
        <v>1290</v>
      </c>
      <c r="G360" t="s">
        <v>2178</v>
      </c>
      <c r="H360" t="s">
        <v>2179</v>
      </c>
      <c r="I360" t="s">
        <v>26</v>
      </c>
      <c r="J360" t="s">
        <v>27</v>
      </c>
      <c r="K360" t="s">
        <v>95</v>
      </c>
      <c r="L360" t="s">
        <v>96</v>
      </c>
      <c r="M360">
        <v>98103</v>
      </c>
      <c r="N360" t="s">
        <v>44</v>
      </c>
      <c r="O360" t="s">
        <v>2298</v>
      </c>
      <c r="P360" t="s">
        <v>71</v>
      </c>
      <c r="Q360" t="s">
        <v>161</v>
      </c>
      <c r="R360" t="s">
        <v>2299</v>
      </c>
      <c r="S360">
        <v>199.98</v>
      </c>
      <c r="T360">
        <v>2</v>
      </c>
      <c r="U360">
        <v>0</v>
      </c>
      <c r="V360">
        <v>75.992400000000004</v>
      </c>
    </row>
    <row r="361" spans="1:22" x14ac:dyDescent="0.35">
      <c r="A361">
        <v>8653</v>
      </c>
      <c r="B361" t="s">
        <v>10162</v>
      </c>
      <c r="C361">
        <v>2011</v>
      </c>
      <c r="D361" s="28">
        <v>40799</v>
      </c>
      <c r="E361" s="28">
        <v>40799</v>
      </c>
      <c r="F361" t="s">
        <v>1290</v>
      </c>
      <c r="G361" t="s">
        <v>2178</v>
      </c>
      <c r="H361" t="s">
        <v>2179</v>
      </c>
      <c r="I361" t="s">
        <v>26</v>
      </c>
      <c r="J361" t="s">
        <v>27</v>
      </c>
      <c r="K361" t="s">
        <v>95</v>
      </c>
      <c r="L361" t="s">
        <v>96</v>
      </c>
      <c r="M361">
        <v>98103</v>
      </c>
      <c r="N361" t="s">
        <v>44</v>
      </c>
      <c r="O361" t="s">
        <v>1949</v>
      </c>
      <c r="P361" t="s">
        <v>46</v>
      </c>
      <c r="Q361" t="s">
        <v>578</v>
      </c>
      <c r="R361" t="s">
        <v>1950</v>
      </c>
      <c r="S361">
        <v>7.3</v>
      </c>
      <c r="T361">
        <v>2</v>
      </c>
      <c r="U361">
        <v>0</v>
      </c>
      <c r="V361">
        <v>2.1899999999999995</v>
      </c>
    </row>
    <row r="362" spans="1:22" x14ac:dyDescent="0.35">
      <c r="A362">
        <v>8652</v>
      </c>
      <c r="B362" t="s">
        <v>10162</v>
      </c>
      <c r="C362">
        <v>2011</v>
      </c>
      <c r="D362" s="28">
        <v>40799</v>
      </c>
      <c r="E362" s="28">
        <v>40799</v>
      </c>
      <c r="F362" t="s">
        <v>1290</v>
      </c>
      <c r="G362" t="s">
        <v>2178</v>
      </c>
      <c r="H362" t="s">
        <v>2179</v>
      </c>
      <c r="I362" t="s">
        <v>26</v>
      </c>
      <c r="J362" t="s">
        <v>27</v>
      </c>
      <c r="K362" t="s">
        <v>95</v>
      </c>
      <c r="L362" t="s">
        <v>96</v>
      </c>
      <c r="M362">
        <v>98103</v>
      </c>
      <c r="N362" t="s">
        <v>44</v>
      </c>
      <c r="O362" t="s">
        <v>1134</v>
      </c>
      <c r="P362" t="s">
        <v>32</v>
      </c>
      <c r="Q362" t="s">
        <v>65</v>
      </c>
      <c r="R362" t="s">
        <v>1135</v>
      </c>
      <c r="S362">
        <v>14.190000000000001</v>
      </c>
      <c r="T362">
        <v>3</v>
      </c>
      <c r="U362">
        <v>0</v>
      </c>
      <c r="V362">
        <v>5.5341000000000014</v>
      </c>
    </row>
    <row r="363" spans="1:22" x14ac:dyDescent="0.35">
      <c r="A363">
        <v>8651</v>
      </c>
      <c r="B363" t="s">
        <v>10162</v>
      </c>
      <c r="C363">
        <v>2011</v>
      </c>
      <c r="D363" s="28">
        <v>40799</v>
      </c>
      <c r="E363" s="28">
        <v>40799</v>
      </c>
      <c r="F363" t="s">
        <v>1290</v>
      </c>
      <c r="G363" t="s">
        <v>2178</v>
      </c>
      <c r="H363" t="s">
        <v>2179</v>
      </c>
      <c r="I363" t="s">
        <v>26</v>
      </c>
      <c r="J363" t="s">
        <v>27</v>
      </c>
      <c r="K363" t="s">
        <v>95</v>
      </c>
      <c r="L363" t="s">
        <v>96</v>
      </c>
      <c r="M363">
        <v>98103</v>
      </c>
      <c r="N363" t="s">
        <v>44</v>
      </c>
      <c r="O363" t="s">
        <v>7834</v>
      </c>
      <c r="P363" t="s">
        <v>46</v>
      </c>
      <c r="Q363" t="s">
        <v>269</v>
      </c>
      <c r="R363" t="s">
        <v>7835</v>
      </c>
      <c r="S363">
        <v>5.6999999999999993</v>
      </c>
      <c r="T363">
        <v>5</v>
      </c>
      <c r="U363">
        <v>0</v>
      </c>
      <c r="V363">
        <v>2.6789999999999998</v>
      </c>
    </row>
    <row r="364" spans="1:22" x14ac:dyDescent="0.35">
      <c r="A364">
        <v>8640</v>
      </c>
      <c r="B364" t="s">
        <v>10155</v>
      </c>
      <c r="C364">
        <v>2011</v>
      </c>
      <c r="D364" s="28">
        <v>40890</v>
      </c>
      <c r="E364" s="28">
        <v>40892</v>
      </c>
      <c r="F364" t="s">
        <v>23</v>
      </c>
      <c r="G364" t="s">
        <v>1448</v>
      </c>
      <c r="H364" t="s">
        <v>1449</v>
      </c>
      <c r="I364" t="s">
        <v>41</v>
      </c>
      <c r="J364" t="s">
        <v>27</v>
      </c>
      <c r="K364" t="s">
        <v>28</v>
      </c>
      <c r="L364" t="s">
        <v>29</v>
      </c>
      <c r="M364">
        <v>42420</v>
      </c>
      <c r="N364" t="s">
        <v>30</v>
      </c>
      <c r="O364" t="s">
        <v>3587</v>
      </c>
      <c r="P364" t="s">
        <v>46</v>
      </c>
      <c r="Q364" t="s">
        <v>75</v>
      </c>
      <c r="R364" t="s">
        <v>3588</v>
      </c>
      <c r="S364">
        <v>12.39</v>
      </c>
      <c r="T364">
        <v>3</v>
      </c>
      <c r="U364">
        <v>0</v>
      </c>
      <c r="V364">
        <v>5.8232999999999997</v>
      </c>
    </row>
    <row r="365" spans="1:22" x14ac:dyDescent="0.35">
      <c r="A365">
        <v>8637</v>
      </c>
      <c r="B365" t="s">
        <v>10152</v>
      </c>
      <c r="C365">
        <v>2011</v>
      </c>
      <c r="D365" s="28">
        <v>40663</v>
      </c>
      <c r="E365" s="28">
        <v>40665</v>
      </c>
      <c r="F365" t="s">
        <v>188</v>
      </c>
      <c r="G365" t="s">
        <v>5224</v>
      </c>
      <c r="H365" t="s">
        <v>5225</v>
      </c>
      <c r="I365" t="s">
        <v>26</v>
      </c>
      <c r="J365" t="s">
        <v>27</v>
      </c>
      <c r="K365" t="s">
        <v>1473</v>
      </c>
      <c r="L365" t="s">
        <v>29</v>
      </c>
      <c r="M365">
        <v>40214</v>
      </c>
      <c r="N365" t="s">
        <v>30</v>
      </c>
      <c r="O365" t="s">
        <v>2117</v>
      </c>
      <c r="P365" t="s">
        <v>46</v>
      </c>
      <c r="Q365" t="s">
        <v>59</v>
      </c>
      <c r="R365" t="s">
        <v>2118</v>
      </c>
      <c r="S365">
        <v>826</v>
      </c>
      <c r="T365">
        <v>5</v>
      </c>
      <c r="U365">
        <v>0</v>
      </c>
      <c r="V365">
        <v>214.76</v>
      </c>
    </row>
    <row r="366" spans="1:22" x14ac:dyDescent="0.35">
      <c r="A366">
        <v>8636</v>
      </c>
      <c r="B366" t="s">
        <v>10152</v>
      </c>
      <c r="C366">
        <v>2011</v>
      </c>
      <c r="D366" s="28">
        <v>40663</v>
      </c>
      <c r="E366" s="28">
        <v>40665</v>
      </c>
      <c r="F366" t="s">
        <v>188</v>
      </c>
      <c r="G366" t="s">
        <v>5224</v>
      </c>
      <c r="H366" t="s">
        <v>5225</v>
      </c>
      <c r="I366" t="s">
        <v>26</v>
      </c>
      <c r="J366" t="s">
        <v>27</v>
      </c>
      <c r="K366" t="s">
        <v>1473</v>
      </c>
      <c r="L366" t="s">
        <v>29</v>
      </c>
      <c r="M366">
        <v>40214</v>
      </c>
      <c r="N366" t="s">
        <v>30</v>
      </c>
      <c r="O366" t="s">
        <v>8358</v>
      </c>
      <c r="P366" t="s">
        <v>46</v>
      </c>
      <c r="Q366" t="s">
        <v>68</v>
      </c>
      <c r="R366" t="s">
        <v>8359</v>
      </c>
      <c r="S366">
        <v>174.95000000000002</v>
      </c>
      <c r="T366">
        <v>5</v>
      </c>
      <c r="U366">
        <v>0</v>
      </c>
      <c r="V366">
        <v>45.487000000000002</v>
      </c>
    </row>
    <row r="367" spans="1:22" x14ac:dyDescent="0.35">
      <c r="A367">
        <v>366</v>
      </c>
      <c r="B367" t="s">
        <v>1286</v>
      </c>
      <c r="C367">
        <v>2011</v>
      </c>
      <c r="D367" s="28">
        <v>40810</v>
      </c>
      <c r="E367" s="28">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5">
      <c r="A368">
        <v>8611</v>
      </c>
      <c r="B368" t="s">
        <v>10137</v>
      </c>
      <c r="C368">
        <v>2011</v>
      </c>
      <c r="D368" s="28">
        <v>40698</v>
      </c>
      <c r="E368" s="28">
        <v>40703</v>
      </c>
      <c r="F368" t="s">
        <v>50</v>
      </c>
      <c r="G368" t="s">
        <v>5183</v>
      </c>
      <c r="H368" t="s">
        <v>5184</v>
      </c>
      <c r="I368" t="s">
        <v>26</v>
      </c>
      <c r="J368" t="s">
        <v>27</v>
      </c>
      <c r="K368" t="s">
        <v>266</v>
      </c>
      <c r="L368" t="s">
        <v>267</v>
      </c>
      <c r="M368">
        <v>10035</v>
      </c>
      <c r="N368" t="s">
        <v>148</v>
      </c>
      <c r="O368" t="s">
        <v>3027</v>
      </c>
      <c r="P368" t="s">
        <v>32</v>
      </c>
      <c r="Q368" t="s">
        <v>65</v>
      </c>
      <c r="R368" t="s">
        <v>3028</v>
      </c>
      <c r="S368">
        <v>13.96</v>
      </c>
      <c r="T368">
        <v>2</v>
      </c>
      <c r="U368">
        <v>0</v>
      </c>
      <c r="V368">
        <v>6.7008000000000001</v>
      </c>
    </row>
    <row r="369" spans="1:22" x14ac:dyDescent="0.35">
      <c r="A369">
        <v>8610</v>
      </c>
      <c r="B369" t="s">
        <v>10137</v>
      </c>
      <c r="C369">
        <v>2011</v>
      </c>
      <c r="D369" s="28">
        <v>40698</v>
      </c>
      <c r="E369" s="28">
        <v>40703</v>
      </c>
      <c r="F369" t="s">
        <v>50</v>
      </c>
      <c r="G369" t="s">
        <v>5183</v>
      </c>
      <c r="H369" t="s">
        <v>5184</v>
      </c>
      <c r="I369" t="s">
        <v>26</v>
      </c>
      <c r="J369" t="s">
        <v>27</v>
      </c>
      <c r="K369" t="s">
        <v>266</v>
      </c>
      <c r="L369" t="s">
        <v>267</v>
      </c>
      <c r="M369">
        <v>10035</v>
      </c>
      <c r="N369" t="s">
        <v>148</v>
      </c>
      <c r="O369" t="s">
        <v>2281</v>
      </c>
      <c r="P369" t="s">
        <v>32</v>
      </c>
      <c r="Q369" t="s">
        <v>33</v>
      </c>
      <c r="R369" t="s">
        <v>2282</v>
      </c>
      <c r="S369">
        <v>353.56799999999998</v>
      </c>
      <c r="T369">
        <v>2</v>
      </c>
      <c r="U369">
        <v>0.2</v>
      </c>
      <c r="V369">
        <v>-44.196000000000026</v>
      </c>
    </row>
    <row r="370" spans="1:22" x14ac:dyDescent="0.35">
      <c r="A370">
        <v>8609</v>
      </c>
      <c r="B370" t="s">
        <v>10137</v>
      </c>
      <c r="C370">
        <v>2011</v>
      </c>
      <c r="D370" s="28">
        <v>40698</v>
      </c>
      <c r="E370" s="28">
        <v>40703</v>
      </c>
      <c r="F370" t="s">
        <v>50</v>
      </c>
      <c r="G370" t="s">
        <v>5183</v>
      </c>
      <c r="H370" t="s">
        <v>5184</v>
      </c>
      <c r="I370" t="s">
        <v>26</v>
      </c>
      <c r="J370" t="s">
        <v>27</v>
      </c>
      <c r="K370" t="s">
        <v>266</v>
      </c>
      <c r="L370" t="s">
        <v>267</v>
      </c>
      <c r="M370">
        <v>10035</v>
      </c>
      <c r="N370" t="s">
        <v>148</v>
      </c>
      <c r="O370" t="s">
        <v>4091</v>
      </c>
      <c r="P370" t="s">
        <v>46</v>
      </c>
      <c r="Q370" t="s">
        <v>78</v>
      </c>
      <c r="R370" t="s">
        <v>4092</v>
      </c>
      <c r="S370">
        <v>15.56</v>
      </c>
      <c r="T370">
        <v>4</v>
      </c>
      <c r="U370">
        <v>0</v>
      </c>
      <c r="V370">
        <v>4.0456000000000003</v>
      </c>
    </row>
    <row r="371" spans="1:22" x14ac:dyDescent="0.35">
      <c r="A371">
        <v>8608</v>
      </c>
      <c r="B371" t="s">
        <v>10137</v>
      </c>
      <c r="C371">
        <v>2011</v>
      </c>
      <c r="D371" s="28">
        <v>40698</v>
      </c>
      <c r="E371" s="28">
        <v>40703</v>
      </c>
      <c r="F371" t="s">
        <v>50</v>
      </c>
      <c r="G371" t="s">
        <v>5183</v>
      </c>
      <c r="H371" t="s">
        <v>5184</v>
      </c>
      <c r="I371" t="s">
        <v>26</v>
      </c>
      <c r="J371" t="s">
        <v>27</v>
      </c>
      <c r="K371" t="s">
        <v>266</v>
      </c>
      <c r="L371" t="s">
        <v>267</v>
      </c>
      <c r="M371">
        <v>10035</v>
      </c>
      <c r="N371" t="s">
        <v>148</v>
      </c>
      <c r="O371" t="s">
        <v>4583</v>
      </c>
      <c r="P371" t="s">
        <v>32</v>
      </c>
      <c r="Q371" t="s">
        <v>65</v>
      </c>
      <c r="R371" t="s">
        <v>4584</v>
      </c>
      <c r="S371">
        <v>56.96</v>
      </c>
      <c r="T371">
        <v>2</v>
      </c>
      <c r="U371">
        <v>0</v>
      </c>
      <c r="V371">
        <v>21.075200000000002</v>
      </c>
    </row>
    <row r="372" spans="1:22" x14ac:dyDescent="0.35">
      <c r="A372">
        <v>8603</v>
      </c>
      <c r="B372" t="s">
        <v>10134</v>
      </c>
      <c r="C372">
        <v>2011</v>
      </c>
      <c r="D372" s="28">
        <v>40908</v>
      </c>
      <c r="E372" s="28">
        <v>40908</v>
      </c>
      <c r="F372" t="s">
        <v>1290</v>
      </c>
      <c r="G372" t="s">
        <v>2599</v>
      </c>
      <c r="H372" t="s">
        <v>2600</v>
      </c>
      <c r="I372" t="s">
        <v>102</v>
      </c>
      <c r="J372" t="s">
        <v>27</v>
      </c>
      <c r="K372" t="s">
        <v>3319</v>
      </c>
      <c r="L372" t="s">
        <v>1392</v>
      </c>
      <c r="M372">
        <v>89502</v>
      </c>
      <c r="N372" t="s">
        <v>44</v>
      </c>
      <c r="O372" t="s">
        <v>6348</v>
      </c>
      <c r="P372" t="s">
        <v>71</v>
      </c>
      <c r="Q372" t="s">
        <v>72</v>
      </c>
      <c r="R372" t="s">
        <v>6349</v>
      </c>
      <c r="S372">
        <v>475.94400000000002</v>
      </c>
      <c r="T372">
        <v>7</v>
      </c>
      <c r="U372">
        <v>0.2</v>
      </c>
      <c r="V372">
        <v>59.492999999999952</v>
      </c>
    </row>
    <row r="373" spans="1:22" x14ac:dyDescent="0.35">
      <c r="A373">
        <v>8602</v>
      </c>
      <c r="B373" t="s">
        <v>10133</v>
      </c>
      <c r="C373">
        <v>2011</v>
      </c>
      <c r="D373" s="28">
        <v>40873</v>
      </c>
      <c r="E373" s="28">
        <v>40878</v>
      </c>
      <c r="F373" t="s">
        <v>50</v>
      </c>
      <c r="G373" t="s">
        <v>5584</v>
      </c>
      <c r="H373" t="s">
        <v>5585</v>
      </c>
      <c r="I373" t="s">
        <v>41</v>
      </c>
      <c r="J373" t="s">
        <v>27</v>
      </c>
      <c r="K373" t="s">
        <v>3488</v>
      </c>
      <c r="L373" t="s">
        <v>43</v>
      </c>
      <c r="M373">
        <v>93727</v>
      </c>
      <c r="N373" t="s">
        <v>44</v>
      </c>
      <c r="O373" t="s">
        <v>5389</v>
      </c>
      <c r="P373" t="s">
        <v>46</v>
      </c>
      <c r="Q373" t="s">
        <v>75</v>
      </c>
      <c r="R373" t="s">
        <v>5390</v>
      </c>
      <c r="S373">
        <v>7.3120000000000012</v>
      </c>
      <c r="T373">
        <v>1</v>
      </c>
      <c r="U373">
        <v>0.2</v>
      </c>
      <c r="V373">
        <v>2.5591999999999997</v>
      </c>
    </row>
    <row r="374" spans="1:22" x14ac:dyDescent="0.35">
      <c r="A374">
        <v>373</v>
      </c>
      <c r="B374" t="s">
        <v>1307</v>
      </c>
      <c r="C374">
        <v>2011</v>
      </c>
      <c r="D374" s="28">
        <v>40747</v>
      </c>
      <c r="E374" s="28">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5">
      <c r="A375">
        <v>374</v>
      </c>
      <c r="B375" t="s">
        <v>1307</v>
      </c>
      <c r="C375">
        <v>2011</v>
      </c>
      <c r="D375" s="28">
        <v>40747</v>
      </c>
      <c r="E375" s="28">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5">
      <c r="A376">
        <v>375</v>
      </c>
      <c r="B376" t="s">
        <v>1307</v>
      </c>
      <c r="C376">
        <v>2011</v>
      </c>
      <c r="D376" s="28">
        <v>40747</v>
      </c>
      <c r="E376" s="28">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5">
      <c r="A377">
        <v>376</v>
      </c>
      <c r="B377" t="s">
        <v>1307</v>
      </c>
      <c r="C377">
        <v>2011</v>
      </c>
      <c r="D377" s="28">
        <v>40747</v>
      </c>
      <c r="E377" s="28">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5">
      <c r="A378">
        <v>8601</v>
      </c>
      <c r="B378" t="s">
        <v>10133</v>
      </c>
      <c r="C378">
        <v>2011</v>
      </c>
      <c r="D378" s="28">
        <v>40873</v>
      </c>
      <c r="E378" s="28">
        <v>40878</v>
      </c>
      <c r="F378" t="s">
        <v>50</v>
      </c>
      <c r="G378" t="s">
        <v>5584</v>
      </c>
      <c r="H378" t="s">
        <v>5585</v>
      </c>
      <c r="I378" t="s">
        <v>41</v>
      </c>
      <c r="J378" t="s">
        <v>27</v>
      </c>
      <c r="K378" t="s">
        <v>3488</v>
      </c>
      <c r="L378" t="s">
        <v>43</v>
      </c>
      <c r="M378">
        <v>93727</v>
      </c>
      <c r="N378" t="s">
        <v>44</v>
      </c>
      <c r="O378" t="s">
        <v>5131</v>
      </c>
      <c r="P378" t="s">
        <v>46</v>
      </c>
      <c r="Q378" t="s">
        <v>78</v>
      </c>
      <c r="R378" t="s">
        <v>5132</v>
      </c>
      <c r="S378">
        <v>40.54</v>
      </c>
      <c r="T378">
        <v>2</v>
      </c>
      <c r="U378">
        <v>0</v>
      </c>
      <c r="V378">
        <v>11.351200000000002</v>
      </c>
    </row>
    <row r="379" spans="1:22" x14ac:dyDescent="0.35">
      <c r="A379">
        <v>8600</v>
      </c>
      <c r="B379" t="s">
        <v>10133</v>
      </c>
      <c r="C379">
        <v>2011</v>
      </c>
      <c r="D379" s="28">
        <v>40873</v>
      </c>
      <c r="E379" s="28">
        <v>40878</v>
      </c>
      <c r="F379" t="s">
        <v>50</v>
      </c>
      <c r="G379" t="s">
        <v>5584</v>
      </c>
      <c r="H379" t="s">
        <v>5585</v>
      </c>
      <c r="I379" t="s">
        <v>41</v>
      </c>
      <c r="J379" t="s">
        <v>27</v>
      </c>
      <c r="K379" t="s">
        <v>3488</v>
      </c>
      <c r="L379" t="s">
        <v>43</v>
      </c>
      <c r="M379">
        <v>93727</v>
      </c>
      <c r="N379" t="s">
        <v>44</v>
      </c>
      <c r="O379" t="s">
        <v>4058</v>
      </c>
      <c r="P379" t="s">
        <v>46</v>
      </c>
      <c r="Q379" t="s">
        <v>90</v>
      </c>
      <c r="R379" t="s">
        <v>4059</v>
      </c>
      <c r="S379">
        <v>14.940000000000001</v>
      </c>
      <c r="T379">
        <v>3</v>
      </c>
      <c r="U379">
        <v>0</v>
      </c>
      <c r="V379">
        <v>7.0218000000000007</v>
      </c>
    </row>
    <row r="380" spans="1:22" x14ac:dyDescent="0.35">
      <c r="A380">
        <v>8599</v>
      </c>
      <c r="B380" t="s">
        <v>10133</v>
      </c>
      <c r="C380">
        <v>2011</v>
      </c>
      <c r="D380" s="28">
        <v>40873</v>
      </c>
      <c r="E380" s="28">
        <v>40878</v>
      </c>
      <c r="F380" t="s">
        <v>50</v>
      </c>
      <c r="G380" t="s">
        <v>5584</v>
      </c>
      <c r="H380" t="s">
        <v>5585</v>
      </c>
      <c r="I380" t="s">
        <v>41</v>
      </c>
      <c r="J380" t="s">
        <v>27</v>
      </c>
      <c r="K380" t="s">
        <v>3488</v>
      </c>
      <c r="L380" t="s">
        <v>43</v>
      </c>
      <c r="M380">
        <v>93727</v>
      </c>
      <c r="N380" t="s">
        <v>44</v>
      </c>
      <c r="O380" t="s">
        <v>2936</v>
      </c>
      <c r="P380" t="s">
        <v>46</v>
      </c>
      <c r="Q380" t="s">
        <v>75</v>
      </c>
      <c r="R380" t="s">
        <v>2937</v>
      </c>
      <c r="S380">
        <v>4.32</v>
      </c>
      <c r="T380">
        <v>3</v>
      </c>
      <c r="U380">
        <v>0.2</v>
      </c>
      <c r="V380">
        <v>1.512</v>
      </c>
    </row>
    <row r="381" spans="1:22" x14ac:dyDescent="0.35">
      <c r="A381">
        <v>8597</v>
      </c>
      <c r="B381" t="s">
        <v>10131</v>
      </c>
      <c r="C381">
        <v>2011</v>
      </c>
      <c r="D381" s="28">
        <v>40668</v>
      </c>
      <c r="E381" s="28">
        <v>40670</v>
      </c>
      <c r="F381" t="s">
        <v>188</v>
      </c>
      <c r="G381" t="s">
        <v>2028</v>
      </c>
      <c r="H381" t="s">
        <v>2029</v>
      </c>
      <c r="I381" t="s">
        <v>41</v>
      </c>
      <c r="J381" t="s">
        <v>27</v>
      </c>
      <c r="K381" t="s">
        <v>1127</v>
      </c>
      <c r="L381" t="s">
        <v>319</v>
      </c>
      <c r="M381">
        <v>22204</v>
      </c>
      <c r="N381" t="s">
        <v>30</v>
      </c>
      <c r="O381" t="s">
        <v>1054</v>
      </c>
      <c r="P381" t="s">
        <v>46</v>
      </c>
      <c r="Q381" t="s">
        <v>90</v>
      </c>
      <c r="R381" t="s">
        <v>186</v>
      </c>
      <c r="S381">
        <v>35.44</v>
      </c>
      <c r="T381">
        <v>1</v>
      </c>
      <c r="U381">
        <v>0</v>
      </c>
      <c r="V381">
        <v>16.656799999999997</v>
      </c>
    </row>
    <row r="382" spans="1:22" x14ac:dyDescent="0.35">
      <c r="A382">
        <v>8596</v>
      </c>
      <c r="B382" t="s">
        <v>10131</v>
      </c>
      <c r="C382">
        <v>2011</v>
      </c>
      <c r="D382" s="28">
        <v>40668</v>
      </c>
      <c r="E382" s="28">
        <v>40670</v>
      </c>
      <c r="F382" t="s">
        <v>188</v>
      </c>
      <c r="G382" t="s">
        <v>2028</v>
      </c>
      <c r="H382" t="s">
        <v>2029</v>
      </c>
      <c r="I382" t="s">
        <v>41</v>
      </c>
      <c r="J382" t="s">
        <v>27</v>
      </c>
      <c r="K382" t="s">
        <v>1127</v>
      </c>
      <c r="L382" t="s">
        <v>319</v>
      </c>
      <c r="M382">
        <v>22204</v>
      </c>
      <c r="N382" t="s">
        <v>30</v>
      </c>
      <c r="O382" t="s">
        <v>3877</v>
      </c>
      <c r="P382" t="s">
        <v>46</v>
      </c>
      <c r="Q382" t="s">
        <v>75</v>
      </c>
      <c r="R382" t="s">
        <v>1214</v>
      </c>
      <c r="S382">
        <v>11.88</v>
      </c>
      <c r="T382">
        <v>2</v>
      </c>
      <c r="U382">
        <v>0</v>
      </c>
      <c r="V382">
        <v>5.3460000000000001</v>
      </c>
    </row>
    <row r="383" spans="1:22" x14ac:dyDescent="0.35">
      <c r="A383">
        <v>8585</v>
      </c>
      <c r="B383" t="s">
        <v>10122</v>
      </c>
      <c r="C383">
        <v>2011</v>
      </c>
      <c r="D383" s="28">
        <v>40579</v>
      </c>
      <c r="E383" s="28">
        <v>40583</v>
      </c>
      <c r="F383" t="s">
        <v>23</v>
      </c>
      <c r="G383" t="s">
        <v>8728</v>
      </c>
      <c r="H383" t="s">
        <v>8729</v>
      </c>
      <c r="I383" t="s">
        <v>41</v>
      </c>
      <c r="J383" t="s">
        <v>27</v>
      </c>
      <c r="K383" t="s">
        <v>3338</v>
      </c>
      <c r="L383" t="s">
        <v>43</v>
      </c>
      <c r="M383">
        <v>92025</v>
      </c>
      <c r="N383" t="s">
        <v>44</v>
      </c>
      <c r="O383" t="s">
        <v>3242</v>
      </c>
      <c r="P383" t="s">
        <v>46</v>
      </c>
      <c r="Q383" t="s">
        <v>75</v>
      </c>
      <c r="R383" t="s">
        <v>3243</v>
      </c>
      <c r="S383">
        <v>17.248000000000001</v>
      </c>
      <c r="T383">
        <v>2</v>
      </c>
      <c r="U383">
        <v>0.2</v>
      </c>
      <c r="V383">
        <v>6.0367999999999986</v>
      </c>
    </row>
    <row r="384" spans="1:22" x14ac:dyDescent="0.35">
      <c r="A384">
        <v>8584</v>
      </c>
      <c r="B384" t="s">
        <v>10120</v>
      </c>
      <c r="C384">
        <v>2011</v>
      </c>
      <c r="D384" s="28">
        <v>40683</v>
      </c>
      <c r="E384" s="28">
        <v>40685</v>
      </c>
      <c r="F384" t="s">
        <v>23</v>
      </c>
      <c r="G384" t="s">
        <v>4924</v>
      </c>
      <c r="H384" t="s">
        <v>4925</v>
      </c>
      <c r="I384" t="s">
        <v>41</v>
      </c>
      <c r="J384" t="s">
        <v>27</v>
      </c>
      <c r="K384" t="s">
        <v>10121</v>
      </c>
      <c r="L384" t="s">
        <v>104</v>
      </c>
      <c r="M384">
        <v>78666</v>
      </c>
      <c r="N384" t="s">
        <v>105</v>
      </c>
      <c r="O384" t="s">
        <v>8522</v>
      </c>
      <c r="P384" t="s">
        <v>46</v>
      </c>
      <c r="Q384" t="s">
        <v>59</v>
      </c>
      <c r="R384" t="s">
        <v>8523</v>
      </c>
      <c r="S384">
        <v>66.959999999999994</v>
      </c>
      <c r="T384">
        <v>5</v>
      </c>
      <c r="U384">
        <v>0.2</v>
      </c>
      <c r="V384">
        <v>-13.392000000000003</v>
      </c>
    </row>
    <row r="385" spans="1:22" x14ac:dyDescent="0.35">
      <c r="A385">
        <v>8583</v>
      </c>
      <c r="B385" t="s">
        <v>10120</v>
      </c>
      <c r="C385">
        <v>2011</v>
      </c>
      <c r="D385" s="28">
        <v>40683</v>
      </c>
      <c r="E385" s="28">
        <v>40685</v>
      </c>
      <c r="F385" t="s">
        <v>23</v>
      </c>
      <c r="G385" t="s">
        <v>4924</v>
      </c>
      <c r="H385" t="s">
        <v>4925</v>
      </c>
      <c r="I385" t="s">
        <v>41</v>
      </c>
      <c r="J385" t="s">
        <v>27</v>
      </c>
      <c r="K385" t="s">
        <v>10121</v>
      </c>
      <c r="L385" t="s">
        <v>104</v>
      </c>
      <c r="M385">
        <v>78666</v>
      </c>
      <c r="N385" t="s">
        <v>105</v>
      </c>
      <c r="O385" t="s">
        <v>5896</v>
      </c>
      <c r="P385" t="s">
        <v>71</v>
      </c>
      <c r="Q385" t="s">
        <v>161</v>
      </c>
      <c r="R385" t="s">
        <v>5897</v>
      </c>
      <c r="S385">
        <v>20.784000000000002</v>
      </c>
      <c r="T385">
        <v>2</v>
      </c>
      <c r="U385">
        <v>0.2</v>
      </c>
      <c r="V385">
        <v>-3.6372000000000027</v>
      </c>
    </row>
    <row r="386" spans="1:22" x14ac:dyDescent="0.35">
      <c r="A386">
        <v>8582</v>
      </c>
      <c r="B386" t="s">
        <v>10120</v>
      </c>
      <c r="C386">
        <v>2011</v>
      </c>
      <c r="D386" s="28">
        <v>40683</v>
      </c>
      <c r="E386" s="28">
        <v>40685</v>
      </c>
      <c r="F386" t="s">
        <v>23</v>
      </c>
      <c r="G386" t="s">
        <v>4924</v>
      </c>
      <c r="H386" t="s">
        <v>4925</v>
      </c>
      <c r="I386" t="s">
        <v>41</v>
      </c>
      <c r="J386" t="s">
        <v>27</v>
      </c>
      <c r="K386" t="s">
        <v>10121</v>
      </c>
      <c r="L386" t="s">
        <v>104</v>
      </c>
      <c r="M386">
        <v>78666</v>
      </c>
      <c r="N386" t="s">
        <v>105</v>
      </c>
      <c r="O386" t="s">
        <v>2856</v>
      </c>
      <c r="P386" t="s">
        <v>46</v>
      </c>
      <c r="Q386" t="s">
        <v>90</v>
      </c>
      <c r="R386" t="s">
        <v>2857</v>
      </c>
      <c r="S386">
        <v>10.368000000000002</v>
      </c>
      <c r="T386">
        <v>2</v>
      </c>
      <c r="U386">
        <v>0.2</v>
      </c>
      <c r="V386">
        <v>3.6288</v>
      </c>
    </row>
    <row r="387" spans="1:22" x14ac:dyDescent="0.35">
      <c r="A387">
        <v>8581</v>
      </c>
      <c r="B387" t="s">
        <v>10120</v>
      </c>
      <c r="C387">
        <v>2011</v>
      </c>
      <c r="D387" s="28">
        <v>40683</v>
      </c>
      <c r="E387" s="28">
        <v>40685</v>
      </c>
      <c r="F387" t="s">
        <v>23</v>
      </c>
      <c r="G387" t="s">
        <v>4924</v>
      </c>
      <c r="H387" t="s">
        <v>4925</v>
      </c>
      <c r="I387" t="s">
        <v>41</v>
      </c>
      <c r="J387" t="s">
        <v>27</v>
      </c>
      <c r="K387" t="s">
        <v>10121</v>
      </c>
      <c r="L387" t="s">
        <v>104</v>
      </c>
      <c r="M387">
        <v>78666</v>
      </c>
      <c r="N387" t="s">
        <v>105</v>
      </c>
      <c r="O387" t="s">
        <v>8817</v>
      </c>
      <c r="P387" t="s">
        <v>32</v>
      </c>
      <c r="Q387" t="s">
        <v>65</v>
      </c>
      <c r="R387" t="s">
        <v>8818</v>
      </c>
      <c r="S387">
        <v>10.332000000000001</v>
      </c>
      <c r="T387">
        <v>3</v>
      </c>
      <c r="U387">
        <v>0.6</v>
      </c>
      <c r="V387">
        <v>-5.9408999999999992</v>
      </c>
    </row>
    <row r="388" spans="1:22" x14ac:dyDescent="0.35">
      <c r="A388">
        <v>8575</v>
      </c>
      <c r="B388" t="s">
        <v>10115</v>
      </c>
      <c r="C388">
        <v>2011</v>
      </c>
      <c r="D388" s="28">
        <v>40805</v>
      </c>
      <c r="E388" s="28">
        <v>40805</v>
      </c>
      <c r="F388" t="s">
        <v>1290</v>
      </c>
      <c r="G388" t="s">
        <v>721</v>
      </c>
      <c r="H388" t="s">
        <v>722</v>
      </c>
      <c r="I388" t="s">
        <v>102</v>
      </c>
      <c r="J388" t="s">
        <v>27</v>
      </c>
      <c r="K388" t="s">
        <v>127</v>
      </c>
      <c r="L388" t="s">
        <v>43</v>
      </c>
      <c r="M388">
        <v>94110</v>
      </c>
      <c r="N388" t="s">
        <v>44</v>
      </c>
      <c r="O388" t="s">
        <v>3795</v>
      </c>
      <c r="P388" t="s">
        <v>46</v>
      </c>
      <c r="Q388" t="s">
        <v>269</v>
      </c>
      <c r="R388" t="s">
        <v>3796</v>
      </c>
      <c r="S388">
        <v>5.67</v>
      </c>
      <c r="T388">
        <v>3</v>
      </c>
      <c r="U388">
        <v>0</v>
      </c>
      <c r="V388">
        <v>0.11340000000000017</v>
      </c>
    </row>
    <row r="389" spans="1:22" x14ac:dyDescent="0.35">
      <c r="A389">
        <v>8573</v>
      </c>
      <c r="B389" t="s">
        <v>10113</v>
      </c>
      <c r="C389">
        <v>2011</v>
      </c>
      <c r="D389" s="28">
        <v>40875</v>
      </c>
      <c r="E389" s="28">
        <v>40879</v>
      </c>
      <c r="F389" t="s">
        <v>50</v>
      </c>
      <c r="G389" t="s">
        <v>4558</v>
      </c>
      <c r="H389" t="s">
        <v>4559</v>
      </c>
      <c r="I389" t="s">
        <v>26</v>
      </c>
      <c r="J389" t="s">
        <v>27</v>
      </c>
      <c r="K389" t="s">
        <v>184</v>
      </c>
      <c r="L389" t="s">
        <v>104</v>
      </c>
      <c r="M389">
        <v>77041</v>
      </c>
      <c r="N389" t="s">
        <v>105</v>
      </c>
      <c r="O389" t="s">
        <v>4358</v>
      </c>
      <c r="P389" t="s">
        <v>71</v>
      </c>
      <c r="Q389" t="s">
        <v>682</v>
      </c>
      <c r="R389" t="s">
        <v>4359</v>
      </c>
      <c r="S389">
        <v>998.84999999999991</v>
      </c>
      <c r="T389">
        <v>5</v>
      </c>
      <c r="U389">
        <v>0.4</v>
      </c>
      <c r="V389">
        <v>-199.7700000000001</v>
      </c>
    </row>
    <row r="390" spans="1:22" x14ac:dyDescent="0.35">
      <c r="A390">
        <v>389</v>
      </c>
      <c r="B390" t="s">
        <v>1364</v>
      </c>
      <c r="C390">
        <v>2011</v>
      </c>
      <c r="D390" s="28">
        <v>40871</v>
      </c>
      <c r="E390" s="28">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5">
      <c r="A391">
        <v>8553</v>
      </c>
      <c r="B391" t="s">
        <v>10101</v>
      </c>
      <c r="C391">
        <v>2011</v>
      </c>
      <c r="D391" s="28">
        <v>40693</v>
      </c>
      <c r="E391" s="28">
        <v>40697</v>
      </c>
      <c r="F391" t="s">
        <v>50</v>
      </c>
      <c r="G391" t="s">
        <v>3907</v>
      </c>
      <c r="H391" t="s">
        <v>3908</v>
      </c>
      <c r="I391" t="s">
        <v>41</v>
      </c>
      <c r="J391" t="s">
        <v>27</v>
      </c>
      <c r="K391" t="s">
        <v>303</v>
      </c>
      <c r="L391" t="s">
        <v>211</v>
      </c>
      <c r="M391">
        <v>60623</v>
      </c>
      <c r="N391" t="s">
        <v>105</v>
      </c>
      <c r="O391" t="s">
        <v>3312</v>
      </c>
      <c r="P391" t="s">
        <v>71</v>
      </c>
      <c r="Q391" t="s">
        <v>1216</v>
      </c>
      <c r="R391" t="s">
        <v>3313</v>
      </c>
      <c r="S391">
        <v>719.97600000000011</v>
      </c>
      <c r="T391">
        <v>3</v>
      </c>
      <c r="U391">
        <v>0.2</v>
      </c>
      <c r="V391">
        <v>134.99549999999999</v>
      </c>
    </row>
    <row r="392" spans="1:22" x14ac:dyDescent="0.35">
      <c r="A392">
        <v>8544</v>
      </c>
      <c r="B392" t="s">
        <v>10096</v>
      </c>
      <c r="C392">
        <v>2011</v>
      </c>
      <c r="D392" s="28">
        <v>40761</v>
      </c>
      <c r="E392" s="28">
        <v>40766</v>
      </c>
      <c r="F392" t="s">
        <v>50</v>
      </c>
      <c r="G392" t="s">
        <v>5059</v>
      </c>
      <c r="H392" t="s">
        <v>5060</v>
      </c>
      <c r="I392" t="s">
        <v>26</v>
      </c>
      <c r="J392" t="s">
        <v>27</v>
      </c>
      <c r="K392" t="s">
        <v>266</v>
      </c>
      <c r="L392" t="s">
        <v>267</v>
      </c>
      <c r="M392">
        <v>10035</v>
      </c>
      <c r="N392" t="s">
        <v>148</v>
      </c>
      <c r="O392" t="s">
        <v>1594</v>
      </c>
      <c r="P392" t="s">
        <v>71</v>
      </c>
      <c r="Q392" t="s">
        <v>161</v>
      </c>
      <c r="R392" t="s">
        <v>1595</v>
      </c>
      <c r="S392">
        <v>199.98</v>
      </c>
      <c r="T392">
        <v>2</v>
      </c>
      <c r="U392">
        <v>0</v>
      </c>
      <c r="V392">
        <v>83.991600000000005</v>
      </c>
    </row>
    <row r="393" spans="1:22" x14ac:dyDescent="0.35">
      <c r="A393">
        <v>392</v>
      </c>
      <c r="B393" t="s">
        <v>1374</v>
      </c>
      <c r="C393">
        <v>2011</v>
      </c>
      <c r="D393" s="28">
        <v>40807</v>
      </c>
      <c r="E393" s="28">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5">
      <c r="A394">
        <v>393</v>
      </c>
      <c r="B394" t="s">
        <v>1374</v>
      </c>
      <c r="C394">
        <v>2011</v>
      </c>
      <c r="D394" s="28">
        <v>40807</v>
      </c>
      <c r="E394" s="28">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5">
      <c r="A395">
        <v>394</v>
      </c>
      <c r="B395" t="s">
        <v>1382</v>
      </c>
      <c r="C395">
        <v>2011</v>
      </c>
      <c r="D395" s="28">
        <v>40701</v>
      </c>
      <c r="E395" s="28">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5">
      <c r="A396">
        <v>8536</v>
      </c>
      <c r="B396" t="s">
        <v>10090</v>
      </c>
      <c r="C396">
        <v>2011</v>
      </c>
      <c r="D396" s="28">
        <v>40679</v>
      </c>
      <c r="E396" s="28">
        <v>40683</v>
      </c>
      <c r="F396" t="s">
        <v>50</v>
      </c>
      <c r="G396" t="s">
        <v>6451</v>
      </c>
      <c r="H396" t="s">
        <v>6452</v>
      </c>
      <c r="I396" t="s">
        <v>26</v>
      </c>
      <c r="J396" t="s">
        <v>27</v>
      </c>
      <c r="K396" t="s">
        <v>127</v>
      </c>
      <c r="L396" t="s">
        <v>43</v>
      </c>
      <c r="M396">
        <v>94122</v>
      </c>
      <c r="N396" t="s">
        <v>44</v>
      </c>
      <c r="O396" t="s">
        <v>4817</v>
      </c>
      <c r="P396" t="s">
        <v>71</v>
      </c>
      <c r="Q396" t="s">
        <v>161</v>
      </c>
      <c r="R396" t="s">
        <v>4818</v>
      </c>
      <c r="S396">
        <v>56.400000000000006</v>
      </c>
      <c r="T396">
        <v>3</v>
      </c>
      <c r="U396">
        <v>0</v>
      </c>
      <c r="V396">
        <v>3.3840000000000003</v>
      </c>
    </row>
    <row r="397" spans="1:22" x14ac:dyDescent="0.35">
      <c r="A397">
        <v>8504</v>
      </c>
      <c r="B397" t="s">
        <v>10072</v>
      </c>
      <c r="C397">
        <v>2011</v>
      </c>
      <c r="D397" s="28">
        <v>40595</v>
      </c>
      <c r="E397" s="28">
        <v>40599</v>
      </c>
      <c r="F397" t="s">
        <v>50</v>
      </c>
      <c r="G397" t="s">
        <v>2146</v>
      </c>
      <c r="H397" t="s">
        <v>2147</v>
      </c>
      <c r="I397" t="s">
        <v>102</v>
      </c>
      <c r="J397" t="s">
        <v>27</v>
      </c>
      <c r="K397" t="s">
        <v>42</v>
      </c>
      <c r="L397" t="s">
        <v>43</v>
      </c>
      <c r="M397">
        <v>90049</v>
      </c>
      <c r="N397" t="s">
        <v>44</v>
      </c>
      <c r="O397" t="s">
        <v>6673</v>
      </c>
      <c r="P397" t="s">
        <v>46</v>
      </c>
      <c r="Q397" t="s">
        <v>90</v>
      </c>
      <c r="R397" t="s">
        <v>6674</v>
      </c>
      <c r="S397">
        <v>12.96</v>
      </c>
      <c r="T397">
        <v>2</v>
      </c>
      <c r="U397">
        <v>0</v>
      </c>
      <c r="V397">
        <v>6.2208000000000006</v>
      </c>
    </row>
    <row r="398" spans="1:22" x14ac:dyDescent="0.35">
      <c r="A398">
        <v>8501</v>
      </c>
      <c r="B398" t="s">
        <v>10070</v>
      </c>
      <c r="C398">
        <v>2011</v>
      </c>
      <c r="D398" s="28">
        <v>40607</v>
      </c>
      <c r="E398" s="28">
        <v>40610</v>
      </c>
      <c r="F398" t="s">
        <v>23</v>
      </c>
      <c r="G398" t="s">
        <v>4126</v>
      </c>
      <c r="H398" t="s">
        <v>4127</v>
      </c>
      <c r="I398" t="s">
        <v>26</v>
      </c>
      <c r="J398" t="s">
        <v>27</v>
      </c>
      <c r="K398" t="s">
        <v>3189</v>
      </c>
      <c r="L398" t="s">
        <v>267</v>
      </c>
      <c r="M398">
        <v>10701</v>
      </c>
      <c r="N398" t="s">
        <v>148</v>
      </c>
      <c r="O398" t="s">
        <v>4749</v>
      </c>
      <c r="P398" t="s">
        <v>46</v>
      </c>
      <c r="Q398" t="s">
        <v>90</v>
      </c>
      <c r="R398" t="s">
        <v>4750</v>
      </c>
      <c r="S398">
        <v>97.82</v>
      </c>
      <c r="T398">
        <v>2</v>
      </c>
      <c r="U398">
        <v>0</v>
      </c>
      <c r="V398">
        <v>45.975399999999993</v>
      </c>
    </row>
    <row r="399" spans="1:22" x14ac:dyDescent="0.35">
      <c r="A399">
        <v>8500</v>
      </c>
      <c r="B399" t="s">
        <v>10070</v>
      </c>
      <c r="C399">
        <v>2011</v>
      </c>
      <c r="D399" s="28">
        <v>40607</v>
      </c>
      <c r="E399" s="28">
        <v>40610</v>
      </c>
      <c r="F399" t="s">
        <v>23</v>
      </c>
      <c r="G399" t="s">
        <v>4126</v>
      </c>
      <c r="H399" t="s">
        <v>4127</v>
      </c>
      <c r="I399" t="s">
        <v>26</v>
      </c>
      <c r="J399" t="s">
        <v>27</v>
      </c>
      <c r="K399" t="s">
        <v>3189</v>
      </c>
      <c r="L399" t="s">
        <v>267</v>
      </c>
      <c r="M399">
        <v>10701</v>
      </c>
      <c r="N399" t="s">
        <v>148</v>
      </c>
      <c r="O399" t="s">
        <v>5487</v>
      </c>
      <c r="P399" t="s">
        <v>46</v>
      </c>
      <c r="Q399" t="s">
        <v>75</v>
      </c>
      <c r="R399" t="s">
        <v>5488</v>
      </c>
      <c r="S399">
        <v>49.632000000000005</v>
      </c>
      <c r="T399">
        <v>6</v>
      </c>
      <c r="U399">
        <v>0.2</v>
      </c>
      <c r="V399">
        <v>16.750799999999998</v>
      </c>
    </row>
    <row r="400" spans="1:22" x14ac:dyDescent="0.35">
      <c r="A400">
        <v>8499</v>
      </c>
      <c r="B400" t="s">
        <v>10070</v>
      </c>
      <c r="C400">
        <v>2011</v>
      </c>
      <c r="D400" s="28">
        <v>40607</v>
      </c>
      <c r="E400" s="28">
        <v>40610</v>
      </c>
      <c r="F400" t="s">
        <v>23</v>
      </c>
      <c r="G400" t="s">
        <v>4126</v>
      </c>
      <c r="H400" t="s">
        <v>4127</v>
      </c>
      <c r="I400" t="s">
        <v>26</v>
      </c>
      <c r="J400" t="s">
        <v>27</v>
      </c>
      <c r="K400" t="s">
        <v>3189</v>
      </c>
      <c r="L400" t="s">
        <v>267</v>
      </c>
      <c r="M400">
        <v>10701</v>
      </c>
      <c r="N400" t="s">
        <v>148</v>
      </c>
      <c r="O400" t="s">
        <v>2574</v>
      </c>
      <c r="P400" t="s">
        <v>46</v>
      </c>
      <c r="Q400" t="s">
        <v>578</v>
      </c>
      <c r="R400" t="s">
        <v>2575</v>
      </c>
      <c r="S400">
        <v>18.62</v>
      </c>
      <c r="T400">
        <v>2</v>
      </c>
      <c r="U400">
        <v>0</v>
      </c>
      <c r="V400">
        <v>5.399799999999999</v>
      </c>
    </row>
    <row r="401" spans="1:22" x14ac:dyDescent="0.35">
      <c r="A401">
        <v>8498</v>
      </c>
      <c r="B401" t="s">
        <v>10070</v>
      </c>
      <c r="C401">
        <v>2011</v>
      </c>
      <c r="D401" s="28">
        <v>40607</v>
      </c>
      <c r="E401" s="28">
        <v>40610</v>
      </c>
      <c r="F401" t="s">
        <v>23</v>
      </c>
      <c r="G401" t="s">
        <v>4126</v>
      </c>
      <c r="H401" t="s">
        <v>4127</v>
      </c>
      <c r="I401" t="s">
        <v>26</v>
      </c>
      <c r="J401" t="s">
        <v>27</v>
      </c>
      <c r="K401" t="s">
        <v>3189</v>
      </c>
      <c r="L401" t="s">
        <v>267</v>
      </c>
      <c r="M401">
        <v>10701</v>
      </c>
      <c r="N401" t="s">
        <v>148</v>
      </c>
      <c r="O401" t="s">
        <v>1074</v>
      </c>
      <c r="P401" t="s">
        <v>71</v>
      </c>
      <c r="Q401" t="s">
        <v>161</v>
      </c>
      <c r="R401" t="s">
        <v>1075</v>
      </c>
      <c r="S401">
        <v>479.97</v>
      </c>
      <c r="T401">
        <v>3</v>
      </c>
      <c r="U401">
        <v>0</v>
      </c>
      <c r="V401">
        <v>177.58890000000002</v>
      </c>
    </row>
    <row r="402" spans="1:22" x14ac:dyDescent="0.35">
      <c r="A402">
        <v>8497</v>
      </c>
      <c r="B402" t="s">
        <v>10070</v>
      </c>
      <c r="C402">
        <v>2011</v>
      </c>
      <c r="D402" s="28">
        <v>40607</v>
      </c>
      <c r="E402" s="28">
        <v>40610</v>
      </c>
      <c r="F402" t="s">
        <v>23</v>
      </c>
      <c r="G402" t="s">
        <v>4126</v>
      </c>
      <c r="H402" t="s">
        <v>4127</v>
      </c>
      <c r="I402" t="s">
        <v>26</v>
      </c>
      <c r="J402" t="s">
        <v>27</v>
      </c>
      <c r="K402" t="s">
        <v>3189</v>
      </c>
      <c r="L402" t="s">
        <v>267</v>
      </c>
      <c r="M402">
        <v>10701</v>
      </c>
      <c r="N402" t="s">
        <v>148</v>
      </c>
      <c r="O402" t="s">
        <v>1561</v>
      </c>
      <c r="P402" t="s">
        <v>46</v>
      </c>
      <c r="Q402" t="s">
        <v>68</v>
      </c>
      <c r="R402" t="s">
        <v>1562</v>
      </c>
      <c r="S402">
        <v>59.519999999999996</v>
      </c>
      <c r="T402">
        <v>3</v>
      </c>
      <c r="U402">
        <v>0</v>
      </c>
      <c r="V402">
        <v>15.475200000000001</v>
      </c>
    </row>
    <row r="403" spans="1:22" x14ac:dyDescent="0.35">
      <c r="A403">
        <v>8481</v>
      </c>
      <c r="B403" t="s">
        <v>10058</v>
      </c>
      <c r="C403">
        <v>2011</v>
      </c>
      <c r="D403" s="28">
        <v>40745</v>
      </c>
      <c r="E403" s="28">
        <v>40751</v>
      </c>
      <c r="F403" t="s">
        <v>50</v>
      </c>
      <c r="G403" t="s">
        <v>2567</v>
      </c>
      <c r="H403" t="s">
        <v>2568</v>
      </c>
      <c r="I403" t="s">
        <v>26</v>
      </c>
      <c r="J403" t="s">
        <v>27</v>
      </c>
      <c r="K403" t="s">
        <v>2530</v>
      </c>
      <c r="L403" t="s">
        <v>138</v>
      </c>
      <c r="M403">
        <v>68104</v>
      </c>
      <c r="N403" t="s">
        <v>105</v>
      </c>
      <c r="O403" t="s">
        <v>8519</v>
      </c>
      <c r="P403" t="s">
        <v>71</v>
      </c>
      <c r="Q403" t="s">
        <v>72</v>
      </c>
      <c r="R403" t="s">
        <v>8520</v>
      </c>
      <c r="S403">
        <v>35.979999999999997</v>
      </c>
      <c r="T403">
        <v>2</v>
      </c>
      <c r="U403">
        <v>0</v>
      </c>
      <c r="V403">
        <v>10.074400000000001</v>
      </c>
    </row>
    <row r="404" spans="1:22" x14ac:dyDescent="0.35">
      <c r="A404">
        <v>403</v>
      </c>
      <c r="B404" t="s">
        <v>1416</v>
      </c>
      <c r="C404">
        <v>2011</v>
      </c>
      <c r="D404" s="28">
        <v>40901</v>
      </c>
      <c r="E404" s="28">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5">
      <c r="A405">
        <v>404</v>
      </c>
      <c r="B405" t="s">
        <v>1422</v>
      </c>
      <c r="C405">
        <v>2011</v>
      </c>
      <c r="D405" s="28">
        <v>40649</v>
      </c>
      <c r="E405" s="28">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5">
      <c r="A406">
        <v>8464</v>
      </c>
      <c r="B406" t="s">
        <v>10043</v>
      </c>
      <c r="C406">
        <v>2011</v>
      </c>
      <c r="D406" s="28">
        <v>40630</v>
      </c>
      <c r="E406" s="28">
        <v>40634</v>
      </c>
      <c r="F406" t="s">
        <v>50</v>
      </c>
      <c r="G406" t="s">
        <v>5993</v>
      </c>
      <c r="H406" t="s">
        <v>5994</v>
      </c>
      <c r="I406" t="s">
        <v>102</v>
      </c>
      <c r="J406" t="s">
        <v>27</v>
      </c>
      <c r="K406" t="s">
        <v>5468</v>
      </c>
      <c r="L406" t="s">
        <v>668</v>
      </c>
      <c r="M406">
        <v>87105</v>
      </c>
      <c r="N406" t="s">
        <v>44</v>
      </c>
      <c r="O406" t="s">
        <v>737</v>
      </c>
      <c r="P406" t="s">
        <v>71</v>
      </c>
      <c r="Q406" t="s">
        <v>72</v>
      </c>
      <c r="R406" t="s">
        <v>738</v>
      </c>
      <c r="S406">
        <v>302.37599999999998</v>
      </c>
      <c r="T406">
        <v>3</v>
      </c>
      <c r="U406">
        <v>0.2</v>
      </c>
      <c r="V406">
        <v>22.678200000000018</v>
      </c>
    </row>
    <row r="407" spans="1:22" x14ac:dyDescent="0.35">
      <c r="A407">
        <v>8462</v>
      </c>
      <c r="B407" t="s">
        <v>10041</v>
      </c>
      <c r="C407">
        <v>2011</v>
      </c>
      <c r="D407" s="28">
        <v>40785</v>
      </c>
      <c r="E407" s="28">
        <v>40790</v>
      </c>
      <c r="F407" t="s">
        <v>50</v>
      </c>
      <c r="G407" t="s">
        <v>2072</v>
      </c>
      <c r="H407" t="s">
        <v>2073</v>
      </c>
      <c r="I407" t="s">
        <v>26</v>
      </c>
      <c r="J407" t="s">
        <v>27</v>
      </c>
      <c r="K407" t="s">
        <v>515</v>
      </c>
      <c r="L407" t="s">
        <v>747</v>
      </c>
      <c r="M407">
        <v>6010</v>
      </c>
      <c r="N407" t="s">
        <v>148</v>
      </c>
      <c r="O407" t="s">
        <v>3540</v>
      </c>
      <c r="P407" t="s">
        <v>46</v>
      </c>
      <c r="Q407" t="s">
        <v>59</v>
      </c>
      <c r="R407" t="s">
        <v>3541</v>
      </c>
      <c r="S407">
        <v>95.94</v>
      </c>
      <c r="T407">
        <v>3</v>
      </c>
      <c r="U407">
        <v>0</v>
      </c>
      <c r="V407">
        <v>9.5940000000000012</v>
      </c>
    </row>
    <row r="408" spans="1:22" x14ac:dyDescent="0.35">
      <c r="A408">
        <v>8461</v>
      </c>
      <c r="B408" t="s">
        <v>10041</v>
      </c>
      <c r="C408">
        <v>2011</v>
      </c>
      <c r="D408" s="28">
        <v>40785</v>
      </c>
      <c r="E408" s="28">
        <v>40790</v>
      </c>
      <c r="F408" t="s">
        <v>50</v>
      </c>
      <c r="G408" t="s">
        <v>2072</v>
      </c>
      <c r="H408" t="s">
        <v>2073</v>
      </c>
      <c r="I408" t="s">
        <v>26</v>
      </c>
      <c r="J408" t="s">
        <v>27</v>
      </c>
      <c r="K408" t="s">
        <v>515</v>
      </c>
      <c r="L408" t="s">
        <v>747</v>
      </c>
      <c r="M408">
        <v>6010</v>
      </c>
      <c r="N408" t="s">
        <v>148</v>
      </c>
      <c r="O408" t="s">
        <v>3429</v>
      </c>
      <c r="P408" t="s">
        <v>46</v>
      </c>
      <c r="Q408" t="s">
        <v>75</v>
      </c>
      <c r="R408" t="s">
        <v>3430</v>
      </c>
      <c r="S408">
        <v>25.299999999999997</v>
      </c>
      <c r="T408">
        <v>5</v>
      </c>
      <c r="U408">
        <v>0</v>
      </c>
      <c r="V408">
        <v>11.890999999999998</v>
      </c>
    </row>
    <row r="409" spans="1:22" x14ac:dyDescent="0.35">
      <c r="A409">
        <v>8460</v>
      </c>
      <c r="B409" t="s">
        <v>10040</v>
      </c>
      <c r="C409">
        <v>2011</v>
      </c>
      <c r="D409" s="28">
        <v>40780</v>
      </c>
      <c r="E409" s="28">
        <v>40784</v>
      </c>
      <c r="F409" t="s">
        <v>50</v>
      </c>
      <c r="G409" t="s">
        <v>4798</v>
      </c>
      <c r="H409" t="s">
        <v>4799</v>
      </c>
      <c r="I409" t="s">
        <v>26</v>
      </c>
      <c r="J409" t="s">
        <v>27</v>
      </c>
      <c r="K409" t="s">
        <v>184</v>
      </c>
      <c r="L409" t="s">
        <v>104</v>
      </c>
      <c r="M409">
        <v>77070</v>
      </c>
      <c r="N409" t="s">
        <v>105</v>
      </c>
      <c r="O409" t="s">
        <v>1342</v>
      </c>
      <c r="P409" t="s">
        <v>46</v>
      </c>
      <c r="Q409" t="s">
        <v>75</v>
      </c>
      <c r="R409" t="s">
        <v>1343</v>
      </c>
      <c r="S409">
        <v>12.383999999999997</v>
      </c>
      <c r="T409">
        <v>3</v>
      </c>
      <c r="U409">
        <v>0.8</v>
      </c>
      <c r="V409">
        <v>-19.814400000000003</v>
      </c>
    </row>
    <row r="410" spans="1:22" x14ac:dyDescent="0.35">
      <c r="A410">
        <v>8459</v>
      </c>
      <c r="B410" t="s">
        <v>10040</v>
      </c>
      <c r="C410">
        <v>2011</v>
      </c>
      <c r="D410" s="28">
        <v>40780</v>
      </c>
      <c r="E410" s="28">
        <v>40784</v>
      </c>
      <c r="F410" t="s">
        <v>50</v>
      </c>
      <c r="G410" t="s">
        <v>4798</v>
      </c>
      <c r="H410" t="s">
        <v>4799</v>
      </c>
      <c r="I410" t="s">
        <v>26</v>
      </c>
      <c r="J410" t="s">
        <v>27</v>
      </c>
      <c r="K410" t="s">
        <v>184</v>
      </c>
      <c r="L410" t="s">
        <v>104</v>
      </c>
      <c r="M410">
        <v>77070</v>
      </c>
      <c r="N410" t="s">
        <v>105</v>
      </c>
      <c r="O410" t="s">
        <v>4642</v>
      </c>
      <c r="P410" t="s">
        <v>46</v>
      </c>
      <c r="Q410" t="s">
        <v>75</v>
      </c>
      <c r="R410" t="s">
        <v>4643</v>
      </c>
      <c r="S410">
        <v>25.679999999999993</v>
      </c>
      <c r="T410">
        <v>3</v>
      </c>
      <c r="U410">
        <v>0.8</v>
      </c>
      <c r="V410">
        <v>-39.804000000000002</v>
      </c>
    </row>
    <row r="411" spans="1:22" x14ac:dyDescent="0.35">
      <c r="A411">
        <v>8452</v>
      </c>
      <c r="B411" t="s">
        <v>10036</v>
      </c>
      <c r="C411">
        <v>2011</v>
      </c>
      <c r="D411" s="28">
        <v>40661</v>
      </c>
      <c r="E411" s="28">
        <v>40663</v>
      </c>
      <c r="F411" t="s">
        <v>188</v>
      </c>
      <c r="G411" t="s">
        <v>4042</v>
      </c>
      <c r="H411" t="s">
        <v>4043</v>
      </c>
      <c r="I411" t="s">
        <v>26</v>
      </c>
      <c r="J411" t="s">
        <v>27</v>
      </c>
      <c r="K411" t="s">
        <v>127</v>
      </c>
      <c r="L411" t="s">
        <v>43</v>
      </c>
      <c r="M411">
        <v>94122</v>
      </c>
      <c r="N411" t="s">
        <v>44</v>
      </c>
      <c r="O411" t="s">
        <v>6146</v>
      </c>
      <c r="P411" t="s">
        <v>71</v>
      </c>
      <c r="Q411" t="s">
        <v>72</v>
      </c>
      <c r="R411" t="s">
        <v>6147</v>
      </c>
      <c r="S411">
        <v>1679.96</v>
      </c>
      <c r="T411">
        <v>5</v>
      </c>
      <c r="U411">
        <v>0.2</v>
      </c>
      <c r="V411">
        <v>125.99700000000007</v>
      </c>
    </row>
    <row r="412" spans="1:22" x14ac:dyDescent="0.35">
      <c r="A412">
        <v>8439</v>
      </c>
      <c r="B412" t="s">
        <v>10030</v>
      </c>
      <c r="C412">
        <v>2011</v>
      </c>
      <c r="D412" s="28">
        <v>40691</v>
      </c>
      <c r="E412" s="28">
        <v>40695</v>
      </c>
      <c r="F412" t="s">
        <v>50</v>
      </c>
      <c r="G412" t="s">
        <v>4985</v>
      </c>
      <c r="H412" t="s">
        <v>4986</v>
      </c>
      <c r="I412" t="s">
        <v>26</v>
      </c>
      <c r="J412" t="s">
        <v>27</v>
      </c>
      <c r="K412" t="s">
        <v>95</v>
      </c>
      <c r="L412" t="s">
        <v>96</v>
      </c>
      <c r="M412">
        <v>98105</v>
      </c>
      <c r="N412" t="s">
        <v>44</v>
      </c>
      <c r="O412" t="s">
        <v>7314</v>
      </c>
      <c r="P412" t="s">
        <v>46</v>
      </c>
      <c r="Q412" t="s">
        <v>75</v>
      </c>
      <c r="R412" t="s">
        <v>7315</v>
      </c>
      <c r="S412">
        <v>136.96</v>
      </c>
      <c r="T412">
        <v>4</v>
      </c>
      <c r="U412">
        <v>0.2</v>
      </c>
      <c r="V412">
        <v>51.359999999999992</v>
      </c>
    </row>
    <row r="413" spans="1:22" x14ac:dyDescent="0.35">
      <c r="A413">
        <v>8436</v>
      </c>
      <c r="B413" t="s">
        <v>10027</v>
      </c>
      <c r="C413">
        <v>2011</v>
      </c>
      <c r="D413" s="28">
        <v>40800</v>
      </c>
      <c r="E413" s="28">
        <v>40804</v>
      </c>
      <c r="F413" t="s">
        <v>23</v>
      </c>
      <c r="G413" t="s">
        <v>5377</v>
      </c>
      <c r="H413" t="s">
        <v>5378</v>
      </c>
      <c r="I413" t="s">
        <v>41</v>
      </c>
      <c r="J413" t="s">
        <v>27</v>
      </c>
      <c r="K413" t="s">
        <v>5970</v>
      </c>
      <c r="L413" t="s">
        <v>104</v>
      </c>
      <c r="M413">
        <v>78415</v>
      </c>
      <c r="N413" t="s">
        <v>105</v>
      </c>
      <c r="O413" t="s">
        <v>431</v>
      </c>
      <c r="P413" t="s">
        <v>46</v>
      </c>
      <c r="Q413" t="s">
        <v>75</v>
      </c>
      <c r="R413" t="s">
        <v>432</v>
      </c>
      <c r="S413">
        <v>8.5519999999999978</v>
      </c>
      <c r="T413">
        <v>2</v>
      </c>
      <c r="U413">
        <v>0.8</v>
      </c>
      <c r="V413">
        <v>-13.683199999999999</v>
      </c>
    </row>
    <row r="414" spans="1:22" x14ac:dyDescent="0.35">
      <c r="A414">
        <v>8435</v>
      </c>
      <c r="B414" t="s">
        <v>10027</v>
      </c>
      <c r="C414">
        <v>2011</v>
      </c>
      <c r="D414" s="28">
        <v>40800</v>
      </c>
      <c r="E414" s="28">
        <v>40804</v>
      </c>
      <c r="F414" t="s">
        <v>23</v>
      </c>
      <c r="G414" t="s">
        <v>5377</v>
      </c>
      <c r="H414" t="s">
        <v>5378</v>
      </c>
      <c r="I414" t="s">
        <v>41</v>
      </c>
      <c r="J414" t="s">
        <v>27</v>
      </c>
      <c r="K414" t="s">
        <v>5970</v>
      </c>
      <c r="L414" t="s">
        <v>104</v>
      </c>
      <c r="M414">
        <v>78415</v>
      </c>
      <c r="N414" t="s">
        <v>105</v>
      </c>
      <c r="O414" t="s">
        <v>6191</v>
      </c>
      <c r="P414" t="s">
        <v>32</v>
      </c>
      <c r="Q414" t="s">
        <v>65</v>
      </c>
      <c r="R414" t="s">
        <v>6192</v>
      </c>
      <c r="S414">
        <v>9.9600000000000009</v>
      </c>
      <c r="T414">
        <v>5</v>
      </c>
      <c r="U414">
        <v>0.6</v>
      </c>
      <c r="V414">
        <v>-6.7230000000000008</v>
      </c>
    </row>
    <row r="415" spans="1:22" x14ac:dyDescent="0.35">
      <c r="A415">
        <v>8434</v>
      </c>
      <c r="B415" t="s">
        <v>10027</v>
      </c>
      <c r="C415">
        <v>2011</v>
      </c>
      <c r="D415" s="28">
        <v>40800</v>
      </c>
      <c r="E415" s="28">
        <v>40804</v>
      </c>
      <c r="F415" t="s">
        <v>23</v>
      </c>
      <c r="G415" t="s">
        <v>5377</v>
      </c>
      <c r="H415" t="s">
        <v>5378</v>
      </c>
      <c r="I415" t="s">
        <v>41</v>
      </c>
      <c r="J415" t="s">
        <v>27</v>
      </c>
      <c r="K415" t="s">
        <v>5970</v>
      </c>
      <c r="L415" t="s">
        <v>104</v>
      </c>
      <c r="M415">
        <v>78415</v>
      </c>
      <c r="N415" t="s">
        <v>105</v>
      </c>
      <c r="O415" t="s">
        <v>6588</v>
      </c>
      <c r="P415" t="s">
        <v>46</v>
      </c>
      <c r="Q415" t="s">
        <v>90</v>
      </c>
      <c r="R415" t="s">
        <v>6589</v>
      </c>
      <c r="S415">
        <v>6.8480000000000008</v>
      </c>
      <c r="T415">
        <v>2</v>
      </c>
      <c r="U415">
        <v>0.2</v>
      </c>
      <c r="V415">
        <v>2.1399999999999992</v>
      </c>
    </row>
    <row r="416" spans="1:22" x14ac:dyDescent="0.35">
      <c r="A416">
        <v>8433</v>
      </c>
      <c r="B416" t="s">
        <v>10027</v>
      </c>
      <c r="C416">
        <v>2011</v>
      </c>
      <c r="D416" s="28">
        <v>40800</v>
      </c>
      <c r="E416" s="28">
        <v>40804</v>
      </c>
      <c r="F416" t="s">
        <v>23</v>
      </c>
      <c r="G416" t="s">
        <v>5377</v>
      </c>
      <c r="H416" t="s">
        <v>5378</v>
      </c>
      <c r="I416" t="s">
        <v>41</v>
      </c>
      <c r="J416" t="s">
        <v>27</v>
      </c>
      <c r="K416" t="s">
        <v>5970</v>
      </c>
      <c r="L416" t="s">
        <v>104</v>
      </c>
      <c r="M416">
        <v>78415</v>
      </c>
      <c r="N416" t="s">
        <v>105</v>
      </c>
      <c r="O416" t="s">
        <v>3795</v>
      </c>
      <c r="P416" t="s">
        <v>46</v>
      </c>
      <c r="Q416" t="s">
        <v>269</v>
      </c>
      <c r="R416" t="s">
        <v>3796</v>
      </c>
      <c r="S416">
        <v>6.048</v>
      </c>
      <c r="T416">
        <v>4</v>
      </c>
      <c r="U416">
        <v>0.2</v>
      </c>
      <c r="V416">
        <v>-1.3607999999999998</v>
      </c>
    </row>
    <row r="417" spans="1:22" x14ac:dyDescent="0.35">
      <c r="A417">
        <v>8431</v>
      </c>
      <c r="B417" t="s">
        <v>10025</v>
      </c>
      <c r="C417">
        <v>2011</v>
      </c>
      <c r="D417" s="28">
        <v>40632</v>
      </c>
      <c r="E417" s="28">
        <v>40638</v>
      </c>
      <c r="F417" t="s">
        <v>50</v>
      </c>
      <c r="G417" t="s">
        <v>3302</v>
      </c>
      <c r="H417" t="s">
        <v>3303</v>
      </c>
      <c r="I417" t="s">
        <v>26</v>
      </c>
      <c r="J417" t="s">
        <v>27</v>
      </c>
      <c r="K417" t="s">
        <v>6122</v>
      </c>
      <c r="L417" t="s">
        <v>229</v>
      </c>
      <c r="M417">
        <v>55124</v>
      </c>
      <c r="N417" t="s">
        <v>105</v>
      </c>
      <c r="O417" t="s">
        <v>2164</v>
      </c>
      <c r="P417" t="s">
        <v>46</v>
      </c>
      <c r="Q417" t="s">
        <v>59</v>
      </c>
      <c r="R417" t="s">
        <v>2165</v>
      </c>
      <c r="S417">
        <v>129.30000000000001</v>
      </c>
      <c r="T417">
        <v>2</v>
      </c>
      <c r="U417">
        <v>0</v>
      </c>
      <c r="V417">
        <v>6.4649999999999892</v>
      </c>
    </row>
    <row r="418" spans="1:22" x14ac:dyDescent="0.35">
      <c r="A418">
        <v>8398</v>
      </c>
      <c r="B418" t="s">
        <v>10006</v>
      </c>
      <c r="C418">
        <v>2011</v>
      </c>
      <c r="D418" s="28">
        <v>40789</v>
      </c>
      <c r="E418" s="28">
        <v>40790</v>
      </c>
      <c r="F418" t="s">
        <v>188</v>
      </c>
      <c r="G418" t="s">
        <v>2323</v>
      </c>
      <c r="H418" t="s">
        <v>2324</v>
      </c>
      <c r="I418" t="s">
        <v>102</v>
      </c>
      <c r="J418" t="s">
        <v>27</v>
      </c>
      <c r="K418" t="s">
        <v>184</v>
      </c>
      <c r="L418" t="s">
        <v>104</v>
      </c>
      <c r="M418">
        <v>77095</v>
      </c>
      <c r="N418" t="s">
        <v>105</v>
      </c>
      <c r="O418" t="s">
        <v>8215</v>
      </c>
      <c r="P418" t="s">
        <v>46</v>
      </c>
      <c r="Q418" t="s">
        <v>75</v>
      </c>
      <c r="R418" t="s">
        <v>8216</v>
      </c>
      <c r="S418">
        <v>7.6799999999999979</v>
      </c>
      <c r="T418">
        <v>5</v>
      </c>
      <c r="U418">
        <v>0.8</v>
      </c>
      <c r="V418">
        <v>-11.52</v>
      </c>
    </row>
    <row r="419" spans="1:22" x14ac:dyDescent="0.35">
      <c r="A419">
        <v>8397</v>
      </c>
      <c r="B419" t="s">
        <v>10005</v>
      </c>
      <c r="C419">
        <v>2011</v>
      </c>
      <c r="D419" s="28">
        <v>40724</v>
      </c>
      <c r="E419" s="28">
        <v>40724</v>
      </c>
      <c r="F419" t="s">
        <v>1290</v>
      </c>
      <c r="G419" t="s">
        <v>3147</v>
      </c>
      <c r="H419" t="s">
        <v>3148</v>
      </c>
      <c r="I419" t="s">
        <v>26</v>
      </c>
      <c r="J419" t="s">
        <v>27</v>
      </c>
      <c r="K419" t="s">
        <v>521</v>
      </c>
      <c r="L419" t="s">
        <v>88</v>
      </c>
      <c r="M419">
        <v>28403</v>
      </c>
      <c r="N419" t="s">
        <v>30</v>
      </c>
      <c r="O419" t="s">
        <v>699</v>
      </c>
      <c r="P419" t="s">
        <v>46</v>
      </c>
      <c r="Q419" t="s">
        <v>90</v>
      </c>
      <c r="R419" t="s">
        <v>700</v>
      </c>
      <c r="S419">
        <v>310.68799999999999</v>
      </c>
      <c r="T419">
        <v>7</v>
      </c>
      <c r="U419">
        <v>0.2</v>
      </c>
      <c r="V419">
        <v>108.74079999999998</v>
      </c>
    </row>
    <row r="420" spans="1:22" x14ac:dyDescent="0.35">
      <c r="A420">
        <v>8389</v>
      </c>
      <c r="B420" t="s">
        <v>9999</v>
      </c>
      <c r="C420">
        <v>2011</v>
      </c>
      <c r="D420" s="28">
        <v>40848</v>
      </c>
      <c r="E420" s="28">
        <v>40852</v>
      </c>
      <c r="F420" t="s">
        <v>50</v>
      </c>
      <c r="G420" t="s">
        <v>3107</v>
      </c>
      <c r="H420" t="s">
        <v>3108</v>
      </c>
      <c r="I420" t="s">
        <v>41</v>
      </c>
      <c r="J420" t="s">
        <v>27</v>
      </c>
      <c r="K420" t="s">
        <v>6067</v>
      </c>
      <c r="L420" t="s">
        <v>788</v>
      </c>
      <c r="M420">
        <v>7050</v>
      </c>
      <c r="N420" t="s">
        <v>148</v>
      </c>
      <c r="O420" t="s">
        <v>1992</v>
      </c>
      <c r="P420" t="s">
        <v>46</v>
      </c>
      <c r="Q420" t="s">
        <v>78</v>
      </c>
      <c r="R420" t="s">
        <v>1993</v>
      </c>
      <c r="S420">
        <v>76.12</v>
      </c>
      <c r="T420">
        <v>2</v>
      </c>
      <c r="U420">
        <v>0</v>
      </c>
      <c r="V420">
        <v>22.074799999999996</v>
      </c>
    </row>
    <row r="421" spans="1:22" x14ac:dyDescent="0.35">
      <c r="A421">
        <v>8381</v>
      </c>
      <c r="B421" t="s">
        <v>9992</v>
      </c>
      <c r="C421">
        <v>2011</v>
      </c>
      <c r="D421" s="28">
        <v>40795</v>
      </c>
      <c r="E421" s="28">
        <v>40800</v>
      </c>
      <c r="F421" t="s">
        <v>23</v>
      </c>
      <c r="G421" t="s">
        <v>3525</v>
      </c>
      <c r="H421" t="s">
        <v>3526</v>
      </c>
      <c r="I421" t="s">
        <v>26</v>
      </c>
      <c r="J421" t="s">
        <v>27</v>
      </c>
      <c r="K421" t="s">
        <v>303</v>
      </c>
      <c r="L421" t="s">
        <v>211</v>
      </c>
      <c r="M421">
        <v>60653</v>
      </c>
      <c r="N421" t="s">
        <v>105</v>
      </c>
      <c r="O421" t="s">
        <v>2741</v>
      </c>
      <c r="P421" t="s">
        <v>46</v>
      </c>
      <c r="Q421" t="s">
        <v>90</v>
      </c>
      <c r="R421" t="s">
        <v>2742</v>
      </c>
      <c r="S421">
        <v>10.896000000000001</v>
      </c>
      <c r="T421">
        <v>3</v>
      </c>
      <c r="U421">
        <v>0.2</v>
      </c>
      <c r="V421">
        <v>3.4049999999999994</v>
      </c>
    </row>
    <row r="422" spans="1:22" x14ac:dyDescent="0.35">
      <c r="A422">
        <v>8372</v>
      </c>
      <c r="B422" t="s">
        <v>9986</v>
      </c>
      <c r="C422">
        <v>2011</v>
      </c>
      <c r="D422" s="28">
        <v>40904</v>
      </c>
      <c r="E422" s="28">
        <v>40907</v>
      </c>
      <c r="F422" t="s">
        <v>188</v>
      </c>
      <c r="G422" t="s">
        <v>6951</v>
      </c>
      <c r="H422" t="s">
        <v>6952</v>
      </c>
      <c r="I422" t="s">
        <v>26</v>
      </c>
      <c r="J422" t="s">
        <v>27</v>
      </c>
      <c r="K422" t="s">
        <v>103</v>
      </c>
      <c r="L422" t="s">
        <v>104</v>
      </c>
      <c r="M422">
        <v>76106</v>
      </c>
      <c r="N422" t="s">
        <v>105</v>
      </c>
      <c r="O422" t="s">
        <v>1724</v>
      </c>
      <c r="P422" t="s">
        <v>46</v>
      </c>
      <c r="Q422" t="s">
        <v>75</v>
      </c>
      <c r="R422" t="s">
        <v>1725</v>
      </c>
      <c r="S422">
        <v>4.9839999999999991</v>
      </c>
      <c r="T422">
        <v>1</v>
      </c>
      <c r="U422">
        <v>0.8</v>
      </c>
      <c r="V422">
        <v>-8.472800000000003</v>
      </c>
    </row>
    <row r="423" spans="1:22" x14ac:dyDescent="0.35">
      <c r="A423">
        <v>422</v>
      </c>
      <c r="B423" t="s">
        <v>1472</v>
      </c>
      <c r="C423">
        <v>2011</v>
      </c>
      <c r="D423" s="28">
        <v>40716</v>
      </c>
      <c r="E423" s="28">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5">
      <c r="A424">
        <v>8369</v>
      </c>
      <c r="B424" t="s">
        <v>9981</v>
      </c>
      <c r="C424">
        <v>2011</v>
      </c>
      <c r="D424" s="28">
        <v>40793</v>
      </c>
      <c r="E424" s="28">
        <v>40798</v>
      </c>
      <c r="F424" t="s">
        <v>23</v>
      </c>
      <c r="G424" t="s">
        <v>7934</v>
      </c>
      <c r="H424" t="s">
        <v>7935</v>
      </c>
      <c r="I424" t="s">
        <v>41</v>
      </c>
      <c r="J424" t="s">
        <v>27</v>
      </c>
      <c r="K424" t="s">
        <v>912</v>
      </c>
      <c r="L424" t="s">
        <v>43</v>
      </c>
      <c r="M424">
        <v>95051</v>
      </c>
      <c r="N424" t="s">
        <v>44</v>
      </c>
      <c r="O424" t="s">
        <v>8891</v>
      </c>
      <c r="P424" t="s">
        <v>46</v>
      </c>
      <c r="Q424" t="s">
        <v>75</v>
      </c>
      <c r="R424" t="s">
        <v>8892</v>
      </c>
      <c r="S424">
        <v>83.920000000000016</v>
      </c>
      <c r="T424">
        <v>5</v>
      </c>
      <c r="U424">
        <v>0.2</v>
      </c>
      <c r="V424">
        <v>31.47</v>
      </c>
    </row>
    <row r="425" spans="1:22" x14ac:dyDescent="0.35">
      <c r="A425">
        <v>8368</v>
      </c>
      <c r="B425" t="s">
        <v>9981</v>
      </c>
      <c r="C425">
        <v>2011</v>
      </c>
      <c r="D425" s="28">
        <v>40793</v>
      </c>
      <c r="E425" s="28">
        <v>40798</v>
      </c>
      <c r="F425" t="s">
        <v>23</v>
      </c>
      <c r="G425" t="s">
        <v>7934</v>
      </c>
      <c r="H425" t="s">
        <v>7935</v>
      </c>
      <c r="I425" t="s">
        <v>41</v>
      </c>
      <c r="J425" t="s">
        <v>27</v>
      </c>
      <c r="K425" t="s">
        <v>912</v>
      </c>
      <c r="L425" t="s">
        <v>43</v>
      </c>
      <c r="M425">
        <v>95051</v>
      </c>
      <c r="N425" t="s">
        <v>44</v>
      </c>
      <c r="O425" t="s">
        <v>6622</v>
      </c>
      <c r="P425" t="s">
        <v>46</v>
      </c>
      <c r="Q425" t="s">
        <v>90</v>
      </c>
      <c r="R425" t="s">
        <v>6623</v>
      </c>
      <c r="S425">
        <v>20.56</v>
      </c>
      <c r="T425">
        <v>2</v>
      </c>
      <c r="U425">
        <v>0</v>
      </c>
      <c r="V425">
        <v>9.663199999999998</v>
      </c>
    </row>
    <row r="426" spans="1:22" x14ac:dyDescent="0.35">
      <c r="A426">
        <v>8367</v>
      </c>
      <c r="B426" t="s">
        <v>9981</v>
      </c>
      <c r="C426">
        <v>2011</v>
      </c>
      <c r="D426" s="28">
        <v>40793</v>
      </c>
      <c r="E426" s="28">
        <v>40798</v>
      </c>
      <c r="F426" t="s">
        <v>23</v>
      </c>
      <c r="G426" t="s">
        <v>7934</v>
      </c>
      <c r="H426" t="s">
        <v>7935</v>
      </c>
      <c r="I426" t="s">
        <v>41</v>
      </c>
      <c r="J426" t="s">
        <v>27</v>
      </c>
      <c r="K426" t="s">
        <v>912</v>
      </c>
      <c r="L426" t="s">
        <v>43</v>
      </c>
      <c r="M426">
        <v>95051</v>
      </c>
      <c r="N426" t="s">
        <v>44</v>
      </c>
      <c r="O426" t="s">
        <v>9982</v>
      </c>
      <c r="P426" t="s">
        <v>46</v>
      </c>
      <c r="Q426" t="s">
        <v>578</v>
      </c>
      <c r="R426" t="s">
        <v>9983</v>
      </c>
      <c r="S426">
        <v>27.36</v>
      </c>
      <c r="T426">
        <v>4</v>
      </c>
      <c r="U426">
        <v>0</v>
      </c>
      <c r="V426">
        <v>7.3872</v>
      </c>
    </row>
    <row r="427" spans="1:22" x14ac:dyDescent="0.35">
      <c r="A427">
        <v>8360</v>
      </c>
      <c r="B427" t="s">
        <v>9976</v>
      </c>
      <c r="C427">
        <v>2011</v>
      </c>
      <c r="D427" s="28">
        <v>40644</v>
      </c>
      <c r="E427" s="28">
        <v>40651</v>
      </c>
      <c r="F427" t="s">
        <v>50</v>
      </c>
      <c r="G427" t="s">
        <v>4324</v>
      </c>
      <c r="H427" t="s">
        <v>4325</v>
      </c>
      <c r="I427" t="s">
        <v>26</v>
      </c>
      <c r="J427" t="s">
        <v>27</v>
      </c>
      <c r="K427" t="s">
        <v>1761</v>
      </c>
      <c r="L427" t="s">
        <v>1762</v>
      </c>
      <c r="M427">
        <v>59405</v>
      </c>
      <c r="N427" t="s">
        <v>44</v>
      </c>
      <c r="O427" t="s">
        <v>6510</v>
      </c>
      <c r="P427" t="s">
        <v>71</v>
      </c>
      <c r="Q427" t="s">
        <v>161</v>
      </c>
      <c r="R427" t="s">
        <v>6511</v>
      </c>
      <c r="S427">
        <v>217.44</v>
      </c>
      <c r="T427">
        <v>6</v>
      </c>
      <c r="U427">
        <v>0</v>
      </c>
      <c r="V427">
        <v>91.32480000000001</v>
      </c>
    </row>
    <row r="428" spans="1:22" x14ac:dyDescent="0.35">
      <c r="A428">
        <v>8359</v>
      </c>
      <c r="B428" t="s">
        <v>9976</v>
      </c>
      <c r="C428">
        <v>2011</v>
      </c>
      <c r="D428" s="28">
        <v>40644</v>
      </c>
      <c r="E428" s="28">
        <v>40651</v>
      </c>
      <c r="F428" t="s">
        <v>50</v>
      </c>
      <c r="G428" t="s">
        <v>4324</v>
      </c>
      <c r="H428" t="s">
        <v>4325</v>
      </c>
      <c r="I428" t="s">
        <v>26</v>
      </c>
      <c r="J428" t="s">
        <v>27</v>
      </c>
      <c r="K428" t="s">
        <v>1761</v>
      </c>
      <c r="L428" t="s">
        <v>1762</v>
      </c>
      <c r="M428">
        <v>59405</v>
      </c>
      <c r="N428" t="s">
        <v>44</v>
      </c>
      <c r="O428" t="s">
        <v>1964</v>
      </c>
      <c r="P428" t="s">
        <v>71</v>
      </c>
      <c r="Q428" t="s">
        <v>72</v>
      </c>
      <c r="R428" t="s">
        <v>1965</v>
      </c>
      <c r="S428">
        <v>105.584</v>
      </c>
      <c r="T428">
        <v>2</v>
      </c>
      <c r="U428">
        <v>0.2</v>
      </c>
      <c r="V428">
        <v>9.2386000000000053</v>
      </c>
    </row>
    <row r="429" spans="1:22" x14ac:dyDescent="0.35">
      <c r="A429">
        <v>428</v>
      </c>
      <c r="B429" t="s">
        <v>1496</v>
      </c>
      <c r="C429">
        <v>2011</v>
      </c>
      <c r="D429" s="28">
        <v>40798</v>
      </c>
      <c r="E429" s="28">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5">
      <c r="A430">
        <v>8358</v>
      </c>
      <c r="B430" t="s">
        <v>9976</v>
      </c>
      <c r="C430">
        <v>2011</v>
      </c>
      <c r="D430" s="28">
        <v>40644</v>
      </c>
      <c r="E430" s="28">
        <v>40651</v>
      </c>
      <c r="F430" t="s">
        <v>50</v>
      </c>
      <c r="G430" t="s">
        <v>4324</v>
      </c>
      <c r="H430" t="s">
        <v>4325</v>
      </c>
      <c r="I430" t="s">
        <v>26</v>
      </c>
      <c r="J430" t="s">
        <v>27</v>
      </c>
      <c r="K430" t="s">
        <v>1761</v>
      </c>
      <c r="L430" t="s">
        <v>1762</v>
      </c>
      <c r="M430">
        <v>59405</v>
      </c>
      <c r="N430" t="s">
        <v>44</v>
      </c>
      <c r="O430" t="s">
        <v>1039</v>
      </c>
      <c r="P430" t="s">
        <v>46</v>
      </c>
      <c r="Q430" t="s">
        <v>59</v>
      </c>
      <c r="R430" t="s">
        <v>1040</v>
      </c>
      <c r="S430">
        <v>87.08</v>
      </c>
      <c r="T430">
        <v>7</v>
      </c>
      <c r="U430">
        <v>0</v>
      </c>
      <c r="V430">
        <v>24.382400000000001</v>
      </c>
    </row>
    <row r="431" spans="1:22" x14ac:dyDescent="0.35">
      <c r="A431">
        <v>8346</v>
      </c>
      <c r="B431" t="s">
        <v>9972</v>
      </c>
      <c r="C431">
        <v>2011</v>
      </c>
      <c r="D431" s="28">
        <v>40623</v>
      </c>
      <c r="E431" s="28">
        <v>40627</v>
      </c>
      <c r="F431" t="s">
        <v>50</v>
      </c>
      <c r="G431" t="s">
        <v>2520</v>
      </c>
      <c r="H431" t="s">
        <v>2521</v>
      </c>
      <c r="I431" t="s">
        <v>26</v>
      </c>
      <c r="J431" t="s">
        <v>27</v>
      </c>
      <c r="K431" t="s">
        <v>5137</v>
      </c>
      <c r="L431" t="s">
        <v>335</v>
      </c>
      <c r="M431">
        <v>37918</v>
      </c>
      <c r="N431" t="s">
        <v>30</v>
      </c>
      <c r="O431" t="s">
        <v>6128</v>
      </c>
      <c r="P431" t="s">
        <v>32</v>
      </c>
      <c r="Q431" t="s">
        <v>36</v>
      </c>
      <c r="R431" t="s">
        <v>6129</v>
      </c>
      <c r="S431">
        <v>218.376</v>
      </c>
      <c r="T431">
        <v>3</v>
      </c>
      <c r="U431">
        <v>0.2</v>
      </c>
      <c r="V431">
        <v>-10.918799999999983</v>
      </c>
    </row>
    <row r="432" spans="1:22" x14ac:dyDescent="0.35">
      <c r="A432">
        <v>8345</v>
      </c>
      <c r="B432" t="s">
        <v>9972</v>
      </c>
      <c r="C432">
        <v>2011</v>
      </c>
      <c r="D432" s="28">
        <v>40623</v>
      </c>
      <c r="E432" s="28">
        <v>40627</v>
      </c>
      <c r="F432" t="s">
        <v>50</v>
      </c>
      <c r="G432" t="s">
        <v>2520</v>
      </c>
      <c r="H432" t="s">
        <v>2521</v>
      </c>
      <c r="I432" t="s">
        <v>26</v>
      </c>
      <c r="J432" t="s">
        <v>27</v>
      </c>
      <c r="K432" t="s">
        <v>5137</v>
      </c>
      <c r="L432" t="s">
        <v>335</v>
      </c>
      <c r="M432">
        <v>37918</v>
      </c>
      <c r="N432" t="s">
        <v>30</v>
      </c>
      <c r="O432" t="s">
        <v>3928</v>
      </c>
      <c r="P432" t="s">
        <v>32</v>
      </c>
      <c r="Q432" t="s">
        <v>65</v>
      </c>
      <c r="R432" t="s">
        <v>3929</v>
      </c>
      <c r="S432">
        <v>32.952000000000005</v>
      </c>
      <c r="T432">
        <v>3</v>
      </c>
      <c r="U432">
        <v>0.2</v>
      </c>
      <c r="V432">
        <v>6.5903999999999989</v>
      </c>
    </row>
    <row r="433" spans="1:22" x14ac:dyDescent="0.35">
      <c r="A433">
        <v>8344</v>
      </c>
      <c r="B433" t="s">
        <v>9972</v>
      </c>
      <c r="C433">
        <v>2011</v>
      </c>
      <c r="D433" s="28">
        <v>40623</v>
      </c>
      <c r="E433" s="28">
        <v>40627</v>
      </c>
      <c r="F433" t="s">
        <v>50</v>
      </c>
      <c r="G433" t="s">
        <v>2520</v>
      </c>
      <c r="H433" t="s">
        <v>2521</v>
      </c>
      <c r="I433" t="s">
        <v>26</v>
      </c>
      <c r="J433" t="s">
        <v>27</v>
      </c>
      <c r="K433" t="s">
        <v>5137</v>
      </c>
      <c r="L433" t="s">
        <v>335</v>
      </c>
      <c r="M433">
        <v>37918</v>
      </c>
      <c r="N433" t="s">
        <v>30</v>
      </c>
      <c r="O433" t="s">
        <v>850</v>
      </c>
      <c r="P433" t="s">
        <v>46</v>
      </c>
      <c r="Q433" t="s">
        <v>47</v>
      </c>
      <c r="R433" t="s">
        <v>851</v>
      </c>
      <c r="S433">
        <v>59.20000000000001</v>
      </c>
      <c r="T433">
        <v>5</v>
      </c>
      <c r="U433">
        <v>0.2</v>
      </c>
      <c r="V433">
        <v>22.199999999999996</v>
      </c>
    </row>
    <row r="434" spans="1:22" x14ac:dyDescent="0.35">
      <c r="A434">
        <v>8341</v>
      </c>
      <c r="B434" t="s">
        <v>9969</v>
      </c>
      <c r="C434">
        <v>2011</v>
      </c>
      <c r="D434" s="28">
        <v>40861</v>
      </c>
      <c r="E434" s="28">
        <v>40867</v>
      </c>
      <c r="F434" t="s">
        <v>50</v>
      </c>
      <c r="G434" t="s">
        <v>3525</v>
      </c>
      <c r="H434" t="s">
        <v>3526</v>
      </c>
      <c r="I434" t="s">
        <v>26</v>
      </c>
      <c r="J434" t="s">
        <v>27</v>
      </c>
      <c r="K434" t="s">
        <v>4874</v>
      </c>
      <c r="L434" t="s">
        <v>319</v>
      </c>
      <c r="M434">
        <v>23320</v>
      </c>
      <c r="N434" t="s">
        <v>30</v>
      </c>
      <c r="O434" t="s">
        <v>3974</v>
      </c>
      <c r="P434" t="s">
        <v>46</v>
      </c>
      <c r="Q434" t="s">
        <v>90</v>
      </c>
      <c r="R434" t="s">
        <v>3975</v>
      </c>
      <c r="S434">
        <v>32.400000000000006</v>
      </c>
      <c r="T434">
        <v>5</v>
      </c>
      <c r="U434">
        <v>0</v>
      </c>
      <c r="V434">
        <v>15.552000000000001</v>
      </c>
    </row>
    <row r="435" spans="1:22" x14ac:dyDescent="0.35">
      <c r="A435">
        <v>8339</v>
      </c>
      <c r="B435" t="s">
        <v>9967</v>
      </c>
      <c r="C435">
        <v>2011</v>
      </c>
      <c r="D435" s="28">
        <v>40904</v>
      </c>
      <c r="E435" s="28">
        <v>40911</v>
      </c>
      <c r="F435" t="s">
        <v>50</v>
      </c>
      <c r="G435" t="s">
        <v>4959</v>
      </c>
      <c r="H435" t="s">
        <v>4960</v>
      </c>
      <c r="I435" t="s">
        <v>41</v>
      </c>
      <c r="J435" t="s">
        <v>27</v>
      </c>
      <c r="K435" t="s">
        <v>357</v>
      </c>
      <c r="L435" t="s">
        <v>358</v>
      </c>
      <c r="M435">
        <v>35601</v>
      </c>
      <c r="N435" t="s">
        <v>30</v>
      </c>
      <c r="O435" t="s">
        <v>3021</v>
      </c>
      <c r="P435" t="s">
        <v>71</v>
      </c>
      <c r="Q435" t="s">
        <v>161</v>
      </c>
      <c r="R435" t="s">
        <v>3022</v>
      </c>
      <c r="S435">
        <v>498</v>
      </c>
      <c r="T435">
        <v>5</v>
      </c>
      <c r="U435">
        <v>0</v>
      </c>
      <c r="V435">
        <v>184.26</v>
      </c>
    </row>
    <row r="436" spans="1:22" x14ac:dyDescent="0.35">
      <c r="A436">
        <v>435</v>
      </c>
      <c r="B436" t="s">
        <v>1518</v>
      </c>
      <c r="C436">
        <v>2011</v>
      </c>
      <c r="D436" s="28">
        <v>40896</v>
      </c>
      <c r="E436" s="28">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5">
      <c r="A437">
        <v>436</v>
      </c>
      <c r="B437" t="s">
        <v>1518</v>
      </c>
      <c r="C437">
        <v>2011</v>
      </c>
      <c r="D437" s="28">
        <v>40896</v>
      </c>
      <c r="E437" s="28">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5">
      <c r="A438">
        <v>8338</v>
      </c>
      <c r="B438" t="s">
        <v>9967</v>
      </c>
      <c r="C438">
        <v>2011</v>
      </c>
      <c r="D438" s="28">
        <v>40904</v>
      </c>
      <c r="E438" s="28">
        <v>40911</v>
      </c>
      <c r="F438" t="s">
        <v>50</v>
      </c>
      <c r="G438" t="s">
        <v>4959</v>
      </c>
      <c r="H438" t="s">
        <v>4960</v>
      </c>
      <c r="I438" t="s">
        <v>41</v>
      </c>
      <c r="J438" t="s">
        <v>27</v>
      </c>
      <c r="K438" t="s">
        <v>357</v>
      </c>
      <c r="L438" t="s">
        <v>358</v>
      </c>
      <c r="M438">
        <v>35601</v>
      </c>
      <c r="N438" t="s">
        <v>30</v>
      </c>
      <c r="O438" t="s">
        <v>9318</v>
      </c>
      <c r="P438" t="s">
        <v>46</v>
      </c>
      <c r="Q438" t="s">
        <v>90</v>
      </c>
      <c r="R438" t="s">
        <v>9319</v>
      </c>
      <c r="S438">
        <v>23.92</v>
      </c>
      <c r="T438">
        <v>4</v>
      </c>
      <c r="U438">
        <v>0</v>
      </c>
      <c r="V438">
        <v>11.720800000000001</v>
      </c>
    </row>
    <row r="439" spans="1:22" x14ac:dyDescent="0.35">
      <c r="A439">
        <v>8317</v>
      </c>
      <c r="B439" t="s">
        <v>9949</v>
      </c>
      <c r="C439">
        <v>2011</v>
      </c>
      <c r="D439" s="28">
        <v>40736</v>
      </c>
      <c r="E439" s="28">
        <v>40740</v>
      </c>
      <c r="F439" t="s">
        <v>50</v>
      </c>
      <c r="G439" t="s">
        <v>3227</v>
      </c>
      <c r="H439" t="s">
        <v>3228</v>
      </c>
      <c r="I439" t="s">
        <v>102</v>
      </c>
      <c r="J439" t="s">
        <v>27</v>
      </c>
      <c r="K439" t="s">
        <v>7859</v>
      </c>
      <c r="L439" t="s">
        <v>104</v>
      </c>
      <c r="M439">
        <v>77573</v>
      </c>
      <c r="N439" t="s">
        <v>105</v>
      </c>
      <c r="O439" t="s">
        <v>567</v>
      </c>
      <c r="P439" t="s">
        <v>46</v>
      </c>
      <c r="Q439" t="s">
        <v>90</v>
      </c>
      <c r="R439" t="s">
        <v>568</v>
      </c>
      <c r="S439">
        <v>16.032</v>
      </c>
      <c r="T439">
        <v>3</v>
      </c>
      <c r="U439">
        <v>0.2</v>
      </c>
      <c r="V439">
        <v>5.6111999999999993</v>
      </c>
    </row>
    <row r="440" spans="1:22" x14ac:dyDescent="0.35">
      <c r="A440">
        <v>8316</v>
      </c>
      <c r="B440" t="s">
        <v>9949</v>
      </c>
      <c r="C440">
        <v>2011</v>
      </c>
      <c r="D440" s="28">
        <v>40736</v>
      </c>
      <c r="E440" s="28">
        <v>40740</v>
      </c>
      <c r="F440" t="s">
        <v>50</v>
      </c>
      <c r="G440" t="s">
        <v>3227</v>
      </c>
      <c r="H440" t="s">
        <v>3228</v>
      </c>
      <c r="I440" t="s">
        <v>102</v>
      </c>
      <c r="J440" t="s">
        <v>27</v>
      </c>
      <c r="K440" t="s">
        <v>7859</v>
      </c>
      <c r="L440" t="s">
        <v>104</v>
      </c>
      <c r="M440">
        <v>77573</v>
      </c>
      <c r="N440" t="s">
        <v>105</v>
      </c>
      <c r="O440" t="s">
        <v>2743</v>
      </c>
      <c r="P440" t="s">
        <v>46</v>
      </c>
      <c r="Q440" t="s">
        <v>68</v>
      </c>
      <c r="R440" t="s">
        <v>2744</v>
      </c>
      <c r="S440">
        <v>22.288</v>
      </c>
      <c r="T440">
        <v>7</v>
      </c>
      <c r="U440">
        <v>0.2</v>
      </c>
      <c r="V440">
        <v>3.9003999999999985</v>
      </c>
    </row>
    <row r="441" spans="1:22" x14ac:dyDescent="0.35">
      <c r="A441">
        <v>8315</v>
      </c>
      <c r="B441" t="s">
        <v>9949</v>
      </c>
      <c r="C441">
        <v>2011</v>
      </c>
      <c r="D441" s="28">
        <v>40736</v>
      </c>
      <c r="E441" s="28">
        <v>40740</v>
      </c>
      <c r="F441" t="s">
        <v>50</v>
      </c>
      <c r="G441" t="s">
        <v>3227</v>
      </c>
      <c r="H441" t="s">
        <v>3228</v>
      </c>
      <c r="I441" t="s">
        <v>102</v>
      </c>
      <c r="J441" t="s">
        <v>27</v>
      </c>
      <c r="K441" t="s">
        <v>7859</v>
      </c>
      <c r="L441" t="s">
        <v>104</v>
      </c>
      <c r="M441">
        <v>77573</v>
      </c>
      <c r="N441" t="s">
        <v>105</v>
      </c>
      <c r="O441" t="s">
        <v>3297</v>
      </c>
      <c r="P441" t="s">
        <v>46</v>
      </c>
      <c r="Q441" t="s">
        <v>269</v>
      </c>
      <c r="R441" t="s">
        <v>3298</v>
      </c>
      <c r="S441">
        <v>3.4880000000000004</v>
      </c>
      <c r="T441">
        <v>2</v>
      </c>
      <c r="U441">
        <v>0.2</v>
      </c>
      <c r="V441">
        <v>0.56679999999999997</v>
      </c>
    </row>
    <row r="442" spans="1:22" x14ac:dyDescent="0.35">
      <c r="A442">
        <v>8314</v>
      </c>
      <c r="B442" t="s">
        <v>9949</v>
      </c>
      <c r="C442">
        <v>2011</v>
      </c>
      <c r="D442" s="28">
        <v>40736</v>
      </c>
      <c r="E442" s="28">
        <v>40740</v>
      </c>
      <c r="F442" t="s">
        <v>50</v>
      </c>
      <c r="G442" t="s">
        <v>3227</v>
      </c>
      <c r="H442" t="s">
        <v>3228</v>
      </c>
      <c r="I442" t="s">
        <v>102</v>
      </c>
      <c r="J442" t="s">
        <v>27</v>
      </c>
      <c r="K442" t="s">
        <v>7859</v>
      </c>
      <c r="L442" t="s">
        <v>104</v>
      </c>
      <c r="M442">
        <v>77573</v>
      </c>
      <c r="N442" t="s">
        <v>105</v>
      </c>
      <c r="O442" t="s">
        <v>3329</v>
      </c>
      <c r="P442" t="s">
        <v>32</v>
      </c>
      <c r="Q442" t="s">
        <v>36</v>
      </c>
      <c r="R442" t="s">
        <v>3330</v>
      </c>
      <c r="S442">
        <v>512.35799999999995</v>
      </c>
      <c r="T442">
        <v>3</v>
      </c>
      <c r="U442">
        <v>0.3</v>
      </c>
      <c r="V442">
        <v>-14.638799999999947</v>
      </c>
    </row>
    <row r="443" spans="1:22" x14ac:dyDescent="0.35">
      <c r="A443">
        <v>8311</v>
      </c>
      <c r="B443" t="s">
        <v>9947</v>
      </c>
      <c r="C443">
        <v>2011</v>
      </c>
      <c r="D443" s="28">
        <v>40603</v>
      </c>
      <c r="E443" s="28">
        <v>40609</v>
      </c>
      <c r="F443" t="s">
        <v>50</v>
      </c>
      <c r="G443" t="s">
        <v>4625</v>
      </c>
      <c r="H443" t="s">
        <v>4626</v>
      </c>
      <c r="I443" t="s">
        <v>26</v>
      </c>
      <c r="J443" t="s">
        <v>27</v>
      </c>
      <c r="K443" t="s">
        <v>184</v>
      </c>
      <c r="L443" t="s">
        <v>104</v>
      </c>
      <c r="M443">
        <v>77036</v>
      </c>
      <c r="N443" t="s">
        <v>105</v>
      </c>
      <c r="O443" t="s">
        <v>5276</v>
      </c>
      <c r="P443" t="s">
        <v>32</v>
      </c>
      <c r="Q443" t="s">
        <v>56</v>
      </c>
      <c r="R443" t="s">
        <v>5277</v>
      </c>
      <c r="S443">
        <v>376.50899999999996</v>
      </c>
      <c r="T443">
        <v>3</v>
      </c>
      <c r="U443">
        <v>0.3</v>
      </c>
      <c r="V443">
        <v>-43.029600000000045</v>
      </c>
    </row>
    <row r="444" spans="1:22" x14ac:dyDescent="0.35">
      <c r="A444">
        <v>8310</v>
      </c>
      <c r="B444" t="s">
        <v>9947</v>
      </c>
      <c r="C444">
        <v>2011</v>
      </c>
      <c r="D444" s="28">
        <v>40603</v>
      </c>
      <c r="E444" s="28">
        <v>40609</v>
      </c>
      <c r="F444" t="s">
        <v>50</v>
      </c>
      <c r="G444" t="s">
        <v>4625</v>
      </c>
      <c r="H444" t="s">
        <v>4626</v>
      </c>
      <c r="I444" t="s">
        <v>26</v>
      </c>
      <c r="J444" t="s">
        <v>27</v>
      </c>
      <c r="K444" t="s">
        <v>184</v>
      </c>
      <c r="L444" t="s">
        <v>104</v>
      </c>
      <c r="M444">
        <v>77036</v>
      </c>
      <c r="N444" t="s">
        <v>105</v>
      </c>
      <c r="O444" t="s">
        <v>5197</v>
      </c>
      <c r="P444" t="s">
        <v>46</v>
      </c>
      <c r="Q444" t="s">
        <v>59</v>
      </c>
      <c r="R444" t="s">
        <v>5198</v>
      </c>
      <c r="S444">
        <v>137.352</v>
      </c>
      <c r="T444">
        <v>3</v>
      </c>
      <c r="U444">
        <v>0.2</v>
      </c>
      <c r="V444">
        <v>8.5844999999999914</v>
      </c>
    </row>
    <row r="445" spans="1:22" x14ac:dyDescent="0.35">
      <c r="A445">
        <v>8304</v>
      </c>
      <c r="B445" t="s">
        <v>9943</v>
      </c>
      <c r="C445">
        <v>2011</v>
      </c>
      <c r="D445" s="28">
        <v>40847</v>
      </c>
      <c r="E445" s="28">
        <v>40849</v>
      </c>
      <c r="F445" t="s">
        <v>23</v>
      </c>
      <c r="G445" t="s">
        <v>5796</v>
      </c>
      <c r="H445" t="s">
        <v>5797</v>
      </c>
      <c r="I445" t="s">
        <v>102</v>
      </c>
      <c r="J445" t="s">
        <v>27</v>
      </c>
      <c r="K445" t="s">
        <v>127</v>
      </c>
      <c r="L445" t="s">
        <v>43</v>
      </c>
      <c r="M445">
        <v>94110</v>
      </c>
      <c r="N445" t="s">
        <v>44</v>
      </c>
      <c r="O445" t="s">
        <v>2020</v>
      </c>
      <c r="P445" t="s">
        <v>71</v>
      </c>
      <c r="Q445" t="s">
        <v>72</v>
      </c>
      <c r="R445" t="s">
        <v>2021</v>
      </c>
      <c r="S445">
        <v>73.584000000000003</v>
      </c>
      <c r="T445">
        <v>2</v>
      </c>
      <c r="U445">
        <v>0.2</v>
      </c>
      <c r="V445">
        <v>8.2781999999999982</v>
      </c>
    </row>
    <row r="446" spans="1:22" x14ac:dyDescent="0.35">
      <c r="A446">
        <v>8300</v>
      </c>
      <c r="B446" t="s">
        <v>9940</v>
      </c>
      <c r="C446">
        <v>2011</v>
      </c>
      <c r="D446" s="28">
        <v>40613</v>
      </c>
      <c r="E446" s="28">
        <v>40617</v>
      </c>
      <c r="F446" t="s">
        <v>50</v>
      </c>
      <c r="G446" t="s">
        <v>5081</v>
      </c>
      <c r="H446" t="s">
        <v>5082</v>
      </c>
      <c r="I446" t="s">
        <v>26</v>
      </c>
      <c r="J446" t="s">
        <v>27</v>
      </c>
      <c r="K446" t="s">
        <v>566</v>
      </c>
      <c r="L446" t="s">
        <v>43</v>
      </c>
      <c r="M446">
        <v>95661</v>
      </c>
      <c r="N446" t="s">
        <v>44</v>
      </c>
      <c r="O446" t="s">
        <v>7011</v>
      </c>
      <c r="P446" t="s">
        <v>46</v>
      </c>
      <c r="Q446" t="s">
        <v>68</v>
      </c>
      <c r="R446" t="s">
        <v>7012</v>
      </c>
      <c r="S446">
        <v>7.98</v>
      </c>
      <c r="T446">
        <v>3</v>
      </c>
      <c r="U446">
        <v>0</v>
      </c>
      <c r="V446">
        <v>2.0747999999999998</v>
      </c>
    </row>
    <row r="447" spans="1:22" x14ac:dyDescent="0.35">
      <c r="A447">
        <v>8292</v>
      </c>
      <c r="B447" t="s">
        <v>9934</v>
      </c>
      <c r="C447">
        <v>2011</v>
      </c>
      <c r="D447" s="28">
        <v>40767</v>
      </c>
      <c r="E447" s="28">
        <v>40771</v>
      </c>
      <c r="F447" t="s">
        <v>50</v>
      </c>
      <c r="G447" t="s">
        <v>6993</v>
      </c>
      <c r="H447" t="s">
        <v>6994</v>
      </c>
      <c r="I447" t="s">
        <v>102</v>
      </c>
      <c r="J447" t="s">
        <v>27</v>
      </c>
      <c r="K447" t="s">
        <v>1419</v>
      </c>
      <c r="L447" t="s">
        <v>54</v>
      </c>
      <c r="M447">
        <v>33180</v>
      </c>
      <c r="N447" t="s">
        <v>30</v>
      </c>
      <c r="O447" t="s">
        <v>4562</v>
      </c>
      <c r="P447" t="s">
        <v>46</v>
      </c>
      <c r="Q447" t="s">
        <v>47</v>
      </c>
      <c r="R447" t="s">
        <v>4563</v>
      </c>
      <c r="S447">
        <v>2.952</v>
      </c>
      <c r="T447">
        <v>1</v>
      </c>
      <c r="U447">
        <v>0.2</v>
      </c>
      <c r="V447">
        <v>0.99629999999999996</v>
      </c>
    </row>
    <row r="448" spans="1:22" x14ac:dyDescent="0.35">
      <c r="A448">
        <v>8291</v>
      </c>
      <c r="B448" t="s">
        <v>9934</v>
      </c>
      <c r="C448">
        <v>2011</v>
      </c>
      <c r="D448" s="28">
        <v>40767</v>
      </c>
      <c r="E448" s="28">
        <v>40771</v>
      </c>
      <c r="F448" t="s">
        <v>50</v>
      </c>
      <c r="G448" t="s">
        <v>6993</v>
      </c>
      <c r="H448" t="s">
        <v>6994</v>
      </c>
      <c r="I448" t="s">
        <v>102</v>
      </c>
      <c r="J448" t="s">
        <v>27</v>
      </c>
      <c r="K448" t="s">
        <v>1419</v>
      </c>
      <c r="L448" t="s">
        <v>54</v>
      </c>
      <c r="M448">
        <v>33180</v>
      </c>
      <c r="N448" t="s">
        <v>30</v>
      </c>
      <c r="O448" t="s">
        <v>6834</v>
      </c>
      <c r="P448" t="s">
        <v>46</v>
      </c>
      <c r="Q448" t="s">
        <v>578</v>
      </c>
      <c r="R448" t="s">
        <v>6835</v>
      </c>
      <c r="S448">
        <v>5.5520000000000005</v>
      </c>
      <c r="T448">
        <v>2</v>
      </c>
      <c r="U448">
        <v>0.2</v>
      </c>
      <c r="V448">
        <v>-1.0410000000000006</v>
      </c>
    </row>
    <row r="449" spans="1:22" x14ac:dyDescent="0.35">
      <c r="A449">
        <v>8290</v>
      </c>
      <c r="B449" t="s">
        <v>9934</v>
      </c>
      <c r="C449">
        <v>2011</v>
      </c>
      <c r="D449" s="28">
        <v>40767</v>
      </c>
      <c r="E449" s="28">
        <v>40771</v>
      </c>
      <c r="F449" t="s">
        <v>50</v>
      </c>
      <c r="G449" t="s">
        <v>6993</v>
      </c>
      <c r="H449" t="s">
        <v>6994</v>
      </c>
      <c r="I449" t="s">
        <v>102</v>
      </c>
      <c r="J449" t="s">
        <v>27</v>
      </c>
      <c r="K449" t="s">
        <v>1419</v>
      </c>
      <c r="L449" t="s">
        <v>54</v>
      </c>
      <c r="M449">
        <v>33180</v>
      </c>
      <c r="N449" t="s">
        <v>30</v>
      </c>
      <c r="O449" t="s">
        <v>5421</v>
      </c>
      <c r="P449" t="s">
        <v>46</v>
      </c>
      <c r="Q449" t="s">
        <v>78</v>
      </c>
      <c r="R449" t="s">
        <v>5422</v>
      </c>
      <c r="S449">
        <v>211.24799999999999</v>
      </c>
      <c r="T449">
        <v>6</v>
      </c>
      <c r="U449">
        <v>0.2</v>
      </c>
      <c r="V449">
        <v>15.843599999999995</v>
      </c>
    </row>
    <row r="450" spans="1:22" x14ac:dyDescent="0.35">
      <c r="A450">
        <v>8289</v>
      </c>
      <c r="B450" t="s">
        <v>9934</v>
      </c>
      <c r="C450">
        <v>2011</v>
      </c>
      <c r="D450" s="28">
        <v>40767</v>
      </c>
      <c r="E450" s="28">
        <v>40771</v>
      </c>
      <c r="F450" t="s">
        <v>50</v>
      </c>
      <c r="G450" t="s">
        <v>6993</v>
      </c>
      <c r="H450" t="s">
        <v>6994</v>
      </c>
      <c r="I450" t="s">
        <v>102</v>
      </c>
      <c r="J450" t="s">
        <v>27</v>
      </c>
      <c r="K450" t="s">
        <v>1419</v>
      </c>
      <c r="L450" t="s">
        <v>54</v>
      </c>
      <c r="M450">
        <v>33180</v>
      </c>
      <c r="N450" t="s">
        <v>30</v>
      </c>
      <c r="O450" t="s">
        <v>2815</v>
      </c>
      <c r="P450" t="s">
        <v>71</v>
      </c>
      <c r="Q450" t="s">
        <v>161</v>
      </c>
      <c r="R450" t="s">
        <v>2816</v>
      </c>
      <c r="S450">
        <v>158.928</v>
      </c>
      <c r="T450">
        <v>7</v>
      </c>
      <c r="U450">
        <v>0.2</v>
      </c>
      <c r="V450">
        <v>41.718599999999995</v>
      </c>
    </row>
    <row r="451" spans="1:22" x14ac:dyDescent="0.35">
      <c r="A451">
        <v>8288</v>
      </c>
      <c r="B451" t="s">
        <v>9934</v>
      </c>
      <c r="C451">
        <v>2011</v>
      </c>
      <c r="D451" s="28">
        <v>40767</v>
      </c>
      <c r="E451" s="28">
        <v>40771</v>
      </c>
      <c r="F451" t="s">
        <v>50</v>
      </c>
      <c r="G451" t="s">
        <v>6993</v>
      </c>
      <c r="H451" t="s">
        <v>6994</v>
      </c>
      <c r="I451" t="s">
        <v>102</v>
      </c>
      <c r="J451" t="s">
        <v>27</v>
      </c>
      <c r="K451" t="s">
        <v>1419</v>
      </c>
      <c r="L451" t="s">
        <v>54</v>
      </c>
      <c r="M451">
        <v>33180</v>
      </c>
      <c r="N451" t="s">
        <v>30</v>
      </c>
      <c r="O451" t="s">
        <v>1456</v>
      </c>
      <c r="P451" t="s">
        <v>46</v>
      </c>
      <c r="Q451" t="s">
        <v>68</v>
      </c>
      <c r="R451" t="s">
        <v>1457</v>
      </c>
      <c r="S451">
        <v>47.96</v>
      </c>
      <c r="T451">
        <v>5</v>
      </c>
      <c r="U451">
        <v>0.2</v>
      </c>
      <c r="V451">
        <v>4.196499999999995</v>
      </c>
    </row>
    <row r="452" spans="1:22" x14ac:dyDescent="0.35">
      <c r="A452">
        <v>8287</v>
      </c>
      <c r="B452" t="s">
        <v>9934</v>
      </c>
      <c r="C452">
        <v>2011</v>
      </c>
      <c r="D452" s="28">
        <v>40767</v>
      </c>
      <c r="E452" s="28">
        <v>40771</v>
      </c>
      <c r="F452" t="s">
        <v>50</v>
      </c>
      <c r="G452" t="s">
        <v>6993</v>
      </c>
      <c r="H452" t="s">
        <v>6994</v>
      </c>
      <c r="I452" t="s">
        <v>102</v>
      </c>
      <c r="J452" t="s">
        <v>27</v>
      </c>
      <c r="K452" t="s">
        <v>1419</v>
      </c>
      <c r="L452" t="s">
        <v>54</v>
      </c>
      <c r="M452">
        <v>33180</v>
      </c>
      <c r="N452" t="s">
        <v>30</v>
      </c>
      <c r="O452" t="s">
        <v>9087</v>
      </c>
      <c r="P452" t="s">
        <v>46</v>
      </c>
      <c r="Q452" t="s">
        <v>90</v>
      </c>
      <c r="R452" t="s">
        <v>9088</v>
      </c>
      <c r="S452">
        <v>31.104000000000006</v>
      </c>
      <c r="T452">
        <v>6</v>
      </c>
      <c r="U452">
        <v>0.2</v>
      </c>
      <c r="V452">
        <v>10.8864</v>
      </c>
    </row>
    <row r="453" spans="1:22" x14ac:dyDescent="0.35">
      <c r="A453">
        <v>8267</v>
      </c>
      <c r="B453" t="s">
        <v>9923</v>
      </c>
      <c r="C453">
        <v>2011</v>
      </c>
      <c r="D453" s="28">
        <v>40662</v>
      </c>
      <c r="E453" s="28">
        <v>40667</v>
      </c>
      <c r="F453" t="s">
        <v>50</v>
      </c>
      <c r="G453" t="s">
        <v>2885</v>
      </c>
      <c r="H453" t="s">
        <v>2886</v>
      </c>
      <c r="I453" t="s">
        <v>26</v>
      </c>
      <c r="J453" t="s">
        <v>27</v>
      </c>
      <c r="K453" t="s">
        <v>244</v>
      </c>
      <c r="L453" t="s">
        <v>245</v>
      </c>
      <c r="M453">
        <v>19901</v>
      </c>
      <c r="N453" t="s">
        <v>148</v>
      </c>
      <c r="O453" t="s">
        <v>1682</v>
      </c>
      <c r="P453" t="s">
        <v>71</v>
      </c>
      <c r="Q453" t="s">
        <v>72</v>
      </c>
      <c r="R453" t="s">
        <v>1683</v>
      </c>
      <c r="S453">
        <v>19.98</v>
      </c>
      <c r="T453">
        <v>2</v>
      </c>
      <c r="U453">
        <v>0</v>
      </c>
      <c r="V453">
        <v>5.1948000000000008</v>
      </c>
    </row>
    <row r="454" spans="1:22" x14ac:dyDescent="0.35">
      <c r="A454">
        <v>8266</v>
      </c>
      <c r="B454" t="s">
        <v>9920</v>
      </c>
      <c r="C454">
        <v>2011</v>
      </c>
      <c r="D454" s="28">
        <v>40907</v>
      </c>
      <c r="E454" s="28">
        <v>40912</v>
      </c>
      <c r="F454" t="s">
        <v>50</v>
      </c>
      <c r="G454" t="s">
        <v>1687</v>
      </c>
      <c r="H454" t="s">
        <v>1688</v>
      </c>
      <c r="I454" t="s">
        <v>26</v>
      </c>
      <c r="J454" t="s">
        <v>27</v>
      </c>
      <c r="K454" t="s">
        <v>266</v>
      </c>
      <c r="L454" t="s">
        <v>267</v>
      </c>
      <c r="M454">
        <v>10035</v>
      </c>
      <c r="N454" t="s">
        <v>148</v>
      </c>
      <c r="O454" t="s">
        <v>3344</v>
      </c>
      <c r="P454" t="s">
        <v>46</v>
      </c>
      <c r="Q454" t="s">
        <v>75</v>
      </c>
      <c r="R454" t="s">
        <v>3345</v>
      </c>
      <c r="S454">
        <v>35.448</v>
      </c>
      <c r="T454">
        <v>7</v>
      </c>
      <c r="U454">
        <v>0.2</v>
      </c>
      <c r="V454">
        <v>12.8499</v>
      </c>
    </row>
    <row r="455" spans="1:22" x14ac:dyDescent="0.35">
      <c r="A455">
        <v>8265</v>
      </c>
      <c r="B455" t="s">
        <v>9920</v>
      </c>
      <c r="C455">
        <v>2011</v>
      </c>
      <c r="D455" s="28">
        <v>40907</v>
      </c>
      <c r="E455" s="28">
        <v>40912</v>
      </c>
      <c r="F455" t="s">
        <v>50</v>
      </c>
      <c r="G455" t="s">
        <v>1687</v>
      </c>
      <c r="H455" t="s">
        <v>1688</v>
      </c>
      <c r="I455" t="s">
        <v>26</v>
      </c>
      <c r="J455" t="s">
        <v>27</v>
      </c>
      <c r="K455" t="s">
        <v>266</v>
      </c>
      <c r="L455" t="s">
        <v>267</v>
      </c>
      <c r="M455">
        <v>10035</v>
      </c>
      <c r="N455" t="s">
        <v>148</v>
      </c>
      <c r="O455" t="s">
        <v>9921</v>
      </c>
      <c r="P455" t="s">
        <v>46</v>
      </c>
      <c r="Q455" t="s">
        <v>78</v>
      </c>
      <c r="R455" t="s">
        <v>9922</v>
      </c>
      <c r="S455">
        <v>122.94</v>
      </c>
      <c r="T455">
        <v>3</v>
      </c>
      <c r="U455">
        <v>0</v>
      </c>
      <c r="V455">
        <v>30.734999999999992</v>
      </c>
    </row>
    <row r="456" spans="1:22" x14ac:dyDescent="0.35">
      <c r="A456">
        <v>8246</v>
      </c>
      <c r="B456" t="s">
        <v>9912</v>
      </c>
      <c r="C456">
        <v>2011</v>
      </c>
      <c r="D456" s="28">
        <v>40774</v>
      </c>
      <c r="E456" s="28">
        <v>40778</v>
      </c>
      <c r="F456" t="s">
        <v>50</v>
      </c>
      <c r="G456" t="s">
        <v>7354</v>
      </c>
      <c r="H456" t="s">
        <v>7355</v>
      </c>
      <c r="I456" t="s">
        <v>41</v>
      </c>
      <c r="J456" t="s">
        <v>27</v>
      </c>
      <c r="K456" t="s">
        <v>497</v>
      </c>
      <c r="L456" t="s">
        <v>1272</v>
      </c>
      <c r="M456">
        <v>31907</v>
      </c>
      <c r="N456" t="s">
        <v>30</v>
      </c>
      <c r="O456" t="s">
        <v>684</v>
      </c>
      <c r="P456" t="s">
        <v>46</v>
      </c>
      <c r="Q456" t="s">
        <v>59</v>
      </c>
      <c r="R456" t="s">
        <v>685</v>
      </c>
      <c r="S456">
        <v>344.90999999999997</v>
      </c>
      <c r="T456">
        <v>3</v>
      </c>
      <c r="U456">
        <v>0</v>
      </c>
      <c r="V456">
        <v>10.347300000000004</v>
      </c>
    </row>
    <row r="457" spans="1:22" x14ac:dyDescent="0.35">
      <c r="A457">
        <v>8245</v>
      </c>
      <c r="B457" t="s">
        <v>9911</v>
      </c>
      <c r="C457">
        <v>2011</v>
      </c>
      <c r="D457" s="28">
        <v>40767</v>
      </c>
      <c r="E457" s="28">
        <v>40771</v>
      </c>
      <c r="F457" t="s">
        <v>50</v>
      </c>
      <c r="G457" t="s">
        <v>5008</v>
      </c>
      <c r="H457" t="s">
        <v>5009</v>
      </c>
      <c r="I457" t="s">
        <v>26</v>
      </c>
      <c r="J457" t="s">
        <v>27</v>
      </c>
      <c r="K457" t="s">
        <v>127</v>
      </c>
      <c r="L457" t="s">
        <v>43</v>
      </c>
      <c r="M457">
        <v>94122</v>
      </c>
      <c r="N457" t="s">
        <v>44</v>
      </c>
      <c r="O457" t="s">
        <v>4583</v>
      </c>
      <c r="P457" t="s">
        <v>32</v>
      </c>
      <c r="Q457" t="s">
        <v>65</v>
      </c>
      <c r="R457" t="s">
        <v>4584</v>
      </c>
      <c r="S457">
        <v>85.44</v>
      </c>
      <c r="T457">
        <v>3</v>
      </c>
      <c r="U457">
        <v>0</v>
      </c>
      <c r="V457">
        <v>31.612800000000004</v>
      </c>
    </row>
    <row r="458" spans="1:22" x14ac:dyDescent="0.35">
      <c r="A458">
        <v>457</v>
      </c>
      <c r="B458" t="s">
        <v>1582</v>
      </c>
      <c r="C458">
        <v>2011</v>
      </c>
      <c r="D458" s="28">
        <v>40587</v>
      </c>
      <c r="E458" s="2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5">
      <c r="A459">
        <v>8244</v>
      </c>
      <c r="B459" t="s">
        <v>9911</v>
      </c>
      <c r="C459">
        <v>2011</v>
      </c>
      <c r="D459" s="28">
        <v>40767</v>
      </c>
      <c r="E459" s="28">
        <v>40771</v>
      </c>
      <c r="F459" t="s">
        <v>50</v>
      </c>
      <c r="G459" t="s">
        <v>5008</v>
      </c>
      <c r="H459" t="s">
        <v>5009</v>
      </c>
      <c r="I459" t="s">
        <v>26</v>
      </c>
      <c r="J459" t="s">
        <v>27</v>
      </c>
      <c r="K459" t="s">
        <v>127</v>
      </c>
      <c r="L459" t="s">
        <v>43</v>
      </c>
      <c r="M459">
        <v>94122</v>
      </c>
      <c r="N459" t="s">
        <v>44</v>
      </c>
      <c r="O459" t="s">
        <v>5890</v>
      </c>
      <c r="P459" t="s">
        <v>71</v>
      </c>
      <c r="Q459" t="s">
        <v>72</v>
      </c>
      <c r="R459" t="s">
        <v>5891</v>
      </c>
      <c r="S459">
        <v>806.33600000000001</v>
      </c>
      <c r="T459">
        <v>8</v>
      </c>
      <c r="U459">
        <v>0.2</v>
      </c>
      <c r="V459">
        <v>50.396000000000015</v>
      </c>
    </row>
    <row r="460" spans="1:22" x14ac:dyDescent="0.35">
      <c r="A460">
        <v>8243</v>
      </c>
      <c r="B460" t="s">
        <v>9910</v>
      </c>
      <c r="C460">
        <v>2011</v>
      </c>
      <c r="D460" s="28">
        <v>40787</v>
      </c>
      <c r="E460" s="28">
        <v>40791</v>
      </c>
      <c r="F460" t="s">
        <v>50</v>
      </c>
      <c r="G460" t="s">
        <v>242</v>
      </c>
      <c r="H460" t="s">
        <v>243</v>
      </c>
      <c r="I460" t="s">
        <v>26</v>
      </c>
      <c r="J460" t="s">
        <v>27</v>
      </c>
      <c r="K460" t="s">
        <v>266</v>
      </c>
      <c r="L460" t="s">
        <v>267</v>
      </c>
      <c r="M460">
        <v>10009</v>
      </c>
      <c r="N460" t="s">
        <v>148</v>
      </c>
      <c r="O460" t="s">
        <v>4812</v>
      </c>
      <c r="P460" t="s">
        <v>71</v>
      </c>
      <c r="Q460" t="s">
        <v>161</v>
      </c>
      <c r="R460" t="s">
        <v>4813</v>
      </c>
      <c r="S460">
        <v>357</v>
      </c>
      <c r="T460">
        <v>3</v>
      </c>
      <c r="U460">
        <v>0</v>
      </c>
      <c r="V460">
        <v>57.120000000000019</v>
      </c>
    </row>
    <row r="461" spans="1:22" x14ac:dyDescent="0.35">
      <c r="A461">
        <v>8242</v>
      </c>
      <c r="B461" t="s">
        <v>9910</v>
      </c>
      <c r="C461">
        <v>2011</v>
      </c>
      <c r="D461" s="28">
        <v>40787</v>
      </c>
      <c r="E461" s="28">
        <v>40791</v>
      </c>
      <c r="F461" t="s">
        <v>50</v>
      </c>
      <c r="G461" t="s">
        <v>242</v>
      </c>
      <c r="H461" t="s">
        <v>243</v>
      </c>
      <c r="I461" t="s">
        <v>26</v>
      </c>
      <c r="J461" t="s">
        <v>27</v>
      </c>
      <c r="K461" t="s">
        <v>266</v>
      </c>
      <c r="L461" t="s">
        <v>267</v>
      </c>
      <c r="M461">
        <v>10009</v>
      </c>
      <c r="N461" t="s">
        <v>148</v>
      </c>
      <c r="O461" t="s">
        <v>2767</v>
      </c>
      <c r="P461" t="s">
        <v>46</v>
      </c>
      <c r="Q461" t="s">
        <v>75</v>
      </c>
      <c r="R461" t="s">
        <v>2768</v>
      </c>
      <c r="S461">
        <v>23.744</v>
      </c>
      <c r="T461">
        <v>2</v>
      </c>
      <c r="U461">
        <v>0.2</v>
      </c>
      <c r="V461">
        <v>8.3103999999999996</v>
      </c>
    </row>
    <row r="462" spans="1:22" x14ac:dyDescent="0.35">
      <c r="A462">
        <v>8234</v>
      </c>
      <c r="B462" t="s">
        <v>9907</v>
      </c>
      <c r="C462">
        <v>2011</v>
      </c>
      <c r="D462" s="28">
        <v>40808</v>
      </c>
      <c r="E462" s="28">
        <v>40814</v>
      </c>
      <c r="F462" t="s">
        <v>50</v>
      </c>
      <c r="G462" t="s">
        <v>2813</v>
      </c>
      <c r="H462" t="s">
        <v>2814</v>
      </c>
      <c r="I462" t="s">
        <v>26</v>
      </c>
      <c r="J462" t="s">
        <v>27</v>
      </c>
      <c r="K462" t="s">
        <v>630</v>
      </c>
      <c r="L462" t="s">
        <v>43</v>
      </c>
      <c r="M462">
        <v>95123</v>
      </c>
      <c r="N462" t="s">
        <v>44</v>
      </c>
      <c r="O462" t="s">
        <v>6446</v>
      </c>
      <c r="P462" t="s">
        <v>46</v>
      </c>
      <c r="Q462" t="s">
        <v>59</v>
      </c>
      <c r="R462" t="s">
        <v>6447</v>
      </c>
      <c r="S462">
        <v>40.68</v>
      </c>
      <c r="T462">
        <v>2</v>
      </c>
      <c r="U462">
        <v>0</v>
      </c>
      <c r="V462">
        <v>0.40679999999999694</v>
      </c>
    </row>
    <row r="463" spans="1:22" x14ac:dyDescent="0.35">
      <c r="A463">
        <v>8233</v>
      </c>
      <c r="B463" t="s">
        <v>9907</v>
      </c>
      <c r="C463">
        <v>2011</v>
      </c>
      <c r="D463" s="28">
        <v>40808</v>
      </c>
      <c r="E463" s="28">
        <v>40814</v>
      </c>
      <c r="F463" t="s">
        <v>50</v>
      </c>
      <c r="G463" t="s">
        <v>2813</v>
      </c>
      <c r="H463" t="s">
        <v>2814</v>
      </c>
      <c r="I463" t="s">
        <v>26</v>
      </c>
      <c r="J463" t="s">
        <v>27</v>
      </c>
      <c r="K463" t="s">
        <v>630</v>
      </c>
      <c r="L463" t="s">
        <v>43</v>
      </c>
      <c r="M463">
        <v>95123</v>
      </c>
      <c r="N463" t="s">
        <v>44</v>
      </c>
      <c r="O463" t="s">
        <v>1193</v>
      </c>
      <c r="P463" t="s">
        <v>46</v>
      </c>
      <c r="Q463" t="s">
        <v>59</v>
      </c>
      <c r="R463" t="s">
        <v>1194</v>
      </c>
      <c r="S463">
        <v>169.45</v>
      </c>
      <c r="T463">
        <v>5</v>
      </c>
      <c r="U463">
        <v>0</v>
      </c>
      <c r="V463">
        <v>42.362499999999997</v>
      </c>
    </row>
    <row r="464" spans="1:22" x14ac:dyDescent="0.35">
      <c r="A464">
        <v>8223</v>
      </c>
      <c r="B464" t="s">
        <v>9902</v>
      </c>
      <c r="C464">
        <v>2011</v>
      </c>
      <c r="D464" s="28">
        <v>40593</v>
      </c>
      <c r="E464" s="28">
        <v>40599</v>
      </c>
      <c r="F464" t="s">
        <v>50</v>
      </c>
      <c r="G464" t="s">
        <v>7899</v>
      </c>
      <c r="H464" t="s">
        <v>7900</v>
      </c>
      <c r="I464" t="s">
        <v>26</v>
      </c>
      <c r="J464" t="s">
        <v>27</v>
      </c>
      <c r="K464" t="s">
        <v>1127</v>
      </c>
      <c r="L464" t="s">
        <v>104</v>
      </c>
      <c r="M464">
        <v>76017</v>
      </c>
      <c r="N464" t="s">
        <v>105</v>
      </c>
      <c r="O464" t="s">
        <v>6759</v>
      </c>
      <c r="P464" t="s">
        <v>46</v>
      </c>
      <c r="Q464" t="s">
        <v>59</v>
      </c>
      <c r="R464" t="s">
        <v>6760</v>
      </c>
      <c r="S464">
        <v>12.624000000000001</v>
      </c>
      <c r="T464">
        <v>2</v>
      </c>
      <c r="U464">
        <v>0.2</v>
      </c>
      <c r="V464">
        <v>-2.5248000000000022</v>
      </c>
    </row>
    <row r="465" spans="1:22" x14ac:dyDescent="0.35">
      <c r="A465">
        <v>8222</v>
      </c>
      <c r="B465" t="s">
        <v>9899</v>
      </c>
      <c r="C465">
        <v>2011</v>
      </c>
      <c r="D465" s="28">
        <v>40819</v>
      </c>
      <c r="E465" s="28">
        <v>40823</v>
      </c>
      <c r="F465" t="s">
        <v>50</v>
      </c>
      <c r="G465" t="s">
        <v>6692</v>
      </c>
      <c r="H465" t="s">
        <v>6693</v>
      </c>
      <c r="I465" t="s">
        <v>26</v>
      </c>
      <c r="J465" t="s">
        <v>27</v>
      </c>
      <c r="K465" t="s">
        <v>815</v>
      </c>
      <c r="L465" t="s">
        <v>104</v>
      </c>
      <c r="M465">
        <v>75217</v>
      </c>
      <c r="N465" t="s">
        <v>105</v>
      </c>
      <c r="O465" t="s">
        <v>9900</v>
      </c>
      <c r="P465" t="s">
        <v>46</v>
      </c>
      <c r="Q465" t="s">
        <v>269</v>
      </c>
      <c r="R465" t="s">
        <v>9901</v>
      </c>
      <c r="S465">
        <v>15.072000000000001</v>
      </c>
      <c r="T465">
        <v>4</v>
      </c>
      <c r="U465">
        <v>0.2</v>
      </c>
      <c r="V465">
        <v>-3.7680000000000002</v>
      </c>
    </row>
    <row r="466" spans="1:22" x14ac:dyDescent="0.35">
      <c r="A466">
        <v>8221</v>
      </c>
      <c r="B466" t="s">
        <v>9899</v>
      </c>
      <c r="C466">
        <v>2011</v>
      </c>
      <c r="D466" s="28">
        <v>40819</v>
      </c>
      <c r="E466" s="28">
        <v>40823</v>
      </c>
      <c r="F466" t="s">
        <v>50</v>
      </c>
      <c r="G466" t="s">
        <v>6692</v>
      </c>
      <c r="H466" t="s">
        <v>6693</v>
      </c>
      <c r="I466" t="s">
        <v>26</v>
      </c>
      <c r="J466" t="s">
        <v>27</v>
      </c>
      <c r="K466" t="s">
        <v>815</v>
      </c>
      <c r="L466" t="s">
        <v>104</v>
      </c>
      <c r="M466">
        <v>75217</v>
      </c>
      <c r="N466" t="s">
        <v>105</v>
      </c>
      <c r="O466" t="s">
        <v>446</v>
      </c>
      <c r="P466" t="s">
        <v>46</v>
      </c>
      <c r="Q466" t="s">
        <v>75</v>
      </c>
      <c r="R466" t="s">
        <v>447</v>
      </c>
      <c r="S466">
        <v>1.7879999999999996</v>
      </c>
      <c r="T466">
        <v>3</v>
      </c>
      <c r="U466">
        <v>0.8</v>
      </c>
      <c r="V466">
        <v>-3.0396000000000001</v>
      </c>
    </row>
    <row r="467" spans="1:22" x14ac:dyDescent="0.35">
      <c r="A467">
        <v>8220</v>
      </c>
      <c r="B467" t="s">
        <v>9899</v>
      </c>
      <c r="C467">
        <v>2011</v>
      </c>
      <c r="D467" s="28">
        <v>40819</v>
      </c>
      <c r="E467" s="28">
        <v>40823</v>
      </c>
      <c r="F467" t="s">
        <v>50</v>
      </c>
      <c r="G467" t="s">
        <v>6692</v>
      </c>
      <c r="H467" t="s">
        <v>6693</v>
      </c>
      <c r="I467" t="s">
        <v>26</v>
      </c>
      <c r="J467" t="s">
        <v>27</v>
      </c>
      <c r="K467" t="s">
        <v>815</v>
      </c>
      <c r="L467" t="s">
        <v>104</v>
      </c>
      <c r="M467">
        <v>75217</v>
      </c>
      <c r="N467" t="s">
        <v>105</v>
      </c>
      <c r="O467" t="s">
        <v>2500</v>
      </c>
      <c r="P467" t="s">
        <v>46</v>
      </c>
      <c r="Q467" t="s">
        <v>47</v>
      </c>
      <c r="R467" t="s">
        <v>2501</v>
      </c>
      <c r="S467">
        <v>4.9280000000000008</v>
      </c>
      <c r="T467">
        <v>2</v>
      </c>
      <c r="U467">
        <v>0.2</v>
      </c>
      <c r="V467">
        <v>1.7247999999999997</v>
      </c>
    </row>
    <row r="468" spans="1:22" x14ac:dyDescent="0.35">
      <c r="A468">
        <v>8219</v>
      </c>
      <c r="B468" t="s">
        <v>9899</v>
      </c>
      <c r="C468">
        <v>2011</v>
      </c>
      <c r="D468" s="28">
        <v>40819</v>
      </c>
      <c r="E468" s="28">
        <v>40823</v>
      </c>
      <c r="F468" t="s">
        <v>50</v>
      </c>
      <c r="G468" t="s">
        <v>6692</v>
      </c>
      <c r="H468" t="s">
        <v>6693</v>
      </c>
      <c r="I468" t="s">
        <v>26</v>
      </c>
      <c r="J468" t="s">
        <v>27</v>
      </c>
      <c r="K468" t="s">
        <v>815</v>
      </c>
      <c r="L468" t="s">
        <v>104</v>
      </c>
      <c r="M468">
        <v>75217</v>
      </c>
      <c r="N468" t="s">
        <v>105</v>
      </c>
      <c r="O468" t="s">
        <v>4356</v>
      </c>
      <c r="P468" t="s">
        <v>32</v>
      </c>
      <c r="Q468" t="s">
        <v>65</v>
      </c>
      <c r="R468" t="s">
        <v>4357</v>
      </c>
      <c r="S468">
        <v>31.776000000000003</v>
      </c>
      <c r="T468">
        <v>3</v>
      </c>
      <c r="U468">
        <v>0.6</v>
      </c>
      <c r="V468">
        <v>-19.065600000000007</v>
      </c>
    </row>
    <row r="469" spans="1:22" x14ac:dyDescent="0.35">
      <c r="A469">
        <v>8218</v>
      </c>
      <c r="B469" t="s">
        <v>9899</v>
      </c>
      <c r="C469">
        <v>2011</v>
      </c>
      <c r="D469" s="28">
        <v>40819</v>
      </c>
      <c r="E469" s="28">
        <v>40823</v>
      </c>
      <c r="F469" t="s">
        <v>50</v>
      </c>
      <c r="G469" t="s">
        <v>6692</v>
      </c>
      <c r="H469" t="s">
        <v>6693</v>
      </c>
      <c r="I469" t="s">
        <v>26</v>
      </c>
      <c r="J469" t="s">
        <v>27</v>
      </c>
      <c r="K469" t="s">
        <v>815</v>
      </c>
      <c r="L469" t="s">
        <v>104</v>
      </c>
      <c r="M469">
        <v>75217</v>
      </c>
      <c r="N469" t="s">
        <v>105</v>
      </c>
      <c r="O469" t="s">
        <v>4332</v>
      </c>
      <c r="P469" t="s">
        <v>46</v>
      </c>
      <c r="Q469" t="s">
        <v>269</v>
      </c>
      <c r="R469" t="s">
        <v>4333</v>
      </c>
      <c r="S469">
        <v>4.3440000000000003</v>
      </c>
      <c r="T469">
        <v>3</v>
      </c>
      <c r="U469">
        <v>0.2</v>
      </c>
      <c r="V469">
        <v>0.86879999999999979</v>
      </c>
    </row>
    <row r="470" spans="1:22" x14ac:dyDescent="0.35">
      <c r="A470">
        <v>8175</v>
      </c>
      <c r="B470" t="s">
        <v>9872</v>
      </c>
      <c r="C470">
        <v>2011</v>
      </c>
      <c r="D470" s="28">
        <v>40733</v>
      </c>
      <c r="E470" s="28">
        <v>40737</v>
      </c>
      <c r="F470" t="s">
        <v>50</v>
      </c>
      <c r="G470" t="s">
        <v>6370</v>
      </c>
      <c r="H470" t="s">
        <v>6371</v>
      </c>
      <c r="I470" t="s">
        <v>102</v>
      </c>
      <c r="J470" t="s">
        <v>27</v>
      </c>
      <c r="K470" t="s">
        <v>42</v>
      </c>
      <c r="L470" t="s">
        <v>43</v>
      </c>
      <c r="M470">
        <v>90049</v>
      </c>
      <c r="N470" t="s">
        <v>44</v>
      </c>
      <c r="O470" t="s">
        <v>4803</v>
      </c>
      <c r="P470" t="s">
        <v>46</v>
      </c>
      <c r="Q470" t="s">
        <v>59</v>
      </c>
      <c r="R470" t="s">
        <v>4804</v>
      </c>
      <c r="S470">
        <v>23.92</v>
      </c>
      <c r="T470">
        <v>4</v>
      </c>
      <c r="U470">
        <v>0</v>
      </c>
      <c r="V470">
        <v>4.066399999999998</v>
      </c>
    </row>
    <row r="471" spans="1:22" x14ac:dyDescent="0.35">
      <c r="A471">
        <v>8174</v>
      </c>
      <c r="B471" t="s">
        <v>9872</v>
      </c>
      <c r="C471">
        <v>2011</v>
      </c>
      <c r="D471" s="28">
        <v>40733</v>
      </c>
      <c r="E471" s="28">
        <v>40737</v>
      </c>
      <c r="F471" t="s">
        <v>50</v>
      </c>
      <c r="G471" t="s">
        <v>6370</v>
      </c>
      <c r="H471" t="s">
        <v>6371</v>
      </c>
      <c r="I471" t="s">
        <v>102</v>
      </c>
      <c r="J471" t="s">
        <v>27</v>
      </c>
      <c r="K471" t="s">
        <v>42</v>
      </c>
      <c r="L471" t="s">
        <v>43</v>
      </c>
      <c r="M471">
        <v>90049</v>
      </c>
      <c r="N471" t="s">
        <v>44</v>
      </c>
      <c r="O471" t="s">
        <v>232</v>
      </c>
      <c r="P471" t="s">
        <v>46</v>
      </c>
      <c r="Q471" t="s">
        <v>75</v>
      </c>
      <c r="R471" t="s">
        <v>233</v>
      </c>
      <c r="S471">
        <v>41.904000000000003</v>
      </c>
      <c r="T471">
        <v>6</v>
      </c>
      <c r="U471">
        <v>0.2</v>
      </c>
      <c r="V471">
        <v>14.142599999999996</v>
      </c>
    </row>
    <row r="472" spans="1:22" x14ac:dyDescent="0.35">
      <c r="A472">
        <v>8173</v>
      </c>
      <c r="B472" t="s">
        <v>9872</v>
      </c>
      <c r="C472">
        <v>2011</v>
      </c>
      <c r="D472" s="28">
        <v>40733</v>
      </c>
      <c r="E472" s="28">
        <v>40737</v>
      </c>
      <c r="F472" t="s">
        <v>50</v>
      </c>
      <c r="G472" t="s">
        <v>6370</v>
      </c>
      <c r="H472" t="s">
        <v>6371</v>
      </c>
      <c r="I472" t="s">
        <v>102</v>
      </c>
      <c r="J472" t="s">
        <v>27</v>
      </c>
      <c r="K472" t="s">
        <v>42</v>
      </c>
      <c r="L472" t="s">
        <v>43</v>
      </c>
      <c r="M472">
        <v>90049</v>
      </c>
      <c r="N472" t="s">
        <v>44</v>
      </c>
      <c r="O472" t="s">
        <v>5610</v>
      </c>
      <c r="P472" t="s">
        <v>46</v>
      </c>
      <c r="Q472" t="s">
        <v>47</v>
      </c>
      <c r="R472" t="s">
        <v>5611</v>
      </c>
      <c r="S472">
        <v>2.88</v>
      </c>
      <c r="T472">
        <v>1</v>
      </c>
      <c r="U472">
        <v>0</v>
      </c>
      <c r="V472">
        <v>1.4112</v>
      </c>
    </row>
    <row r="473" spans="1:22" x14ac:dyDescent="0.35">
      <c r="A473">
        <v>472</v>
      </c>
      <c r="B473" t="s">
        <v>1626</v>
      </c>
      <c r="C473">
        <v>2011</v>
      </c>
      <c r="D473" s="28">
        <v>40856</v>
      </c>
      <c r="E473" s="28">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5">
      <c r="A474">
        <v>473</v>
      </c>
      <c r="B474" t="s">
        <v>1626</v>
      </c>
      <c r="C474">
        <v>2011</v>
      </c>
      <c r="D474" s="28">
        <v>40856</v>
      </c>
      <c r="E474" s="28">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5">
      <c r="A475">
        <v>474</v>
      </c>
      <c r="B475" t="s">
        <v>1626</v>
      </c>
      <c r="C475">
        <v>2011</v>
      </c>
      <c r="D475" s="28">
        <v>40856</v>
      </c>
      <c r="E475" s="28">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5">
      <c r="A476">
        <v>475</v>
      </c>
      <c r="B476" t="s">
        <v>1626</v>
      </c>
      <c r="C476">
        <v>2011</v>
      </c>
      <c r="D476" s="28">
        <v>40856</v>
      </c>
      <c r="E476" s="28">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5">
      <c r="A477">
        <v>476</v>
      </c>
      <c r="B477" t="s">
        <v>1626</v>
      </c>
      <c r="C477">
        <v>2011</v>
      </c>
      <c r="D477" s="28">
        <v>40856</v>
      </c>
      <c r="E477" s="28">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5">
      <c r="A478">
        <v>477</v>
      </c>
      <c r="B478" t="s">
        <v>1626</v>
      </c>
      <c r="C478">
        <v>2011</v>
      </c>
      <c r="D478" s="28">
        <v>40856</v>
      </c>
      <c r="E478" s="28">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5">
      <c r="A479">
        <v>8151</v>
      </c>
      <c r="B479" t="s">
        <v>9858</v>
      </c>
      <c r="C479">
        <v>2011</v>
      </c>
      <c r="D479" s="28">
        <v>40570</v>
      </c>
      <c r="E479" s="28">
        <v>40573</v>
      </c>
      <c r="F479" t="s">
        <v>188</v>
      </c>
      <c r="G479" t="s">
        <v>6012</v>
      </c>
      <c r="H479" t="s">
        <v>6013</v>
      </c>
      <c r="I479" t="s">
        <v>41</v>
      </c>
      <c r="J479" t="s">
        <v>27</v>
      </c>
      <c r="K479" t="s">
        <v>9859</v>
      </c>
      <c r="L479" t="s">
        <v>5326</v>
      </c>
      <c r="M479">
        <v>57701</v>
      </c>
      <c r="N479" t="s">
        <v>105</v>
      </c>
      <c r="O479" t="s">
        <v>2462</v>
      </c>
      <c r="P479" t="s">
        <v>32</v>
      </c>
      <c r="Q479" t="s">
        <v>33</v>
      </c>
      <c r="R479" t="s">
        <v>2463</v>
      </c>
      <c r="S479">
        <v>141.96</v>
      </c>
      <c r="T479">
        <v>2</v>
      </c>
      <c r="U479">
        <v>0</v>
      </c>
      <c r="V479">
        <v>39.748800000000003</v>
      </c>
    </row>
    <row r="480" spans="1:22" x14ac:dyDescent="0.35">
      <c r="A480">
        <v>8150</v>
      </c>
      <c r="B480" t="s">
        <v>9858</v>
      </c>
      <c r="C480">
        <v>2011</v>
      </c>
      <c r="D480" s="28">
        <v>40570</v>
      </c>
      <c r="E480" s="28">
        <v>40573</v>
      </c>
      <c r="F480" t="s">
        <v>188</v>
      </c>
      <c r="G480" t="s">
        <v>6012</v>
      </c>
      <c r="H480" t="s">
        <v>6013</v>
      </c>
      <c r="I480" t="s">
        <v>41</v>
      </c>
      <c r="J480" t="s">
        <v>27</v>
      </c>
      <c r="K480" t="s">
        <v>9859</v>
      </c>
      <c r="L480" t="s">
        <v>5326</v>
      </c>
      <c r="M480">
        <v>57701</v>
      </c>
      <c r="N480" t="s">
        <v>105</v>
      </c>
      <c r="O480" t="s">
        <v>3718</v>
      </c>
      <c r="P480" t="s">
        <v>46</v>
      </c>
      <c r="Q480" t="s">
        <v>75</v>
      </c>
      <c r="R480" t="s">
        <v>3719</v>
      </c>
      <c r="S480">
        <v>10.68</v>
      </c>
      <c r="T480">
        <v>2</v>
      </c>
      <c r="U480">
        <v>0</v>
      </c>
      <c r="V480">
        <v>5.0195999999999996</v>
      </c>
    </row>
    <row r="481" spans="1:22" x14ac:dyDescent="0.35">
      <c r="A481">
        <v>8147</v>
      </c>
      <c r="B481" t="s">
        <v>9855</v>
      </c>
      <c r="C481">
        <v>2011</v>
      </c>
      <c r="D481" s="28">
        <v>40714</v>
      </c>
      <c r="E481" s="28">
        <v>40721</v>
      </c>
      <c r="F481" t="s">
        <v>50</v>
      </c>
      <c r="G481" t="s">
        <v>3998</v>
      </c>
      <c r="H481" t="s">
        <v>3999</v>
      </c>
      <c r="I481" t="s">
        <v>26</v>
      </c>
      <c r="J481" t="s">
        <v>27</v>
      </c>
      <c r="K481" t="s">
        <v>7527</v>
      </c>
      <c r="L481" t="s">
        <v>649</v>
      </c>
      <c r="M481">
        <v>73505</v>
      </c>
      <c r="N481" t="s">
        <v>105</v>
      </c>
      <c r="O481" t="s">
        <v>5170</v>
      </c>
      <c r="P481" t="s">
        <v>46</v>
      </c>
      <c r="Q481" t="s">
        <v>68</v>
      </c>
      <c r="R481" t="s">
        <v>5171</v>
      </c>
      <c r="S481">
        <v>3.52</v>
      </c>
      <c r="T481">
        <v>2</v>
      </c>
      <c r="U481">
        <v>0</v>
      </c>
      <c r="V481">
        <v>1.6896</v>
      </c>
    </row>
    <row r="482" spans="1:22" x14ac:dyDescent="0.35">
      <c r="A482">
        <v>8146</v>
      </c>
      <c r="B482" t="s">
        <v>9855</v>
      </c>
      <c r="C482">
        <v>2011</v>
      </c>
      <c r="D482" s="28">
        <v>40714</v>
      </c>
      <c r="E482" s="28">
        <v>40721</v>
      </c>
      <c r="F482" t="s">
        <v>50</v>
      </c>
      <c r="G482" t="s">
        <v>3998</v>
      </c>
      <c r="H482" t="s">
        <v>3999</v>
      </c>
      <c r="I482" t="s">
        <v>26</v>
      </c>
      <c r="J482" t="s">
        <v>27</v>
      </c>
      <c r="K482" t="s">
        <v>7527</v>
      </c>
      <c r="L482" t="s">
        <v>649</v>
      </c>
      <c r="M482">
        <v>73505</v>
      </c>
      <c r="N482" t="s">
        <v>105</v>
      </c>
      <c r="O482" t="s">
        <v>4613</v>
      </c>
      <c r="P482" t="s">
        <v>46</v>
      </c>
      <c r="Q482" t="s">
        <v>78</v>
      </c>
      <c r="R482" t="s">
        <v>4614</v>
      </c>
      <c r="S482">
        <v>471.90000000000003</v>
      </c>
      <c r="T482">
        <v>6</v>
      </c>
      <c r="U482">
        <v>0</v>
      </c>
      <c r="V482">
        <v>155.72699999999998</v>
      </c>
    </row>
    <row r="483" spans="1:22" x14ac:dyDescent="0.35">
      <c r="A483">
        <v>482</v>
      </c>
      <c r="B483" t="s">
        <v>1654</v>
      </c>
      <c r="C483">
        <v>2011</v>
      </c>
      <c r="D483" s="28">
        <v>40822</v>
      </c>
      <c r="E483" s="28">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5">
      <c r="A484">
        <v>483</v>
      </c>
      <c r="B484" t="s">
        <v>1659</v>
      </c>
      <c r="C484">
        <v>2011</v>
      </c>
      <c r="D484" s="28">
        <v>40746</v>
      </c>
      <c r="E484" s="28">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5">
      <c r="A485">
        <v>484</v>
      </c>
      <c r="B485" t="s">
        <v>1659</v>
      </c>
      <c r="C485">
        <v>2011</v>
      </c>
      <c r="D485" s="28">
        <v>40746</v>
      </c>
      <c r="E485" s="28">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5">
      <c r="A486">
        <v>8138</v>
      </c>
      <c r="B486" t="s">
        <v>9852</v>
      </c>
      <c r="C486">
        <v>2011</v>
      </c>
      <c r="D486" s="28">
        <v>40856</v>
      </c>
      <c r="E486" s="28">
        <v>40860</v>
      </c>
      <c r="F486" t="s">
        <v>50</v>
      </c>
      <c r="G486" t="s">
        <v>6280</v>
      </c>
      <c r="H486" t="s">
        <v>6281</v>
      </c>
      <c r="I486" t="s">
        <v>102</v>
      </c>
      <c r="J486" t="s">
        <v>27</v>
      </c>
      <c r="K486" t="s">
        <v>266</v>
      </c>
      <c r="L486" t="s">
        <v>267</v>
      </c>
      <c r="M486">
        <v>10035</v>
      </c>
      <c r="N486" t="s">
        <v>148</v>
      </c>
      <c r="O486" t="s">
        <v>1082</v>
      </c>
      <c r="P486" t="s">
        <v>32</v>
      </c>
      <c r="Q486" t="s">
        <v>65</v>
      </c>
      <c r="R486" t="s">
        <v>3797</v>
      </c>
      <c r="S486">
        <v>56.52</v>
      </c>
      <c r="T486">
        <v>9</v>
      </c>
      <c r="U486">
        <v>0</v>
      </c>
      <c r="V486">
        <v>21.477600000000002</v>
      </c>
    </row>
    <row r="487" spans="1:22" x14ac:dyDescent="0.35">
      <c r="A487">
        <v>8133</v>
      </c>
      <c r="B487" t="s">
        <v>9848</v>
      </c>
      <c r="C487">
        <v>2011</v>
      </c>
      <c r="D487" s="28">
        <v>40744</v>
      </c>
      <c r="E487" s="28">
        <v>40747</v>
      </c>
      <c r="F487" t="s">
        <v>188</v>
      </c>
      <c r="G487" t="s">
        <v>581</v>
      </c>
      <c r="H487" t="s">
        <v>582</v>
      </c>
      <c r="I487" t="s">
        <v>41</v>
      </c>
      <c r="J487" t="s">
        <v>27</v>
      </c>
      <c r="K487" t="s">
        <v>2855</v>
      </c>
      <c r="L487" t="s">
        <v>43</v>
      </c>
      <c r="M487">
        <v>92503</v>
      </c>
      <c r="N487" t="s">
        <v>44</v>
      </c>
      <c r="O487" t="s">
        <v>2011</v>
      </c>
      <c r="P487" t="s">
        <v>46</v>
      </c>
      <c r="Q487" t="s">
        <v>59</v>
      </c>
      <c r="R487" t="s">
        <v>2012</v>
      </c>
      <c r="S487">
        <v>535.41</v>
      </c>
      <c r="T487">
        <v>3</v>
      </c>
      <c r="U487">
        <v>0</v>
      </c>
      <c r="V487">
        <v>160.62299999999993</v>
      </c>
    </row>
    <row r="488" spans="1:22" x14ac:dyDescent="0.35">
      <c r="A488">
        <v>8132</v>
      </c>
      <c r="B488" t="s">
        <v>9848</v>
      </c>
      <c r="C488">
        <v>2011</v>
      </c>
      <c r="D488" s="28">
        <v>40744</v>
      </c>
      <c r="E488" s="28">
        <v>40747</v>
      </c>
      <c r="F488" t="s">
        <v>188</v>
      </c>
      <c r="G488" t="s">
        <v>581</v>
      </c>
      <c r="H488" t="s">
        <v>582</v>
      </c>
      <c r="I488" t="s">
        <v>41</v>
      </c>
      <c r="J488" t="s">
        <v>27</v>
      </c>
      <c r="K488" t="s">
        <v>2855</v>
      </c>
      <c r="L488" t="s">
        <v>43</v>
      </c>
      <c r="M488">
        <v>92503</v>
      </c>
      <c r="N488" t="s">
        <v>44</v>
      </c>
      <c r="O488" t="s">
        <v>7097</v>
      </c>
      <c r="P488" t="s">
        <v>46</v>
      </c>
      <c r="Q488" t="s">
        <v>68</v>
      </c>
      <c r="R488" t="s">
        <v>7098</v>
      </c>
      <c r="S488">
        <v>13.12</v>
      </c>
      <c r="T488">
        <v>4</v>
      </c>
      <c r="U488">
        <v>0</v>
      </c>
      <c r="V488">
        <v>3.8047999999999984</v>
      </c>
    </row>
    <row r="489" spans="1:22" x14ac:dyDescent="0.35">
      <c r="A489">
        <v>488</v>
      </c>
      <c r="B489" t="s">
        <v>1673</v>
      </c>
      <c r="C489">
        <v>2011</v>
      </c>
      <c r="D489" s="28">
        <v>40845</v>
      </c>
      <c r="E489" s="28">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5">
      <c r="A490">
        <v>489</v>
      </c>
      <c r="B490" t="s">
        <v>1678</v>
      </c>
      <c r="C490">
        <v>2011</v>
      </c>
      <c r="D490" s="28">
        <v>40703</v>
      </c>
      <c r="E490" s="28">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5">
      <c r="A491">
        <v>490</v>
      </c>
      <c r="B491" t="s">
        <v>1678</v>
      </c>
      <c r="C491">
        <v>2011</v>
      </c>
      <c r="D491" s="28">
        <v>40703</v>
      </c>
      <c r="E491" s="28">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5">
      <c r="A492">
        <v>491</v>
      </c>
      <c r="B492" t="s">
        <v>1678</v>
      </c>
      <c r="C492">
        <v>2011</v>
      </c>
      <c r="D492" s="28">
        <v>40703</v>
      </c>
      <c r="E492" s="28">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5">
      <c r="A493">
        <v>492</v>
      </c>
      <c r="B493" t="s">
        <v>1686</v>
      </c>
      <c r="C493">
        <v>2011</v>
      </c>
      <c r="D493" s="28">
        <v>40800</v>
      </c>
      <c r="E493" s="28">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5">
      <c r="A494">
        <v>493</v>
      </c>
      <c r="B494" t="s">
        <v>1686</v>
      </c>
      <c r="C494">
        <v>2011</v>
      </c>
      <c r="D494" s="28">
        <v>40800</v>
      </c>
      <c r="E494" s="28">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5">
      <c r="A495">
        <v>8131</v>
      </c>
      <c r="B495" t="s">
        <v>9848</v>
      </c>
      <c r="C495">
        <v>2011</v>
      </c>
      <c r="D495" s="28">
        <v>40744</v>
      </c>
      <c r="E495" s="28">
        <v>40747</v>
      </c>
      <c r="F495" t="s">
        <v>188</v>
      </c>
      <c r="G495" t="s">
        <v>581</v>
      </c>
      <c r="H495" t="s">
        <v>582</v>
      </c>
      <c r="I495" t="s">
        <v>41</v>
      </c>
      <c r="J495" t="s">
        <v>27</v>
      </c>
      <c r="K495" t="s">
        <v>2855</v>
      </c>
      <c r="L495" t="s">
        <v>43</v>
      </c>
      <c r="M495">
        <v>92503</v>
      </c>
      <c r="N495" t="s">
        <v>44</v>
      </c>
      <c r="O495" t="s">
        <v>5290</v>
      </c>
      <c r="P495" t="s">
        <v>46</v>
      </c>
      <c r="Q495" t="s">
        <v>90</v>
      </c>
      <c r="R495" t="s">
        <v>5291</v>
      </c>
      <c r="S495">
        <v>11.96</v>
      </c>
      <c r="T495">
        <v>2</v>
      </c>
      <c r="U495">
        <v>0</v>
      </c>
      <c r="V495">
        <v>5.8604000000000003</v>
      </c>
    </row>
    <row r="496" spans="1:22" x14ac:dyDescent="0.35">
      <c r="A496">
        <v>8130</v>
      </c>
      <c r="B496" t="s">
        <v>9848</v>
      </c>
      <c r="C496">
        <v>2011</v>
      </c>
      <c r="D496" s="28">
        <v>40744</v>
      </c>
      <c r="E496" s="28">
        <v>40747</v>
      </c>
      <c r="F496" t="s">
        <v>188</v>
      </c>
      <c r="G496" t="s">
        <v>581</v>
      </c>
      <c r="H496" t="s">
        <v>582</v>
      </c>
      <c r="I496" t="s">
        <v>41</v>
      </c>
      <c r="J496" t="s">
        <v>27</v>
      </c>
      <c r="K496" t="s">
        <v>2855</v>
      </c>
      <c r="L496" t="s">
        <v>43</v>
      </c>
      <c r="M496">
        <v>92503</v>
      </c>
      <c r="N496" t="s">
        <v>44</v>
      </c>
      <c r="O496" t="s">
        <v>3558</v>
      </c>
      <c r="P496" t="s">
        <v>71</v>
      </c>
      <c r="Q496" t="s">
        <v>161</v>
      </c>
      <c r="R496" t="s">
        <v>3559</v>
      </c>
      <c r="S496">
        <v>41.94</v>
      </c>
      <c r="T496">
        <v>2</v>
      </c>
      <c r="U496">
        <v>0</v>
      </c>
      <c r="V496">
        <v>15.098399999999998</v>
      </c>
    </row>
    <row r="497" spans="1:22" x14ac:dyDescent="0.35">
      <c r="A497">
        <v>8124</v>
      </c>
      <c r="B497" t="s">
        <v>9844</v>
      </c>
      <c r="C497">
        <v>2011</v>
      </c>
      <c r="D497" s="28">
        <v>40886</v>
      </c>
      <c r="E497" s="28">
        <v>40892</v>
      </c>
      <c r="F497" t="s">
        <v>50</v>
      </c>
      <c r="G497" t="s">
        <v>1918</v>
      </c>
      <c r="H497" t="s">
        <v>1919</v>
      </c>
      <c r="I497" t="s">
        <v>26</v>
      </c>
      <c r="J497" t="s">
        <v>27</v>
      </c>
      <c r="K497" t="s">
        <v>146</v>
      </c>
      <c r="L497" t="s">
        <v>147</v>
      </c>
      <c r="M497">
        <v>19134</v>
      </c>
      <c r="N497" t="s">
        <v>148</v>
      </c>
      <c r="O497" t="s">
        <v>4291</v>
      </c>
      <c r="P497" t="s">
        <v>71</v>
      </c>
      <c r="Q497" t="s">
        <v>1216</v>
      </c>
      <c r="R497" t="s">
        <v>4292</v>
      </c>
      <c r="S497">
        <v>1079.9759999999999</v>
      </c>
      <c r="T497">
        <v>4</v>
      </c>
      <c r="U497">
        <v>0.4</v>
      </c>
      <c r="V497">
        <v>125.99719999999991</v>
      </c>
    </row>
    <row r="498" spans="1:22" x14ac:dyDescent="0.35">
      <c r="A498">
        <v>8123</v>
      </c>
      <c r="B498" t="s">
        <v>9844</v>
      </c>
      <c r="C498">
        <v>2011</v>
      </c>
      <c r="D498" s="28">
        <v>40886</v>
      </c>
      <c r="E498" s="28">
        <v>40892</v>
      </c>
      <c r="F498" t="s">
        <v>50</v>
      </c>
      <c r="G498" t="s">
        <v>1918</v>
      </c>
      <c r="H498" t="s">
        <v>1919</v>
      </c>
      <c r="I498" t="s">
        <v>26</v>
      </c>
      <c r="J498" t="s">
        <v>27</v>
      </c>
      <c r="K498" t="s">
        <v>146</v>
      </c>
      <c r="L498" t="s">
        <v>147</v>
      </c>
      <c r="M498">
        <v>19134</v>
      </c>
      <c r="N498" t="s">
        <v>148</v>
      </c>
      <c r="O498" t="s">
        <v>526</v>
      </c>
      <c r="P498" t="s">
        <v>46</v>
      </c>
      <c r="Q498" t="s">
        <v>173</v>
      </c>
      <c r="R498" t="s">
        <v>527</v>
      </c>
      <c r="S498">
        <v>30.672000000000001</v>
      </c>
      <c r="T498">
        <v>3</v>
      </c>
      <c r="U498">
        <v>0.2</v>
      </c>
      <c r="V498">
        <v>9.5850000000000009</v>
      </c>
    </row>
    <row r="499" spans="1:22" x14ac:dyDescent="0.35">
      <c r="A499">
        <v>8091</v>
      </c>
      <c r="B499" t="s">
        <v>9823</v>
      </c>
      <c r="C499">
        <v>2011</v>
      </c>
      <c r="D499" s="28">
        <v>40884</v>
      </c>
      <c r="E499" s="28">
        <v>40890</v>
      </c>
      <c r="F499" t="s">
        <v>50</v>
      </c>
      <c r="G499" t="s">
        <v>2954</v>
      </c>
      <c r="H499" t="s">
        <v>2955</v>
      </c>
      <c r="I499" t="s">
        <v>102</v>
      </c>
      <c r="J499" t="s">
        <v>27</v>
      </c>
      <c r="K499" t="s">
        <v>95</v>
      </c>
      <c r="L499" t="s">
        <v>96</v>
      </c>
      <c r="M499">
        <v>98103</v>
      </c>
      <c r="N499" t="s">
        <v>44</v>
      </c>
      <c r="O499" t="s">
        <v>5917</v>
      </c>
      <c r="P499" t="s">
        <v>46</v>
      </c>
      <c r="Q499" t="s">
        <v>59</v>
      </c>
      <c r="R499" t="s">
        <v>5918</v>
      </c>
      <c r="S499">
        <v>269.35999999999996</v>
      </c>
      <c r="T499">
        <v>7</v>
      </c>
      <c r="U499">
        <v>0</v>
      </c>
      <c r="V499">
        <v>70.033599999999993</v>
      </c>
    </row>
    <row r="500" spans="1:22" x14ac:dyDescent="0.35">
      <c r="A500">
        <v>8053</v>
      </c>
      <c r="B500" t="s">
        <v>9805</v>
      </c>
      <c r="C500">
        <v>2011</v>
      </c>
      <c r="D500" s="28">
        <v>40738</v>
      </c>
      <c r="E500" s="28">
        <v>40741</v>
      </c>
      <c r="F500" t="s">
        <v>23</v>
      </c>
      <c r="G500" t="s">
        <v>4611</v>
      </c>
      <c r="H500" t="s">
        <v>4612</v>
      </c>
      <c r="I500" t="s">
        <v>41</v>
      </c>
      <c r="J500" t="s">
        <v>27</v>
      </c>
      <c r="K500" t="s">
        <v>266</v>
      </c>
      <c r="L500" t="s">
        <v>267</v>
      </c>
      <c r="M500">
        <v>10009</v>
      </c>
      <c r="N500" t="s">
        <v>148</v>
      </c>
      <c r="O500" t="s">
        <v>3422</v>
      </c>
      <c r="P500" t="s">
        <v>46</v>
      </c>
      <c r="Q500" t="s">
        <v>68</v>
      </c>
      <c r="R500" t="s">
        <v>3423</v>
      </c>
      <c r="S500">
        <v>17.940000000000001</v>
      </c>
      <c r="T500">
        <v>3</v>
      </c>
      <c r="U500">
        <v>0</v>
      </c>
      <c r="V500">
        <v>4.4850000000000003</v>
      </c>
    </row>
    <row r="501" spans="1:22" x14ac:dyDescent="0.35">
      <c r="A501">
        <v>8052</v>
      </c>
      <c r="B501" t="s">
        <v>9804</v>
      </c>
      <c r="C501">
        <v>2011</v>
      </c>
      <c r="D501" s="28">
        <v>40812</v>
      </c>
      <c r="E501" s="28">
        <v>40816</v>
      </c>
      <c r="F501" t="s">
        <v>50</v>
      </c>
      <c r="G501" t="s">
        <v>9528</v>
      </c>
      <c r="H501" t="s">
        <v>9529</v>
      </c>
      <c r="I501" t="s">
        <v>41</v>
      </c>
      <c r="J501" t="s">
        <v>27</v>
      </c>
      <c r="K501" t="s">
        <v>146</v>
      </c>
      <c r="L501" t="s">
        <v>147</v>
      </c>
      <c r="M501">
        <v>19140</v>
      </c>
      <c r="N501" t="s">
        <v>148</v>
      </c>
      <c r="O501" t="s">
        <v>141</v>
      </c>
      <c r="P501" t="s">
        <v>46</v>
      </c>
      <c r="Q501" t="s">
        <v>78</v>
      </c>
      <c r="R501" t="s">
        <v>142</v>
      </c>
      <c r="S501">
        <v>41.375999999999998</v>
      </c>
      <c r="T501">
        <v>6</v>
      </c>
      <c r="U501">
        <v>0.2</v>
      </c>
      <c r="V501">
        <v>3.1032000000000011</v>
      </c>
    </row>
    <row r="502" spans="1:22" x14ac:dyDescent="0.35">
      <c r="A502">
        <v>8051</v>
      </c>
      <c r="B502" t="s">
        <v>9804</v>
      </c>
      <c r="C502">
        <v>2011</v>
      </c>
      <c r="D502" s="28">
        <v>40812</v>
      </c>
      <c r="E502" s="28">
        <v>40816</v>
      </c>
      <c r="F502" t="s">
        <v>50</v>
      </c>
      <c r="G502" t="s">
        <v>9528</v>
      </c>
      <c r="H502" t="s">
        <v>9529</v>
      </c>
      <c r="I502" t="s">
        <v>41</v>
      </c>
      <c r="J502" t="s">
        <v>27</v>
      </c>
      <c r="K502" t="s">
        <v>146</v>
      </c>
      <c r="L502" t="s">
        <v>147</v>
      </c>
      <c r="M502">
        <v>19140</v>
      </c>
      <c r="N502" t="s">
        <v>148</v>
      </c>
      <c r="O502" t="s">
        <v>2932</v>
      </c>
      <c r="P502" t="s">
        <v>32</v>
      </c>
      <c r="Q502" t="s">
        <v>65</v>
      </c>
      <c r="R502" t="s">
        <v>2933</v>
      </c>
      <c r="S502">
        <v>21.184000000000001</v>
      </c>
      <c r="T502">
        <v>1</v>
      </c>
      <c r="U502">
        <v>0.2</v>
      </c>
      <c r="V502">
        <v>4.7664</v>
      </c>
    </row>
    <row r="503" spans="1:22" x14ac:dyDescent="0.35">
      <c r="A503">
        <v>8050</v>
      </c>
      <c r="B503" t="s">
        <v>9804</v>
      </c>
      <c r="C503">
        <v>2011</v>
      </c>
      <c r="D503" s="28">
        <v>40812</v>
      </c>
      <c r="E503" s="28">
        <v>40816</v>
      </c>
      <c r="F503" t="s">
        <v>50</v>
      </c>
      <c r="G503" t="s">
        <v>9528</v>
      </c>
      <c r="H503" t="s">
        <v>9529</v>
      </c>
      <c r="I503" t="s">
        <v>41</v>
      </c>
      <c r="J503" t="s">
        <v>27</v>
      </c>
      <c r="K503" t="s">
        <v>146</v>
      </c>
      <c r="L503" t="s">
        <v>147</v>
      </c>
      <c r="M503">
        <v>19140</v>
      </c>
      <c r="N503" t="s">
        <v>148</v>
      </c>
      <c r="O503" t="s">
        <v>545</v>
      </c>
      <c r="P503" t="s">
        <v>46</v>
      </c>
      <c r="Q503" t="s">
        <v>75</v>
      </c>
      <c r="R503" t="s">
        <v>546</v>
      </c>
      <c r="S503">
        <v>5.9700000000000006</v>
      </c>
      <c r="T503">
        <v>5</v>
      </c>
      <c r="U503">
        <v>0.7</v>
      </c>
      <c r="V503">
        <v>-4.577</v>
      </c>
    </row>
    <row r="504" spans="1:22" x14ac:dyDescent="0.35">
      <c r="A504">
        <v>8025</v>
      </c>
      <c r="B504" t="s">
        <v>9787</v>
      </c>
      <c r="C504">
        <v>2011</v>
      </c>
      <c r="D504" s="28">
        <v>40745</v>
      </c>
      <c r="E504" s="28">
        <v>40749</v>
      </c>
      <c r="F504" t="s">
        <v>50</v>
      </c>
      <c r="G504" t="s">
        <v>3744</v>
      </c>
      <c r="H504" t="s">
        <v>3745</v>
      </c>
      <c r="I504" t="s">
        <v>41</v>
      </c>
      <c r="J504" t="s">
        <v>27</v>
      </c>
      <c r="K504" t="s">
        <v>815</v>
      </c>
      <c r="L504" t="s">
        <v>104</v>
      </c>
      <c r="M504">
        <v>75217</v>
      </c>
      <c r="N504" t="s">
        <v>105</v>
      </c>
      <c r="O504" t="s">
        <v>6932</v>
      </c>
      <c r="P504" t="s">
        <v>46</v>
      </c>
      <c r="Q504" t="s">
        <v>75</v>
      </c>
      <c r="R504" t="s">
        <v>6933</v>
      </c>
      <c r="S504">
        <v>1.0439999999999998</v>
      </c>
      <c r="T504">
        <v>1</v>
      </c>
      <c r="U504">
        <v>0.8</v>
      </c>
      <c r="V504">
        <v>-1.8270000000000004</v>
      </c>
    </row>
    <row r="505" spans="1:22" x14ac:dyDescent="0.35">
      <c r="A505">
        <v>8024</v>
      </c>
      <c r="B505" t="s">
        <v>9787</v>
      </c>
      <c r="C505">
        <v>2011</v>
      </c>
      <c r="D505" s="28">
        <v>40745</v>
      </c>
      <c r="E505" s="28">
        <v>40749</v>
      </c>
      <c r="F505" t="s">
        <v>50</v>
      </c>
      <c r="G505" t="s">
        <v>3744</v>
      </c>
      <c r="H505" t="s">
        <v>3745</v>
      </c>
      <c r="I505" t="s">
        <v>41</v>
      </c>
      <c r="J505" t="s">
        <v>27</v>
      </c>
      <c r="K505" t="s">
        <v>815</v>
      </c>
      <c r="L505" t="s">
        <v>104</v>
      </c>
      <c r="M505">
        <v>75217</v>
      </c>
      <c r="N505" t="s">
        <v>105</v>
      </c>
      <c r="O505" t="s">
        <v>1931</v>
      </c>
      <c r="P505" t="s">
        <v>32</v>
      </c>
      <c r="Q505" t="s">
        <v>36</v>
      </c>
      <c r="R505" t="s">
        <v>1932</v>
      </c>
      <c r="S505">
        <v>657.93</v>
      </c>
      <c r="T505">
        <v>5</v>
      </c>
      <c r="U505">
        <v>0.3</v>
      </c>
      <c r="V505">
        <v>-93.989999999999952</v>
      </c>
    </row>
    <row r="506" spans="1:22" x14ac:dyDescent="0.35">
      <c r="A506">
        <v>8023</v>
      </c>
      <c r="B506" t="s">
        <v>9787</v>
      </c>
      <c r="C506">
        <v>2011</v>
      </c>
      <c r="D506" s="28">
        <v>40745</v>
      </c>
      <c r="E506" s="28">
        <v>40749</v>
      </c>
      <c r="F506" t="s">
        <v>50</v>
      </c>
      <c r="G506" t="s">
        <v>3744</v>
      </c>
      <c r="H506" t="s">
        <v>3745</v>
      </c>
      <c r="I506" t="s">
        <v>41</v>
      </c>
      <c r="J506" t="s">
        <v>27</v>
      </c>
      <c r="K506" t="s">
        <v>815</v>
      </c>
      <c r="L506" t="s">
        <v>104</v>
      </c>
      <c r="M506">
        <v>75217</v>
      </c>
      <c r="N506" t="s">
        <v>105</v>
      </c>
      <c r="O506" t="s">
        <v>7511</v>
      </c>
      <c r="P506" t="s">
        <v>46</v>
      </c>
      <c r="Q506" t="s">
        <v>173</v>
      </c>
      <c r="R506" t="s">
        <v>7512</v>
      </c>
      <c r="S506">
        <v>87.92</v>
      </c>
      <c r="T506">
        <v>5</v>
      </c>
      <c r="U506">
        <v>0.2</v>
      </c>
      <c r="V506">
        <v>29.673000000000005</v>
      </c>
    </row>
    <row r="507" spans="1:22" x14ac:dyDescent="0.35">
      <c r="A507">
        <v>8022</v>
      </c>
      <c r="B507" t="s">
        <v>9787</v>
      </c>
      <c r="C507">
        <v>2011</v>
      </c>
      <c r="D507" s="28">
        <v>40745</v>
      </c>
      <c r="E507" s="28">
        <v>40749</v>
      </c>
      <c r="F507" t="s">
        <v>50</v>
      </c>
      <c r="G507" t="s">
        <v>3744</v>
      </c>
      <c r="H507" t="s">
        <v>3745</v>
      </c>
      <c r="I507" t="s">
        <v>41</v>
      </c>
      <c r="J507" t="s">
        <v>27</v>
      </c>
      <c r="K507" t="s">
        <v>815</v>
      </c>
      <c r="L507" t="s">
        <v>104</v>
      </c>
      <c r="M507">
        <v>75217</v>
      </c>
      <c r="N507" t="s">
        <v>105</v>
      </c>
      <c r="O507" t="s">
        <v>5046</v>
      </c>
      <c r="P507" t="s">
        <v>46</v>
      </c>
      <c r="Q507" t="s">
        <v>78</v>
      </c>
      <c r="R507" t="s">
        <v>5047</v>
      </c>
      <c r="S507">
        <v>4.9919999999999991</v>
      </c>
      <c r="T507">
        <v>3</v>
      </c>
      <c r="U507">
        <v>0.8</v>
      </c>
      <c r="V507">
        <v>-12.979200000000002</v>
      </c>
    </row>
    <row r="508" spans="1:22" x14ac:dyDescent="0.35">
      <c r="A508">
        <v>8018</v>
      </c>
      <c r="B508" t="s">
        <v>9784</v>
      </c>
      <c r="C508">
        <v>2011</v>
      </c>
      <c r="D508" s="28">
        <v>40795</v>
      </c>
      <c r="E508" s="28">
        <v>40797</v>
      </c>
      <c r="F508" t="s">
        <v>188</v>
      </c>
      <c r="G508" t="s">
        <v>3116</v>
      </c>
      <c r="H508" t="s">
        <v>3117</v>
      </c>
      <c r="I508" t="s">
        <v>102</v>
      </c>
      <c r="J508" t="s">
        <v>27</v>
      </c>
      <c r="K508" t="s">
        <v>2470</v>
      </c>
      <c r="L508" t="s">
        <v>498</v>
      </c>
      <c r="M508">
        <v>43130</v>
      </c>
      <c r="N508" t="s">
        <v>148</v>
      </c>
      <c r="O508" t="s">
        <v>3950</v>
      </c>
      <c r="P508" t="s">
        <v>46</v>
      </c>
      <c r="Q508" t="s">
        <v>68</v>
      </c>
      <c r="R508" t="s">
        <v>3951</v>
      </c>
      <c r="S508">
        <v>30.816000000000003</v>
      </c>
      <c r="T508">
        <v>9</v>
      </c>
      <c r="U508">
        <v>0.2</v>
      </c>
      <c r="V508">
        <v>2.6964000000000006</v>
      </c>
    </row>
    <row r="509" spans="1:22" x14ac:dyDescent="0.35">
      <c r="A509">
        <v>8017</v>
      </c>
      <c r="B509" t="s">
        <v>9784</v>
      </c>
      <c r="C509">
        <v>2011</v>
      </c>
      <c r="D509" s="28">
        <v>40795</v>
      </c>
      <c r="E509" s="28">
        <v>40797</v>
      </c>
      <c r="F509" t="s">
        <v>188</v>
      </c>
      <c r="G509" t="s">
        <v>3116</v>
      </c>
      <c r="H509" t="s">
        <v>3117</v>
      </c>
      <c r="I509" t="s">
        <v>102</v>
      </c>
      <c r="J509" t="s">
        <v>27</v>
      </c>
      <c r="K509" t="s">
        <v>2470</v>
      </c>
      <c r="L509" t="s">
        <v>498</v>
      </c>
      <c r="M509">
        <v>43130</v>
      </c>
      <c r="N509" t="s">
        <v>148</v>
      </c>
      <c r="O509" t="s">
        <v>5363</v>
      </c>
      <c r="P509" t="s">
        <v>32</v>
      </c>
      <c r="Q509" t="s">
        <v>65</v>
      </c>
      <c r="R509" t="s">
        <v>5364</v>
      </c>
      <c r="S509">
        <v>60.672000000000011</v>
      </c>
      <c r="T509">
        <v>6</v>
      </c>
      <c r="U509">
        <v>0.2</v>
      </c>
      <c r="V509">
        <v>12.892799999999998</v>
      </c>
    </row>
    <row r="510" spans="1:22" x14ac:dyDescent="0.35">
      <c r="A510">
        <v>8011</v>
      </c>
      <c r="B510" t="s">
        <v>9781</v>
      </c>
      <c r="C510">
        <v>2011</v>
      </c>
      <c r="D510" s="28">
        <v>40619</v>
      </c>
      <c r="E510" s="28">
        <v>40622</v>
      </c>
      <c r="F510" t="s">
        <v>23</v>
      </c>
      <c r="G510" t="s">
        <v>3601</v>
      </c>
      <c r="H510" t="s">
        <v>3602</v>
      </c>
      <c r="I510" t="s">
        <v>41</v>
      </c>
      <c r="J510" t="s">
        <v>27</v>
      </c>
      <c r="K510" t="s">
        <v>146</v>
      </c>
      <c r="L510" t="s">
        <v>147</v>
      </c>
      <c r="M510">
        <v>19134</v>
      </c>
      <c r="N510" t="s">
        <v>148</v>
      </c>
      <c r="O510" t="s">
        <v>3733</v>
      </c>
      <c r="P510" t="s">
        <v>46</v>
      </c>
      <c r="Q510" t="s">
        <v>90</v>
      </c>
      <c r="R510" t="s">
        <v>3734</v>
      </c>
      <c r="S510">
        <v>126.624</v>
      </c>
      <c r="T510">
        <v>6</v>
      </c>
      <c r="U510">
        <v>0.2</v>
      </c>
      <c r="V510">
        <v>41.152799999999992</v>
      </c>
    </row>
    <row r="511" spans="1:22" x14ac:dyDescent="0.35">
      <c r="A511">
        <v>8006</v>
      </c>
      <c r="B511" t="s">
        <v>9778</v>
      </c>
      <c r="C511">
        <v>2011</v>
      </c>
      <c r="D511" s="28">
        <v>40878</v>
      </c>
      <c r="E511" s="28">
        <v>40880</v>
      </c>
      <c r="F511" t="s">
        <v>188</v>
      </c>
      <c r="G511" t="s">
        <v>7158</v>
      </c>
      <c r="H511" t="s">
        <v>7159</v>
      </c>
      <c r="I511" t="s">
        <v>26</v>
      </c>
      <c r="J511" t="s">
        <v>27</v>
      </c>
      <c r="K511" t="s">
        <v>1244</v>
      </c>
      <c r="L511" t="s">
        <v>1245</v>
      </c>
      <c r="M511">
        <v>1852</v>
      </c>
      <c r="N511" t="s">
        <v>148</v>
      </c>
      <c r="O511" t="s">
        <v>3406</v>
      </c>
      <c r="P511" t="s">
        <v>32</v>
      </c>
      <c r="Q511" t="s">
        <v>65</v>
      </c>
      <c r="R511" t="s">
        <v>3407</v>
      </c>
      <c r="S511">
        <v>9.82</v>
      </c>
      <c r="T511">
        <v>2</v>
      </c>
      <c r="U511">
        <v>0</v>
      </c>
      <c r="V511">
        <v>3.2405999999999997</v>
      </c>
    </row>
    <row r="512" spans="1:22" x14ac:dyDescent="0.35">
      <c r="A512">
        <v>8005</v>
      </c>
      <c r="B512" t="s">
        <v>9778</v>
      </c>
      <c r="C512">
        <v>2011</v>
      </c>
      <c r="D512" s="28">
        <v>40878</v>
      </c>
      <c r="E512" s="28">
        <v>40880</v>
      </c>
      <c r="F512" t="s">
        <v>188</v>
      </c>
      <c r="G512" t="s">
        <v>7158</v>
      </c>
      <c r="H512" t="s">
        <v>7159</v>
      </c>
      <c r="I512" t="s">
        <v>26</v>
      </c>
      <c r="J512" t="s">
        <v>27</v>
      </c>
      <c r="K512" t="s">
        <v>1244</v>
      </c>
      <c r="L512" t="s">
        <v>1245</v>
      </c>
      <c r="M512">
        <v>1852</v>
      </c>
      <c r="N512" t="s">
        <v>148</v>
      </c>
      <c r="O512" t="s">
        <v>2629</v>
      </c>
      <c r="P512" t="s">
        <v>32</v>
      </c>
      <c r="Q512" t="s">
        <v>65</v>
      </c>
      <c r="R512" t="s">
        <v>2630</v>
      </c>
      <c r="S512">
        <v>45.839999999999996</v>
      </c>
      <c r="T512">
        <v>3</v>
      </c>
      <c r="U512">
        <v>0</v>
      </c>
      <c r="V512">
        <v>15.585599999999999</v>
      </c>
    </row>
    <row r="513" spans="1:22" x14ac:dyDescent="0.35">
      <c r="A513">
        <v>8004</v>
      </c>
      <c r="B513" t="s">
        <v>9778</v>
      </c>
      <c r="C513">
        <v>2011</v>
      </c>
      <c r="D513" s="28">
        <v>40878</v>
      </c>
      <c r="E513" s="28">
        <v>40880</v>
      </c>
      <c r="F513" t="s">
        <v>188</v>
      </c>
      <c r="G513" t="s">
        <v>7158</v>
      </c>
      <c r="H513" t="s">
        <v>7159</v>
      </c>
      <c r="I513" t="s">
        <v>26</v>
      </c>
      <c r="J513" t="s">
        <v>27</v>
      </c>
      <c r="K513" t="s">
        <v>1244</v>
      </c>
      <c r="L513" t="s">
        <v>1245</v>
      </c>
      <c r="M513">
        <v>1852</v>
      </c>
      <c r="N513" t="s">
        <v>148</v>
      </c>
      <c r="O513" t="s">
        <v>7187</v>
      </c>
      <c r="P513" t="s">
        <v>71</v>
      </c>
      <c r="Q513" t="s">
        <v>72</v>
      </c>
      <c r="R513" t="s">
        <v>7188</v>
      </c>
      <c r="S513">
        <v>271.89999999999998</v>
      </c>
      <c r="T513">
        <v>2</v>
      </c>
      <c r="U513">
        <v>0</v>
      </c>
      <c r="V513">
        <v>78.850999999999971</v>
      </c>
    </row>
    <row r="514" spans="1:22" x14ac:dyDescent="0.35">
      <c r="A514">
        <v>8000</v>
      </c>
      <c r="B514" t="s">
        <v>9775</v>
      </c>
      <c r="C514">
        <v>2011</v>
      </c>
      <c r="D514" s="28">
        <v>40667</v>
      </c>
      <c r="E514" s="28">
        <v>40670</v>
      </c>
      <c r="F514" t="s">
        <v>188</v>
      </c>
      <c r="G514" t="s">
        <v>7354</v>
      </c>
      <c r="H514" t="s">
        <v>7355</v>
      </c>
      <c r="I514" t="s">
        <v>41</v>
      </c>
      <c r="J514" t="s">
        <v>27</v>
      </c>
      <c r="K514" t="s">
        <v>95</v>
      </c>
      <c r="L514" t="s">
        <v>96</v>
      </c>
      <c r="M514">
        <v>98105</v>
      </c>
      <c r="N514" t="s">
        <v>44</v>
      </c>
      <c r="O514" t="s">
        <v>1331</v>
      </c>
      <c r="P514" t="s">
        <v>46</v>
      </c>
      <c r="Q514" t="s">
        <v>78</v>
      </c>
      <c r="R514" t="s">
        <v>1332</v>
      </c>
      <c r="S514">
        <v>57.68</v>
      </c>
      <c r="T514">
        <v>4</v>
      </c>
      <c r="U514">
        <v>0</v>
      </c>
      <c r="V514">
        <v>19.034399999999998</v>
      </c>
    </row>
    <row r="515" spans="1:22" x14ac:dyDescent="0.35">
      <c r="A515">
        <v>7999</v>
      </c>
      <c r="B515" t="s">
        <v>9775</v>
      </c>
      <c r="C515">
        <v>2011</v>
      </c>
      <c r="D515" s="28">
        <v>40667</v>
      </c>
      <c r="E515" s="28">
        <v>40670</v>
      </c>
      <c r="F515" t="s">
        <v>188</v>
      </c>
      <c r="G515" t="s">
        <v>7354</v>
      </c>
      <c r="H515" t="s">
        <v>7355</v>
      </c>
      <c r="I515" t="s">
        <v>41</v>
      </c>
      <c r="J515" t="s">
        <v>27</v>
      </c>
      <c r="K515" t="s">
        <v>95</v>
      </c>
      <c r="L515" t="s">
        <v>96</v>
      </c>
      <c r="M515">
        <v>98105</v>
      </c>
      <c r="N515" t="s">
        <v>44</v>
      </c>
      <c r="O515" t="s">
        <v>3316</v>
      </c>
      <c r="P515" t="s">
        <v>32</v>
      </c>
      <c r="Q515" t="s">
        <v>65</v>
      </c>
      <c r="R515" t="s">
        <v>3317</v>
      </c>
      <c r="S515">
        <v>12.18</v>
      </c>
      <c r="T515">
        <v>7</v>
      </c>
      <c r="U515">
        <v>0</v>
      </c>
      <c r="V515">
        <v>3.8975999999999997</v>
      </c>
    </row>
    <row r="516" spans="1:22" x14ac:dyDescent="0.35">
      <c r="A516">
        <v>7983</v>
      </c>
      <c r="B516" t="s">
        <v>9765</v>
      </c>
      <c r="C516">
        <v>2011</v>
      </c>
      <c r="D516" s="28">
        <v>40796</v>
      </c>
      <c r="E516" s="28">
        <v>40799</v>
      </c>
      <c r="F516" t="s">
        <v>188</v>
      </c>
      <c r="G516" t="s">
        <v>144</v>
      </c>
      <c r="H516" t="s">
        <v>145</v>
      </c>
      <c r="I516" t="s">
        <v>26</v>
      </c>
      <c r="J516" t="s">
        <v>27</v>
      </c>
      <c r="K516" t="s">
        <v>9766</v>
      </c>
      <c r="L516" t="s">
        <v>788</v>
      </c>
      <c r="M516">
        <v>7011</v>
      </c>
      <c r="N516" t="s">
        <v>148</v>
      </c>
      <c r="O516" t="s">
        <v>4622</v>
      </c>
      <c r="P516" t="s">
        <v>32</v>
      </c>
      <c r="Q516" t="s">
        <v>65</v>
      </c>
      <c r="R516" t="s">
        <v>4623</v>
      </c>
      <c r="S516">
        <v>254.89999999999998</v>
      </c>
      <c r="T516">
        <v>5</v>
      </c>
      <c r="U516">
        <v>0</v>
      </c>
      <c r="V516">
        <v>76.469999999999985</v>
      </c>
    </row>
    <row r="517" spans="1:22" x14ac:dyDescent="0.35">
      <c r="A517">
        <v>7982</v>
      </c>
      <c r="B517" t="s">
        <v>9765</v>
      </c>
      <c r="C517">
        <v>2011</v>
      </c>
      <c r="D517" s="28">
        <v>40796</v>
      </c>
      <c r="E517" s="28">
        <v>40799</v>
      </c>
      <c r="F517" t="s">
        <v>188</v>
      </c>
      <c r="G517" t="s">
        <v>144</v>
      </c>
      <c r="H517" t="s">
        <v>145</v>
      </c>
      <c r="I517" t="s">
        <v>26</v>
      </c>
      <c r="J517" t="s">
        <v>27</v>
      </c>
      <c r="K517" t="s">
        <v>9766</v>
      </c>
      <c r="L517" t="s">
        <v>788</v>
      </c>
      <c r="M517">
        <v>7011</v>
      </c>
      <c r="N517" t="s">
        <v>148</v>
      </c>
      <c r="O517" t="s">
        <v>2195</v>
      </c>
      <c r="P517" t="s">
        <v>46</v>
      </c>
      <c r="Q517" t="s">
        <v>78</v>
      </c>
      <c r="R517" t="s">
        <v>2196</v>
      </c>
      <c r="S517">
        <v>81.92</v>
      </c>
      <c r="T517">
        <v>4</v>
      </c>
      <c r="U517">
        <v>0</v>
      </c>
      <c r="V517">
        <v>22.118400000000001</v>
      </c>
    </row>
    <row r="518" spans="1:22" x14ac:dyDescent="0.35">
      <c r="A518">
        <v>7981</v>
      </c>
      <c r="B518" t="s">
        <v>9764</v>
      </c>
      <c r="C518">
        <v>2011</v>
      </c>
      <c r="D518" s="28">
        <v>40547</v>
      </c>
      <c r="E518" s="28">
        <v>40551</v>
      </c>
      <c r="F518" t="s">
        <v>50</v>
      </c>
      <c r="G518" t="s">
        <v>251</v>
      </c>
      <c r="H518" t="s">
        <v>252</v>
      </c>
      <c r="I518" t="s">
        <v>26</v>
      </c>
      <c r="J518" t="s">
        <v>27</v>
      </c>
      <c r="K518" t="s">
        <v>184</v>
      </c>
      <c r="L518" t="s">
        <v>104</v>
      </c>
      <c r="M518">
        <v>77095</v>
      </c>
      <c r="N518" t="s">
        <v>105</v>
      </c>
      <c r="O518" t="s">
        <v>6622</v>
      </c>
      <c r="P518" t="s">
        <v>46</v>
      </c>
      <c r="Q518" t="s">
        <v>90</v>
      </c>
      <c r="R518" t="s">
        <v>6623</v>
      </c>
      <c r="S518">
        <v>16.448</v>
      </c>
      <c r="T518">
        <v>2</v>
      </c>
      <c r="U518">
        <v>0.2</v>
      </c>
      <c r="V518">
        <v>5.5511999999999979</v>
      </c>
    </row>
    <row r="519" spans="1:22" x14ac:dyDescent="0.35">
      <c r="A519">
        <v>7979</v>
      </c>
      <c r="B519" t="s">
        <v>9762</v>
      </c>
      <c r="C519">
        <v>2011</v>
      </c>
      <c r="D519" s="28">
        <v>40694</v>
      </c>
      <c r="E519" s="28">
        <v>40699</v>
      </c>
      <c r="F519" t="s">
        <v>50</v>
      </c>
      <c r="G519" t="s">
        <v>5281</v>
      </c>
      <c r="H519" t="s">
        <v>5282</v>
      </c>
      <c r="I519" t="s">
        <v>26</v>
      </c>
      <c r="J519" t="s">
        <v>27</v>
      </c>
      <c r="K519" t="s">
        <v>328</v>
      </c>
      <c r="L519" t="s">
        <v>1487</v>
      </c>
      <c r="M519">
        <v>39212</v>
      </c>
      <c r="N519" t="s">
        <v>30</v>
      </c>
      <c r="O519" t="s">
        <v>2049</v>
      </c>
      <c r="P519" t="s">
        <v>71</v>
      </c>
      <c r="Q519" t="s">
        <v>72</v>
      </c>
      <c r="R519" t="s">
        <v>2050</v>
      </c>
      <c r="S519">
        <v>113.72999999999999</v>
      </c>
      <c r="T519">
        <v>3</v>
      </c>
      <c r="U519">
        <v>0</v>
      </c>
      <c r="V519">
        <v>32.981699999999989</v>
      </c>
    </row>
    <row r="520" spans="1:22" x14ac:dyDescent="0.35">
      <c r="A520">
        <v>7978</v>
      </c>
      <c r="B520" t="s">
        <v>9762</v>
      </c>
      <c r="C520">
        <v>2011</v>
      </c>
      <c r="D520" s="28">
        <v>40694</v>
      </c>
      <c r="E520" s="28">
        <v>40699</v>
      </c>
      <c r="F520" t="s">
        <v>50</v>
      </c>
      <c r="G520" t="s">
        <v>5281</v>
      </c>
      <c r="H520" t="s">
        <v>5282</v>
      </c>
      <c r="I520" t="s">
        <v>26</v>
      </c>
      <c r="J520" t="s">
        <v>27</v>
      </c>
      <c r="K520" t="s">
        <v>328</v>
      </c>
      <c r="L520" t="s">
        <v>1487</v>
      </c>
      <c r="M520">
        <v>39212</v>
      </c>
      <c r="N520" t="s">
        <v>30</v>
      </c>
      <c r="O520" t="s">
        <v>1633</v>
      </c>
      <c r="P520" t="s">
        <v>71</v>
      </c>
      <c r="Q520" t="s">
        <v>72</v>
      </c>
      <c r="R520" t="s">
        <v>1634</v>
      </c>
      <c r="S520">
        <v>659.97</v>
      </c>
      <c r="T520">
        <v>3</v>
      </c>
      <c r="U520">
        <v>0</v>
      </c>
      <c r="V520">
        <v>197.99099999999996</v>
      </c>
    </row>
    <row r="521" spans="1:22" x14ac:dyDescent="0.35">
      <c r="A521">
        <v>7955</v>
      </c>
      <c r="B521" t="s">
        <v>9754</v>
      </c>
      <c r="C521">
        <v>2011</v>
      </c>
      <c r="D521" s="28">
        <v>40634</v>
      </c>
      <c r="E521" s="28">
        <v>40639</v>
      </c>
      <c r="F521" t="s">
        <v>50</v>
      </c>
      <c r="G521" t="s">
        <v>4616</v>
      </c>
      <c r="H521" t="s">
        <v>4617</v>
      </c>
      <c r="I521" t="s">
        <v>41</v>
      </c>
      <c r="J521" t="s">
        <v>27</v>
      </c>
      <c r="K521" t="s">
        <v>6570</v>
      </c>
      <c r="L521" t="s">
        <v>1245</v>
      </c>
      <c r="M521">
        <v>2151</v>
      </c>
      <c r="N521" t="s">
        <v>148</v>
      </c>
      <c r="O521" t="s">
        <v>2913</v>
      </c>
      <c r="P521" t="s">
        <v>46</v>
      </c>
      <c r="Q521" t="s">
        <v>75</v>
      </c>
      <c r="R521" t="s">
        <v>2914</v>
      </c>
      <c r="S521">
        <v>6.24</v>
      </c>
      <c r="T521">
        <v>2</v>
      </c>
      <c r="U521">
        <v>0</v>
      </c>
      <c r="V521">
        <v>3.0575999999999999</v>
      </c>
    </row>
    <row r="522" spans="1:22" x14ac:dyDescent="0.35">
      <c r="A522">
        <v>7954</v>
      </c>
      <c r="B522" t="s">
        <v>9754</v>
      </c>
      <c r="C522">
        <v>2011</v>
      </c>
      <c r="D522" s="28">
        <v>40634</v>
      </c>
      <c r="E522" s="28">
        <v>40639</v>
      </c>
      <c r="F522" t="s">
        <v>50</v>
      </c>
      <c r="G522" t="s">
        <v>4616</v>
      </c>
      <c r="H522" t="s">
        <v>4617</v>
      </c>
      <c r="I522" t="s">
        <v>41</v>
      </c>
      <c r="J522" t="s">
        <v>27</v>
      </c>
      <c r="K522" t="s">
        <v>6570</v>
      </c>
      <c r="L522" t="s">
        <v>1245</v>
      </c>
      <c r="M522">
        <v>2151</v>
      </c>
      <c r="N522" t="s">
        <v>148</v>
      </c>
      <c r="O522" t="s">
        <v>8522</v>
      </c>
      <c r="P522" t="s">
        <v>46</v>
      </c>
      <c r="Q522" t="s">
        <v>59</v>
      </c>
      <c r="R522" t="s">
        <v>8523</v>
      </c>
      <c r="S522">
        <v>66.959999999999994</v>
      </c>
      <c r="T522">
        <v>4</v>
      </c>
      <c r="U522">
        <v>0</v>
      </c>
      <c r="V522">
        <v>2.6783999999999963</v>
      </c>
    </row>
    <row r="523" spans="1:22" x14ac:dyDescent="0.35">
      <c r="A523">
        <v>7951</v>
      </c>
      <c r="B523" t="s">
        <v>9752</v>
      </c>
      <c r="C523">
        <v>2011</v>
      </c>
      <c r="D523" s="28">
        <v>40603</v>
      </c>
      <c r="E523" s="28">
        <v>40607</v>
      </c>
      <c r="F523" t="s">
        <v>50</v>
      </c>
      <c r="G523" t="s">
        <v>5523</v>
      </c>
      <c r="H523" t="s">
        <v>5524</v>
      </c>
      <c r="I523" t="s">
        <v>26</v>
      </c>
      <c r="J523" t="s">
        <v>27</v>
      </c>
      <c r="K523" t="s">
        <v>4172</v>
      </c>
      <c r="L523" t="s">
        <v>104</v>
      </c>
      <c r="M523">
        <v>79907</v>
      </c>
      <c r="N523" t="s">
        <v>105</v>
      </c>
      <c r="O523" t="s">
        <v>1563</v>
      </c>
      <c r="P523" t="s">
        <v>46</v>
      </c>
      <c r="Q523" t="s">
        <v>59</v>
      </c>
      <c r="R523" t="s">
        <v>1564</v>
      </c>
      <c r="S523">
        <v>129.55199999999999</v>
      </c>
      <c r="T523">
        <v>3</v>
      </c>
      <c r="U523">
        <v>0.2</v>
      </c>
      <c r="V523">
        <v>-22.671600000000005</v>
      </c>
    </row>
    <row r="524" spans="1:22" x14ac:dyDescent="0.35">
      <c r="A524">
        <v>7950</v>
      </c>
      <c r="B524" t="s">
        <v>9752</v>
      </c>
      <c r="C524">
        <v>2011</v>
      </c>
      <c r="D524" s="28">
        <v>40603</v>
      </c>
      <c r="E524" s="28">
        <v>40607</v>
      </c>
      <c r="F524" t="s">
        <v>50</v>
      </c>
      <c r="G524" t="s">
        <v>5523</v>
      </c>
      <c r="H524" t="s">
        <v>5524</v>
      </c>
      <c r="I524" t="s">
        <v>26</v>
      </c>
      <c r="J524" t="s">
        <v>27</v>
      </c>
      <c r="K524" t="s">
        <v>4172</v>
      </c>
      <c r="L524" t="s">
        <v>104</v>
      </c>
      <c r="M524">
        <v>79907</v>
      </c>
      <c r="N524" t="s">
        <v>105</v>
      </c>
      <c r="O524" t="s">
        <v>2932</v>
      </c>
      <c r="P524" t="s">
        <v>32</v>
      </c>
      <c r="Q524" t="s">
        <v>65</v>
      </c>
      <c r="R524" t="s">
        <v>2933</v>
      </c>
      <c r="S524">
        <v>63.552000000000007</v>
      </c>
      <c r="T524">
        <v>6</v>
      </c>
      <c r="U524">
        <v>0.6</v>
      </c>
      <c r="V524">
        <v>-34.953600000000002</v>
      </c>
    </row>
    <row r="525" spans="1:22" x14ac:dyDescent="0.35">
      <c r="A525">
        <v>7949</v>
      </c>
      <c r="B525" t="s">
        <v>9752</v>
      </c>
      <c r="C525">
        <v>2011</v>
      </c>
      <c r="D525" s="28">
        <v>40603</v>
      </c>
      <c r="E525" s="28">
        <v>40607</v>
      </c>
      <c r="F525" t="s">
        <v>50</v>
      </c>
      <c r="G525" t="s">
        <v>5523</v>
      </c>
      <c r="H525" t="s">
        <v>5524</v>
      </c>
      <c r="I525" t="s">
        <v>26</v>
      </c>
      <c r="J525" t="s">
        <v>27</v>
      </c>
      <c r="K525" t="s">
        <v>4172</v>
      </c>
      <c r="L525" t="s">
        <v>104</v>
      </c>
      <c r="M525">
        <v>79907</v>
      </c>
      <c r="N525" t="s">
        <v>105</v>
      </c>
      <c r="O525" t="s">
        <v>3375</v>
      </c>
      <c r="P525" t="s">
        <v>32</v>
      </c>
      <c r="Q525" t="s">
        <v>36</v>
      </c>
      <c r="R525" t="s">
        <v>3376</v>
      </c>
      <c r="S525">
        <v>362.24999999999994</v>
      </c>
      <c r="T525">
        <v>6</v>
      </c>
      <c r="U525">
        <v>0.3</v>
      </c>
      <c r="V525">
        <v>0</v>
      </c>
    </row>
    <row r="526" spans="1:22" x14ac:dyDescent="0.35">
      <c r="A526">
        <v>7948</v>
      </c>
      <c r="B526" t="s">
        <v>9752</v>
      </c>
      <c r="C526">
        <v>2011</v>
      </c>
      <c r="D526" s="28">
        <v>40603</v>
      </c>
      <c r="E526" s="28">
        <v>40607</v>
      </c>
      <c r="F526" t="s">
        <v>50</v>
      </c>
      <c r="G526" t="s">
        <v>5523</v>
      </c>
      <c r="H526" t="s">
        <v>5524</v>
      </c>
      <c r="I526" t="s">
        <v>26</v>
      </c>
      <c r="J526" t="s">
        <v>27</v>
      </c>
      <c r="K526" t="s">
        <v>4172</v>
      </c>
      <c r="L526" t="s">
        <v>104</v>
      </c>
      <c r="M526">
        <v>79907</v>
      </c>
      <c r="N526" t="s">
        <v>105</v>
      </c>
      <c r="O526" t="s">
        <v>4866</v>
      </c>
      <c r="P526" t="s">
        <v>46</v>
      </c>
      <c r="Q526" t="s">
        <v>269</v>
      </c>
      <c r="R526" t="s">
        <v>4867</v>
      </c>
      <c r="S526">
        <v>18.84</v>
      </c>
      <c r="T526">
        <v>5</v>
      </c>
      <c r="U526">
        <v>0.2</v>
      </c>
      <c r="V526">
        <v>-3.5324999999999998</v>
      </c>
    </row>
    <row r="527" spans="1:22" x14ac:dyDescent="0.35">
      <c r="A527">
        <v>7868</v>
      </c>
      <c r="B527" t="s">
        <v>9711</v>
      </c>
      <c r="C527">
        <v>2011</v>
      </c>
      <c r="D527" s="28">
        <v>40866</v>
      </c>
      <c r="E527" s="28">
        <v>40871</v>
      </c>
      <c r="F527" t="s">
        <v>23</v>
      </c>
      <c r="G527" t="s">
        <v>7672</v>
      </c>
      <c r="H527" t="s">
        <v>7673</v>
      </c>
      <c r="I527" t="s">
        <v>102</v>
      </c>
      <c r="J527" t="s">
        <v>27</v>
      </c>
      <c r="K527" t="s">
        <v>5119</v>
      </c>
      <c r="L527" t="s">
        <v>121</v>
      </c>
      <c r="M527">
        <v>84106</v>
      </c>
      <c r="N527" t="s">
        <v>44</v>
      </c>
      <c r="O527" t="s">
        <v>1730</v>
      </c>
      <c r="P527" t="s">
        <v>46</v>
      </c>
      <c r="Q527" t="s">
        <v>90</v>
      </c>
      <c r="R527" t="s">
        <v>5006</v>
      </c>
      <c r="S527">
        <v>166.44</v>
      </c>
      <c r="T527">
        <v>3</v>
      </c>
      <c r="U527">
        <v>0</v>
      </c>
      <c r="V527">
        <v>79.891199999999998</v>
      </c>
    </row>
    <row r="528" spans="1:22" x14ac:dyDescent="0.35">
      <c r="A528">
        <v>7860</v>
      </c>
      <c r="B528" t="s">
        <v>9705</v>
      </c>
      <c r="C528">
        <v>2011</v>
      </c>
      <c r="D528" s="28">
        <v>40693</v>
      </c>
      <c r="E528" s="28">
        <v>40695</v>
      </c>
      <c r="F528" t="s">
        <v>188</v>
      </c>
      <c r="G528" t="s">
        <v>3640</v>
      </c>
      <c r="H528" t="s">
        <v>3641</v>
      </c>
      <c r="I528" t="s">
        <v>41</v>
      </c>
      <c r="J528" t="s">
        <v>27</v>
      </c>
      <c r="K528" t="s">
        <v>266</v>
      </c>
      <c r="L528" t="s">
        <v>267</v>
      </c>
      <c r="M528">
        <v>10024</v>
      </c>
      <c r="N528" t="s">
        <v>148</v>
      </c>
      <c r="O528" t="s">
        <v>3878</v>
      </c>
      <c r="P528" t="s">
        <v>46</v>
      </c>
      <c r="Q528" t="s">
        <v>90</v>
      </c>
      <c r="R528" t="s">
        <v>3879</v>
      </c>
      <c r="S528">
        <v>39.96</v>
      </c>
      <c r="T528">
        <v>4</v>
      </c>
      <c r="U528">
        <v>0</v>
      </c>
      <c r="V528">
        <v>17.981999999999999</v>
      </c>
    </row>
    <row r="529" spans="1:22" x14ac:dyDescent="0.35">
      <c r="A529">
        <v>7859</v>
      </c>
      <c r="B529" t="s">
        <v>9705</v>
      </c>
      <c r="C529">
        <v>2011</v>
      </c>
      <c r="D529" s="28">
        <v>40693</v>
      </c>
      <c r="E529" s="28">
        <v>40695</v>
      </c>
      <c r="F529" t="s">
        <v>188</v>
      </c>
      <c r="G529" t="s">
        <v>3640</v>
      </c>
      <c r="H529" t="s">
        <v>3641</v>
      </c>
      <c r="I529" t="s">
        <v>41</v>
      </c>
      <c r="J529" t="s">
        <v>27</v>
      </c>
      <c r="K529" t="s">
        <v>266</v>
      </c>
      <c r="L529" t="s">
        <v>267</v>
      </c>
      <c r="M529">
        <v>10024</v>
      </c>
      <c r="N529" t="s">
        <v>148</v>
      </c>
      <c r="O529" t="s">
        <v>4613</v>
      </c>
      <c r="P529" t="s">
        <v>46</v>
      </c>
      <c r="Q529" t="s">
        <v>78</v>
      </c>
      <c r="R529" t="s">
        <v>4614</v>
      </c>
      <c r="S529">
        <v>235.95000000000002</v>
      </c>
      <c r="T529">
        <v>3</v>
      </c>
      <c r="U529">
        <v>0</v>
      </c>
      <c r="V529">
        <v>77.863499999999988</v>
      </c>
    </row>
    <row r="530" spans="1:22" x14ac:dyDescent="0.35">
      <c r="A530">
        <v>7858</v>
      </c>
      <c r="B530" t="s">
        <v>9705</v>
      </c>
      <c r="C530">
        <v>2011</v>
      </c>
      <c r="D530" s="28">
        <v>40693</v>
      </c>
      <c r="E530" s="28">
        <v>40695</v>
      </c>
      <c r="F530" t="s">
        <v>188</v>
      </c>
      <c r="G530" t="s">
        <v>3640</v>
      </c>
      <c r="H530" t="s">
        <v>3641</v>
      </c>
      <c r="I530" t="s">
        <v>41</v>
      </c>
      <c r="J530" t="s">
        <v>27</v>
      </c>
      <c r="K530" t="s">
        <v>266</v>
      </c>
      <c r="L530" t="s">
        <v>267</v>
      </c>
      <c r="M530">
        <v>10024</v>
      </c>
      <c r="N530" t="s">
        <v>148</v>
      </c>
      <c r="O530" t="s">
        <v>3562</v>
      </c>
      <c r="P530" t="s">
        <v>71</v>
      </c>
      <c r="Q530" t="s">
        <v>72</v>
      </c>
      <c r="R530" t="s">
        <v>3563</v>
      </c>
      <c r="S530">
        <v>464</v>
      </c>
      <c r="T530">
        <v>5</v>
      </c>
      <c r="U530">
        <v>0</v>
      </c>
      <c r="V530">
        <v>134.55999999999995</v>
      </c>
    </row>
    <row r="531" spans="1:22" x14ac:dyDescent="0.35">
      <c r="A531">
        <v>7857</v>
      </c>
      <c r="B531" t="s">
        <v>9705</v>
      </c>
      <c r="C531">
        <v>2011</v>
      </c>
      <c r="D531" s="28">
        <v>40693</v>
      </c>
      <c r="E531" s="28">
        <v>40695</v>
      </c>
      <c r="F531" t="s">
        <v>188</v>
      </c>
      <c r="G531" t="s">
        <v>3640</v>
      </c>
      <c r="H531" t="s">
        <v>3641</v>
      </c>
      <c r="I531" t="s">
        <v>41</v>
      </c>
      <c r="J531" t="s">
        <v>27</v>
      </c>
      <c r="K531" t="s">
        <v>266</v>
      </c>
      <c r="L531" t="s">
        <v>267</v>
      </c>
      <c r="M531">
        <v>10024</v>
      </c>
      <c r="N531" t="s">
        <v>148</v>
      </c>
      <c r="O531" t="s">
        <v>5781</v>
      </c>
      <c r="P531" t="s">
        <v>46</v>
      </c>
      <c r="Q531" t="s">
        <v>75</v>
      </c>
      <c r="R531" t="s">
        <v>5782</v>
      </c>
      <c r="S531">
        <v>25.584000000000003</v>
      </c>
      <c r="T531">
        <v>2</v>
      </c>
      <c r="U531">
        <v>0.2</v>
      </c>
      <c r="V531">
        <v>8.9543999999999997</v>
      </c>
    </row>
    <row r="532" spans="1:22" x14ac:dyDescent="0.35">
      <c r="A532">
        <v>7853</v>
      </c>
      <c r="B532" t="s">
        <v>9702</v>
      </c>
      <c r="C532">
        <v>2011</v>
      </c>
      <c r="D532" s="28">
        <v>40886</v>
      </c>
      <c r="E532" s="28">
        <v>40892</v>
      </c>
      <c r="F532" t="s">
        <v>50</v>
      </c>
      <c r="G532" t="s">
        <v>1143</v>
      </c>
      <c r="H532" t="s">
        <v>1144</v>
      </c>
      <c r="I532" t="s">
        <v>41</v>
      </c>
      <c r="J532" t="s">
        <v>27</v>
      </c>
      <c r="K532" t="s">
        <v>303</v>
      </c>
      <c r="L532" t="s">
        <v>211</v>
      </c>
      <c r="M532">
        <v>60653</v>
      </c>
      <c r="N532" t="s">
        <v>105</v>
      </c>
      <c r="O532" t="s">
        <v>2102</v>
      </c>
      <c r="P532" t="s">
        <v>46</v>
      </c>
      <c r="Q532" t="s">
        <v>78</v>
      </c>
      <c r="R532" t="s">
        <v>2103</v>
      </c>
      <c r="S532">
        <v>20.387999999999995</v>
      </c>
      <c r="T532">
        <v>2</v>
      </c>
      <c r="U532">
        <v>0.8</v>
      </c>
      <c r="V532">
        <v>-53.008800000000008</v>
      </c>
    </row>
    <row r="533" spans="1:22" x14ac:dyDescent="0.35">
      <c r="A533">
        <v>7852</v>
      </c>
      <c r="B533" t="s">
        <v>9702</v>
      </c>
      <c r="C533">
        <v>2011</v>
      </c>
      <c r="D533" s="28">
        <v>40886</v>
      </c>
      <c r="E533" s="28">
        <v>40892</v>
      </c>
      <c r="F533" t="s">
        <v>50</v>
      </c>
      <c r="G533" t="s">
        <v>1143</v>
      </c>
      <c r="H533" t="s">
        <v>1144</v>
      </c>
      <c r="I533" t="s">
        <v>41</v>
      </c>
      <c r="J533" t="s">
        <v>27</v>
      </c>
      <c r="K533" t="s">
        <v>303</v>
      </c>
      <c r="L533" t="s">
        <v>211</v>
      </c>
      <c r="M533">
        <v>60653</v>
      </c>
      <c r="N533" t="s">
        <v>105</v>
      </c>
      <c r="O533" t="s">
        <v>7926</v>
      </c>
      <c r="P533" t="s">
        <v>46</v>
      </c>
      <c r="Q533" t="s">
        <v>90</v>
      </c>
      <c r="R533" t="s">
        <v>7927</v>
      </c>
      <c r="S533">
        <v>8.4480000000000004</v>
      </c>
      <c r="T533">
        <v>2</v>
      </c>
      <c r="U533">
        <v>0.2</v>
      </c>
      <c r="V533">
        <v>2.9568000000000003</v>
      </c>
    </row>
    <row r="534" spans="1:22" x14ac:dyDescent="0.35">
      <c r="A534">
        <v>7844</v>
      </c>
      <c r="B534" t="s">
        <v>9697</v>
      </c>
      <c r="C534">
        <v>2011</v>
      </c>
      <c r="D534" s="28">
        <v>40652</v>
      </c>
      <c r="E534" s="28">
        <v>40656</v>
      </c>
      <c r="F534" t="s">
        <v>23</v>
      </c>
      <c r="G534" t="s">
        <v>3063</v>
      </c>
      <c r="H534" t="s">
        <v>3064</v>
      </c>
      <c r="I534" t="s">
        <v>26</v>
      </c>
      <c r="J534" t="s">
        <v>27</v>
      </c>
      <c r="K534" t="s">
        <v>1127</v>
      </c>
      <c r="L534" t="s">
        <v>319</v>
      </c>
      <c r="M534">
        <v>22204</v>
      </c>
      <c r="N534" t="s">
        <v>30</v>
      </c>
      <c r="O534" t="s">
        <v>279</v>
      </c>
      <c r="P534" t="s">
        <v>46</v>
      </c>
      <c r="Q534" t="s">
        <v>90</v>
      </c>
      <c r="R534" t="s">
        <v>280</v>
      </c>
      <c r="S534">
        <v>71.28</v>
      </c>
      <c r="T534">
        <v>11</v>
      </c>
      <c r="U534">
        <v>0</v>
      </c>
      <c r="V534">
        <v>34.214400000000005</v>
      </c>
    </row>
    <row r="535" spans="1:22" x14ac:dyDescent="0.35">
      <c r="A535">
        <v>7843</v>
      </c>
      <c r="B535" t="s">
        <v>9697</v>
      </c>
      <c r="C535">
        <v>2011</v>
      </c>
      <c r="D535" s="28">
        <v>40652</v>
      </c>
      <c r="E535" s="28">
        <v>40656</v>
      </c>
      <c r="F535" t="s">
        <v>23</v>
      </c>
      <c r="G535" t="s">
        <v>3063</v>
      </c>
      <c r="H535" t="s">
        <v>3064</v>
      </c>
      <c r="I535" t="s">
        <v>26</v>
      </c>
      <c r="J535" t="s">
        <v>27</v>
      </c>
      <c r="K535" t="s">
        <v>1127</v>
      </c>
      <c r="L535" t="s">
        <v>319</v>
      </c>
      <c r="M535">
        <v>22204</v>
      </c>
      <c r="N535" t="s">
        <v>30</v>
      </c>
      <c r="O535" t="s">
        <v>2387</v>
      </c>
      <c r="P535" t="s">
        <v>46</v>
      </c>
      <c r="Q535" t="s">
        <v>75</v>
      </c>
      <c r="R535" t="s">
        <v>2388</v>
      </c>
      <c r="S535">
        <v>58.050000000000004</v>
      </c>
      <c r="T535">
        <v>3</v>
      </c>
      <c r="U535">
        <v>0</v>
      </c>
      <c r="V535">
        <v>26.702999999999999</v>
      </c>
    </row>
    <row r="536" spans="1:22" x14ac:dyDescent="0.35">
      <c r="A536">
        <v>7841</v>
      </c>
      <c r="B536" t="s">
        <v>9695</v>
      </c>
      <c r="C536">
        <v>2011</v>
      </c>
      <c r="D536" s="28">
        <v>40630</v>
      </c>
      <c r="E536" s="28">
        <v>40635</v>
      </c>
      <c r="F536" t="s">
        <v>50</v>
      </c>
      <c r="G536" t="s">
        <v>5419</v>
      </c>
      <c r="H536" t="s">
        <v>5420</v>
      </c>
      <c r="I536" t="s">
        <v>26</v>
      </c>
      <c r="J536" t="s">
        <v>27</v>
      </c>
      <c r="K536" t="s">
        <v>1377</v>
      </c>
      <c r="L536" t="s">
        <v>489</v>
      </c>
      <c r="M536">
        <v>50315</v>
      </c>
      <c r="N536" t="s">
        <v>105</v>
      </c>
      <c r="O536" t="s">
        <v>4949</v>
      </c>
      <c r="P536" t="s">
        <v>32</v>
      </c>
      <c r="Q536" t="s">
        <v>56</v>
      </c>
      <c r="R536" t="s">
        <v>4950</v>
      </c>
      <c r="S536">
        <v>1184.72</v>
      </c>
      <c r="T536">
        <v>4</v>
      </c>
      <c r="U536">
        <v>0</v>
      </c>
      <c r="V536">
        <v>106.62480000000005</v>
      </c>
    </row>
    <row r="537" spans="1:22" x14ac:dyDescent="0.35">
      <c r="A537">
        <v>7840</v>
      </c>
      <c r="B537" t="s">
        <v>9695</v>
      </c>
      <c r="C537">
        <v>2011</v>
      </c>
      <c r="D537" s="28">
        <v>40630</v>
      </c>
      <c r="E537" s="28">
        <v>40635</v>
      </c>
      <c r="F537" t="s">
        <v>50</v>
      </c>
      <c r="G537" t="s">
        <v>5419</v>
      </c>
      <c r="H537" t="s">
        <v>5420</v>
      </c>
      <c r="I537" t="s">
        <v>26</v>
      </c>
      <c r="J537" t="s">
        <v>27</v>
      </c>
      <c r="K537" t="s">
        <v>1377</v>
      </c>
      <c r="L537" t="s">
        <v>489</v>
      </c>
      <c r="M537">
        <v>50315</v>
      </c>
      <c r="N537" t="s">
        <v>105</v>
      </c>
      <c r="O537" t="s">
        <v>172</v>
      </c>
      <c r="P537" t="s">
        <v>46</v>
      </c>
      <c r="Q537" t="s">
        <v>173</v>
      </c>
      <c r="R537" t="s">
        <v>174</v>
      </c>
      <c r="S537">
        <v>6.12</v>
      </c>
      <c r="T537">
        <v>3</v>
      </c>
      <c r="U537">
        <v>0</v>
      </c>
      <c r="V537">
        <v>2.8763999999999994</v>
      </c>
    </row>
    <row r="538" spans="1:22" x14ac:dyDescent="0.35">
      <c r="A538">
        <v>7825</v>
      </c>
      <c r="B538" t="s">
        <v>9687</v>
      </c>
      <c r="C538">
        <v>2011</v>
      </c>
      <c r="D538" s="28">
        <v>40679</v>
      </c>
      <c r="E538" s="28">
        <v>40686</v>
      </c>
      <c r="F538" t="s">
        <v>50</v>
      </c>
      <c r="G538" t="s">
        <v>3884</v>
      </c>
      <c r="H538" t="s">
        <v>3885</v>
      </c>
      <c r="I538" t="s">
        <v>41</v>
      </c>
      <c r="J538" t="s">
        <v>27</v>
      </c>
      <c r="K538" t="s">
        <v>42</v>
      </c>
      <c r="L538" t="s">
        <v>43</v>
      </c>
      <c r="M538">
        <v>90036</v>
      </c>
      <c r="N538" t="s">
        <v>44</v>
      </c>
      <c r="O538" t="s">
        <v>5494</v>
      </c>
      <c r="P538" t="s">
        <v>32</v>
      </c>
      <c r="Q538" t="s">
        <v>36</v>
      </c>
      <c r="R538" t="s">
        <v>5495</v>
      </c>
      <c r="S538">
        <v>232.88</v>
      </c>
      <c r="T538">
        <v>5</v>
      </c>
      <c r="U538">
        <v>0.2</v>
      </c>
      <c r="V538">
        <v>17.466000000000008</v>
      </c>
    </row>
    <row r="539" spans="1:22" x14ac:dyDescent="0.35">
      <c r="A539">
        <v>7824</v>
      </c>
      <c r="B539" t="s">
        <v>9686</v>
      </c>
      <c r="C539">
        <v>2011</v>
      </c>
      <c r="D539" s="28">
        <v>40781</v>
      </c>
      <c r="E539" s="28">
        <v>40787</v>
      </c>
      <c r="F539" t="s">
        <v>50</v>
      </c>
      <c r="G539" t="s">
        <v>3790</v>
      </c>
      <c r="H539" t="s">
        <v>3791</v>
      </c>
      <c r="I539" t="s">
        <v>102</v>
      </c>
      <c r="J539" t="s">
        <v>27</v>
      </c>
      <c r="K539" t="s">
        <v>606</v>
      </c>
      <c r="L539" t="s">
        <v>245</v>
      </c>
      <c r="M539">
        <v>19711</v>
      </c>
      <c r="N539" t="s">
        <v>148</v>
      </c>
      <c r="O539" t="s">
        <v>4947</v>
      </c>
      <c r="P539" t="s">
        <v>71</v>
      </c>
      <c r="Q539" t="s">
        <v>161</v>
      </c>
      <c r="R539" t="s">
        <v>4948</v>
      </c>
      <c r="S539">
        <v>149.97</v>
      </c>
      <c r="T539">
        <v>3</v>
      </c>
      <c r="U539">
        <v>0</v>
      </c>
      <c r="V539">
        <v>52.489499999999992</v>
      </c>
    </row>
    <row r="540" spans="1:22" x14ac:dyDescent="0.35">
      <c r="A540">
        <v>7823</v>
      </c>
      <c r="B540" t="s">
        <v>9686</v>
      </c>
      <c r="C540">
        <v>2011</v>
      </c>
      <c r="D540" s="28">
        <v>40781</v>
      </c>
      <c r="E540" s="28">
        <v>40787</v>
      </c>
      <c r="F540" t="s">
        <v>50</v>
      </c>
      <c r="G540" t="s">
        <v>3790</v>
      </c>
      <c r="H540" t="s">
        <v>3791</v>
      </c>
      <c r="I540" t="s">
        <v>102</v>
      </c>
      <c r="J540" t="s">
        <v>27</v>
      </c>
      <c r="K540" t="s">
        <v>606</v>
      </c>
      <c r="L540" t="s">
        <v>245</v>
      </c>
      <c r="M540">
        <v>19711</v>
      </c>
      <c r="N540" t="s">
        <v>148</v>
      </c>
      <c r="O540" t="s">
        <v>3962</v>
      </c>
      <c r="P540" t="s">
        <v>46</v>
      </c>
      <c r="Q540" t="s">
        <v>68</v>
      </c>
      <c r="R540" t="s">
        <v>3963</v>
      </c>
      <c r="S540">
        <v>8.64</v>
      </c>
      <c r="T540">
        <v>3</v>
      </c>
      <c r="U540">
        <v>0</v>
      </c>
      <c r="V540">
        <v>2.5055999999999998</v>
      </c>
    </row>
    <row r="541" spans="1:22" x14ac:dyDescent="0.35">
      <c r="A541">
        <v>7802</v>
      </c>
      <c r="B541" t="s">
        <v>9677</v>
      </c>
      <c r="C541">
        <v>2011</v>
      </c>
      <c r="D541" s="28">
        <v>40626</v>
      </c>
      <c r="E541" s="28">
        <v>40631</v>
      </c>
      <c r="F541" t="s">
        <v>23</v>
      </c>
      <c r="G541" t="s">
        <v>3166</v>
      </c>
      <c r="H541" t="s">
        <v>3167</v>
      </c>
      <c r="I541" t="s">
        <v>26</v>
      </c>
      <c r="J541" t="s">
        <v>27</v>
      </c>
      <c r="K541" t="s">
        <v>3488</v>
      </c>
      <c r="L541" t="s">
        <v>43</v>
      </c>
      <c r="M541">
        <v>93727</v>
      </c>
      <c r="N541" t="s">
        <v>44</v>
      </c>
      <c r="O541" t="s">
        <v>7792</v>
      </c>
      <c r="P541" t="s">
        <v>32</v>
      </c>
      <c r="Q541" t="s">
        <v>65</v>
      </c>
      <c r="R541" t="s">
        <v>7793</v>
      </c>
      <c r="S541">
        <v>40.479999999999997</v>
      </c>
      <c r="T541">
        <v>2</v>
      </c>
      <c r="U541">
        <v>0</v>
      </c>
      <c r="V541">
        <v>14.572799999999997</v>
      </c>
    </row>
    <row r="542" spans="1:22" x14ac:dyDescent="0.35">
      <c r="A542">
        <v>541</v>
      </c>
      <c r="B542" t="s">
        <v>1841</v>
      </c>
      <c r="C542">
        <v>2011</v>
      </c>
      <c r="D542" s="28">
        <v>40576</v>
      </c>
      <c r="E542" s="28">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5">
      <c r="A543">
        <v>7786</v>
      </c>
      <c r="B543" t="s">
        <v>9667</v>
      </c>
      <c r="C543">
        <v>2011</v>
      </c>
      <c r="D543" s="28">
        <v>40876</v>
      </c>
      <c r="E543" s="28">
        <v>40883</v>
      </c>
      <c r="F543" t="s">
        <v>50</v>
      </c>
      <c r="G543" t="s">
        <v>1459</v>
      </c>
      <c r="H543" t="s">
        <v>1460</v>
      </c>
      <c r="I543" t="s">
        <v>26</v>
      </c>
      <c r="J543" t="s">
        <v>27</v>
      </c>
      <c r="K543" t="s">
        <v>266</v>
      </c>
      <c r="L543" t="s">
        <v>267</v>
      </c>
      <c r="M543">
        <v>10009</v>
      </c>
      <c r="N543" t="s">
        <v>148</v>
      </c>
      <c r="O543" t="s">
        <v>257</v>
      </c>
      <c r="P543" t="s">
        <v>46</v>
      </c>
      <c r="Q543" t="s">
        <v>47</v>
      </c>
      <c r="R543" t="s">
        <v>258</v>
      </c>
      <c r="S543">
        <v>25.06</v>
      </c>
      <c r="T543">
        <v>2</v>
      </c>
      <c r="U543">
        <v>0</v>
      </c>
      <c r="V543">
        <v>11.778199999999998</v>
      </c>
    </row>
    <row r="544" spans="1:22" x14ac:dyDescent="0.35">
      <c r="A544">
        <v>7779</v>
      </c>
      <c r="B544" t="s">
        <v>9663</v>
      </c>
      <c r="C544">
        <v>2011</v>
      </c>
      <c r="D544" s="28">
        <v>40904</v>
      </c>
      <c r="E544" s="28">
        <v>40908</v>
      </c>
      <c r="F544" t="s">
        <v>50</v>
      </c>
      <c r="G544" t="s">
        <v>4391</v>
      </c>
      <c r="H544" t="s">
        <v>4392</v>
      </c>
      <c r="I544" t="s">
        <v>102</v>
      </c>
      <c r="J544" t="s">
        <v>27</v>
      </c>
      <c r="K544" t="s">
        <v>7967</v>
      </c>
      <c r="L544" t="s">
        <v>43</v>
      </c>
      <c r="M544">
        <v>92553</v>
      </c>
      <c r="N544" t="s">
        <v>44</v>
      </c>
      <c r="O544" t="s">
        <v>4327</v>
      </c>
      <c r="P544" t="s">
        <v>46</v>
      </c>
      <c r="Q544" t="s">
        <v>75</v>
      </c>
      <c r="R544" t="s">
        <v>4328</v>
      </c>
      <c r="S544">
        <v>37.055999999999997</v>
      </c>
      <c r="T544">
        <v>3</v>
      </c>
      <c r="U544">
        <v>0.2</v>
      </c>
      <c r="V544">
        <v>13.896000000000001</v>
      </c>
    </row>
    <row r="545" spans="1:22" x14ac:dyDescent="0.35">
      <c r="A545">
        <v>544</v>
      </c>
      <c r="B545" t="s">
        <v>1853</v>
      </c>
      <c r="C545">
        <v>2011</v>
      </c>
      <c r="D545" s="28">
        <v>40674</v>
      </c>
      <c r="E545" s="28">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5">
      <c r="A546">
        <v>545</v>
      </c>
      <c r="B546" t="s">
        <v>1853</v>
      </c>
      <c r="C546">
        <v>2011</v>
      </c>
      <c r="D546" s="28">
        <v>40674</v>
      </c>
      <c r="E546" s="28">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5">
      <c r="A547">
        <v>546</v>
      </c>
      <c r="B547" t="s">
        <v>1853</v>
      </c>
      <c r="C547">
        <v>2011</v>
      </c>
      <c r="D547" s="28">
        <v>40674</v>
      </c>
      <c r="E547" s="28">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5">
      <c r="A548">
        <v>7778</v>
      </c>
      <c r="B548" t="s">
        <v>9663</v>
      </c>
      <c r="C548">
        <v>2011</v>
      </c>
      <c r="D548" s="28">
        <v>40904</v>
      </c>
      <c r="E548" s="28">
        <v>40908</v>
      </c>
      <c r="F548" t="s">
        <v>50</v>
      </c>
      <c r="G548" t="s">
        <v>4391</v>
      </c>
      <c r="H548" t="s">
        <v>4392</v>
      </c>
      <c r="I548" t="s">
        <v>102</v>
      </c>
      <c r="J548" t="s">
        <v>27</v>
      </c>
      <c r="K548" t="s">
        <v>7967</v>
      </c>
      <c r="L548" t="s">
        <v>43</v>
      </c>
      <c r="M548">
        <v>92553</v>
      </c>
      <c r="N548" t="s">
        <v>44</v>
      </c>
      <c r="O548" t="s">
        <v>1765</v>
      </c>
      <c r="P548" t="s">
        <v>46</v>
      </c>
      <c r="Q548" t="s">
        <v>59</v>
      </c>
      <c r="R548" t="s">
        <v>1766</v>
      </c>
      <c r="S548">
        <v>51.449999999999996</v>
      </c>
      <c r="T548">
        <v>3</v>
      </c>
      <c r="U548">
        <v>0</v>
      </c>
      <c r="V548">
        <v>13.891499999999999</v>
      </c>
    </row>
    <row r="549" spans="1:22" x14ac:dyDescent="0.35">
      <c r="A549">
        <v>7777</v>
      </c>
      <c r="B549" t="s">
        <v>9663</v>
      </c>
      <c r="C549">
        <v>2011</v>
      </c>
      <c r="D549" s="28">
        <v>40904</v>
      </c>
      <c r="E549" s="28">
        <v>40908</v>
      </c>
      <c r="F549" t="s">
        <v>50</v>
      </c>
      <c r="G549" t="s">
        <v>4391</v>
      </c>
      <c r="H549" t="s">
        <v>4392</v>
      </c>
      <c r="I549" t="s">
        <v>102</v>
      </c>
      <c r="J549" t="s">
        <v>27</v>
      </c>
      <c r="K549" t="s">
        <v>7967</v>
      </c>
      <c r="L549" t="s">
        <v>43</v>
      </c>
      <c r="M549">
        <v>92553</v>
      </c>
      <c r="N549" t="s">
        <v>44</v>
      </c>
      <c r="O549" t="s">
        <v>7896</v>
      </c>
      <c r="P549" t="s">
        <v>46</v>
      </c>
      <c r="Q549" t="s">
        <v>269</v>
      </c>
      <c r="R549" t="s">
        <v>186</v>
      </c>
      <c r="S549">
        <v>7.86</v>
      </c>
      <c r="T549">
        <v>3</v>
      </c>
      <c r="U549">
        <v>0</v>
      </c>
      <c r="V549">
        <v>3.6156000000000001</v>
      </c>
    </row>
    <row r="550" spans="1:22" x14ac:dyDescent="0.35">
      <c r="A550">
        <v>7776</v>
      </c>
      <c r="B550" t="s">
        <v>9663</v>
      </c>
      <c r="C550">
        <v>2011</v>
      </c>
      <c r="D550" s="28">
        <v>40904</v>
      </c>
      <c r="E550" s="28">
        <v>40908</v>
      </c>
      <c r="F550" t="s">
        <v>50</v>
      </c>
      <c r="G550" t="s">
        <v>4391</v>
      </c>
      <c r="H550" t="s">
        <v>4392</v>
      </c>
      <c r="I550" t="s">
        <v>102</v>
      </c>
      <c r="J550" t="s">
        <v>27</v>
      </c>
      <c r="K550" t="s">
        <v>7967</v>
      </c>
      <c r="L550" t="s">
        <v>43</v>
      </c>
      <c r="M550">
        <v>92553</v>
      </c>
      <c r="N550" t="s">
        <v>44</v>
      </c>
      <c r="O550" t="s">
        <v>7348</v>
      </c>
      <c r="P550" t="s">
        <v>46</v>
      </c>
      <c r="Q550" t="s">
        <v>78</v>
      </c>
      <c r="R550" t="s">
        <v>186</v>
      </c>
      <c r="S550">
        <v>10.98</v>
      </c>
      <c r="T550">
        <v>1</v>
      </c>
      <c r="U550">
        <v>0</v>
      </c>
      <c r="V550">
        <v>2.9646000000000008</v>
      </c>
    </row>
    <row r="551" spans="1:22" x14ac:dyDescent="0.35">
      <c r="A551">
        <v>7761</v>
      </c>
      <c r="B551" t="s">
        <v>9651</v>
      </c>
      <c r="C551">
        <v>2011</v>
      </c>
      <c r="D551" s="28">
        <v>40883</v>
      </c>
      <c r="E551" s="28">
        <v>40888</v>
      </c>
      <c r="F551" t="s">
        <v>50</v>
      </c>
      <c r="G551" t="s">
        <v>8368</v>
      </c>
      <c r="H551" t="s">
        <v>8369</v>
      </c>
      <c r="I551" t="s">
        <v>26</v>
      </c>
      <c r="J551" t="s">
        <v>27</v>
      </c>
      <c r="K551" t="s">
        <v>334</v>
      </c>
      <c r="L551" t="s">
        <v>335</v>
      </c>
      <c r="M551">
        <v>38109</v>
      </c>
      <c r="N551" t="s">
        <v>30</v>
      </c>
      <c r="O551" t="s">
        <v>3733</v>
      </c>
      <c r="P551" t="s">
        <v>46</v>
      </c>
      <c r="Q551" t="s">
        <v>90</v>
      </c>
      <c r="R551" t="s">
        <v>3734</v>
      </c>
      <c r="S551">
        <v>42.207999999999998</v>
      </c>
      <c r="T551">
        <v>2</v>
      </c>
      <c r="U551">
        <v>0.2</v>
      </c>
      <c r="V551">
        <v>13.717599999999997</v>
      </c>
    </row>
    <row r="552" spans="1:22" x14ac:dyDescent="0.35">
      <c r="A552">
        <v>7741</v>
      </c>
      <c r="B552" t="s">
        <v>9637</v>
      </c>
      <c r="C552">
        <v>2011</v>
      </c>
      <c r="D552" s="28">
        <v>40868</v>
      </c>
      <c r="E552" s="28">
        <v>40873</v>
      </c>
      <c r="F552" t="s">
        <v>50</v>
      </c>
      <c r="G552" t="s">
        <v>5869</v>
      </c>
      <c r="H552" t="s">
        <v>5870</v>
      </c>
      <c r="I552" t="s">
        <v>102</v>
      </c>
      <c r="J552" t="s">
        <v>27</v>
      </c>
      <c r="K552" t="s">
        <v>127</v>
      </c>
      <c r="L552" t="s">
        <v>43</v>
      </c>
      <c r="M552">
        <v>94110</v>
      </c>
      <c r="N552" t="s">
        <v>44</v>
      </c>
      <c r="O552" t="s">
        <v>6539</v>
      </c>
      <c r="P552" t="s">
        <v>71</v>
      </c>
      <c r="Q552" t="s">
        <v>161</v>
      </c>
      <c r="R552" t="s">
        <v>6540</v>
      </c>
      <c r="S552">
        <v>94.99</v>
      </c>
      <c r="T552">
        <v>1</v>
      </c>
      <c r="U552">
        <v>0</v>
      </c>
      <c r="V552">
        <v>28.496999999999986</v>
      </c>
    </row>
    <row r="553" spans="1:22" x14ac:dyDescent="0.35">
      <c r="A553">
        <v>7740</v>
      </c>
      <c r="B553" t="s">
        <v>9637</v>
      </c>
      <c r="C553">
        <v>2011</v>
      </c>
      <c r="D553" s="28">
        <v>40868</v>
      </c>
      <c r="E553" s="28">
        <v>40873</v>
      </c>
      <c r="F553" t="s">
        <v>50</v>
      </c>
      <c r="G553" t="s">
        <v>5869</v>
      </c>
      <c r="H553" t="s">
        <v>5870</v>
      </c>
      <c r="I553" t="s">
        <v>102</v>
      </c>
      <c r="J553" t="s">
        <v>27</v>
      </c>
      <c r="K553" t="s">
        <v>127</v>
      </c>
      <c r="L553" t="s">
        <v>43</v>
      </c>
      <c r="M553">
        <v>94110</v>
      </c>
      <c r="N553" t="s">
        <v>44</v>
      </c>
      <c r="O553" t="s">
        <v>4504</v>
      </c>
      <c r="P553" t="s">
        <v>46</v>
      </c>
      <c r="Q553" t="s">
        <v>90</v>
      </c>
      <c r="R553" t="s">
        <v>4505</v>
      </c>
      <c r="S553">
        <v>6.58</v>
      </c>
      <c r="T553">
        <v>2</v>
      </c>
      <c r="U553">
        <v>0</v>
      </c>
      <c r="V553">
        <v>3.0267999999999997</v>
      </c>
    </row>
    <row r="554" spans="1:22" x14ac:dyDescent="0.35">
      <c r="A554">
        <v>7737</v>
      </c>
      <c r="B554" t="s">
        <v>9634</v>
      </c>
      <c r="C554">
        <v>2011</v>
      </c>
      <c r="D554" s="28">
        <v>40693</v>
      </c>
      <c r="E554" s="28">
        <v>40700</v>
      </c>
      <c r="F554" t="s">
        <v>50</v>
      </c>
      <c r="G554" t="s">
        <v>4261</v>
      </c>
      <c r="H554" t="s">
        <v>4262</v>
      </c>
      <c r="I554" t="s">
        <v>26</v>
      </c>
      <c r="J554" t="s">
        <v>27</v>
      </c>
      <c r="K554" t="s">
        <v>266</v>
      </c>
      <c r="L554" t="s">
        <v>267</v>
      </c>
      <c r="M554">
        <v>10024</v>
      </c>
      <c r="N554" t="s">
        <v>148</v>
      </c>
      <c r="O554" t="s">
        <v>2786</v>
      </c>
      <c r="P554" t="s">
        <v>46</v>
      </c>
      <c r="Q554" t="s">
        <v>75</v>
      </c>
      <c r="R554" t="s">
        <v>2787</v>
      </c>
      <c r="S554">
        <v>70.367999999999995</v>
      </c>
      <c r="T554">
        <v>4</v>
      </c>
      <c r="U554">
        <v>0.2</v>
      </c>
      <c r="V554">
        <v>26.387999999999998</v>
      </c>
    </row>
    <row r="555" spans="1:22" x14ac:dyDescent="0.35">
      <c r="A555">
        <v>7715</v>
      </c>
      <c r="B555" t="s">
        <v>9615</v>
      </c>
      <c r="C555">
        <v>2011</v>
      </c>
      <c r="D555" s="28">
        <v>40882</v>
      </c>
      <c r="E555" s="28">
        <v>40884</v>
      </c>
      <c r="F555" t="s">
        <v>188</v>
      </c>
      <c r="G555" t="s">
        <v>864</v>
      </c>
      <c r="H555" t="s">
        <v>865</v>
      </c>
      <c r="I555" t="s">
        <v>26</v>
      </c>
      <c r="J555" t="s">
        <v>27</v>
      </c>
      <c r="K555" t="s">
        <v>42</v>
      </c>
      <c r="L555" t="s">
        <v>43</v>
      </c>
      <c r="M555">
        <v>90032</v>
      </c>
      <c r="N555" t="s">
        <v>44</v>
      </c>
      <c r="O555" t="s">
        <v>2276</v>
      </c>
      <c r="P555" t="s">
        <v>46</v>
      </c>
      <c r="Q555" t="s">
        <v>78</v>
      </c>
      <c r="R555" t="s">
        <v>2277</v>
      </c>
      <c r="S555">
        <v>250.26</v>
      </c>
      <c r="T555">
        <v>6</v>
      </c>
      <c r="U555">
        <v>0</v>
      </c>
      <c r="V555">
        <v>72.575399999999973</v>
      </c>
    </row>
    <row r="556" spans="1:22" x14ac:dyDescent="0.35">
      <c r="A556">
        <v>7710</v>
      </c>
      <c r="B556" t="s">
        <v>9612</v>
      </c>
      <c r="C556">
        <v>2011</v>
      </c>
      <c r="D556" s="28">
        <v>40841</v>
      </c>
      <c r="E556" s="28">
        <v>40845</v>
      </c>
      <c r="F556" t="s">
        <v>50</v>
      </c>
      <c r="G556" t="s">
        <v>6490</v>
      </c>
      <c r="H556" t="s">
        <v>6491</v>
      </c>
      <c r="I556" t="s">
        <v>26</v>
      </c>
      <c r="J556" t="s">
        <v>27</v>
      </c>
      <c r="K556" t="s">
        <v>146</v>
      </c>
      <c r="L556" t="s">
        <v>147</v>
      </c>
      <c r="M556">
        <v>19120</v>
      </c>
      <c r="N556" t="s">
        <v>148</v>
      </c>
      <c r="O556" t="s">
        <v>1335</v>
      </c>
      <c r="P556" t="s">
        <v>46</v>
      </c>
      <c r="Q556" t="s">
        <v>75</v>
      </c>
      <c r="R556" t="s">
        <v>1336</v>
      </c>
      <c r="S556">
        <v>13.698000000000002</v>
      </c>
      <c r="T556">
        <v>3</v>
      </c>
      <c r="U556">
        <v>0.7</v>
      </c>
      <c r="V556">
        <v>-9.5885999999999996</v>
      </c>
    </row>
    <row r="557" spans="1:22" x14ac:dyDescent="0.35">
      <c r="A557">
        <v>556</v>
      </c>
      <c r="B557" t="s">
        <v>1886</v>
      </c>
      <c r="C557">
        <v>2011</v>
      </c>
      <c r="D557" s="28">
        <v>40605</v>
      </c>
      <c r="E557" s="28">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5">
      <c r="A558">
        <v>7709</v>
      </c>
      <c r="B558" t="s">
        <v>9612</v>
      </c>
      <c r="C558">
        <v>2011</v>
      </c>
      <c r="D558" s="28">
        <v>40841</v>
      </c>
      <c r="E558" s="28">
        <v>40845</v>
      </c>
      <c r="F558" t="s">
        <v>50</v>
      </c>
      <c r="G558" t="s">
        <v>6490</v>
      </c>
      <c r="H558" t="s">
        <v>6491</v>
      </c>
      <c r="I558" t="s">
        <v>26</v>
      </c>
      <c r="J558" t="s">
        <v>27</v>
      </c>
      <c r="K558" t="s">
        <v>146</v>
      </c>
      <c r="L558" t="s">
        <v>147</v>
      </c>
      <c r="M558">
        <v>19120</v>
      </c>
      <c r="N558" t="s">
        <v>148</v>
      </c>
      <c r="O558" t="s">
        <v>7145</v>
      </c>
      <c r="P558" t="s">
        <v>71</v>
      </c>
      <c r="Q558" t="s">
        <v>161</v>
      </c>
      <c r="R558" t="s">
        <v>7146</v>
      </c>
      <c r="S558">
        <v>40.775999999999996</v>
      </c>
      <c r="T558">
        <v>3</v>
      </c>
      <c r="U558">
        <v>0.2</v>
      </c>
      <c r="V558">
        <v>0.50970000000000049</v>
      </c>
    </row>
    <row r="559" spans="1:22" x14ac:dyDescent="0.35">
      <c r="A559">
        <v>7694</v>
      </c>
      <c r="B559" t="s">
        <v>9606</v>
      </c>
      <c r="C559">
        <v>2011</v>
      </c>
      <c r="D559" s="28">
        <v>40906</v>
      </c>
      <c r="E559" s="28">
        <v>40911</v>
      </c>
      <c r="F559" t="s">
        <v>50</v>
      </c>
      <c r="G559" t="s">
        <v>4042</v>
      </c>
      <c r="H559" t="s">
        <v>4043</v>
      </c>
      <c r="I559" t="s">
        <v>26</v>
      </c>
      <c r="J559" t="s">
        <v>27</v>
      </c>
      <c r="K559" t="s">
        <v>991</v>
      </c>
      <c r="L559" t="s">
        <v>43</v>
      </c>
      <c r="M559">
        <v>94513</v>
      </c>
      <c r="N559" t="s">
        <v>44</v>
      </c>
      <c r="O559" t="s">
        <v>5200</v>
      </c>
      <c r="P559" t="s">
        <v>71</v>
      </c>
      <c r="Q559" t="s">
        <v>72</v>
      </c>
      <c r="R559" t="s">
        <v>5201</v>
      </c>
      <c r="S559">
        <v>319.96800000000002</v>
      </c>
      <c r="T559">
        <v>4</v>
      </c>
      <c r="U559">
        <v>0.2</v>
      </c>
      <c r="V559">
        <v>35.996399999999952</v>
      </c>
    </row>
    <row r="560" spans="1:22" x14ac:dyDescent="0.35">
      <c r="A560">
        <v>7693</v>
      </c>
      <c r="B560" t="s">
        <v>9606</v>
      </c>
      <c r="C560">
        <v>2011</v>
      </c>
      <c r="D560" s="28">
        <v>40906</v>
      </c>
      <c r="E560" s="28">
        <v>40911</v>
      </c>
      <c r="F560" t="s">
        <v>50</v>
      </c>
      <c r="G560" t="s">
        <v>4042</v>
      </c>
      <c r="H560" t="s">
        <v>4043</v>
      </c>
      <c r="I560" t="s">
        <v>26</v>
      </c>
      <c r="J560" t="s">
        <v>27</v>
      </c>
      <c r="K560" t="s">
        <v>991</v>
      </c>
      <c r="L560" t="s">
        <v>43</v>
      </c>
      <c r="M560">
        <v>94513</v>
      </c>
      <c r="N560" t="s">
        <v>44</v>
      </c>
      <c r="O560" t="s">
        <v>1667</v>
      </c>
      <c r="P560" t="s">
        <v>46</v>
      </c>
      <c r="Q560" t="s">
        <v>47</v>
      </c>
      <c r="R560" t="s">
        <v>1668</v>
      </c>
      <c r="S560">
        <v>88.800000000000011</v>
      </c>
      <c r="T560">
        <v>6</v>
      </c>
      <c r="U560">
        <v>0</v>
      </c>
      <c r="V560">
        <v>44.400000000000006</v>
      </c>
    </row>
    <row r="561" spans="1:22" x14ac:dyDescent="0.35">
      <c r="A561">
        <v>7682</v>
      </c>
      <c r="B561" t="s">
        <v>9599</v>
      </c>
      <c r="C561">
        <v>2011</v>
      </c>
      <c r="D561" s="28">
        <v>40908</v>
      </c>
      <c r="E561" s="28">
        <v>40915</v>
      </c>
      <c r="F561" t="s">
        <v>50</v>
      </c>
      <c r="G561" t="s">
        <v>3814</v>
      </c>
      <c r="H561" t="s">
        <v>3815</v>
      </c>
      <c r="I561" t="s">
        <v>102</v>
      </c>
      <c r="J561" t="s">
        <v>27</v>
      </c>
      <c r="K561" t="s">
        <v>3577</v>
      </c>
      <c r="L561" t="s">
        <v>1399</v>
      </c>
      <c r="M561">
        <v>2908</v>
      </c>
      <c r="N561" t="s">
        <v>148</v>
      </c>
      <c r="O561" t="s">
        <v>203</v>
      </c>
      <c r="P561" t="s">
        <v>32</v>
      </c>
      <c r="Q561" t="s">
        <v>36</v>
      </c>
      <c r="R561" t="s">
        <v>204</v>
      </c>
      <c r="S561">
        <v>605.88</v>
      </c>
      <c r="T561">
        <v>6</v>
      </c>
      <c r="U561">
        <v>0</v>
      </c>
      <c r="V561">
        <v>151.47000000000003</v>
      </c>
    </row>
    <row r="562" spans="1:22" x14ac:dyDescent="0.35">
      <c r="A562">
        <v>7681</v>
      </c>
      <c r="B562" t="s">
        <v>9599</v>
      </c>
      <c r="C562">
        <v>2011</v>
      </c>
      <c r="D562" s="28">
        <v>40908</v>
      </c>
      <c r="E562" s="28">
        <v>40915</v>
      </c>
      <c r="F562" t="s">
        <v>50</v>
      </c>
      <c r="G562" t="s">
        <v>3814</v>
      </c>
      <c r="H562" t="s">
        <v>3815</v>
      </c>
      <c r="I562" t="s">
        <v>102</v>
      </c>
      <c r="J562" t="s">
        <v>27</v>
      </c>
      <c r="K562" t="s">
        <v>3577</v>
      </c>
      <c r="L562" t="s">
        <v>1399</v>
      </c>
      <c r="M562">
        <v>2908</v>
      </c>
      <c r="N562" t="s">
        <v>148</v>
      </c>
      <c r="O562" t="s">
        <v>4209</v>
      </c>
      <c r="P562" t="s">
        <v>32</v>
      </c>
      <c r="Q562" t="s">
        <v>33</v>
      </c>
      <c r="R562" t="s">
        <v>4210</v>
      </c>
      <c r="S562">
        <v>341.96</v>
      </c>
      <c r="T562">
        <v>2</v>
      </c>
      <c r="U562">
        <v>0</v>
      </c>
      <c r="V562">
        <v>78.650800000000004</v>
      </c>
    </row>
    <row r="563" spans="1:22" x14ac:dyDescent="0.35">
      <c r="A563">
        <v>562</v>
      </c>
      <c r="B563" t="s">
        <v>1905</v>
      </c>
      <c r="C563">
        <v>2011</v>
      </c>
      <c r="D563" s="28">
        <v>40800</v>
      </c>
      <c r="E563" s="28">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5">
      <c r="A564">
        <v>563</v>
      </c>
      <c r="B564" t="s">
        <v>1905</v>
      </c>
      <c r="C564">
        <v>2011</v>
      </c>
      <c r="D564" s="28">
        <v>40800</v>
      </c>
      <c r="E564" s="28">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5">
      <c r="A565">
        <v>7680</v>
      </c>
      <c r="B565" t="s">
        <v>9599</v>
      </c>
      <c r="C565">
        <v>2011</v>
      </c>
      <c r="D565" s="28">
        <v>40908</v>
      </c>
      <c r="E565" s="28">
        <v>40915</v>
      </c>
      <c r="F565" t="s">
        <v>50</v>
      </c>
      <c r="G565" t="s">
        <v>3814</v>
      </c>
      <c r="H565" t="s">
        <v>3815</v>
      </c>
      <c r="I565" t="s">
        <v>102</v>
      </c>
      <c r="J565" t="s">
        <v>27</v>
      </c>
      <c r="K565" t="s">
        <v>3577</v>
      </c>
      <c r="L565" t="s">
        <v>1399</v>
      </c>
      <c r="M565">
        <v>2908</v>
      </c>
      <c r="N565" t="s">
        <v>148</v>
      </c>
      <c r="O565" t="s">
        <v>2704</v>
      </c>
      <c r="P565" t="s">
        <v>71</v>
      </c>
      <c r="Q565" t="s">
        <v>161</v>
      </c>
      <c r="R565" t="s">
        <v>4263</v>
      </c>
      <c r="S565">
        <v>1687.8</v>
      </c>
      <c r="T565">
        <v>4</v>
      </c>
      <c r="U565">
        <v>0</v>
      </c>
      <c r="V565">
        <v>742.63200000000006</v>
      </c>
    </row>
    <row r="566" spans="1:22" x14ac:dyDescent="0.35">
      <c r="A566">
        <v>7679</v>
      </c>
      <c r="B566" t="s">
        <v>9599</v>
      </c>
      <c r="C566">
        <v>2011</v>
      </c>
      <c r="D566" s="28">
        <v>40908</v>
      </c>
      <c r="E566" s="28">
        <v>40915</v>
      </c>
      <c r="F566" t="s">
        <v>50</v>
      </c>
      <c r="G566" t="s">
        <v>3814</v>
      </c>
      <c r="H566" t="s">
        <v>3815</v>
      </c>
      <c r="I566" t="s">
        <v>102</v>
      </c>
      <c r="J566" t="s">
        <v>27</v>
      </c>
      <c r="K566" t="s">
        <v>3577</v>
      </c>
      <c r="L566" t="s">
        <v>1399</v>
      </c>
      <c r="M566">
        <v>2908</v>
      </c>
      <c r="N566" t="s">
        <v>148</v>
      </c>
      <c r="O566" t="s">
        <v>4058</v>
      </c>
      <c r="P566" t="s">
        <v>46</v>
      </c>
      <c r="Q566" t="s">
        <v>90</v>
      </c>
      <c r="R566" t="s">
        <v>4059</v>
      </c>
      <c r="S566">
        <v>14.940000000000001</v>
      </c>
      <c r="T566">
        <v>3</v>
      </c>
      <c r="U566">
        <v>0</v>
      </c>
      <c r="V566">
        <v>7.0218000000000007</v>
      </c>
    </row>
    <row r="567" spans="1:22" x14ac:dyDescent="0.35">
      <c r="A567">
        <v>7678</v>
      </c>
      <c r="B567" t="s">
        <v>9599</v>
      </c>
      <c r="C567">
        <v>2011</v>
      </c>
      <c r="D567" s="28">
        <v>40908</v>
      </c>
      <c r="E567" s="28">
        <v>40915</v>
      </c>
      <c r="F567" t="s">
        <v>50</v>
      </c>
      <c r="G567" t="s">
        <v>3814</v>
      </c>
      <c r="H567" t="s">
        <v>3815</v>
      </c>
      <c r="I567" t="s">
        <v>102</v>
      </c>
      <c r="J567" t="s">
        <v>27</v>
      </c>
      <c r="K567" t="s">
        <v>3577</v>
      </c>
      <c r="L567" t="s">
        <v>1399</v>
      </c>
      <c r="M567">
        <v>2908</v>
      </c>
      <c r="N567" t="s">
        <v>148</v>
      </c>
      <c r="O567" t="s">
        <v>7675</v>
      </c>
      <c r="P567" t="s">
        <v>46</v>
      </c>
      <c r="Q567" t="s">
        <v>90</v>
      </c>
      <c r="R567" t="s">
        <v>7676</v>
      </c>
      <c r="S567">
        <v>195.64</v>
      </c>
      <c r="T567">
        <v>4</v>
      </c>
      <c r="U567">
        <v>0</v>
      </c>
      <c r="V567">
        <v>91.950799999999987</v>
      </c>
    </row>
    <row r="568" spans="1:22" x14ac:dyDescent="0.35">
      <c r="A568">
        <v>7677</v>
      </c>
      <c r="B568" t="s">
        <v>9598</v>
      </c>
      <c r="C568">
        <v>2011</v>
      </c>
      <c r="D568" s="28">
        <v>40824</v>
      </c>
      <c r="E568" s="28">
        <v>40824</v>
      </c>
      <c r="F568" t="s">
        <v>1290</v>
      </c>
      <c r="G568" t="s">
        <v>1375</v>
      </c>
      <c r="H568" t="s">
        <v>1376</v>
      </c>
      <c r="I568" t="s">
        <v>26</v>
      </c>
      <c r="J568" t="s">
        <v>27</v>
      </c>
      <c r="K568" t="s">
        <v>467</v>
      </c>
      <c r="L568" t="s">
        <v>88</v>
      </c>
      <c r="M568">
        <v>28205</v>
      </c>
      <c r="N568" t="s">
        <v>30</v>
      </c>
      <c r="O568" t="s">
        <v>7037</v>
      </c>
      <c r="P568" t="s">
        <v>71</v>
      </c>
      <c r="Q568" t="s">
        <v>161</v>
      </c>
      <c r="R568" t="s">
        <v>7038</v>
      </c>
      <c r="S568">
        <v>23.472000000000001</v>
      </c>
      <c r="T568">
        <v>3</v>
      </c>
      <c r="U568">
        <v>0.2</v>
      </c>
      <c r="V568">
        <v>4.9877999999999982</v>
      </c>
    </row>
    <row r="569" spans="1:22" x14ac:dyDescent="0.35">
      <c r="A569">
        <v>7665</v>
      </c>
      <c r="B569" t="s">
        <v>9592</v>
      </c>
      <c r="C569">
        <v>2011</v>
      </c>
      <c r="D569" s="28">
        <v>40838</v>
      </c>
      <c r="E569" s="28">
        <v>40842</v>
      </c>
      <c r="F569" t="s">
        <v>50</v>
      </c>
      <c r="G569" t="s">
        <v>5635</v>
      </c>
      <c r="H569" t="s">
        <v>5636</v>
      </c>
      <c r="I569" t="s">
        <v>41</v>
      </c>
      <c r="J569" t="s">
        <v>27</v>
      </c>
      <c r="K569" t="s">
        <v>2422</v>
      </c>
      <c r="L569" t="s">
        <v>736</v>
      </c>
      <c r="M569">
        <v>71111</v>
      </c>
      <c r="N569" t="s">
        <v>30</v>
      </c>
      <c r="O569" t="s">
        <v>6546</v>
      </c>
      <c r="P569" t="s">
        <v>32</v>
      </c>
      <c r="Q569" t="s">
        <v>65</v>
      </c>
      <c r="R569" t="s">
        <v>6547</v>
      </c>
      <c r="S569">
        <v>129.91999999999999</v>
      </c>
      <c r="T569">
        <v>4</v>
      </c>
      <c r="U569">
        <v>0</v>
      </c>
      <c r="V569">
        <v>10.393599999999992</v>
      </c>
    </row>
    <row r="570" spans="1:22" x14ac:dyDescent="0.35">
      <c r="A570">
        <v>7662</v>
      </c>
      <c r="B570" t="s">
        <v>9589</v>
      </c>
      <c r="C570">
        <v>2011</v>
      </c>
      <c r="D570" s="28">
        <v>40551</v>
      </c>
      <c r="E570" s="28">
        <v>40556</v>
      </c>
      <c r="F570" t="s">
        <v>50</v>
      </c>
      <c r="G570" t="s">
        <v>7550</v>
      </c>
      <c r="H570" t="s">
        <v>7551</v>
      </c>
      <c r="I570" t="s">
        <v>26</v>
      </c>
      <c r="J570" t="s">
        <v>27</v>
      </c>
      <c r="K570" t="s">
        <v>1681</v>
      </c>
      <c r="L570" t="s">
        <v>104</v>
      </c>
      <c r="M570">
        <v>77340</v>
      </c>
      <c r="N570" t="s">
        <v>105</v>
      </c>
      <c r="O570" t="s">
        <v>3858</v>
      </c>
      <c r="P570" t="s">
        <v>46</v>
      </c>
      <c r="Q570" t="s">
        <v>75</v>
      </c>
      <c r="R570" t="s">
        <v>3859</v>
      </c>
      <c r="S570">
        <v>10.429999999999998</v>
      </c>
      <c r="T570">
        <v>7</v>
      </c>
      <c r="U570">
        <v>0.8</v>
      </c>
      <c r="V570">
        <v>-18.252500000000005</v>
      </c>
    </row>
    <row r="571" spans="1:22" x14ac:dyDescent="0.35">
      <c r="A571">
        <v>7661</v>
      </c>
      <c r="B571" t="s">
        <v>9589</v>
      </c>
      <c r="C571">
        <v>2011</v>
      </c>
      <c r="D571" s="28">
        <v>40551</v>
      </c>
      <c r="E571" s="28">
        <v>40556</v>
      </c>
      <c r="F571" t="s">
        <v>50</v>
      </c>
      <c r="G571" t="s">
        <v>7550</v>
      </c>
      <c r="H571" t="s">
        <v>7551</v>
      </c>
      <c r="I571" t="s">
        <v>26</v>
      </c>
      <c r="J571" t="s">
        <v>27</v>
      </c>
      <c r="K571" t="s">
        <v>1681</v>
      </c>
      <c r="L571" t="s">
        <v>104</v>
      </c>
      <c r="M571">
        <v>77340</v>
      </c>
      <c r="N571" t="s">
        <v>105</v>
      </c>
      <c r="O571" t="s">
        <v>1714</v>
      </c>
      <c r="P571" t="s">
        <v>32</v>
      </c>
      <c r="Q571" t="s">
        <v>65</v>
      </c>
      <c r="R571" t="s">
        <v>1715</v>
      </c>
      <c r="S571">
        <v>76.728000000000009</v>
      </c>
      <c r="T571">
        <v>3</v>
      </c>
      <c r="U571">
        <v>0.6</v>
      </c>
      <c r="V571">
        <v>-53.709599999999988</v>
      </c>
    </row>
    <row r="572" spans="1:22" x14ac:dyDescent="0.35">
      <c r="A572">
        <v>7658</v>
      </c>
      <c r="B572" t="s">
        <v>9586</v>
      </c>
      <c r="C572">
        <v>2011</v>
      </c>
      <c r="D572" s="28">
        <v>40648</v>
      </c>
      <c r="E572" s="28">
        <v>40648</v>
      </c>
      <c r="F572" t="s">
        <v>1290</v>
      </c>
      <c r="G572" t="s">
        <v>301</v>
      </c>
      <c r="H572" t="s">
        <v>302</v>
      </c>
      <c r="I572" t="s">
        <v>102</v>
      </c>
      <c r="J572" t="s">
        <v>27</v>
      </c>
      <c r="K572" t="s">
        <v>42</v>
      </c>
      <c r="L572" t="s">
        <v>43</v>
      </c>
      <c r="M572">
        <v>90049</v>
      </c>
      <c r="N572" t="s">
        <v>44</v>
      </c>
      <c r="O572" t="s">
        <v>1082</v>
      </c>
      <c r="P572" t="s">
        <v>32</v>
      </c>
      <c r="Q572" t="s">
        <v>65</v>
      </c>
      <c r="R572" t="s">
        <v>1083</v>
      </c>
      <c r="S572">
        <v>187.76</v>
      </c>
      <c r="T572">
        <v>4</v>
      </c>
      <c r="U572">
        <v>0</v>
      </c>
      <c r="V572">
        <v>76.9816</v>
      </c>
    </row>
    <row r="573" spans="1:22" x14ac:dyDescent="0.35">
      <c r="A573">
        <v>7657</v>
      </c>
      <c r="B573" t="s">
        <v>9586</v>
      </c>
      <c r="C573">
        <v>2011</v>
      </c>
      <c r="D573" s="28">
        <v>40648</v>
      </c>
      <c r="E573" s="28">
        <v>40648</v>
      </c>
      <c r="F573" t="s">
        <v>1290</v>
      </c>
      <c r="G573" t="s">
        <v>301</v>
      </c>
      <c r="H573" t="s">
        <v>302</v>
      </c>
      <c r="I573" t="s">
        <v>102</v>
      </c>
      <c r="J573" t="s">
        <v>27</v>
      </c>
      <c r="K573" t="s">
        <v>42</v>
      </c>
      <c r="L573" t="s">
        <v>43</v>
      </c>
      <c r="M573">
        <v>90049</v>
      </c>
      <c r="N573" t="s">
        <v>44</v>
      </c>
      <c r="O573" t="s">
        <v>2537</v>
      </c>
      <c r="P573" t="s">
        <v>46</v>
      </c>
      <c r="Q573" t="s">
        <v>78</v>
      </c>
      <c r="R573" t="s">
        <v>2538</v>
      </c>
      <c r="S573">
        <v>106.96</v>
      </c>
      <c r="T573">
        <v>2</v>
      </c>
      <c r="U573">
        <v>0</v>
      </c>
      <c r="V573">
        <v>31.018399999999986</v>
      </c>
    </row>
    <row r="574" spans="1:22" x14ac:dyDescent="0.35">
      <c r="A574">
        <v>7647</v>
      </c>
      <c r="B574" t="s">
        <v>9578</v>
      </c>
      <c r="C574">
        <v>2011</v>
      </c>
      <c r="D574" s="28">
        <v>40795</v>
      </c>
      <c r="E574" s="28">
        <v>40799</v>
      </c>
      <c r="F574" t="s">
        <v>50</v>
      </c>
      <c r="G574" t="s">
        <v>2903</v>
      </c>
      <c r="H574" t="s">
        <v>2904</v>
      </c>
      <c r="I574" t="s">
        <v>26</v>
      </c>
      <c r="J574" t="s">
        <v>27</v>
      </c>
      <c r="K574" t="s">
        <v>3520</v>
      </c>
      <c r="L574" t="s">
        <v>88</v>
      </c>
      <c r="M574">
        <v>27834</v>
      </c>
      <c r="N574" t="s">
        <v>30</v>
      </c>
      <c r="O574" t="s">
        <v>8853</v>
      </c>
      <c r="P574" t="s">
        <v>71</v>
      </c>
      <c r="Q574" t="s">
        <v>682</v>
      </c>
      <c r="R574" t="s">
        <v>8854</v>
      </c>
      <c r="S574">
        <v>1299.99</v>
      </c>
      <c r="T574">
        <v>2</v>
      </c>
      <c r="U574">
        <v>0.5</v>
      </c>
      <c r="V574">
        <v>-571.99559999999997</v>
      </c>
    </row>
    <row r="575" spans="1:22" x14ac:dyDescent="0.35">
      <c r="A575">
        <v>7632</v>
      </c>
      <c r="B575" t="s">
        <v>9571</v>
      </c>
      <c r="C575">
        <v>2011</v>
      </c>
      <c r="D575" s="28">
        <v>40632</v>
      </c>
      <c r="E575" s="28">
        <v>40634</v>
      </c>
      <c r="F575" t="s">
        <v>188</v>
      </c>
      <c r="G575" t="s">
        <v>762</v>
      </c>
      <c r="H575" t="s">
        <v>763</v>
      </c>
      <c r="I575" t="s">
        <v>102</v>
      </c>
      <c r="J575" t="s">
        <v>27</v>
      </c>
      <c r="K575" t="s">
        <v>3152</v>
      </c>
      <c r="L575" t="s">
        <v>104</v>
      </c>
      <c r="M575">
        <v>78521</v>
      </c>
      <c r="N575" t="s">
        <v>105</v>
      </c>
      <c r="O575" t="s">
        <v>3102</v>
      </c>
      <c r="P575" t="s">
        <v>32</v>
      </c>
      <c r="Q575" t="s">
        <v>36</v>
      </c>
      <c r="R575" t="s">
        <v>3103</v>
      </c>
      <c r="S575">
        <v>127.30199999999999</v>
      </c>
      <c r="T575">
        <v>7</v>
      </c>
      <c r="U575">
        <v>0.3</v>
      </c>
      <c r="V575">
        <v>-9.0929999999999964</v>
      </c>
    </row>
    <row r="576" spans="1:22" x14ac:dyDescent="0.35">
      <c r="A576">
        <v>7631</v>
      </c>
      <c r="B576" t="s">
        <v>9571</v>
      </c>
      <c r="C576">
        <v>2011</v>
      </c>
      <c r="D576" s="28">
        <v>40632</v>
      </c>
      <c r="E576" s="28">
        <v>40634</v>
      </c>
      <c r="F576" t="s">
        <v>188</v>
      </c>
      <c r="G576" t="s">
        <v>762</v>
      </c>
      <c r="H576" t="s">
        <v>763</v>
      </c>
      <c r="I576" t="s">
        <v>102</v>
      </c>
      <c r="J576" t="s">
        <v>27</v>
      </c>
      <c r="K576" t="s">
        <v>3152</v>
      </c>
      <c r="L576" t="s">
        <v>104</v>
      </c>
      <c r="M576">
        <v>78521</v>
      </c>
      <c r="N576" t="s">
        <v>105</v>
      </c>
      <c r="O576" t="s">
        <v>3203</v>
      </c>
      <c r="P576" t="s">
        <v>71</v>
      </c>
      <c r="Q576" t="s">
        <v>72</v>
      </c>
      <c r="R576" t="s">
        <v>3204</v>
      </c>
      <c r="S576">
        <v>251.94400000000002</v>
      </c>
      <c r="T576">
        <v>7</v>
      </c>
      <c r="U576">
        <v>0.2</v>
      </c>
      <c r="V576">
        <v>88.180399999999977</v>
      </c>
    </row>
    <row r="577" spans="1:22" x14ac:dyDescent="0.35">
      <c r="A577">
        <v>7630</v>
      </c>
      <c r="B577" t="s">
        <v>9571</v>
      </c>
      <c r="C577">
        <v>2011</v>
      </c>
      <c r="D577" s="28">
        <v>40632</v>
      </c>
      <c r="E577" s="28">
        <v>40634</v>
      </c>
      <c r="F577" t="s">
        <v>188</v>
      </c>
      <c r="G577" t="s">
        <v>762</v>
      </c>
      <c r="H577" t="s">
        <v>763</v>
      </c>
      <c r="I577" t="s">
        <v>102</v>
      </c>
      <c r="J577" t="s">
        <v>27</v>
      </c>
      <c r="K577" t="s">
        <v>3152</v>
      </c>
      <c r="L577" t="s">
        <v>104</v>
      </c>
      <c r="M577">
        <v>78521</v>
      </c>
      <c r="N577" t="s">
        <v>105</v>
      </c>
      <c r="O577" t="s">
        <v>2158</v>
      </c>
      <c r="P577" t="s">
        <v>46</v>
      </c>
      <c r="Q577" t="s">
        <v>173</v>
      </c>
      <c r="R577" t="s">
        <v>2159</v>
      </c>
      <c r="S577">
        <v>335.72</v>
      </c>
      <c r="T577">
        <v>5</v>
      </c>
      <c r="U577">
        <v>0.2</v>
      </c>
      <c r="V577">
        <v>113.30549999999999</v>
      </c>
    </row>
    <row r="578" spans="1:22" x14ac:dyDescent="0.35">
      <c r="A578">
        <v>7624</v>
      </c>
      <c r="B578" t="s">
        <v>9568</v>
      </c>
      <c r="C578">
        <v>2011</v>
      </c>
      <c r="D578" s="28">
        <v>40738</v>
      </c>
      <c r="E578" s="28">
        <v>40744</v>
      </c>
      <c r="F578" t="s">
        <v>50</v>
      </c>
      <c r="G578" t="s">
        <v>8926</v>
      </c>
      <c r="H578" t="s">
        <v>8927</v>
      </c>
      <c r="I578" t="s">
        <v>102</v>
      </c>
      <c r="J578" t="s">
        <v>27</v>
      </c>
      <c r="K578" t="s">
        <v>606</v>
      </c>
      <c r="L578" t="s">
        <v>245</v>
      </c>
      <c r="M578">
        <v>19711</v>
      </c>
      <c r="N578" t="s">
        <v>148</v>
      </c>
      <c r="O578" t="s">
        <v>2512</v>
      </c>
      <c r="P578" t="s">
        <v>46</v>
      </c>
      <c r="Q578" t="s">
        <v>78</v>
      </c>
      <c r="R578" t="s">
        <v>2513</v>
      </c>
      <c r="S578">
        <v>39.479999999999997</v>
      </c>
      <c r="T578">
        <v>1</v>
      </c>
      <c r="U578">
        <v>0</v>
      </c>
      <c r="V578">
        <v>11.054400000000001</v>
      </c>
    </row>
    <row r="579" spans="1:22" x14ac:dyDescent="0.35">
      <c r="A579">
        <v>7623</v>
      </c>
      <c r="B579" t="s">
        <v>9567</v>
      </c>
      <c r="C579">
        <v>2011</v>
      </c>
      <c r="D579" s="28">
        <v>40872</v>
      </c>
      <c r="E579" s="28">
        <v>40876</v>
      </c>
      <c r="F579" t="s">
        <v>50</v>
      </c>
      <c r="G579" t="s">
        <v>5081</v>
      </c>
      <c r="H579" t="s">
        <v>5082</v>
      </c>
      <c r="I579" t="s">
        <v>26</v>
      </c>
      <c r="J579" t="s">
        <v>27</v>
      </c>
      <c r="K579" t="s">
        <v>42</v>
      </c>
      <c r="L579" t="s">
        <v>43</v>
      </c>
      <c r="M579">
        <v>90004</v>
      </c>
      <c r="N579" t="s">
        <v>44</v>
      </c>
      <c r="O579" t="s">
        <v>9503</v>
      </c>
      <c r="P579" t="s">
        <v>46</v>
      </c>
      <c r="Q579" t="s">
        <v>68</v>
      </c>
      <c r="R579" t="s">
        <v>186</v>
      </c>
      <c r="S579">
        <v>7.4399999999999995</v>
      </c>
      <c r="T579">
        <v>3</v>
      </c>
      <c r="U579">
        <v>0</v>
      </c>
      <c r="V579">
        <v>2.6039999999999996</v>
      </c>
    </row>
    <row r="580" spans="1:22" x14ac:dyDescent="0.35">
      <c r="A580">
        <v>7622</v>
      </c>
      <c r="B580" t="s">
        <v>9567</v>
      </c>
      <c r="C580">
        <v>2011</v>
      </c>
      <c r="D580" s="28">
        <v>40872</v>
      </c>
      <c r="E580" s="28">
        <v>40876</v>
      </c>
      <c r="F580" t="s">
        <v>50</v>
      </c>
      <c r="G580" t="s">
        <v>5081</v>
      </c>
      <c r="H580" t="s">
        <v>5082</v>
      </c>
      <c r="I580" t="s">
        <v>26</v>
      </c>
      <c r="J580" t="s">
        <v>27</v>
      </c>
      <c r="K580" t="s">
        <v>42</v>
      </c>
      <c r="L580" t="s">
        <v>43</v>
      </c>
      <c r="M580">
        <v>90004</v>
      </c>
      <c r="N580" t="s">
        <v>44</v>
      </c>
      <c r="O580" t="s">
        <v>2455</v>
      </c>
      <c r="P580" t="s">
        <v>32</v>
      </c>
      <c r="Q580" t="s">
        <v>36</v>
      </c>
      <c r="R580" t="s">
        <v>2456</v>
      </c>
      <c r="S580">
        <v>725.34400000000005</v>
      </c>
      <c r="T580">
        <v>4</v>
      </c>
      <c r="U580">
        <v>0.2</v>
      </c>
      <c r="V580">
        <v>54.400800000000004</v>
      </c>
    </row>
    <row r="581" spans="1:22" x14ac:dyDescent="0.35">
      <c r="A581">
        <v>7621</v>
      </c>
      <c r="B581" t="s">
        <v>9567</v>
      </c>
      <c r="C581">
        <v>2011</v>
      </c>
      <c r="D581" s="28">
        <v>40872</v>
      </c>
      <c r="E581" s="28">
        <v>40876</v>
      </c>
      <c r="F581" t="s">
        <v>50</v>
      </c>
      <c r="G581" t="s">
        <v>5081</v>
      </c>
      <c r="H581" t="s">
        <v>5082</v>
      </c>
      <c r="I581" t="s">
        <v>26</v>
      </c>
      <c r="J581" t="s">
        <v>27</v>
      </c>
      <c r="K581" t="s">
        <v>42</v>
      </c>
      <c r="L581" t="s">
        <v>43</v>
      </c>
      <c r="M581">
        <v>90004</v>
      </c>
      <c r="N581" t="s">
        <v>44</v>
      </c>
      <c r="O581" t="s">
        <v>962</v>
      </c>
      <c r="P581" t="s">
        <v>71</v>
      </c>
      <c r="Q581" t="s">
        <v>72</v>
      </c>
      <c r="R581" t="s">
        <v>963</v>
      </c>
      <c r="S581">
        <v>539.91999999999996</v>
      </c>
      <c r="T581">
        <v>5</v>
      </c>
      <c r="U581">
        <v>0.2</v>
      </c>
      <c r="V581">
        <v>47.242999999999967</v>
      </c>
    </row>
    <row r="582" spans="1:22" x14ac:dyDescent="0.35">
      <c r="A582">
        <v>7616</v>
      </c>
      <c r="B582" t="s">
        <v>9564</v>
      </c>
      <c r="C582">
        <v>2011</v>
      </c>
      <c r="D582" s="28">
        <v>40877</v>
      </c>
      <c r="E582" s="28">
        <v>40881</v>
      </c>
      <c r="F582" t="s">
        <v>50</v>
      </c>
      <c r="G582" t="s">
        <v>5044</v>
      </c>
      <c r="H582" t="s">
        <v>5045</v>
      </c>
      <c r="I582" t="s">
        <v>41</v>
      </c>
      <c r="J582" t="s">
        <v>27</v>
      </c>
      <c r="K582" t="s">
        <v>6051</v>
      </c>
      <c r="L582" t="s">
        <v>54</v>
      </c>
      <c r="M582">
        <v>32839</v>
      </c>
      <c r="N582" t="s">
        <v>30</v>
      </c>
      <c r="O582" t="s">
        <v>7771</v>
      </c>
      <c r="P582" t="s">
        <v>46</v>
      </c>
      <c r="Q582" t="s">
        <v>75</v>
      </c>
      <c r="R582" t="s">
        <v>7772</v>
      </c>
      <c r="S582">
        <v>6.6420000000000012</v>
      </c>
      <c r="T582">
        <v>9</v>
      </c>
      <c r="U582">
        <v>0.7</v>
      </c>
      <c r="V582">
        <v>-4.427999999999999</v>
      </c>
    </row>
    <row r="583" spans="1:22" x14ac:dyDescent="0.35">
      <c r="A583">
        <v>7611</v>
      </c>
      <c r="B583" t="s">
        <v>9561</v>
      </c>
      <c r="C583">
        <v>2011</v>
      </c>
      <c r="D583" s="28">
        <v>40597</v>
      </c>
      <c r="E583" s="28">
        <v>40599</v>
      </c>
      <c r="F583" t="s">
        <v>188</v>
      </c>
      <c r="G583" t="s">
        <v>1674</v>
      </c>
      <c r="H583" t="s">
        <v>1675</v>
      </c>
      <c r="I583" t="s">
        <v>26</v>
      </c>
      <c r="J583" t="s">
        <v>27</v>
      </c>
      <c r="K583" t="s">
        <v>7967</v>
      </c>
      <c r="L583" t="s">
        <v>43</v>
      </c>
      <c r="M583">
        <v>92553</v>
      </c>
      <c r="N583" t="s">
        <v>44</v>
      </c>
      <c r="O583" t="s">
        <v>2274</v>
      </c>
      <c r="P583" t="s">
        <v>46</v>
      </c>
      <c r="Q583" t="s">
        <v>90</v>
      </c>
      <c r="R583" t="s">
        <v>2275</v>
      </c>
      <c r="S583">
        <v>19.440000000000001</v>
      </c>
      <c r="T583">
        <v>3</v>
      </c>
      <c r="U583">
        <v>0</v>
      </c>
      <c r="V583">
        <v>9.3312000000000008</v>
      </c>
    </row>
    <row r="584" spans="1:22" x14ac:dyDescent="0.35">
      <c r="A584">
        <v>7603</v>
      </c>
      <c r="B584" t="s">
        <v>9554</v>
      </c>
      <c r="C584">
        <v>2011</v>
      </c>
      <c r="D584" s="28">
        <v>40803</v>
      </c>
      <c r="E584" s="28">
        <v>40808</v>
      </c>
      <c r="F584" t="s">
        <v>50</v>
      </c>
      <c r="G584" t="s">
        <v>2896</v>
      </c>
      <c r="H584" t="s">
        <v>2897</v>
      </c>
      <c r="I584" t="s">
        <v>26</v>
      </c>
      <c r="J584" t="s">
        <v>27</v>
      </c>
      <c r="K584" t="s">
        <v>318</v>
      </c>
      <c r="L584" t="s">
        <v>420</v>
      </c>
      <c r="M584">
        <v>97477</v>
      </c>
      <c r="N584" t="s">
        <v>44</v>
      </c>
      <c r="O584" t="s">
        <v>292</v>
      </c>
      <c r="P584" t="s">
        <v>71</v>
      </c>
      <c r="Q584" t="s">
        <v>161</v>
      </c>
      <c r="R584" t="s">
        <v>293</v>
      </c>
      <c r="S584">
        <v>55.92</v>
      </c>
      <c r="T584">
        <v>10</v>
      </c>
      <c r="U584">
        <v>0.2</v>
      </c>
      <c r="V584">
        <v>16.776000000000007</v>
      </c>
    </row>
    <row r="585" spans="1:22" x14ac:dyDescent="0.35">
      <c r="A585">
        <v>7602</v>
      </c>
      <c r="B585" t="s">
        <v>9554</v>
      </c>
      <c r="C585">
        <v>2011</v>
      </c>
      <c r="D585" s="28">
        <v>40803</v>
      </c>
      <c r="E585" s="28">
        <v>40808</v>
      </c>
      <c r="F585" t="s">
        <v>50</v>
      </c>
      <c r="G585" t="s">
        <v>2896</v>
      </c>
      <c r="H585" t="s">
        <v>2897</v>
      </c>
      <c r="I585" t="s">
        <v>26</v>
      </c>
      <c r="J585" t="s">
        <v>27</v>
      </c>
      <c r="K585" t="s">
        <v>318</v>
      </c>
      <c r="L585" t="s">
        <v>420</v>
      </c>
      <c r="M585">
        <v>97477</v>
      </c>
      <c r="N585" t="s">
        <v>44</v>
      </c>
      <c r="O585" t="s">
        <v>1321</v>
      </c>
      <c r="P585" t="s">
        <v>46</v>
      </c>
      <c r="Q585" t="s">
        <v>90</v>
      </c>
      <c r="R585" t="s">
        <v>1322</v>
      </c>
      <c r="S585">
        <v>148.70400000000001</v>
      </c>
      <c r="T585">
        <v>6</v>
      </c>
      <c r="U585">
        <v>0.2</v>
      </c>
      <c r="V585">
        <v>46.469999999999985</v>
      </c>
    </row>
    <row r="586" spans="1:22" x14ac:dyDescent="0.35">
      <c r="A586">
        <v>7601</v>
      </c>
      <c r="B586" t="s">
        <v>9554</v>
      </c>
      <c r="C586">
        <v>2011</v>
      </c>
      <c r="D586" s="28">
        <v>40803</v>
      </c>
      <c r="E586" s="28">
        <v>40808</v>
      </c>
      <c r="F586" t="s">
        <v>50</v>
      </c>
      <c r="G586" t="s">
        <v>2896</v>
      </c>
      <c r="H586" t="s">
        <v>2897</v>
      </c>
      <c r="I586" t="s">
        <v>26</v>
      </c>
      <c r="J586" t="s">
        <v>27</v>
      </c>
      <c r="K586" t="s">
        <v>318</v>
      </c>
      <c r="L586" t="s">
        <v>420</v>
      </c>
      <c r="M586">
        <v>97477</v>
      </c>
      <c r="N586" t="s">
        <v>44</v>
      </c>
      <c r="O586" t="s">
        <v>9555</v>
      </c>
      <c r="P586" t="s">
        <v>71</v>
      </c>
      <c r="Q586" t="s">
        <v>682</v>
      </c>
      <c r="R586" t="s">
        <v>9556</v>
      </c>
      <c r="S586">
        <v>29.925000000000001</v>
      </c>
      <c r="T586">
        <v>5</v>
      </c>
      <c r="U586">
        <v>0.7</v>
      </c>
      <c r="V586">
        <v>-21.944999999999993</v>
      </c>
    </row>
    <row r="587" spans="1:22" x14ac:dyDescent="0.35">
      <c r="A587">
        <v>7600</v>
      </c>
      <c r="B587" t="s">
        <v>9554</v>
      </c>
      <c r="C587">
        <v>2011</v>
      </c>
      <c r="D587" s="28">
        <v>40803</v>
      </c>
      <c r="E587" s="28">
        <v>40808</v>
      </c>
      <c r="F587" t="s">
        <v>50</v>
      </c>
      <c r="G587" t="s">
        <v>2896</v>
      </c>
      <c r="H587" t="s">
        <v>2897</v>
      </c>
      <c r="I587" t="s">
        <v>26</v>
      </c>
      <c r="J587" t="s">
        <v>27</v>
      </c>
      <c r="K587" t="s">
        <v>318</v>
      </c>
      <c r="L587" t="s">
        <v>420</v>
      </c>
      <c r="M587">
        <v>97477</v>
      </c>
      <c r="N587" t="s">
        <v>44</v>
      </c>
      <c r="O587" t="s">
        <v>7059</v>
      </c>
      <c r="P587" t="s">
        <v>46</v>
      </c>
      <c r="Q587" t="s">
        <v>90</v>
      </c>
      <c r="R587" t="s">
        <v>7060</v>
      </c>
      <c r="S587">
        <v>40.24</v>
      </c>
      <c r="T587">
        <v>5</v>
      </c>
      <c r="U587">
        <v>0.2</v>
      </c>
      <c r="V587">
        <v>13.078000000000001</v>
      </c>
    </row>
    <row r="588" spans="1:22" x14ac:dyDescent="0.35">
      <c r="A588">
        <v>7599</v>
      </c>
      <c r="B588" t="s">
        <v>9554</v>
      </c>
      <c r="C588">
        <v>2011</v>
      </c>
      <c r="D588" s="28">
        <v>40803</v>
      </c>
      <c r="E588" s="28">
        <v>40808</v>
      </c>
      <c r="F588" t="s">
        <v>50</v>
      </c>
      <c r="G588" t="s">
        <v>2896</v>
      </c>
      <c r="H588" t="s">
        <v>2897</v>
      </c>
      <c r="I588" t="s">
        <v>26</v>
      </c>
      <c r="J588" t="s">
        <v>27</v>
      </c>
      <c r="K588" t="s">
        <v>318</v>
      </c>
      <c r="L588" t="s">
        <v>420</v>
      </c>
      <c r="M588">
        <v>97477</v>
      </c>
      <c r="N588" t="s">
        <v>44</v>
      </c>
      <c r="O588" t="s">
        <v>3709</v>
      </c>
      <c r="P588" t="s">
        <v>46</v>
      </c>
      <c r="Q588" t="s">
        <v>68</v>
      </c>
      <c r="R588" t="s">
        <v>3710</v>
      </c>
      <c r="S588">
        <v>38.256</v>
      </c>
      <c r="T588">
        <v>3</v>
      </c>
      <c r="U588">
        <v>0.2</v>
      </c>
      <c r="V588">
        <v>4.7819999999999947</v>
      </c>
    </row>
    <row r="589" spans="1:22" x14ac:dyDescent="0.35">
      <c r="A589">
        <v>7598</v>
      </c>
      <c r="B589" t="s">
        <v>9554</v>
      </c>
      <c r="C589">
        <v>2011</v>
      </c>
      <c r="D589" s="28">
        <v>40803</v>
      </c>
      <c r="E589" s="28">
        <v>40808</v>
      </c>
      <c r="F589" t="s">
        <v>50</v>
      </c>
      <c r="G589" t="s">
        <v>2896</v>
      </c>
      <c r="H589" t="s">
        <v>2897</v>
      </c>
      <c r="I589" t="s">
        <v>26</v>
      </c>
      <c r="J589" t="s">
        <v>27</v>
      </c>
      <c r="K589" t="s">
        <v>318</v>
      </c>
      <c r="L589" t="s">
        <v>420</v>
      </c>
      <c r="M589">
        <v>97477</v>
      </c>
      <c r="N589" t="s">
        <v>44</v>
      </c>
      <c r="O589" t="s">
        <v>5559</v>
      </c>
      <c r="P589" t="s">
        <v>46</v>
      </c>
      <c r="Q589" t="s">
        <v>68</v>
      </c>
      <c r="R589" t="s">
        <v>5560</v>
      </c>
      <c r="S589">
        <v>5.2480000000000002</v>
      </c>
      <c r="T589">
        <v>2</v>
      </c>
      <c r="U589">
        <v>0.2</v>
      </c>
      <c r="V589">
        <v>0.45920000000000027</v>
      </c>
    </row>
    <row r="590" spans="1:22" x14ac:dyDescent="0.35">
      <c r="A590">
        <v>7588</v>
      </c>
      <c r="B590" t="s">
        <v>9548</v>
      </c>
      <c r="C590">
        <v>2011</v>
      </c>
      <c r="D590" s="28">
        <v>40623</v>
      </c>
      <c r="E590" s="28">
        <v>40627</v>
      </c>
      <c r="F590" t="s">
        <v>50</v>
      </c>
      <c r="G590" t="s">
        <v>1013</v>
      </c>
      <c r="H590" t="s">
        <v>1014</v>
      </c>
      <c r="I590" t="s">
        <v>41</v>
      </c>
      <c r="J590" t="s">
        <v>27</v>
      </c>
      <c r="K590" t="s">
        <v>318</v>
      </c>
      <c r="L590" t="s">
        <v>319</v>
      </c>
      <c r="M590">
        <v>22153</v>
      </c>
      <c r="N590" t="s">
        <v>30</v>
      </c>
      <c r="O590" t="s">
        <v>3127</v>
      </c>
      <c r="P590" t="s">
        <v>46</v>
      </c>
      <c r="Q590" t="s">
        <v>75</v>
      </c>
      <c r="R590" t="s">
        <v>3128</v>
      </c>
      <c r="S590">
        <v>122.94</v>
      </c>
      <c r="T590">
        <v>3</v>
      </c>
      <c r="U590">
        <v>0</v>
      </c>
      <c r="V590">
        <v>59.011199999999988</v>
      </c>
    </row>
    <row r="591" spans="1:22" x14ac:dyDescent="0.35">
      <c r="A591">
        <v>7587</v>
      </c>
      <c r="B591" t="s">
        <v>9548</v>
      </c>
      <c r="C591">
        <v>2011</v>
      </c>
      <c r="D591" s="28">
        <v>40623</v>
      </c>
      <c r="E591" s="28">
        <v>40627</v>
      </c>
      <c r="F591" t="s">
        <v>50</v>
      </c>
      <c r="G591" t="s">
        <v>1013</v>
      </c>
      <c r="H591" t="s">
        <v>1014</v>
      </c>
      <c r="I591" t="s">
        <v>41</v>
      </c>
      <c r="J591" t="s">
        <v>27</v>
      </c>
      <c r="K591" t="s">
        <v>318</v>
      </c>
      <c r="L591" t="s">
        <v>319</v>
      </c>
      <c r="M591">
        <v>22153</v>
      </c>
      <c r="N591" t="s">
        <v>30</v>
      </c>
      <c r="O591" t="s">
        <v>1468</v>
      </c>
      <c r="P591" t="s">
        <v>46</v>
      </c>
      <c r="Q591" t="s">
        <v>68</v>
      </c>
      <c r="R591" t="s">
        <v>1469</v>
      </c>
      <c r="S591">
        <v>9.32</v>
      </c>
      <c r="T591">
        <v>4</v>
      </c>
      <c r="U591">
        <v>0</v>
      </c>
      <c r="V591">
        <v>2.702799999999999</v>
      </c>
    </row>
    <row r="592" spans="1:22" x14ac:dyDescent="0.35">
      <c r="A592">
        <v>7586</v>
      </c>
      <c r="B592" t="s">
        <v>9548</v>
      </c>
      <c r="C592">
        <v>2011</v>
      </c>
      <c r="D592" s="28">
        <v>40623</v>
      </c>
      <c r="E592" s="28">
        <v>40627</v>
      </c>
      <c r="F592" t="s">
        <v>50</v>
      </c>
      <c r="G592" t="s">
        <v>1013</v>
      </c>
      <c r="H592" t="s">
        <v>1014</v>
      </c>
      <c r="I592" t="s">
        <v>41</v>
      </c>
      <c r="J592" t="s">
        <v>27</v>
      </c>
      <c r="K592" t="s">
        <v>318</v>
      </c>
      <c r="L592" t="s">
        <v>319</v>
      </c>
      <c r="M592">
        <v>22153</v>
      </c>
      <c r="N592" t="s">
        <v>30</v>
      </c>
      <c r="O592" t="s">
        <v>4500</v>
      </c>
      <c r="P592" t="s">
        <v>46</v>
      </c>
      <c r="Q592" t="s">
        <v>90</v>
      </c>
      <c r="R592" t="s">
        <v>4501</v>
      </c>
      <c r="S592">
        <v>122.97</v>
      </c>
      <c r="T592">
        <v>3</v>
      </c>
      <c r="U592">
        <v>0</v>
      </c>
      <c r="V592">
        <v>60.255300000000005</v>
      </c>
    </row>
    <row r="593" spans="1:22" x14ac:dyDescent="0.35">
      <c r="A593">
        <v>7585</v>
      </c>
      <c r="B593" t="s">
        <v>9548</v>
      </c>
      <c r="C593">
        <v>2011</v>
      </c>
      <c r="D593" s="28">
        <v>40623</v>
      </c>
      <c r="E593" s="28">
        <v>40627</v>
      </c>
      <c r="F593" t="s">
        <v>50</v>
      </c>
      <c r="G593" t="s">
        <v>1013</v>
      </c>
      <c r="H593" t="s">
        <v>1014</v>
      </c>
      <c r="I593" t="s">
        <v>41</v>
      </c>
      <c r="J593" t="s">
        <v>27</v>
      </c>
      <c r="K593" t="s">
        <v>318</v>
      </c>
      <c r="L593" t="s">
        <v>319</v>
      </c>
      <c r="M593">
        <v>22153</v>
      </c>
      <c r="N593" t="s">
        <v>30</v>
      </c>
      <c r="O593" t="s">
        <v>6836</v>
      </c>
      <c r="P593" t="s">
        <v>46</v>
      </c>
      <c r="Q593" t="s">
        <v>47</v>
      </c>
      <c r="R593" t="s">
        <v>6837</v>
      </c>
      <c r="S593">
        <v>14.399999999999999</v>
      </c>
      <c r="T593">
        <v>5</v>
      </c>
      <c r="U593">
        <v>0</v>
      </c>
      <c r="V593">
        <v>6.6239999999999988</v>
      </c>
    </row>
    <row r="594" spans="1:22" x14ac:dyDescent="0.35">
      <c r="A594">
        <v>593</v>
      </c>
      <c r="B594" t="s">
        <v>1983</v>
      </c>
      <c r="C594">
        <v>2011</v>
      </c>
      <c r="D594" s="28">
        <v>40553</v>
      </c>
      <c r="E594" s="28">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5">
      <c r="A595">
        <v>594</v>
      </c>
      <c r="B595" t="s">
        <v>1983</v>
      </c>
      <c r="C595">
        <v>2011</v>
      </c>
      <c r="D595" s="28">
        <v>40553</v>
      </c>
      <c r="E595" s="28">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5">
      <c r="A596">
        <v>595</v>
      </c>
      <c r="B596" t="s">
        <v>1989</v>
      </c>
      <c r="C596">
        <v>2011</v>
      </c>
      <c r="D596" s="28">
        <v>40763</v>
      </c>
      <c r="E596" s="28">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5">
      <c r="A597">
        <v>596</v>
      </c>
      <c r="B597" t="s">
        <v>1989</v>
      </c>
      <c r="C597">
        <v>2011</v>
      </c>
      <c r="D597" s="28">
        <v>40763</v>
      </c>
      <c r="E597" s="28">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5">
      <c r="A598">
        <v>597</v>
      </c>
      <c r="B598" t="s">
        <v>1989</v>
      </c>
      <c r="C598">
        <v>2011</v>
      </c>
      <c r="D598" s="28">
        <v>40763</v>
      </c>
      <c r="E598" s="28">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5">
      <c r="A599">
        <v>598</v>
      </c>
      <c r="B599" t="s">
        <v>1989</v>
      </c>
      <c r="C599">
        <v>2011</v>
      </c>
      <c r="D599" s="28">
        <v>40763</v>
      </c>
      <c r="E599" s="28">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5">
      <c r="A600">
        <v>7584</v>
      </c>
      <c r="B600" t="s">
        <v>9548</v>
      </c>
      <c r="C600">
        <v>2011</v>
      </c>
      <c r="D600" s="28">
        <v>40623</v>
      </c>
      <c r="E600" s="28">
        <v>40627</v>
      </c>
      <c r="F600" t="s">
        <v>50</v>
      </c>
      <c r="G600" t="s">
        <v>1013</v>
      </c>
      <c r="H600" t="s">
        <v>1014</v>
      </c>
      <c r="I600" t="s">
        <v>41</v>
      </c>
      <c r="J600" t="s">
        <v>27</v>
      </c>
      <c r="K600" t="s">
        <v>318</v>
      </c>
      <c r="L600" t="s">
        <v>319</v>
      </c>
      <c r="M600">
        <v>22153</v>
      </c>
      <c r="N600" t="s">
        <v>30</v>
      </c>
      <c r="O600" t="s">
        <v>6887</v>
      </c>
      <c r="P600" t="s">
        <v>71</v>
      </c>
      <c r="Q600" t="s">
        <v>72</v>
      </c>
      <c r="R600" t="s">
        <v>6888</v>
      </c>
      <c r="S600">
        <v>3499.9300000000003</v>
      </c>
      <c r="T600">
        <v>7</v>
      </c>
      <c r="U600">
        <v>0</v>
      </c>
      <c r="V600">
        <v>909.98180000000025</v>
      </c>
    </row>
    <row r="601" spans="1:22" x14ac:dyDescent="0.35">
      <c r="A601">
        <v>7578</v>
      </c>
      <c r="B601" t="s">
        <v>9543</v>
      </c>
      <c r="C601">
        <v>2011</v>
      </c>
      <c r="D601" s="28">
        <v>40849</v>
      </c>
      <c r="E601" s="28">
        <v>40854</v>
      </c>
      <c r="F601" t="s">
        <v>23</v>
      </c>
      <c r="G601" t="s">
        <v>3420</v>
      </c>
      <c r="H601" t="s">
        <v>3421</v>
      </c>
      <c r="I601" t="s">
        <v>41</v>
      </c>
      <c r="J601" t="s">
        <v>27</v>
      </c>
      <c r="K601" t="s">
        <v>95</v>
      </c>
      <c r="L601" t="s">
        <v>96</v>
      </c>
      <c r="M601">
        <v>98115</v>
      </c>
      <c r="N601" t="s">
        <v>44</v>
      </c>
      <c r="O601" t="s">
        <v>3853</v>
      </c>
      <c r="P601" t="s">
        <v>71</v>
      </c>
      <c r="Q601" t="s">
        <v>72</v>
      </c>
      <c r="R601" t="s">
        <v>3854</v>
      </c>
      <c r="S601">
        <v>52.792000000000002</v>
      </c>
      <c r="T601">
        <v>1</v>
      </c>
      <c r="U601">
        <v>0.2</v>
      </c>
      <c r="V601">
        <v>4.6193000000000026</v>
      </c>
    </row>
    <row r="602" spans="1:22" x14ac:dyDescent="0.35">
      <c r="A602">
        <v>7577</v>
      </c>
      <c r="B602" t="s">
        <v>9543</v>
      </c>
      <c r="C602">
        <v>2011</v>
      </c>
      <c r="D602" s="28">
        <v>40849</v>
      </c>
      <c r="E602" s="28">
        <v>40854</v>
      </c>
      <c r="F602" t="s">
        <v>23</v>
      </c>
      <c r="G602" t="s">
        <v>3420</v>
      </c>
      <c r="H602" t="s">
        <v>3421</v>
      </c>
      <c r="I602" t="s">
        <v>41</v>
      </c>
      <c r="J602" t="s">
        <v>27</v>
      </c>
      <c r="K602" t="s">
        <v>95</v>
      </c>
      <c r="L602" t="s">
        <v>96</v>
      </c>
      <c r="M602">
        <v>98115</v>
      </c>
      <c r="N602" t="s">
        <v>44</v>
      </c>
      <c r="O602" t="s">
        <v>3558</v>
      </c>
      <c r="P602" t="s">
        <v>71</v>
      </c>
      <c r="Q602" t="s">
        <v>161</v>
      </c>
      <c r="R602" t="s">
        <v>3559</v>
      </c>
      <c r="S602">
        <v>41.94</v>
      </c>
      <c r="T602">
        <v>2</v>
      </c>
      <c r="U602">
        <v>0</v>
      </c>
      <c r="V602">
        <v>15.098399999999998</v>
      </c>
    </row>
    <row r="603" spans="1:22" x14ac:dyDescent="0.35">
      <c r="A603">
        <v>7574</v>
      </c>
      <c r="B603" t="s">
        <v>9541</v>
      </c>
      <c r="C603">
        <v>2011</v>
      </c>
      <c r="D603" s="28">
        <v>40837</v>
      </c>
      <c r="E603" s="28">
        <v>40842</v>
      </c>
      <c r="F603" t="s">
        <v>50</v>
      </c>
      <c r="G603" t="s">
        <v>3287</v>
      </c>
      <c r="H603" t="s">
        <v>3288</v>
      </c>
      <c r="I603" t="s">
        <v>41</v>
      </c>
      <c r="J603" t="s">
        <v>27</v>
      </c>
      <c r="K603" t="s">
        <v>5527</v>
      </c>
      <c r="L603" t="s">
        <v>319</v>
      </c>
      <c r="M603">
        <v>23602</v>
      </c>
      <c r="N603" t="s">
        <v>30</v>
      </c>
      <c r="O603" t="s">
        <v>3447</v>
      </c>
      <c r="P603" t="s">
        <v>46</v>
      </c>
      <c r="Q603" t="s">
        <v>68</v>
      </c>
      <c r="R603" t="s">
        <v>3448</v>
      </c>
      <c r="S603">
        <v>2.84</v>
      </c>
      <c r="T603">
        <v>1</v>
      </c>
      <c r="U603">
        <v>0</v>
      </c>
      <c r="V603">
        <v>0.88039999999999985</v>
      </c>
    </row>
    <row r="604" spans="1:22" x14ac:dyDescent="0.35">
      <c r="A604">
        <v>603</v>
      </c>
      <c r="B604" t="s">
        <v>2008</v>
      </c>
      <c r="C604">
        <v>2011</v>
      </c>
      <c r="D604" s="28">
        <v>40617</v>
      </c>
      <c r="E604" s="28">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5">
      <c r="A605">
        <v>604</v>
      </c>
      <c r="B605" t="s">
        <v>2008</v>
      </c>
      <c r="C605">
        <v>2011</v>
      </c>
      <c r="D605" s="28">
        <v>40617</v>
      </c>
      <c r="E605" s="28">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5">
      <c r="A606">
        <v>605</v>
      </c>
      <c r="B606" t="s">
        <v>2008</v>
      </c>
      <c r="C606">
        <v>2011</v>
      </c>
      <c r="D606" s="28">
        <v>40617</v>
      </c>
      <c r="E606" s="28">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5">
      <c r="A607">
        <v>606</v>
      </c>
      <c r="B607" t="s">
        <v>2008</v>
      </c>
      <c r="C607">
        <v>2011</v>
      </c>
      <c r="D607" s="28">
        <v>40617</v>
      </c>
      <c r="E607" s="28">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5">
      <c r="A608">
        <v>607</v>
      </c>
      <c r="B608" t="s">
        <v>2008</v>
      </c>
      <c r="C608">
        <v>2011</v>
      </c>
      <c r="D608" s="28">
        <v>40617</v>
      </c>
      <c r="E608" s="28">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5">
      <c r="A609">
        <v>608</v>
      </c>
      <c r="B609" t="s">
        <v>2015</v>
      </c>
      <c r="C609">
        <v>2011</v>
      </c>
      <c r="D609" s="28">
        <v>40686</v>
      </c>
      <c r="E609" s="28">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5">
      <c r="A610">
        <v>609</v>
      </c>
      <c r="B610" t="s">
        <v>2015</v>
      </c>
      <c r="C610">
        <v>2011</v>
      </c>
      <c r="D610" s="28">
        <v>40686</v>
      </c>
      <c r="E610" s="28">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5">
      <c r="A611">
        <v>610</v>
      </c>
      <c r="B611" t="s">
        <v>2015</v>
      </c>
      <c r="C611">
        <v>2011</v>
      </c>
      <c r="D611" s="28">
        <v>40686</v>
      </c>
      <c r="E611" s="28">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5">
      <c r="A612">
        <v>7573</v>
      </c>
      <c r="B612" t="s">
        <v>9541</v>
      </c>
      <c r="C612">
        <v>2011</v>
      </c>
      <c r="D612" s="28">
        <v>40837</v>
      </c>
      <c r="E612" s="28">
        <v>40842</v>
      </c>
      <c r="F612" t="s">
        <v>50</v>
      </c>
      <c r="G612" t="s">
        <v>3287</v>
      </c>
      <c r="H612" t="s">
        <v>3288</v>
      </c>
      <c r="I612" t="s">
        <v>41</v>
      </c>
      <c r="J612" t="s">
        <v>27</v>
      </c>
      <c r="K612" t="s">
        <v>5527</v>
      </c>
      <c r="L612" t="s">
        <v>319</v>
      </c>
      <c r="M612">
        <v>23602</v>
      </c>
      <c r="N612" t="s">
        <v>30</v>
      </c>
      <c r="O612" t="s">
        <v>4455</v>
      </c>
      <c r="P612" t="s">
        <v>32</v>
      </c>
      <c r="Q612" t="s">
        <v>56</v>
      </c>
      <c r="R612" t="s">
        <v>4456</v>
      </c>
      <c r="S612">
        <v>591.32000000000005</v>
      </c>
      <c r="T612">
        <v>4</v>
      </c>
      <c r="U612">
        <v>0</v>
      </c>
      <c r="V612">
        <v>112.35079999999999</v>
      </c>
    </row>
    <row r="613" spans="1:22" x14ac:dyDescent="0.35">
      <c r="A613">
        <v>7572</v>
      </c>
      <c r="B613" t="s">
        <v>9541</v>
      </c>
      <c r="C613">
        <v>2011</v>
      </c>
      <c r="D613" s="28">
        <v>40837</v>
      </c>
      <c r="E613" s="28">
        <v>40842</v>
      </c>
      <c r="F613" t="s">
        <v>50</v>
      </c>
      <c r="G613" t="s">
        <v>3287</v>
      </c>
      <c r="H613" t="s">
        <v>3288</v>
      </c>
      <c r="I613" t="s">
        <v>41</v>
      </c>
      <c r="J613" t="s">
        <v>27</v>
      </c>
      <c r="K613" t="s">
        <v>5527</v>
      </c>
      <c r="L613" t="s">
        <v>319</v>
      </c>
      <c r="M613">
        <v>23602</v>
      </c>
      <c r="N613" t="s">
        <v>30</v>
      </c>
      <c r="O613" t="s">
        <v>217</v>
      </c>
      <c r="P613" t="s">
        <v>46</v>
      </c>
      <c r="Q613" t="s">
        <v>59</v>
      </c>
      <c r="R613" t="s">
        <v>218</v>
      </c>
      <c r="S613">
        <v>194.7</v>
      </c>
      <c r="T613">
        <v>5</v>
      </c>
      <c r="U613">
        <v>0</v>
      </c>
      <c r="V613">
        <v>9.7349999999999781</v>
      </c>
    </row>
    <row r="614" spans="1:22" x14ac:dyDescent="0.35">
      <c r="A614">
        <v>7571</v>
      </c>
      <c r="B614" t="s">
        <v>9540</v>
      </c>
      <c r="C614">
        <v>2011</v>
      </c>
      <c r="D614" s="28">
        <v>40882</v>
      </c>
      <c r="E614" s="28">
        <v>40887</v>
      </c>
      <c r="F614" t="s">
        <v>50</v>
      </c>
      <c r="G614" t="s">
        <v>1815</v>
      </c>
      <c r="H614" t="s">
        <v>1816</v>
      </c>
      <c r="I614" t="s">
        <v>26</v>
      </c>
      <c r="J614" t="s">
        <v>27</v>
      </c>
      <c r="K614" t="s">
        <v>42</v>
      </c>
      <c r="L614" t="s">
        <v>43</v>
      </c>
      <c r="M614">
        <v>90045</v>
      </c>
      <c r="N614" t="s">
        <v>44</v>
      </c>
      <c r="O614" t="s">
        <v>2572</v>
      </c>
      <c r="P614" t="s">
        <v>46</v>
      </c>
      <c r="Q614" t="s">
        <v>269</v>
      </c>
      <c r="R614" t="s">
        <v>2573</v>
      </c>
      <c r="S614">
        <v>15</v>
      </c>
      <c r="T614">
        <v>3</v>
      </c>
      <c r="U614">
        <v>0</v>
      </c>
      <c r="V614">
        <v>7.1999999999999993</v>
      </c>
    </row>
    <row r="615" spans="1:22" x14ac:dyDescent="0.35">
      <c r="A615">
        <v>7570</v>
      </c>
      <c r="B615" t="s">
        <v>9540</v>
      </c>
      <c r="C615">
        <v>2011</v>
      </c>
      <c r="D615" s="28">
        <v>40882</v>
      </c>
      <c r="E615" s="28">
        <v>40887</v>
      </c>
      <c r="F615" t="s">
        <v>50</v>
      </c>
      <c r="G615" t="s">
        <v>1815</v>
      </c>
      <c r="H615" t="s">
        <v>1816</v>
      </c>
      <c r="I615" t="s">
        <v>26</v>
      </c>
      <c r="J615" t="s">
        <v>27</v>
      </c>
      <c r="K615" t="s">
        <v>42</v>
      </c>
      <c r="L615" t="s">
        <v>43</v>
      </c>
      <c r="M615">
        <v>90045</v>
      </c>
      <c r="N615" t="s">
        <v>44</v>
      </c>
      <c r="O615" t="s">
        <v>7311</v>
      </c>
      <c r="P615" t="s">
        <v>46</v>
      </c>
      <c r="Q615" t="s">
        <v>90</v>
      </c>
      <c r="R615" t="s">
        <v>7312</v>
      </c>
      <c r="S615">
        <v>49.12</v>
      </c>
      <c r="T615">
        <v>4</v>
      </c>
      <c r="U615">
        <v>0</v>
      </c>
      <c r="V615">
        <v>23.086399999999998</v>
      </c>
    </row>
    <row r="616" spans="1:22" x14ac:dyDescent="0.35">
      <c r="A616">
        <v>7569</v>
      </c>
      <c r="B616" t="s">
        <v>9540</v>
      </c>
      <c r="C616">
        <v>2011</v>
      </c>
      <c r="D616" s="28">
        <v>40882</v>
      </c>
      <c r="E616" s="28">
        <v>40887</v>
      </c>
      <c r="F616" t="s">
        <v>50</v>
      </c>
      <c r="G616" t="s">
        <v>1815</v>
      </c>
      <c r="H616" t="s">
        <v>1816</v>
      </c>
      <c r="I616" t="s">
        <v>26</v>
      </c>
      <c r="J616" t="s">
        <v>27</v>
      </c>
      <c r="K616" t="s">
        <v>42</v>
      </c>
      <c r="L616" t="s">
        <v>43</v>
      </c>
      <c r="M616">
        <v>90045</v>
      </c>
      <c r="N616" t="s">
        <v>44</v>
      </c>
      <c r="O616" t="s">
        <v>1650</v>
      </c>
      <c r="P616" t="s">
        <v>46</v>
      </c>
      <c r="Q616" t="s">
        <v>68</v>
      </c>
      <c r="R616" t="s">
        <v>1651</v>
      </c>
      <c r="S616">
        <v>26.46</v>
      </c>
      <c r="T616">
        <v>9</v>
      </c>
      <c r="U616">
        <v>0</v>
      </c>
      <c r="V616">
        <v>11.907</v>
      </c>
    </row>
    <row r="617" spans="1:22" x14ac:dyDescent="0.35">
      <c r="A617">
        <v>7561</v>
      </c>
      <c r="B617" t="s">
        <v>9534</v>
      </c>
      <c r="C617">
        <v>2011</v>
      </c>
      <c r="D617" s="28">
        <v>40848</v>
      </c>
      <c r="E617" s="28">
        <v>40852</v>
      </c>
      <c r="F617" t="s">
        <v>50</v>
      </c>
      <c r="G617" t="s">
        <v>2903</v>
      </c>
      <c r="H617" t="s">
        <v>2904</v>
      </c>
      <c r="I617" t="s">
        <v>26</v>
      </c>
      <c r="J617" t="s">
        <v>27</v>
      </c>
      <c r="K617" t="s">
        <v>1173</v>
      </c>
      <c r="L617" t="s">
        <v>267</v>
      </c>
      <c r="M617">
        <v>11561</v>
      </c>
      <c r="N617" t="s">
        <v>148</v>
      </c>
      <c r="O617" t="s">
        <v>4930</v>
      </c>
      <c r="P617" t="s">
        <v>32</v>
      </c>
      <c r="Q617" t="s">
        <v>65</v>
      </c>
      <c r="R617" t="s">
        <v>4931</v>
      </c>
      <c r="S617">
        <v>31.68</v>
      </c>
      <c r="T617">
        <v>6</v>
      </c>
      <c r="U617">
        <v>0</v>
      </c>
      <c r="V617">
        <v>9.8207999999999984</v>
      </c>
    </row>
    <row r="618" spans="1:22" x14ac:dyDescent="0.35">
      <c r="A618">
        <v>7560</v>
      </c>
      <c r="B618" t="s">
        <v>9534</v>
      </c>
      <c r="C618">
        <v>2011</v>
      </c>
      <c r="D618" s="28">
        <v>40848</v>
      </c>
      <c r="E618" s="28">
        <v>40852</v>
      </c>
      <c r="F618" t="s">
        <v>50</v>
      </c>
      <c r="G618" t="s">
        <v>2903</v>
      </c>
      <c r="H618" t="s">
        <v>2904</v>
      </c>
      <c r="I618" t="s">
        <v>26</v>
      </c>
      <c r="J618" t="s">
        <v>27</v>
      </c>
      <c r="K618" t="s">
        <v>1173</v>
      </c>
      <c r="L618" t="s">
        <v>267</v>
      </c>
      <c r="M618">
        <v>11561</v>
      </c>
      <c r="N618" t="s">
        <v>148</v>
      </c>
      <c r="O618" t="s">
        <v>3778</v>
      </c>
      <c r="P618" t="s">
        <v>46</v>
      </c>
      <c r="Q618" t="s">
        <v>90</v>
      </c>
      <c r="R618" t="s">
        <v>3779</v>
      </c>
      <c r="S618">
        <v>167.94</v>
      </c>
      <c r="T618">
        <v>3</v>
      </c>
      <c r="U618">
        <v>0</v>
      </c>
      <c r="V618">
        <v>82.290599999999998</v>
      </c>
    </row>
    <row r="619" spans="1:22" x14ac:dyDescent="0.35">
      <c r="A619">
        <v>7559</v>
      </c>
      <c r="B619" t="s">
        <v>9534</v>
      </c>
      <c r="C619">
        <v>2011</v>
      </c>
      <c r="D619" s="28">
        <v>40848</v>
      </c>
      <c r="E619" s="28">
        <v>40852</v>
      </c>
      <c r="F619" t="s">
        <v>50</v>
      </c>
      <c r="G619" t="s">
        <v>2903</v>
      </c>
      <c r="H619" t="s">
        <v>2904</v>
      </c>
      <c r="I619" t="s">
        <v>26</v>
      </c>
      <c r="J619" t="s">
        <v>27</v>
      </c>
      <c r="K619" t="s">
        <v>1173</v>
      </c>
      <c r="L619" t="s">
        <v>267</v>
      </c>
      <c r="M619">
        <v>11561</v>
      </c>
      <c r="N619" t="s">
        <v>148</v>
      </c>
      <c r="O619" t="s">
        <v>690</v>
      </c>
      <c r="P619" t="s">
        <v>46</v>
      </c>
      <c r="Q619" t="s">
        <v>78</v>
      </c>
      <c r="R619" t="s">
        <v>691</v>
      </c>
      <c r="S619">
        <v>533.93999999999994</v>
      </c>
      <c r="T619">
        <v>3</v>
      </c>
      <c r="U619">
        <v>0</v>
      </c>
      <c r="V619">
        <v>154.84259999999995</v>
      </c>
    </row>
    <row r="620" spans="1:22" x14ac:dyDescent="0.35">
      <c r="A620">
        <v>7556</v>
      </c>
      <c r="B620" t="s">
        <v>9532</v>
      </c>
      <c r="C620">
        <v>2011</v>
      </c>
      <c r="D620" s="28">
        <v>40673</v>
      </c>
      <c r="E620" s="28">
        <v>40677</v>
      </c>
      <c r="F620" t="s">
        <v>23</v>
      </c>
      <c r="G620" t="s">
        <v>2623</v>
      </c>
      <c r="H620" t="s">
        <v>2624</v>
      </c>
      <c r="I620" t="s">
        <v>26</v>
      </c>
      <c r="J620" t="s">
        <v>27</v>
      </c>
      <c r="K620" t="s">
        <v>146</v>
      </c>
      <c r="L620" t="s">
        <v>147</v>
      </c>
      <c r="M620">
        <v>19134</v>
      </c>
      <c r="N620" t="s">
        <v>148</v>
      </c>
      <c r="O620" t="s">
        <v>3118</v>
      </c>
      <c r="P620" t="s">
        <v>46</v>
      </c>
      <c r="Q620" t="s">
        <v>68</v>
      </c>
      <c r="R620" t="s">
        <v>3119</v>
      </c>
      <c r="S620">
        <v>22.32</v>
      </c>
      <c r="T620">
        <v>5</v>
      </c>
      <c r="U620">
        <v>0.2</v>
      </c>
      <c r="V620">
        <v>5.3010000000000002</v>
      </c>
    </row>
    <row r="621" spans="1:22" x14ac:dyDescent="0.35">
      <c r="A621">
        <v>7555</v>
      </c>
      <c r="B621" t="s">
        <v>9532</v>
      </c>
      <c r="C621">
        <v>2011</v>
      </c>
      <c r="D621" s="28">
        <v>40673</v>
      </c>
      <c r="E621" s="28">
        <v>40677</v>
      </c>
      <c r="F621" t="s">
        <v>23</v>
      </c>
      <c r="G621" t="s">
        <v>2623</v>
      </c>
      <c r="H621" t="s">
        <v>2624</v>
      </c>
      <c r="I621" t="s">
        <v>26</v>
      </c>
      <c r="J621" t="s">
        <v>27</v>
      </c>
      <c r="K621" t="s">
        <v>146</v>
      </c>
      <c r="L621" t="s">
        <v>147</v>
      </c>
      <c r="M621">
        <v>19134</v>
      </c>
      <c r="N621" t="s">
        <v>148</v>
      </c>
      <c r="O621" t="s">
        <v>3491</v>
      </c>
      <c r="P621" t="s">
        <v>32</v>
      </c>
      <c r="Q621" t="s">
        <v>33</v>
      </c>
      <c r="R621" t="s">
        <v>3492</v>
      </c>
      <c r="S621">
        <v>349.96499999999997</v>
      </c>
      <c r="T621">
        <v>7</v>
      </c>
      <c r="U621">
        <v>0.5</v>
      </c>
      <c r="V621">
        <v>-216.97830000000002</v>
      </c>
    </row>
    <row r="622" spans="1:22" x14ac:dyDescent="0.35">
      <c r="A622">
        <v>7554</v>
      </c>
      <c r="B622" t="s">
        <v>9531</v>
      </c>
      <c r="C622">
        <v>2011</v>
      </c>
      <c r="D622" s="28">
        <v>40867</v>
      </c>
      <c r="E622" s="28">
        <v>40872</v>
      </c>
      <c r="F622" t="s">
        <v>50</v>
      </c>
      <c r="G622" t="s">
        <v>4616</v>
      </c>
      <c r="H622" t="s">
        <v>4617</v>
      </c>
      <c r="I622" t="s">
        <v>41</v>
      </c>
      <c r="J622" t="s">
        <v>27</v>
      </c>
      <c r="K622" t="s">
        <v>266</v>
      </c>
      <c r="L622" t="s">
        <v>267</v>
      </c>
      <c r="M622">
        <v>10024</v>
      </c>
      <c r="N622" t="s">
        <v>148</v>
      </c>
      <c r="O622" t="s">
        <v>5773</v>
      </c>
      <c r="P622" t="s">
        <v>46</v>
      </c>
      <c r="Q622" t="s">
        <v>90</v>
      </c>
      <c r="R622" t="s">
        <v>5774</v>
      </c>
      <c r="S622">
        <v>25.92</v>
      </c>
      <c r="T622">
        <v>4</v>
      </c>
      <c r="U622">
        <v>0</v>
      </c>
      <c r="V622">
        <v>12.441600000000001</v>
      </c>
    </row>
    <row r="623" spans="1:22" x14ac:dyDescent="0.35">
      <c r="A623">
        <v>622</v>
      </c>
      <c r="B623" t="s">
        <v>2051</v>
      </c>
      <c r="C623">
        <v>2011</v>
      </c>
      <c r="D623" s="28">
        <v>40903</v>
      </c>
      <c r="E623" s="28">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5">
      <c r="A624">
        <v>7553</v>
      </c>
      <c r="B624" t="s">
        <v>9531</v>
      </c>
      <c r="C624">
        <v>2011</v>
      </c>
      <c r="D624" s="28">
        <v>40867</v>
      </c>
      <c r="E624" s="28">
        <v>40872</v>
      </c>
      <c r="F624" t="s">
        <v>50</v>
      </c>
      <c r="G624" t="s">
        <v>4616</v>
      </c>
      <c r="H624" t="s">
        <v>4617</v>
      </c>
      <c r="I624" t="s">
        <v>41</v>
      </c>
      <c r="J624" t="s">
        <v>27</v>
      </c>
      <c r="K624" t="s">
        <v>266</v>
      </c>
      <c r="L624" t="s">
        <v>267</v>
      </c>
      <c r="M624">
        <v>10024</v>
      </c>
      <c r="N624" t="s">
        <v>148</v>
      </c>
      <c r="O624" t="s">
        <v>3163</v>
      </c>
      <c r="P624" t="s">
        <v>46</v>
      </c>
      <c r="Q624" t="s">
        <v>75</v>
      </c>
      <c r="R624" t="s">
        <v>3164</v>
      </c>
      <c r="S624">
        <v>12.96</v>
      </c>
      <c r="T624">
        <v>3</v>
      </c>
      <c r="U624">
        <v>0.2</v>
      </c>
      <c r="V624">
        <v>4.5359999999999996</v>
      </c>
    </row>
    <row r="625" spans="1:22" x14ac:dyDescent="0.35">
      <c r="A625">
        <v>7552</v>
      </c>
      <c r="B625" t="s">
        <v>9531</v>
      </c>
      <c r="C625">
        <v>2011</v>
      </c>
      <c r="D625" s="28">
        <v>40867</v>
      </c>
      <c r="E625" s="28">
        <v>40872</v>
      </c>
      <c r="F625" t="s">
        <v>50</v>
      </c>
      <c r="G625" t="s">
        <v>4616</v>
      </c>
      <c r="H625" t="s">
        <v>4617</v>
      </c>
      <c r="I625" t="s">
        <v>41</v>
      </c>
      <c r="J625" t="s">
        <v>27</v>
      </c>
      <c r="K625" t="s">
        <v>266</v>
      </c>
      <c r="L625" t="s">
        <v>267</v>
      </c>
      <c r="M625">
        <v>10024</v>
      </c>
      <c r="N625" t="s">
        <v>148</v>
      </c>
      <c r="O625" t="s">
        <v>3398</v>
      </c>
      <c r="P625" t="s">
        <v>71</v>
      </c>
      <c r="Q625" t="s">
        <v>72</v>
      </c>
      <c r="R625" t="s">
        <v>3399</v>
      </c>
      <c r="S625">
        <v>833.94</v>
      </c>
      <c r="T625">
        <v>6</v>
      </c>
      <c r="U625">
        <v>0</v>
      </c>
      <c r="V625">
        <v>216.8244</v>
      </c>
    </row>
    <row r="626" spans="1:22" x14ac:dyDescent="0.35">
      <c r="A626">
        <v>7551</v>
      </c>
      <c r="B626" t="s">
        <v>9531</v>
      </c>
      <c r="C626">
        <v>2011</v>
      </c>
      <c r="D626" s="28">
        <v>40867</v>
      </c>
      <c r="E626" s="28">
        <v>40872</v>
      </c>
      <c r="F626" t="s">
        <v>50</v>
      </c>
      <c r="G626" t="s">
        <v>4616</v>
      </c>
      <c r="H626" t="s">
        <v>4617</v>
      </c>
      <c r="I626" t="s">
        <v>41</v>
      </c>
      <c r="J626" t="s">
        <v>27</v>
      </c>
      <c r="K626" t="s">
        <v>266</v>
      </c>
      <c r="L626" t="s">
        <v>267</v>
      </c>
      <c r="M626">
        <v>10024</v>
      </c>
      <c r="N626" t="s">
        <v>148</v>
      </c>
      <c r="O626" t="s">
        <v>8404</v>
      </c>
      <c r="P626" t="s">
        <v>46</v>
      </c>
      <c r="Q626" t="s">
        <v>173</v>
      </c>
      <c r="R626" t="s">
        <v>8056</v>
      </c>
      <c r="S626">
        <v>34.74</v>
      </c>
      <c r="T626">
        <v>3</v>
      </c>
      <c r="U626">
        <v>0</v>
      </c>
      <c r="V626">
        <v>17.37</v>
      </c>
    </row>
    <row r="627" spans="1:22" x14ac:dyDescent="0.35">
      <c r="A627">
        <v>7549</v>
      </c>
      <c r="B627" t="s">
        <v>9527</v>
      </c>
      <c r="C627">
        <v>2011</v>
      </c>
      <c r="D627" s="28">
        <v>40826</v>
      </c>
      <c r="E627" s="28">
        <v>40831</v>
      </c>
      <c r="F627" t="s">
        <v>50</v>
      </c>
      <c r="G627" t="s">
        <v>9528</v>
      </c>
      <c r="H627" t="s">
        <v>9529</v>
      </c>
      <c r="I627" t="s">
        <v>41</v>
      </c>
      <c r="J627" t="s">
        <v>27</v>
      </c>
      <c r="K627" t="s">
        <v>1681</v>
      </c>
      <c r="L627" t="s">
        <v>104</v>
      </c>
      <c r="M627">
        <v>77340</v>
      </c>
      <c r="N627" t="s">
        <v>105</v>
      </c>
      <c r="O627" t="s">
        <v>1218</v>
      </c>
      <c r="P627" t="s">
        <v>46</v>
      </c>
      <c r="Q627" t="s">
        <v>75</v>
      </c>
      <c r="R627" t="s">
        <v>1219</v>
      </c>
      <c r="S627">
        <v>0.8979999999999998</v>
      </c>
      <c r="T627">
        <v>1</v>
      </c>
      <c r="U627">
        <v>0.8</v>
      </c>
      <c r="V627">
        <v>-1.5715000000000008</v>
      </c>
    </row>
    <row r="628" spans="1:22" x14ac:dyDescent="0.35">
      <c r="A628">
        <v>7548</v>
      </c>
      <c r="B628" t="s">
        <v>9527</v>
      </c>
      <c r="C628">
        <v>2011</v>
      </c>
      <c r="D628" s="28">
        <v>40826</v>
      </c>
      <c r="E628" s="28">
        <v>40831</v>
      </c>
      <c r="F628" t="s">
        <v>50</v>
      </c>
      <c r="G628" t="s">
        <v>9528</v>
      </c>
      <c r="H628" t="s">
        <v>9529</v>
      </c>
      <c r="I628" t="s">
        <v>41</v>
      </c>
      <c r="J628" t="s">
        <v>27</v>
      </c>
      <c r="K628" t="s">
        <v>1681</v>
      </c>
      <c r="L628" t="s">
        <v>104</v>
      </c>
      <c r="M628">
        <v>77340</v>
      </c>
      <c r="N628" t="s">
        <v>105</v>
      </c>
      <c r="O628" t="s">
        <v>4919</v>
      </c>
      <c r="P628" t="s">
        <v>46</v>
      </c>
      <c r="Q628" t="s">
        <v>75</v>
      </c>
      <c r="R628" t="s">
        <v>4920</v>
      </c>
      <c r="S628">
        <v>11.979999999999997</v>
      </c>
      <c r="T628">
        <v>5</v>
      </c>
      <c r="U628">
        <v>0.8</v>
      </c>
      <c r="V628">
        <v>-19.16800000000001</v>
      </c>
    </row>
    <row r="629" spans="1:22" x14ac:dyDescent="0.35">
      <c r="A629">
        <v>7547</v>
      </c>
      <c r="B629" t="s">
        <v>9527</v>
      </c>
      <c r="C629">
        <v>2011</v>
      </c>
      <c r="D629" s="28">
        <v>40826</v>
      </c>
      <c r="E629" s="28">
        <v>40831</v>
      </c>
      <c r="F629" t="s">
        <v>50</v>
      </c>
      <c r="G629" t="s">
        <v>9528</v>
      </c>
      <c r="H629" t="s">
        <v>9529</v>
      </c>
      <c r="I629" t="s">
        <v>41</v>
      </c>
      <c r="J629" t="s">
        <v>27</v>
      </c>
      <c r="K629" t="s">
        <v>1681</v>
      </c>
      <c r="L629" t="s">
        <v>104</v>
      </c>
      <c r="M629">
        <v>77340</v>
      </c>
      <c r="N629" t="s">
        <v>105</v>
      </c>
      <c r="O629" t="s">
        <v>2032</v>
      </c>
      <c r="P629" t="s">
        <v>71</v>
      </c>
      <c r="Q629" t="s">
        <v>72</v>
      </c>
      <c r="R629" t="s">
        <v>2033</v>
      </c>
      <c r="S629">
        <v>755.94400000000019</v>
      </c>
      <c r="T629">
        <v>7</v>
      </c>
      <c r="U629">
        <v>0.2</v>
      </c>
      <c r="V629">
        <v>66.145099999999957</v>
      </c>
    </row>
    <row r="630" spans="1:22" x14ac:dyDescent="0.35">
      <c r="A630">
        <v>7546</v>
      </c>
      <c r="B630" t="s">
        <v>9527</v>
      </c>
      <c r="C630">
        <v>2011</v>
      </c>
      <c r="D630" s="28">
        <v>40826</v>
      </c>
      <c r="E630" s="28">
        <v>40831</v>
      </c>
      <c r="F630" t="s">
        <v>50</v>
      </c>
      <c r="G630" t="s">
        <v>9528</v>
      </c>
      <c r="H630" t="s">
        <v>9529</v>
      </c>
      <c r="I630" t="s">
        <v>41</v>
      </c>
      <c r="J630" t="s">
        <v>27</v>
      </c>
      <c r="K630" t="s">
        <v>1681</v>
      </c>
      <c r="L630" t="s">
        <v>104</v>
      </c>
      <c r="M630">
        <v>77340</v>
      </c>
      <c r="N630" t="s">
        <v>105</v>
      </c>
      <c r="O630" t="s">
        <v>6521</v>
      </c>
      <c r="P630" t="s">
        <v>71</v>
      </c>
      <c r="Q630" t="s">
        <v>72</v>
      </c>
      <c r="R630" t="s">
        <v>6522</v>
      </c>
      <c r="S630">
        <v>719.95200000000011</v>
      </c>
      <c r="T630">
        <v>6</v>
      </c>
      <c r="U630">
        <v>0.2</v>
      </c>
      <c r="V630">
        <v>71.995200000000011</v>
      </c>
    </row>
    <row r="631" spans="1:22" x14ac:dyDescent="0.35">
      <c r="A631">
        <v>7526</v>
      </c>
      <c r="B631" t="s">
        <v>9518</v>
      </c>
      <c r="C631">
        <v>2011</v>
      </c>
      <c r="D631" s="28">
        <v>40796</v>
      </c>
      <c r="E631" s="28">
        <v>40802</v>
      </c>
      <c r="F631" t="s">
        <v>50</v>
      </c>
      <c r="G631" t="s">
        <v>486</v>
      </c>
      <c r="H631" t="s">
        <v>487</v>
      </c>
      <c r="I631" t="s">
        <v>26</v>
      </c>
      <c r="J631" t="s">
        <v>27</v>
      </c>
      <c r="K631" t="s">
        <v>6231</v>
      </c>
      <c r="L631" t="s">
        <v>420</v>
      </c>
      <c r="M631">
        <v>97030</v>
      </c>
      <c r="N631" t="s">
        <v>44</v>
      </c>
      <c r="O631" t="s">
        <v>3400</v>
      </c>
      <c r="P631" t="s">
        <v>32</v>
      </c>
      <c r="Q631" t="s">
        <v>36</v>
      </c>
      <c r="R631" t="s">
        <v>3401</v>
      </c>
      <c r="S631">
        <v>1487.04</v>
      </c>
      <c r="T631">
        <v>5</v>
      </c>
      <c r="U631">
        <v>0.2</v>
      </c>
      <c r="V631">
        <v>148.70400000000006</v>
      </c>
    </row>
    <row r="632" spans="1:22" x14ac:dyDescent="0.35">
      <c r="A632">
        <v>7525</v>
      </c>
      <c r="B632" t="s">
        <v>9518</v>
      </c>
      <c r="C632">
        <v>2011</v>
      </c>
      <c r="D632" s="28">
        <v>40796</v>
      </c>
      <c r="E632" s="28">
        <v>40802</v>
      </c>
      <c r="F632" t="s">
        <v>50</v>
      </c>
      <c r="G632" t="s">
        <v>486</v>
      </c>
      <c r="H632" t="s">
        <v>487</v>
      </c>
      <c r="I632" t="s">
        <v>26</v>
      </c>
      <c r="J632" t="s">
        <v>27</v>
      </c>
      <c r="K632" t="s">
        <v>6231</v>
      </c>
      <c r="L632" t="s">
        <v>420</v>
      </c>
      <c r="M632">
        <v>97030</v>
      </c>
      <c r="N632" t="s">
        <v>44</v>
      </c>
      <c r="O632" t="s">
        <v>3041</v>
      </c>
      <c r="P632" t="s">
        <v>46</v>
      </c>
      <c r="Q632" t="s">
        <v>173</v>
      </c>
      <c r="R632" t="s">
        <v>3042</v>
      </c>
      <c r="S632">
        <v>21.728000000000002</v>
      </c>
      <c r="T632">
        <v>7</v>
      </c>
      <c r="U632">
        <v>0.2</v>
      </c>
      <c r="V632">
        <v>7.6047999999999991</v>
      </c>
    </row>
    <row r="633" spans="1:22" x14ac:dyDescent="0.35">
      <c r="A633">
        <v>7508</v>
      </c>
      <c r="B633" t="s">
        <v>9514</v>
      </c>
      <c r="C633">
        <v>2011</v>
      </c>
      <c r="D633" s="28">
        <v>40849</v>
      </c>
      <c r="E633" s="28">
        <v>40853</v>
      </c>
      <c r="F633" t="s">
        <v>50</v>
      </c>
      <c r="G633" t="s">
        <v>1125</v>
      </c>
      <c r="H633" t="s">
        <v>1126</v>
      </c>
      <c r="I633" t="s">
        <v>26</v>
      </c>
      <c r="J633" t="s">
        <v>27</v>
      </c>
      <c r="K633" t="s">
        <v>127</v>
      </c>
      <c r="L633" t="s">
        <v>43</v>
      </c>
      <c r="M633">
        <v>94122</v>
      </c>
      <c r="N633" t="s">
        <v>44</v>
      </c>
      <c r="O633" t="s">
        <v>1015</v>
      </c>
      <c r="P633" t="s">
        <v>46</v>
      </c>
      <c r="Q633" t="s">
        <v>59</v>
      </c>
      <c r="R633" t="s">
        <v>1016</v>
      </c>
      <c r="S633">
        <v>362.92</v>
      </c>
      <c r="T633">
        <v>2</v>
      </c>
      <c r="U633">
        <v>0</v>
      </c>
      <c r="V633">
        <v>105.24679999999995</v>
      </c>
    </row>
    <row r="634" spans="1:22" x14ac:dyDescent="0.35">
      <c r="A634">
        <v>7507</v>
      </c>
      <c r="B634" t="s">
        <v>9514</v>
      </c>
      <c r="C634">
        <v>2011</v>
      </c>
      <c r="D634" s="28">
        <v>40849</v>
      </c>
      <c r="E634" s="28">
        <v>40853</v>
      </c>
      <c r="F634" t="s">
        <v>50</v>
      </c>
      <c r="G634" t="s">
        <v>1125</v>
      </c>
      <c r="H634" t="s">
        <v>1126</v>
      </c>
      <c r="I634" t="s">
        <v>26</v>
      </c>
      <c r="J634" t="s">
        <v>27</v>
      </c>
      <c r="K634" t="s">
        <v>127</v>
      </c>
      <c r="L634" t="s">
        <v>43</v>
      </c>
      <c r="M634">
        <v>94122</v>
      </c>
      <c r="N634" t="s">
        <v>44</v>
      </c>
      <c r="O634" t="s">
        <v>4509</v>
      </c>
      <c r="P634" t="s">
        <v>71</v>
      </c>
      <c r="Q634" t="s">
        <v>72</v>
      </c>
      <c r="R634" t="s">
        <v>4510</v>
      </c>
      <c r="S634">
        <v>46.384</v>
      </c>
      <c r="T634">
        <v>2</v>
      </c>
      <c r="U634">
        <v>0.2</v>
      </c>
      <c r="V634">
        <v>5.2181999999999924</v>
      </c>
    </row>
    <row r="635" spans="1:22" x14ac:dyDescent="0.35">
      <c r="A635">
        <v>7484</v>
      </c>
      <c r="B635" t="s">
        <v>9501</v>
      </c>
      <c r="C635">
        <v>2011</v>
      </c>
      <c r="D635" s="28">
        <v>40892</v>
      </c>
      <c r="E635" s="28">
        <v>40894</v>
      </c>
      <c r="F635" t="s">
        <v>23</v>
      </c>
      <c r="G635" t="s">
        <v>1574</v>
      </c>
      <c r="H635" t="s">
        <v>1575</v>
      </c>
      <c r="I635" t="s">
        <v>41</v>
      </c>
      <c r="J635" t="s">
        <v>27</v>
      </c>
      <c r="K635" t="s">
        <v>146</v>
      </c>
      <c r="L635" t="s">
        <v>147</v>
      </c>
      <c r="M635">
        <v>19140</v>
      </c>
      <c r="N635" t="s">
        <v>148</v>
      </c>
      <c r="O635" t="s">
        <v>4839</v>
      </c>
      <c r="P635" t="s">
        <v>32</v>
      </c>
      <c r="Q635" t="s">
        <v>36</v>
      </c>
      <c r="R635" t="s">
        <v>4840</v>
      </c>
      <c r="S635">
        <v>445.80200000000002</v>
      </c>
      <c r="T635">
        <v>7</v>
      </c>
      <c r="U635">
        <v>0.3</v>
      </c>
      <c r="V635">
        <v>-108.26620000000001</v>
      </c>
    </row>
    <row r="636" spans="1:22" x14ac:dyDescent="0.35">
      <c r="A636">
        <v>7483</v>
      </c>
      <c r="B636" t="s">
        <v>9500</v>
      </c>
      <c r="C636">
        <v>2011</v>
      </c>
      <c r="D636" s="28">
        <v>40809</v>
      </c>
      <c r="E636" s="28">
        <v>40816</v>
      </c>
      <c r="F636" t="s">
        <v>50</v>
      </c>
      <c r="G636" t="s">
        <v>5925</v>
      </c>
      <c r="H636" t="s">
        <v>5926</v>
      </c>
      <c r="I636" t="s">
        <v>102</v>
      </c>
      <c r="J636" t="s">
        <v>27</v>
      </c>
      <c r="K636" t="s">
        <v>266</v>
      </c>
      <c r="L636" t="s">
        <v>267</v>
      </c>
      <c r="M636">
        <v>10011</v>
      </c>
      <c r="N636" t="s">
        <v>148</v>
      </c>
      <c r="O636" t="s">
        <v>325</v>
      </c>
      <c r="P636" t="s">
        <v>46</v>
      </c>
      <c r="Q636" t="s">
        <v>75</v>
      </c>
      <c r="R636" t="s">
        <v>326</v>
      </c>
      <c r="S636">
        <v>18.463999999999999</v>
      </c>
      <c r="T636">
        <v>4</v>
      </c>
      <c r="U636">
        <v>0.2</v>
      </c>
      <c r="V636">
        <v>6.9239999999999995</v>
      </c>
    </row>
    <row r="637" spans="1:22" x14ac:dyDescent="0.35">
      <c r="A637">
        <v>7481</v>
      </c>
      <c r="B637" t="s">
        <v>9498</v>
      </c>
      <c r="C637">
        <v>2011</v>
      </c>
      <c r="D637" s="28">
        <v>40550</v>
      </c>
      <c r="E637" s="28">
        <v>40554</v>
      </c>
      <c r="F637" t="s">
        <v>50</v>
      </c>
      <c r="G637" t="s">
        <v>3915</v>
      </c>
      <c r="H637" t="s">
        <v>3916</v>
      </c>
      <c r="I637" t="s">
        <v>102</v>
      </c>
      <c r="J637" t="s">
        <v>27</v>
      </c>
      <c r="K637" t="s">
        <v>28</v>
      </c>
      <c r="L637" t="s">
        <v>29</v>
      </c>
      <c r="M637">
        <v>42420</v>
      </c>
      <c r="N637" t="s">
        <v>30</v>
      </c>
      <c r="O637" t="s">
        <v>3065</v>
      </c>
      <c r="P637" t="s">
        <v>46</v>
      </c>
      <c r="Q637" t="s">
        <v>90</v>
      </c>
      <c r="R637" t="s">
        <v>3066</v>
      </c>
      <c r="S637">
        <v>6.54</v>
      </c>
      <c r="T637">
        <v>1</v>
      </c>
      <c r="U637">
        <v>0</v>
      </c>
      <c r="V637">
        <v>3.0084</v>
      </c>
    </row>
    <row r="638" spans="1:22" x14ac:dyDescent="0.35">
      <c r="A638">
        <v>7480</v>
      </c>
      <c r="B638" t="s">
        <v>9498</v>
      </c>
      <c r="C638">
        <v>2011</v>
      </c>
      <c r="D638" s="28">
        <v>40550</v>
      </c>
      <c r="E638" s="28">
        <v>40554</v>
      </c>
      <c r="F638" t="s">
        <v>50</v>
      </c>
      <c r="G638" t="s">
        <v>3915</v>
      </c>
      <c r="H638" t="s">
        <v>3916</v>
      </c>
      <c r="I638" t="s">
        <v>102</v>
      </c>
      <c r="J638" t="s">
        <v>27</v>
      </c>
      <c r="K638" t="s">
        <v>28</v>
      </c>
      <c r="L638" t="s">
        <v>29</v>
      </c>
      <c r="M638">
        <v>42420</v>
      </c>
      <c r="N638" t="s">
        <v>30</v>
      </c>
      <c r="O638" t="s">
        <v>6412</v>
      </c>
      <c r="P638" t="s">
        <v>46</v>
      </c>
      <c r="Q638" t="s">
        <v>269</v>
      </c>
      <c r="R638" t="s">
        <v>6413</v>
      </c>
      <c r="S638">
        <v>31.12</v>
      </c>
      <c r="T638">
        <v>4</v>
      </c>
      <c r="U638">
        <v>0</v>
      </c>
      <c r="V638">
        <v>0.31119999999999948</v>
      </c>
    </row>
    <row r="639" spans="1:22" x14ac:dyDescent="0.35">
      <c r="A639">
        <v>7479</v>
      </c>
      <c r="B639" t="s">
        <v>9498</v>
      </c>
      <c r="C639">
        <v>2011</v>
      </c>
      <c r="D639" s="28">
        <v>40550</v>
      </c>
      <c r="E639" s="28">
        <v>40554</v>
      </c>
      <c r="F639" t="s">
        <v>50</v>
      </c>
      <c r="G639" t="s">
        <v>3915</v>
      </c>
      <c r="H639" t="s">
        <v>3916</v>
      </c>
      <c r="I639" t="s">
        <v>102</v>
      </c>
      <c r="J639" t="s">
        <v>27</v>
      </c>
      <c r="K639" t="s">
        <v>28</v>
      </c>
      <c r="L639" t="s">
        <v>29</v>
      </c>
      <c r="M639">
        <v>42420</v>
      </c>
      <c r="N639" t="s">
        <v>30</v>
      </c>
      <c r="O639" t="s">
        <v>3381</v>
      </c>
      <c r="P639" t="s">
        <v>71</v>
      </c>
      <c r="Q639" t="s">
        <v>72</v>
      </c>
      <c r="R639" t="s">
        <v>3382</v>
      </c>
      <c r="S639">
        <v>755.96</v>
      </c>
      <c r="T639">
        <v>4</v>
      </c>
      <c r="U639">
        <v>0</v>
      </c>
      <c r="V639">
        <v>204.10919999999999</v>
      </c>
    </row>
    <row r="640" spans="1:22" x14ac:dyDescent="0.35">
      <c r="A640">
        <v>7478</v>
      </c>
      <c r="B640" t="s">
        <v>9498</v>
      </c>
      <c r="C640">
        <v>2011</v>
      </c>
      <c r="D640" s="28">
        <v>40550</v>
      </c>
      <c r="E640" s="28">
        <v>40554</v>
      </c>
      <c r="F640" t="s">
        <v>50</v>
      </c>
      <c r="G640" t="s">
        <v>3915</v>
      </c>
      <c r="H640" t="s">
        <v>3916</v>
      </c>
      <c r="I640" t="s">
        <v>102</v>
      </c>
      <c r="J640" t="s">
        <v>27</v>
      </c>
      <c r="K640" t="s">
        <v>28</v>
      </c>
      <c r="L640" t="s">
        <v>29</v>
      </c>
      <c r="M640">
        <v>42420</v>
      </c>
      <c r="N640" t="s">
        <v>30</v>
      </c>
      <c r="O640" t="s">
        <v>192</v>
      </c>
      <c r="P640" t="s">
        <v>71</v>
      </c>
      <c r="Q640" t="s">
        <v>72</v>
      </c>
      <c r="R640" t="s">
        <v>193</v>
      </c>
      <c r="S640">
        <v>391.98</v>
      </c>
      <c r="T640">
        <v>2</v>
      </c>
      <c r="U640">
        <v>0</v>
      </c>
      <c r="V640">
        <v>113.67419999999998</v>
      </c>
    </row>
    <row r="641" spans="1:22" x14ac:dyDescent="0.35">
      <c r="A641">
        <v>7477</v>
      </c>
      <c r="B641" t="s">
        <v>9498</v>
      </c>
      <c r="C641">
        <v>2011</v>
      </c>
      <c r="D641" s="28">
        <v>40550</v>
      </c>
      <c r="E641" s="28">
        <v>40554</v>
      </c>
      <c r="F641" t="s">
        <v>50</v>
      </c>
      <c r="G641" t="s">
        <v>3915</v>
      </c>
      <c r="H641" t="s">
        <v>3916</v>
      </c>
      <c r="I641" t="s">
        <v>102</v>
      </c>
      <c r="J641" t="s">
        <v>27</v>
      </c>
      <c r="K641" t="s">
        <v>28</v>
      </c>
      <c r="L641" t="s">
        <v>29</v>
      </c>
      <c r="M641">
        <v>42420</v>
      </c>
      <c r="N641" t="s">
        <v>30</v>
      </c>
      <c r="O641" t="s">
        <v>1737</v>
      </c>
      <c r="P641" t="s">
        <v>46</v>
      </c>
      <c r="Q641" t="s">
        <v>68</v>
      </c>
      <c r="R641" t="s">
        <v>1738</v>
      </c>
      <c r="S641">
        <v>5.48</v>
      </c>
      <c r="T641">
        <v>2</v>
      </c>
      <c r="U641">
        <v>0</v>
      </c>
      <c r="V641">
        <v>1.4796000000000005</v>
      </c>
    </row>
    <row r="642" spans="1:22" x14ac:dyDescent="0.35">
      <c r="A642">
        <v>7476</v>
      </c>
      <c r="B642" t="s">
        <v>9498</v>
      </c>
      <c r="C642">
        <v>2011</v>
      </c>
      <c r="D642" s="28">
        <v>40550</v>
      </c>
      <c r="E642" s="28">
        <v>40554</v>
      </c>
      <c r="F642" t="s">
        <v>50</v>
      </c>
      <c r="G642" t="s">
        <v>3915</v>
      </c>
      <c r="H642" t="s">
        <v>3916</v>
      </c>
      <c r="I642" t="s">
        <v>102</v>
      </c>
      <c r="J642" t="s">
        <v>27</v>
      </c>
      <c r="K642" t="s">
        <v>28</v>
      </c>
      <c r="L642" t="s">
        <v>29</v>
      </c>
      <c r="M642">
        <v>42420</v>
      </c>
      <c r="N642" t="s">
        <v>30</v>
      </c>
      <c r="O642" t="s">
        <v>2209</v>
      </c>
      <c r="P642" t="s">
        <v>46</v>
      </c>
      <c r="Q642" t="s">
        <v>75</v>
      </c>
      <c r="R642" t="s">
        <v>2210</v>
      </c>
      <c r="S642">
        <v>609.98</v>
      </c>
      <c r="T642">
        <v>2</v>
      </c>
      <c r="U642">
        <v>0</v>
      </c>
      <c r="V642">
        <v>274.49099999999999</v>
      </c>
    </row>
    <row r="643" spans="1:22" x14ac:dyDescent="0.35">
      <c r="A643">
        <v>7475</v>
      </c>
      <c r="B643" t="s">
        <v>9498</v>
      </c>
      <c r="C643">
        <v>2011</v>
      </c>
      <c r="D643" s="28">
        <v>40550</v>
      </c>
      <c r="E643" s="28">
        <v>40554</v>
      </c>
      <c r="F643" t="s">
        <v>50</v>
      </c>
      <c r="G643" t="s">
        <v>3915</v>
      </c>
      <c r="H643" t="s">
        <v>3916</v>
      </c>
      <c r="I643" t="s">
        <v>102</v>
      </c>
      <c r="J643" t="s">
        <v>27</v>
      </c>
      <c r="K643" t="s">
        <v>28</v>
      </c>
      <c r="L643" t="s">
        <v>29</v>
      </c>
      <c r="M643">
        <v>42420</v>
      </c>
      <c r="N643" t="s">
        <v>30</v>
      </c>
      <c r="O643" t="s">
        <v>533</v>
      </c>
      <c r="P643" t="s">
        <v>32</v>
      </c>
      <c r="Q643" t="s">
        <v>36</v>
      </c>
      <c r="R643" t="s">
        <v>534</v>
      </c>
      <c r="S643">
        <v>2573.8200000000002</v>
      </c>
      <c r="T643">
        <v>9</v>
      </c>
      <c r="U643">
        <v>0</v>
      </c>
      <c r="V643">
        <v>746.40779999999972</v>
      </c>
    </row>
    <row r="644" spans="1:22" x14ac:dyDescent="0.35">
      <c r="A644">
        <v>7470</v>
      </c>
      <c r="B644" t="s">
        <v>9494</v>
      </c>
      <c r="C644">
        <v>2011</v>
      </c>
      <c r="D644" s="28">
        <v>40801</v>
      </c>
      <c r="E644" s="28">
        <v>40806</v>
      </c>
      <c r="F644" t="s">
        <v>50</v>
      </c>
      <c r="G644" t="s">
        <v>3332</v>
      </c>
      <c r="H644" t="s">
        <v>3333</v>
      </c>
      <c r="I644" t="s">
        <v>26</v>
      </c>
      <c r="J644" t="s">
        <v>27</v>
      </c>
      <c r="K644" t="s">
        <v>266</v>
      </c>
      <c r="L644" t="s">
        <v>267</v>
      </c>
      <c r="M644">
        <v>10011</v>
      </c>
      <c r="N644" t="s">
        <v>148</v>
      </c>
      <c r="O644" t="s">
        <v>4064</v>
      </c>
      <c r="P644" t="s">
        <v>32</v>
      </c>
      <c r="Q644" t="s">
        <v>65</v>
      </c>
      <c r="R644" t="s">
        <v>4065</v>
      </c>
      <c r="S644">
        <v>14.56</v>
      </c>
      <c r="T644">
        <v>2</v>
      </c>
      <c r="U644">
        <v>0</v>
      </c>
      <c r="V644">
        <v>6.2608000000000015</v>
      </c>
    </row>
    <row r="645" spans="1:22" x14ac:dyDescent="0.35">
      <c r="A645">
        <v>7469</v>
      </c>
      <c r="B645" t="s">
        <v>9494</v>
      </c>
      <c r="C645">
        <v>2011</v>
      </c>
      <c r="D645" s="28">
        <v>40801</v>
      </c>
      <c r="E645" s="28">
        <v>40806</v>
      </c>
      <c r="F645" t="s">
        <v>50</v>
      </c>
      <c r="G645" t="s">
        <v>3332</v>
      </c>
      <c r="H645" t="s">
        <v>3333</v>
      </c>
      <c r="I645" t="s">
        <v>26</v>
      </c>
      <c r="J645" t="s">
        <v>27</v>
      </c>
      <c r="K645" t="s">
        <v>266</v>
      </c>
      <c r="L645" t="s">
        <v>267</v>
      </c>
      <c r="M645">
        <v>10011</v>
      </c>
      <c r="N645" t="s">
        <v>148</v>
      </c>
      <c r="O645" t="s">
        <v>3185</v>
      </c>
      <c r="P645" t="s">
        <v>46</v>
      </c>
      <c r="Q645" t="s">
        <v>90</v>
      </c>
      <c r="R645" t="s">
        <v>186</v>
      </c>
      <c r="S645">
        <v>14.940000000000001</v>
      </c>
      <c r="T645">
        <v>3</v>
      </c>
      <c r="U645">
        <v>0</v>
      </c>
      <c r="V645">
        <v>7.0218000000000007</v>
      </c>
    </row>
    <row r="646" spans="1:22" x14ac:dyDescent="0.35">
      <c r="A646">
        <v>7444</v>
      </c>
      <c r="B646" t="s">
        <v>9482</v>
      </c>
      <c r="C646">
        <v>2011</v>
      </c>
      <c r="D646" s="28">
        <v>40886</v>
      </c>
      <c r="E646" s="28">
        <v>40888</v>
      </c>
      <c r="F646" t="s">
        <v>188</v>
      </c>
      <c r="G646" t="s">
        <v>8994</v>
      </c>
      <c r="H646" t="s">
        <v>8995</v>
      </c>
      <c r="I646" t="s">
        <v>41</v>
      </c>
      <c r="J646" t="s">
        <v>27</v>
      </c>
      <c r="K646" t="s">
        <v>3152</v>
      </c>
      <c r="L646" t="s">
        <v>104</v>
      </c>
      <c r="M646">
        <v>78521</v>
      </c>
      <c r="N646" t="s">
        <v>105</v>
      </c>
      <c r="O646" t="s">
        <v>2320</v>
      </c>
      <c r="P646" t="s">
        <v>46</v>
      </c>
      <c r="Q646" t="s">
        <v>59</v>
      </c>
      <c r="R646" t="s">
        <v>2321</v>
      </c>
      <c r="S646">
        <v>237.09600000000003</v>
      </c>
      <c r="T646">
        <v>3</v>
      </c>
      <c r="U646">
        <v>0.2</v>
      </c>
      <c r="V646">
        <v>20.745899999999985</v>
      </c>
    </row>
    <row r="647" spans="1:22" x14ac:dyDescent="0.35">
      <c r="A647">
        <v>7443</v>
      </c>
      <c r="B647" t="s">
        <v>9482</v>
      </c>
      <c r="C647">
        <v>2011</v>
      </c>
      <c r="D647" s="28">
        <v>40886</v>
      </c>
      <c r="E647" s="28">
        <v>40888</v>
      </c>
      <c r="F647" t="s">
        <v>188</v>
      </c>
      <c r="G647" t="s">
        <v>8994</v>
      </c>
      <c r="H647" t="s">
        <v>8995</v>
      </c>
      <c r="I647" t="s">
        <v>41</v>
      </c>
      <c r="J647" t="s">
        <v>27</v>
      </c>
      <c r="K647" t="s">
        <v>3152</v>
      </c>
      <c r="L647" t="s">
        <v>104</v>
      </c>
      <c r="M647">
        <v>78521</v>
      </c>
      <c r="N647" t="s">
        <v>105</v>
      </c>
      <c r="O647" t="s">
        <v>567</v>
      </c>
      <c r="P647" t="s">
        <v>46</v>
      </c>
      <c r="Q647" t="s">
        <v>90</v>
      </c>
      <c r="R647" t="s">
        <v>568</v>
      </c>
      <c r="S647">
        <v>10.688000000000001</v>
      </c>
      <c r="T647">
        <v>2</v>
      </c>
      <c r="U647">
        <v>0.2</v>
      </c>
      <c r="V647">
        <v>3.7407999999999997</v>
      </c>
    </row>
    <row r="648" spans="1:22" x14ac:dyDescent="0.35">
      <c r="A648">
        <v>7438</v>
      </c>
      <c r="B648" t="s">
        <v>9478</v>
      </c>
      <c r="C648">
        <v>2011</v>
      </c>
      <c r="D648" s="28">
        <v>40590</v>
      </c>
      <c r="E648" s="28">
        <v>40594</v>
      </c>
      <c r="F648" t="s">
        <v>50</v>
      </c>
      <c r="G648" t="s">
        <v>2410</v>
      </c>
      <c r="H648" t="s">
        <v>2411</v>
      </c>
      <c r="I648" t="s">
        <v>41</v>
      </c>
      <c r="J648" t="s">
        <v>27</v>
      </c>
      <c r="K648" t="s">
        <v>95</v>
      </c>
      <c r="L648" t="s">
        <v>96</v>
      </c>
      <c r="M648">
        <v>98105</v>
      </c>
      <c r="N648" t="s">
        <v>44</v>
      </c>
      <c r="O648" t="s">
        <v>3424</v>
      </c>
      <c r="P648" t="s">
        <v>46</v>
      </c>
      <c r="Q648" t="s">
        <v>75</v>
      </c>
      <c r="R648" t="s">
        <v>3425</v>
      </c>
      <c r="S648">
        <v>21.36</v>
      </c>
      <c r="T648">
        <v>5</v>
      </c>
      <c r="U648">
        <v>0.2</v>
      </c>
      <c r="V648">
        <v>7.2089999999999996</v>
      </c>
    </row>
    <row r="649" spans="1:22" x14ac:dyDescent="0.35">
      <c r="A649">
        <v>7434</v>
      </c>
      <c r="B649" t="s">
        <v>9476</v>
      </c>
      <c r="C649">
        <v>2011</v>
      </c>
      <c r="D649" s="28">
        <v>40764</v>
      </c>
      <c r="E649" s="28">
        <v>40768</v>
      </c>
      <c r="F649" t="s">
        <v>50</v>
      </c>
      <c r="G649" t="s">
        <v>7418</v>
      </c>
      <c r="H649" t="s">
        <v>7419</v>
      </c>
      <c r="I649" t="s">
        <v>26</v>
      </c>
      <c r="J649" t="s">
        <v>27</v>
      </c>
      <c r="K649" t="s">
        <v>544</v>
      </c>
      <c r="L649" t="s">
        <v>310</v>
      </c>
      <c r="M649">
        <v>85023</v>
      </c>
      <c r="N649" t="s">
        <v>44</v>
      </c>
      <c r="O649" t="s">
        <v>3125</v>
      </c>
      <c r="P649" t="s">
        <v>46</v>
      </c>
      <c r="Q649" t="s">
        <v>75</v>
      </c>
      <c r="R649" t="s">
        <v>3126</v>
      </c>
      <c r="S649">
        <v>9.3450000000000024</v>
      </c>
      <c r="T649">
        <v>5</v>
      </c>
      <c r="U649">
        <v>0.7</v>
      </c>
      <c r="V649">
        <v>-6.5414999999999992</v>
      </c>
    </row>
    <row r="650" spans="1:22" x14ac:dyDescent="0.35">
      <c r="A650">
        <v>7433</v>
      </c>
      <c r="B650" t="s">
        <v>9476</v>
      </c>
      <c r="C650">
        <v>2011</v>
      </c>
      <c r="D650" s="28">
        <v>40764</v>
      </c>
      <c r="E650" s="28">
        <v>40768</v>
      </c>
      <c r="F650" t="s">
        <v>50</v>
      </c>
      <c r="G650" t="s">
        <v>7418</v>
      </c>
      <c r="H650" t="s">
        <v>7419</v>
      </c>
      <c r="I650" t="s">
        <v>26</v>
      </c>
      <c r="J650" t="s">
        <v>27</v>
      </c>
      <c r="K650" t="s">
        <v>544</v>
      </c>
      <c r="L650" t="s">
        <v>310</v>
      </c>
      <c r="M650">
        <v>85023</v>
      </c>
      <c r="N650" t="s">
        <v>44</v>
      </c>
      <c r="O650" t="s">
        <v>3138</v>
      </c>
      <c r="P650" t="s">
        <v>46</v>
      </c>
      <c r="Q650" t="s">
        <v>269</v>
      </c>
      <c r="R650" t="s">
        <v>3139</v>
      </c>
      <c r="S650">
        <v>4.4640000000000004</v>
      </c>
      <c r="T650">
        <v>3</v>
      </c>
      <c r="U650">
        <v>0.2</v>
      </c>
      <c r="V650">
        <v>-0.94859999999999989</v>
      </c>
    </row>
    <row r="651" spans="1:22" x14ac:dyDescent="0.35">
      <c r="A651">
        <v>7432</v>
      </c>
      <c r="B651" t="s">
        <v>9475</v>
      </c>
      <c r="C651">
        <v>2011</v>
      </c>
      <c r="D651" s="28">
        <v>40619</v>
      </c>
      <c r="E651" s="28">
        <v>40623</v>
      </c>
      <c r="F651" t="s">
        <v>50</v>
      </c>
      <c r="G651" t="s">
        <v>8728</v>
      </c>
      <c r="H651" t="s">
        <v>8729</v>
      </c>
      <c r="I651" t="s">
        <v>41</v>
      </c>
      <c r="J651" t="s">
        <v>27</v>
      </c>
      <c r="K651" t="s">
        <v>328</v>
      </c>
      <c r="L651" t="s">
        <v>1487</v>
      </c>
      <c r="M651">
        <v>39212</v>
      </c>
      <c r="N651" t="s">
        <v>30</v>
      </c>
      <c r="O651" t="s">
        <v>3619</v>
      </c>
      <c r="P651" t="s">
        <v>46</v>
      </c>
      <c r="Q651" t="s">
        <v>78</v>
      </c>
      <c r="R651" t="s">
        <v>3620</v>
      </c>
      <c r="S651">
        <v>32.67</v>
      </c>
      <c r="T651">
        <v>3</v>
      </c>
      <c r="U651">
        <v>0</v>
      </c>
      <c r="V651">
        <v>8.4942000000000011</v>
      </c>
    </row>
    <row r="652" spans="1:22" x14ac:dyDescent="0.35">
      <c r="A652">
        <v>7431</v>
      </c>
      <c r="B652" t="s">
        <v>9475</v>
      </c>
      <c r="C652">
        <v>2011</v>
      </c>
      <c r="D652" s="28">
        <v>40619</v>
      </c>
      <c r="E652" s="28">
        <v>40623</v>
      </c>
      <c r="F652" t="s">
        <v>50</v>
      </c>
      <c r="G652" t="s">
        <v>8728</v>
      </c>
      <c r="H652" t="s">
        <v>8729</v>
      </c>
      <c r="I652" t="s">
        <v>41</v>
      </c>
      <c r="J652" t="s">
        <v>27</v>
      </c>
      <c r="K652" t="s">
        <v>328</v>
      </c>
      <c r="L652" t="s">
        <v>1487</v>
      </c>
      <c r="M652">
        <v>39212</v>
      </c>
      <c r="N652" t="s">
        <v>30</v>
      </c>
      <c r="O652" t="s">
        <v>8167</v>
      </c>
      <c r="P652" t="s">
        <v>46</v>
      </c>
      <c r="Q652" t="s">
        <v>90</v>
      </c>
      <c r="R652" t="s">
        <v>8168</v>
      </c>
      <c r="S652">
        <v>16</v>
      </c>
      <c r="T652">
        <v>4</v>
      </c>
      <c r="U652">
        <v>0</v>
      </c>
      <c r="V652">
        <v>7.68</v>
      </c>
    </row>
    <row r="653" spans="1:22" x14ac:dyDescent="0.35">
      <c r="A653">
        <v>7430</v>
      </c>
      <c r="B653" t="s">
        <v>9475</v>
      </c>
      <c r="C653">
        <v>2011</v>
      </c>
      <c r="D653" s="28">
        <v>40619</v>
      </c>
      <c r="E653" s="28">
        <v>40623</v>
      </c>
      <c r="F653" t="s">
        <v>50</v>
      </c>
      <c r="G653" t="s">
        <v>8728</v>
      </c>
      <c r="H653" t="s">
        <v>8729</v>
      </c>
      <c r="I653" t="s">
        <v>41</v>
      </c>
      <c r="J653" t="s">
        <v>27</v>
      </c>
      <c r="K653" t="s">
        <v>328</v>
      </c>
      <c r="L653" t="s">
        <v>1487</v>
      </c>
      <c r="M653">
        <v>39212</v>
      </c>
      <c r="N653" t="s">
        <v>30</v>
      </c>
      <c r="O653" t="s">
        <v>918</v>
      </c>
      <c r="P653" t="s">
        <v>46</v>
      </c>
      <c r="Q653" t="s">
        <v>90</v>
      </c>
      <c r="R653" t="s">
        <v>919</v>
      </c>
      <c r="S653">
        <v>12.96</v>
      </c>
      <c r="T653">
        <v>2</v>
      </c>
      <c r="U653">
        <v>0</v>
      </c>
      <c r="V653">
        <v>6.3504000000000005</v>
      </c>
    </row>
    <row r="654" spans="1:22" x14ac:dyDescent="0.35">
      <c r="A654">
        <v>7429</v>
      </c>
      <c r="B654" t="s">
        <v>9475</v>
      </c>
      <c r="C654">
        <v>2011</v>
      </c>
      <c r="D654" s="28">
        <v>40619</v>
      </c>
      <c r="E654" s="28">
        <v>40623</v>
      </c>
      <c r="F654" t="s">
        <v>50</v>
      </c>
      <c r="G654" t="s">
        <v>8728</v>
      </c>
      <c r="H654" t="s">
        <v>8729</v>
      </c>
      <c r="I654" t="s">
        <v>41</v>
      </c>
      <c r="J654" t="s">
        <v>27</v>
      </c>
      <c r="K654" t="s">
        <v>328</v>
      </c>
      <c r="L654" t="s">
        <v>1487</v>
      </c>
      <c r="M654">
        <v>39212</v>
      </c>
      <c r="N654" t="s">
        <v>30</v>
      </c>
      <c r="O654" t="s">
        <v>1335</v>
      </c>
      <c r="P654" t="s">
        <v>46</v>
      </c>
      <c r="Q654" t="s">
        <v>75</v>
      </c>
      <c r="R654" t="s">
        <v>1336</v>
      </c>
      <c r="S654">
        <v>30.44</v>
      </c>
      <c r="T654">
        <v>2</v>
      </c>
      <c r="U654">
        <v>0</v>
      </c>
      <c r="V654">
        <v>14.9156</v>
      </c>
    </row>
    <row r="655" spans="1:22" x14ac:dyDescent="0.35">
      <c r="A655">
        <v>7428</v>
      </c>
      <c r="B655" t="s">
        <v>9475</v>
      </c>
      <c r="C655">
        <v>2011</v>
      </c>
      <c r="D655" s="28">
        <v>40619</v>
      </c>
      <c r="E655" s="28">
        <v>40623</v>
      </c>
      <c r="F655" t="s">
        <v>50</v>
      </c>
      <c r="G655" t="s">
        <v>8728</v>
      </c>
      <c r="H655" t="s">
        <v>8729</v>
      </c>
      <c r="I655" t="s">
        <v>41</v>
      </c>
      <c r="J655" t="s">
        <v>27</v>
      </c>
      <c r="K655" t="s">
        <v>328</v>
      </c>
      <c r="L655" t="s">
        <v>1487</v>
      </c>
      <c r="M655">
        <v>39212</v>
      </c>
      <c r="N655" t="s">
        <v>30</v>
      </c>
      <c r="O655" t="s">
        <v>2077</v>
      </c>
      <c r="P655" t="s">
        <v>46</v>
      </c>
      <c r="Q655" t="s">
        <v>75</v>
      </c>
      <c r="R655" t="s">
        <v>2078</v>
      </c>
      <c r="S655">
        <v>11.43</v>
      </c>
      <c r="T655">
        <v>3</v>
      </c>
      <c r="U655">
        <v>0</v>
      </c>
      <c r="V655">
        <v>5.3720999999999997</v>
      </c>
    </row>
    <row r="656" spans="1:22" x14ac:dyDescent="0.35">
      <c r="A656">
        <v>7411</v>
      </c>
      <c r="B656" t="s">
        <v>9468</v>
      </c>
      <c r="C656">
        <v>2011</v>
      </c>
      <c r="D656" s="28">
        <v>40747</v>
      </c>
      <c r="E656" s="28">
        <v>40748</v>
      </c>
      <c r="F656" t="s">
        <v>188</v>
      </c>
      <c r="G656" t="s">
        <v>118</v>
      </c>
      <c r="H656" t="s">
        <v>119</v>
      </c>
      <c r="I656" t="s">
        <v>26</v>
      </c>
      <c r="J656" t="s">
        <v>27</v>
      </c>
      <c r="K656" t="s">
        <v>266</v>
      </c>
      <c r="L656" t="s">
        <v>267</v>
      </c>
      <c r="M656">
        <v>10011</v>
      </c>
      <c r="N656" t="s">
        <v>148</v>
      </c>
      <c r="O656" t="s">
        <v>3755</v>
      </c>
      <c r="P656" t="s">
        <v>71</v>
      </c>
      <c r="Q656" t="s">
        <v>161</v>
      </c>
      <c r="R656" t="s">
        <v>3756</v>
      </c>
      <c r="S656">
        <v>99.98</v>
      </c>
      <c r="T656">
        <v>2</v>
      </c>
      <c r="U656">
        <v>0</v>
      </c>
      <c r="V656">
        <v>7.9983999999999895</v>
      </c>
    </row>
    <row r="657" spans="1:22" x14ac:dyDescent="0.35">
      <c r="A657">
        <v>7410</v>
      </c>
      <c r="B657" t="s">
        <v>9467</v>
      </c>
      <c r="C657">
        <v>2011</v>
      </c>
      <c r="D657" s="28">
        <v>40641</v>
      </c>
      <c r="E657" s="28">
        <v>40645</v>
      </c>
      <c r="F657" t="s">
        <v>50</v>
      </c>
      <c r="G657" t="s">
        <v>3019</v>
      </c>
      <c r="H657" t="s">
        <v>3020</v>
      </c>
      <c r="I657" t="s">
        <v>26</v>
      </c>
      <c r="J657" t="s">
        <v>27</v>
      </c>
      <c r="K657" t="s">
        <v>2835</v>
      </c>
      <c r="L657" t="s">
        <v>498</v>
      </c>
      <c r="M657">
        <v>43615</v>
      </c>
      <c r="N657" t="s">
        <v>148</v>
      </c>
      <c r="O657" t="s">
        <v>7524</v>
      </c>
      <c r="P657" t="s">
        <v>32</v>
      </c>
      <c r="Q657" t="s">
        <v>56</v>
      </c>
      <c r="R657" t="s">
        <v>7525</v>
      </c>
      <c r="S657">
        <v>172.11</v>
      </c>
      <c r="T657">
        <v>1</v>
      </c>
      <c r="U657">
        <v>0.4</v>
      </c>
      <c r="V657">
        <v>-94.660500000000013</v>
      </c>
    </row>
    <row r="658" spans="1:22" x14ac:dyDescent="0.35">
      <c r="A658">
        <v>7400</v>
      </c>
      <c r="B658" t="s">
        <v>9461</v>
      </c>
      <c r="C658">
        <v>2011</v>
      </c>
      <c r="D658" s="28">
        <v>40736</v>
      </c>
      <c r="E658" s="28">
        <v>40739</v>
      </c>
      <c r="F658" t="s">
        <v>23</v>
      </c>
      <c r="G658" t="s">
        <v>2098</v>
      </c>
      <c r="H658" t="s">
        <v>2099</v>
      </c>
      <c r="I658" t="s">
        <v>26</v>
      </c>
      <c r="J658" t="s">
        <v>27</v>
      </c>
      <c r="K658" t="s">
        <v>303</v>
      </c>
      <c r="L658" t="s">
        <v>211</v>
      </c>
      <c r="M658">
        <v>60610</v>
      </c>
      <c r="N658" t="s">
        <v>105</v>
      </c>
      <c r="O658" t="s">
        <v>2089</v>
      </c>
      <c r="P658" t="s">
        <v>71</v>
      </c>
      <c r="Q658" t="s">
        <v>161</v>
      </c>
      <c r="R658" t="s">
        <v>2090</v>
      </c>
      <c r="S658">
        <v>23.840000000000003</v>
      </c>
      <c r="T658">
        <v>4</v>
      </c>
      <c r="U658">
        <v>0.2</v>
      </c>
      <c r="V658">
        <v>3.2779999999999987</v>
      </c>
    </row>
    <row r="659" spans="1:22" x14ac:dyDescent="0.35">
      <c r="A659">
        <v>7399</v>
      </c>
      <c r="B659" t="s">
        <v>9461</v>
      </c>
      <c r="C659">
        <v>2011</v>
      </c>
      <c r="D659" s="28">
        <v>40736</v>
      </c>
      <c r="E659" s="28">
        <v>40739</v>
      </c>
      <c r="F659" t="s">
        <v>23</v>
      </c>
      <c r="G659" t="s">
        <v>2098</v>
      </c>
      <c r="H659" t="s">
        <v>2099</v>
      </c>
      <c r="I659" t="s">
        <v>26</v>
      </c>
      <c r="J659" t="s">
        <v>27</v>
      </c>
      <c r="K659" t="s">
        <v>303</v>
      </c>
      <c r="L659" t="s">
        <v>211</v>
      </c>
      <c r="M659">
        <v>60610</v>
      </c>
      <c r="N659" t="s">
        <v>105</v>
      </c>
      <c r="O659" t="s">
        <v>4179</v>
      </c>
      <c r="P659" t="s">
        <v>46</v>
      </c>
      <c r="Q659" t="s">
        <v>90</v>
      </c>
      <c r="R659" t="s">
        <v>4180</v>
      </c>
      <c r="S659">
        <v>35.856000000000002</v>
      </c>
      <c r="T659">
        <v>9</v>
      </c>
      <c r="U659">
        <v>0.2</v>
      </c>
      <c r="V659">
        <v>12.997800000000003</v>
      </c>
    </row>
    <row r="660" spans="1:22" x14ac:dyDescent="0.35">
      <c r="A660">
        <v>7398</v>
      </c>
      <c r="B660" t="s">
        <v>9460</v>
      </c>
      <c r="C660">
        <v>2011</v>
      </c>
      <c r="D660" s="28">
        <v>40816</v>
      </c>
      <c r="E660" s="28">
        <v>40816</v>
      </c>
      <c r="F660" t="s">
        <v>1290</v>
      </c>
      <c r="G660" t="s">
        <v>6233</v>
      </c>
      <c r="H660" t="s">
        <v>6234</v>
      </c>
      <c r="I660" t="s">
        <v>41</v>
      </c>
      <c r="J660" t="s">
        <v>27</v>
      </c>
      <c r="K660" t="s">
        <v>746</v>
      </c>
      <c r="L660" t="s">
        <v>498</v>
      </c>
      <c r="M660">
        <v>45014</v>
      </c>
      <c r="N660" t="s">
        <v>148</v>
      </c>
      <c r="O660" t="s">
        <v>816</v>
      </c>
      <c r="P660" t="s">
        <v>46</v>
      </c>
      <c r="Q660" t="s">
        <v>78</v>
      </c>
      <c r="R660" t="s">
        <v>817</v>
      </c>
      <c r="S660">
        <v>795.40800000000013</v>
      </c>
      <c r="T660">
        <v>6</v>
      </c>
      <c r="U660">
        <v>0.2</v>
      </c>
      <c r="V660">
        <v>59.655599999999993</v>
      </c>
    </row>
    <row r="661" spans="1:22" x14ac:dyDescent="0.35">
      <c r="A661">
        <v>7378</v>
      </c>
      <c r="B661" t="s">
        <v>9453</v>
      </c>
      <c r="C661">
        <v>2011</v>
      </c>
      <c r="D661" s="28">
        <v>40805</v>
      </c>
      <c r="E661" s="28">
        <v>40809</v>
      </c>
      <c r="F661" t="s">
        <v>50</v>
      </c>
      <c r="G661" t="s">
        <v>2515</v>
      </c>
      <c r="H661" t="s">
        <v>2516</v>
      </c>
      <c r="I661" t="s">
        <v>41</v>
      </c>
      <c r="J661" t="s">
        <v>27</v>
      </c>
      <c r="K661" t="s">
        <v>95</v>
      </c>
      <c r="L661" t="s">
        <v>96</v>
      </c>
      <c r="M661">
        <v>98115</v>
      </c>
      <c r="N661" t="s">
        <v>44</v>
      </c>
      <c r="O661" t="s">
        <v>1635</v>
      </c>
      <c r="P661" t="s">
        <v>46</v>
      </c>
      <c r="Q661" t="s">
        <v>59</v>
      </c>
      <c r="R661" t="s">
        <v>1636</v>
      </c>
      <c r="S661">
        <v>92.52</v>
      </c>
      <c r="T661">
        <v>6</v>
      </c>
      <c r="U661">
        <v>0</v>
      </c>
      <c r="V661">
        <v>24.980400000000007</v>
      </c>
    </row>
    <row r="662" spans="1:22" x14ac:dyDescent="0.35">
      <c r="A662">
        <v>7371</v>
      </c>
      <c r="B662" t="s">
        <v>9448</v>
      </c>
      <c r="C662">
        <v>2011</v>
      </c>
      <c r="D662" s="28">
        <v>40844</v>
      </c>
      <c r="E662" s="28">
        <v>40848</v>
      </c>
      <c r="F662" t="s">
        <v>50</v>
      </c>
      <c r="G662" t="s">
        <v>3183</v>
      </c>
      <c r="H662" t="s">
        <v>3184</v>
      </c>
      <c r="I662" t="s">
        <v>41</v>
      </c>
      <c r="J662" t="s">
        <v>27</v>
      </c>
      <c r="K662" t="s">
        <v>9449</v>
      </c>
      <c r="L662" t="s">
        <v>4530</v>
      </c>
      <c r="M662">
        <v>67846</v>
      </c>
      <c r="N662" t="s">
        <v>105</v>
      </c>
      <c r="O662" t="s">
        <v>3748</v>
      </c>
      <c r="P662" t="s">
        <v>71</v>
      </c>
      <c r="Q662" t="s">
        <v>72</v>
      </c>
      <c r="R662" t="s">
        <v>3749</v>
      </c>
      <c r="S662">
        <v>257.98</v>
      </c>
      <c r="T662">
        <v>2</v>
      </c>
      <c r="U662">
        <v>0</v>
      </c>
      <c r="V662">
        <v>74.8142</v>
      </c>
    </row>
    <row r="663" spans="1:22" x14ac:dyDescent="0.35">
      <c r="A663">
        <v>7360</v>
      </c>
      <c r="B663" t="s">
        <v>9443</v>
      </c>
      <c r="C663">
        <v>2011</v>
      </c>
      <c r="D663" s="28">
        <v>40907</v>
      </c>
      <c r="E663" s="28">
        <v>40911</v>
      </c>
      <c r="F663" t="s">
        <v>23</v>
      </c>
      <c r="G663" t="s">
        <v>7867</v>
      </c>
      <c r="H663" t="s">
        <v>7868</v>
      </c>
      <c r="I663" t="s">
        <v>41</v>
      </c>
      <c r="J663" t="s">
        <v>27</v>
      </c>
      <c r="K663" t="s">
        <v>146</v>
      </c>
      <c r="L663" t="s">
        <v>147</v>
      </c>
      <c r="M663">
        <v>19143</v>
      </c>
      <c r="N663" t="s">
        <v>148</v>
      </c>
      <c r="O663" t="s">
        <v>1225</v>
      </c>
      <c r="P663" t="s">
        <v>32</v>
      </c>
      <c r="Q663" t="s">
        <v>56</v>
      </c>
      <c r="R663" t="s">
        <v>1226</v>
      </c>
      <c r="S663">
        <v>523.76400000000001</v>
      </c>
      <c r="T663">
        <v>3</v>
      </c>
      <c r="U663">
        <v>0.4</v>
      </c>
      <c r="V663">
        <v>-192.04680000000008</v>
      </c>
    </row>
    <row r="664" spans="1:22" x14ac:dyDescent="0.35">
      <c r="A664">
        <v>7359</v>
      </c>
      <c r="B664" t="s">
        <v>9443</v>
      </c>
      <c r="C664">
        <v>2011</v>
      </c>
      <c r="D664" s="28">
        <v>40907</v>
      </c>
      <c r="E664" s="28">
        <v>40911</v>
      </c>
      <c r="F664" t="s">
        <v>23</v>
      </c>
      <c r="G664" t="s">
        <v>7867</v>
      </c>
      <c r="H664" t="s">
        <v>7868</v>
      </c>
      <c r="I664" t="s">
        <v>41</v>
      </c>
      <c r="J664" t="s">
        <v>27</v>
      </c>
      <c r="K664" t="s">
        <v>146</v>
      </c>
      <c r="L664" t="s">
        <v>147</v>
      </c>
      <c r="M664">
        <v>19143</v>
      </c>
      <c r="N664" t="s">
        <v>148</v>
      </c>
      <c r="O664" t="s">
        <v>2338</v>
      </c>
      <c r="P664" t="s">
        <v>71</v>
      </c>
      <c r="Q664" t="s">
        <v>72</v>
      </c>
      <c r="R664" t="s">
        <v>2339</v>
      </c>
      <c r="S664">
        <v>251.96399999999994</v>
      </c>
      <c r="T664">
        <v>6</v>
      </c>
      <c r="U664">
        <v>0.4</v>
      </c>
      <c r="V664">
        <v>-50.392799999999994</v>
      </c>
    </row>
    <row r="665" spans="1:22" x14ac:dyDescent="0.35">
      <c r="A665">
        <v>7349</v>
      </c>
      <c r="B665" t="s">
        <v>9434</v>
      </c>
      <c r="C665">
        <v>2011</v>
      </c>
      <c r="D665" s="28">
        <v>40605</v>
      </c>
      <c r="E665" s="28">
        <v>40609</v>
      </c>
      <c r="F665" t="s">
        <v>50</v>
      </c>
      <c r="G665" t="s">
        <v>6696</v>
      </c>
      <c r="H665" t="s">
        <v>6697</v>
      </c>
      <c r="I665" t="s">
        <v>26</v>
      </c>
      <c r="J665" t="s">
        <v>27</v>
      </c>
      <c r="K665" t="s">
        <v>184</v>
      </c>
      <c r="L665" t="s">
        <v>104</v>
      </c>
      <c r="M665">
        <v>77095</v>
      </c>
      <c r="N665" t="s">
        <v>105</v>
      </c>
      <c r="O665" t="s">
        <v>4871</v>
      </c>
      <c r="P665" t="s">
        <v>46</v>
      </c>
      <c r="Q665" t="s">
        <v>78</v>
      </c>
      <c r="R665" t="s">
        <v>4872</v>
      </c>
      <c r="S665">
        <v>176.77199999999996</v>
      </c>
      <c r="T665">
        <v>3</v>
      </c>
      <c r="U665">
        <v>0.8</v>
      </c>
      <c r="V665">
        <v>-459.60720000000003</v>
      </c>
    </row>
    <row r="666" spans="1:22" x14ac:dyDescent="0.35">
      <c r="A666">
        <v>7344</v>
      </c>
      <c r="B666" t="s">
        <v>9432</v>
      </c>
      <c r="C666">
        <v>2011</v>
      </c>
      <c r="D666" s="28">
        <v>40903</v>
      </c>
      <c r="E666" s="28">
        <v>40909</v>
      </c>
      <c r="F666" t="s">
        <v>50</v>
      </c>
      <c r="G666" t="s">
        <v>164</v>
      </c>
      <c r="H666" t="s">
        <v>165</v>
      </c>
      <c r="I666" t="s">
        <v>26</v>
      </c>
      <c r="J666" t="s">
        <v>27</v>
      </c>
      <c r="K666" t="s">
        <v>266</v>
      </c>
      <c r="L666" t="s">
        <v>267</v>
      </c>
      <c r="M666">
        <v>10009</v>
      </c>
      <c r="N666" t="s">
        <v>148</v>
      </c>
      <c r="O666" t="s">
        <v>3540</v>
      </c>
      <c r="P666" t="s">
        <v>46</v>
      </c>
      <c r="Q666" t="s">
        <v>59</v>
      </c>
      <c r="R666" t="s">
        <v>3541</v>
      </c>
      <c r="S666">
        <v>191.88</v>
      </c>
      <c r="T666">
        <v>6</v>
      </c>
      <c r="U666">
        <v>0</v>
      </c>
      <c r="V666">
        <v>19.188000000000002</v>
      </c>
    </row>
    <row r="667" spans="1:22" x14ac:dyDescent="0.35">
      <c r="A667">
        <v>7343</v>
      </c>
      <c r="B667" t="s">
        <v>9431</v>
      </c>
      <c r="C667">
        <v>2011</v>
      </c>
      <c r="D667" s="28">
        <v>40750</v>
      </c>
      <c r="E667" s="28">
        <v>40756</v>
      </c>
      <c r="F667" t="s">
        <v>50</v>
      </c>
      <c r="G667" t="s">
        <v>4143</v>
      </c>
      <c r="H667" t="s">
        <v>4144</v>
      </c>
      <c r="I667" t="s">
        <v>26</v>
      </c>
      <c r="J667" t="s">
        <v>27</v>
      </c>
      <c r="K667" t="s">
        <v>1736</v>
      </c>
      <c r="L667" t="s">
        <v>1272</v>
      </c>
      <c r="M667">
        <v>30318</v>
      </c>
      <c r="N667" t="s">
        <v>30</v>
      </c>
      <c r="O667" t="s">
        <v>7654</v>
      </c>
      <c r="P667" t="s">
        <v>32</v>
      </c>
      <c r="Q667" t="s">
        <v>65</v>
      </c>
      <c r="R667" t="s">
        <v>7655</v>
      </c>
      <c r="S667">
        <v>25.71</v>
      </c>
      <c r="T667">
        <v>3</v>
      </c>
      <c r="U667">
        <v>0</v>
      </c>
      <c r="V667">
        <v>9.2556000000000012</v>
      </c>
    </row>
    <row r="668" spans="1:22" x14ac:dyDescent="0.35">
      <c r="A668">
        <v>7342</v>
      </c>
      <c r="B668" t="s">
        <v>9431</v>
      </c>
      <c r="C668">
        <v>2011</v>
      </c>
      <c r="D668" s="28">
        <v>40750</v>
      </c>
      <c r="E668" s="28">
        <v>40756</v>
      </c>
      <c r="F668" t="s">
        <v>50</v>
      </c>
      <c r="G668" t="s">
        <v>4143</v>
      </c>
      <c r="H668" t="s">
        <v>4144</v>
      </c>
      <c r="I668" t="s">
        <v>26</v>
      </c>
      <c r="J668" t="s">
        <v>27</v>
      </c>
      <c r="K668" t="s">
        <v>1736</v>
      </c>
      <c r="L668" t="s">
        <v>1272</v>
      </c>
      <c r="M668">
        <v>30318</v>
      </c>
      <c r="N668" t="s">
        <v>30</v>
      </c>
      <c r="O668" t="s">
        <v>257</v>
      </c>
      <c r="P668" t="s">
        <v>46</v>
      </c>
      <c r="Q668" t="s">
        <v>47</v>
      </c>
      <c r="R668" t="s">
        <v>258</v>
      </c>
      <c r="S668">
        <v>162.88999999999999</v>
      </c>
      <c r="T668">
        <v>13</v>
      </c>
      <c r="U668">
        <v>0</v>
      </c>
      <c r="V668">
        <v>76.558299999999988</v>
      </c>
    </row>
    <row r="669" spans="1:22" x14ac:dyDescent="0.35">
      <c r="A669">
        <v>7341</v>
      </c>
      <c r="B669" t="s">
        <v>9431</v>
      </c>
      <c r="C669">
        <v>2011</v>
      </c>
      <c r="D669" s="28">
        <v>40750</v>
      </c>
      <c r="E669" s="28">
        <v>40756</v>
      </c>
      <c r="F669" t="s">
        <v>50</v>
      </c>
      <c r="G669" t="s">
        <v>4143</v>
      </c>
      <c r="H669" t="s">
        <v>4144</v>
      </c>
      <c r="I669" t="s">
        <v>26</v>
      </c>
      <c r="J669" t="s">
        <v>27</v>
      </c>
      <c r="K669" t="s">
        <v>1736</v>
      </c>
      <c r="L669" t="s">
        <v>1272</v>
      </c>
      <c r="M669">
        <v>30318</v>
      </c>
      <c r="N669" t="s">
        <v>30</v>
      </c>
      <c r="O669" t="s">
        <v>5165</v>
      </c>
      <c r="P669" t="s">
        <v>32</v>
      </c>
      <c r="Q669" t="s">
        <v>36</v>
      </c>
      <c r="R669" t="s">
        <v>5166</v>
      </c>
      <c r="S669">
        <v>67.88</v>
      </c>
      <c r="T669">
        <v>2</v>
      </c>
      <c r="U669">
        <v>0</v>
      </c>
      <c r="V669">
        <v>18.327599999999997</v>
      </c>
    </row>
    <row r="670" spans="1:22" x14ac:dyDescent="0.35">
      <c r="A670">
        <v>669</v>
      </c>
      <c r="B670" t="s">
        <v>2177</v>
      </c>
      <c r="C670">
        <v>2011</v>
      </c>
      <c r="D670" s="28">
        <v>40901</v>
      </c>
      <c r="E670" s="28">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5">
      <c r="A671">
        <v>7339</v>
      </c>
      <c r="B671" t="s">
        <v>9429</v>
      </c>
      <c r="C671">
        <v>2011</v>
      </c>
      <c r="D671" s="28">
        <v>40897</v>
      </c>
      <c r="E671" s="28">
        <v>40900</v>
      </c>
      <c r="F671" t="s">
        <v>23</v>
      </c>
      <c r="G671" t="s">
        <v>3518</v>
      </c>
      <c r="H671" t="s">
        <v>3519</v>
      </c>
      <c r="I671" t="s">
        <v>41</v>
      </c>
      <c r="J671" t="s">
        <v>27</v>
      </c>
      <c r="K671" t="s">
        <v>266</v>
      </c>
      <c r="L671" t="s">
        <v>267</v>
      </c>
      <c r="M671">
        <v>10035</v>
      </c>
      <c r="N671" t="s">
        <v>148</v>
      </c>
      <c r="O671" t="s">
        <v>6142</v>
      </c>
      <c r="P671" t="s">
        <v>32</v>
      </c>
      <c r="Q671" t="s">
        <v>36</v>
      </c>
      <c r="R671" t="s">
        <v>6143</v>
      </c>
      <c r="S671">
        <v>192.18600000000004</v>
      </c>
      <c r="T671">
        <v>3</v>
      </c>
      <c r="U671">
        <v>0.1</v>
      </c>
      <c r="V671">
        <v>36.3018</v>
      </c>
    </row>
    <row r="672" spans="1:22" x14ac:dyDescent="0.35">
      <c r="A672">
        <v>7330</v>
      </c>
      <c r="B672" t="s">
        <v>9422</v>
      </c>
      <c r="C672">
        <v>2011</v>
      </c>
      <c r="D672" s="28">
        <v>40620</v>
      </c>
      <c r="E672" s="28">
        <v>40626</v>
      </c>
      <c r="F672" t="s">
        <v>50</v>
      </c>
      <c r="G672" t="s">
        <v>2798</v>
      </c>
      <c r="H672" t="s">
        <v>2799</v>
      </c>
      <c r="I672" t="s">
        <v>102</v>
      </c>
      <c r="J672" t="s">
        <v>27</v>
      </c>
      <c r="K672" t="s">
        <v>9423</v>
      </c>
      <c r="L672" t="s">
        <v>43</v>
      </c>
      <c r="M672">
        <v>91505</v>
      </c>
      <c r="N672" t="s">
        <v>44</v>
      </c>
      <c r="O672" t="s">
        <v>5000</v>
      </c>
      <c r="P672" t="s">
        <v>46</v>
      </c>
      <c r="Q672" t="s">
        <v>59</v>
      </c>
      <c r="R672" t="s">
        <v>5001</v>
      </c>
      <c r="S672">
        <v>1856.19</v>
      </c>
      <c r="T672">
        <v>7</v>
      </c>
      <c r="U672">
        <v>0</v>
      </c>
      <c r="V672">
        <v>334.11419999999987</v>
      </c>
    </row>
    <row r="673" spans="1:22" x14ac:dyDescent="0.35">
      <c r="A673">
        <v>7329</v>
      </c>
      <c r="B673" t="s">
        <v>9422</v>
      </c>
      <c r="C673">
        <v>2011</v>
      </c>
      <c r="D673" s="28">
        <v>40620</v>
      </c>
      <c r="E673" s="28">
        <v>40626</v>
      </c>
      <c r="F673" t="s">
        <v>50</v>
      </c>
      <c r="G673" t="s">
        <v>2798</v>
      </c>
      <c r="H673" t="s">
        <v>2799</v>
      </c>
      <c r="I673" t="s">
        <v>102</v>
      </c>
      <c r="J673" t="s">
        <v>27</v>
      </c>
      <c r="K673" t="s">
        <v>9423</v>
      </c>
      <c r="L673" t="s">
        <v>43</v>
      </c>
      <c r="M673">
        <v>91505</v>
      </c>
      <c r="N673" t="s">
        <v>44</v>
      </c>
      <c r="O673" t="s">
        <v>873</v>
      </c>
      <c r="P673" t="s">
        <v>71</v>
      </c>
      <c r="Q673" t="s">
        <v>682</v>
      </c>
      <c r="R673" t="s">
        <v>874</v>
      </c>
      <c r="S673">
        <v>1279.9680000000001</v>
      </c>
      <c r="T673">
        <v>4</v>
      </c>
      <c r="U673">
        <v>0.2</v>
      </c>
      <c r="V673">
        <v>415.98959999999994</v>
      </c>
    </row>
    <row r="674" spans="1:22" x14ac:dyDescent="0.35">
      <c r="A674">
        <v>7328</v>
      </c>
      <c r="B674" t="s">
        <v>9422</v>
      </c>
      <c r="C674">
        <v>2011</v>
      </c>
      <c r="D674" s="28">
        <v>40620</v>
      </c>
      <c r="E674" s="28">
        <v>40626</v>
      </c>
      <c r="F674" t="s">
        <v>50</v>
      </c>
      <c r="G674" t="s">
        <v>2798</v>
      </c>
      <c r="H674" t="s">
        <v>2799</v>
      </c>
      <c r="I674" t="s">
        <v>102</v>
      </c>
      <c r="J674" t="s">
        <v>27</v>
      </c>
      <c r="K674" t="s">
        <v>9423</v>
      </c>
      <c r="L674" t="s">
        <v>43</v>
      </c>
      <c r="M674">
        <v>91505</v>
      </c>
      <c r="N674" t="s">
        <v>44</v>
      </c>
      <c r="O674" t="s">
        <v>5212</v>
      </c>
      <c r="P674" t="s">
        <v>32</v>
      </c>
      <c r="Q674" t="s">
        <v>65</v>
      </c>
      <c r="R674" t="s">
        <v>5213</v>
      </c>
      <c r="S674">
        <v>111</v>
      </c>
      <c r="T674">
        <v>2</v>
      </c>
      <c r="U674">
        <v>0</v>
      </c>
      <c r="V674">
        <v>14.430000000000007</v>
      </c>
    </row>
    <row r="675" spans="1:22" x14ac:dyDescent="0.35">
      <c r="A675">
        <v>7306</v>
      </c>
      <c r="B675" t="s">
        <v>9408</v>
      </c>
      <c r="C675">
        <v>2011</v>
      </c>
      <c r="D675" s="28">
        <v>40631</v>
      </c>
      <c r="E675" s="28">
        <v>40635</v>
      </c>
      <c r="F675" t="s">
        <v>50</v>
      </c>
      <c r="G675" t="s">
        <v>1796</v>
      </c>
      <c r="H675" t="s">
        <v>1797</v>
      </c>
      <c r="I675" t="s">
        <v>26</v>
      </c>
      <c r="J675" t="s">
        <v>27</v>
      </c>
      <c r="K675" t="s">
        <v>4346</v>
      </c>
      <c r="L675" t="s">
        <v>104</v>
      </c>
      <c r="M675">
        <v>75023</v>
      </c>
      <c r="N675" t="s">
        <v>105</v>
      </c>
      <c r="O675" t="s">
        <v>1601</v>
      </c>
      <c r="P675" t="s">
        <v>32</v>
      </c>
      <c r="Q675" t="s">
        <v>56</v>
      </c>
      <c r="R675" t="s">
        <v>1602</v>
      </c>
      <c r="S675">
        <v>890.84099999999989</v>
      </c>
      <c r="T675">
        <v>3</v>
      </c>
      <c r="U675">
        <v>0.3</v>
      </c>
      <c r="V675">
        <v>-152.71559999999999</v>
      </c>
    </row>
    <row r="676" spans="1:22" x14ac:dyDescent="0.35">
      <c r="A676">
        <v>7303</v>
      </c>
      <c r="B676" t="s">
        <v>9406</v>
      </c>
      <c r="C676">
        <v>2011</v>
      </c>
      <c r="D676" s="28">
        <v>40865</v>
      </c>
      <c r="E676" s="28">
        <v>40868</v>
      </c>
      <c r="F676" t="s">
        <v>188</v>
      </c>
      <c r="G676" t="s">
        <v>2484</v>
      </c>
      <c r="H676" t="s">
        <v>2485</v>
      </c>
      <c r="I676" t="s">
        <v>26</v>
      </c>
      <c r="J676" t="s">
        <v>27</v>
      </c>
      <c r="K676" t="s">
        <v>8738</v>
      </c>
      <c r="L676" t="s">
        <v>211</v>
      </c>
      <c r="M676">
        <v>60016</v>
      </c>
      <c r="N676" t="s">
        <v>105</v>
      </c>
      <c r="O676" t="s">
        <v>2428</v>
      </c>
      <c r="P676" t="s">
        <v>46</v>
      </c>
      <c r="Q676" t="s">
        <v>59</v>
      </c>
      <c r="R676" t="s">
        <v>2429</v>
      </c>
      <c r="S676">
        <v>381.72</v>
      </c>
      <c r="T676">
        <v>5</v>
      </c>
      <c r="U676">
        <v>0.2</v>
      </c>
      <c r="V676">
        <v>-66.801000000000045</v>
      </c>
    </row>
    <row r="677" spans="1:22" x14ac:dyDescent="0.35">
      <c r="A677">
        <v>7302</v>
      </c>
      <c r="B677" t="s">
        <v>9406</v>
      </c>
      <c r="C677">
        <v>2011</v>
      </c>
      <c r="D677" s="28">
        <v>40865</v>
      </c>
      <c r="E677" s="28">
        <v>40868</v>
      </c>
      <c r="F677" t="s">
        <v>188</v>
      </c>
      <c r="G677" t="s">
        <v>2484</v>
      </c>
      <c r="H677" t="s">
        <v>2485</v>
      </c>
      <c r="I677" t="s">
        <v>26</v>
      </c>
      <c r="J677" t="s">
        <v>27</v>
      </c>
      <c r="K677" t="s">
        <v>8738</v>
      </c>
      <c r="L677" t="s">
        <v>211</v>
      </c>
      <c r="M677">
        <v>60016</v>
      </c>
      <c r="N677" t="s">
        <v>105</v>
      </c>
      <c r="O677" t="s">
        <v>2106</v>
      </c>
      <c r="P677" t="s">
        <v>46</v>
      </c>
      <c r="Q677" t="s">
        <v>75</v>
      </c>
      <c r="R677" t="s">
        <v>2107</v>
      </c>
      <c r="S677">
        <v>2.8919999999999995</v>
      </c>
      <c r="T677">
        <v>3</v>
      </c>
      <c r="U677">
        <v>0.8</v>
      </c>
      <c r="V677">
        <v>-4.9164000000000012</v>
      </c>
    </row>
    <row r="678" spans="1:22" x14ac:dyDescent="0.35">
      <c r="A678">
        <v>7301</v>
      </c>
      <c r="B678" t="s">
        <v>9406</v>
      </c>
      <c r="C678">
        <v>2011</v>
      </c>
      <c r="D678" s="28">
        <v>40865</v>
      </c>
      <c r="E678" s="28">
        <v>40868</v>
      </c>
      <c r="F678" t="s">
        <v>188</v>
      </c>
      <c r="G678" t="s">
        <v>2484</v>
      </c>
      <c r="H678" t="s">
        <v>2485</v>
      </c>
      <c r="I678" t="s">
        <v>26</v>
      </c>
      <c r="J678" t="s">
        <v>27</v>
      </c>
      <c r="K678" t="s">
        <v>8738</v>
      </c>
      <c r="L678" t="s">
        <v>211</v>
      </c>
      <c r="M678">
        <v>60016</v>
      </c>
      <c r="N678" t="s">
        <v>105</v>
      </c>
      <c r="O678" t="s">
        <v>7491</v>
      </c>
      <c r="P678" t="s">
        <v>32</v>
      </c>
      <c r="Q678" t="s">
        <v>33</v>
      </c>
      <c r="R678" t="s">
        <v>7492</v>
      </c>
      <c r="S678">
        <v>424.11599999999999</v>
      </c>
      <c r="T678">
        <v>6</v>
      </c>
      <c r="U678">
        <v>0.3</v>
      </c>
      <c r="V678">
        <v>-30.293999999999983</v>
      </c>
    </row>
    <row r="679" spans="1:22" x14ac:dyDescent="0.35">
      <c r="A679">
        <v>7300</v>
      </c>
      <c r="B679" t="s">
        <v>9406</v>
      </c>
      <c r="C679">
        <v>2011</v>
      </c>
      <c r="D679" s="28">
        <v>40865</v>
      </c>
      <c r="E679" s="28">
        <v>40868</v>
      </c>
      <c r="F679" t="s">
        <v>188</v>
      </c>
      <c r="G679" t="s">
        <v>2484</v>
      </c>
      <c r="H679" t="s">
        <v>2485</v>
      </c>
      <c r="I679" t="s">
        <v>26</v>
      </c>
      <c r="J679" t="s">
        <v>27</v>
      </c>
      <c r="K679" t="s">
        <v>8738</v>
      </c>
      <c r="L679" t="s">
        <v>211</v>
      </c>
      <c r="M679">
        <v>60016</v>
      </c>
      <c r="N679" t="s">
        <v>105</v>
      </c>
      <c r="O679" t="s">
        <v>6056</v>
      </c>
      <c r="P679" t="s">
        <v>32</v>
      </c>
      <c r="Q679" t="s">
        <v>65</v>
      </c>
      <c r="R679" t="s">
        <v>6057</v>
      </c>
      <c r="S679">
        <v>8.5440000000000005</v>
      </c>
      <c r="T679">
        <v>2</v>
      </c>
      <c r="U679">
        <v>0.6</v>
      </c>
      <c r="V679">
        <v>-7.4759999999999991</v>
      </c>
    </row>
    <row r="680" spans="1:22" x14ac:dyDescent="0.35">
      <c r="A680">
        <v>7299</v>
      </c>
      <c r="B680" t="s">
        <v>9406</v>
      </c>
      <c r="C680">
        <v>2011</v>
      </c>
      <c r="D680" s="28">
        <v>40865</v>
      </c>
      <c r="E680" s="28">
        <v>40868</v>
      </c>
      <c r="F680" t="s">
        <v>188</v>
      </c>
      <c r="G680" t="s">
        <v>2484</v>
      </c>
      <c r="H680" t="s">
        <v>2485</v>
      </c>
      <c r="I680" t="s">
        <v>26</v>
      </c>
      <c r="J680" t="s">
        <v>27</v>
      </c>
      <c r="K680" t="s">
        <v>8738</v>
      </c>
      <c r="L680" t="s">
        <v>211</v>
      </c>
      <c r="M680">
        <v>60016</v>
      </c>
      <c r="N680" t="s">
        <v>105</v>
      </c>
      <c r="O680" t="s">
        <v>1105</v>
      </c>
      <c r="P680" t="s">
        <v>32</v>
      </c>
      <c r="Q680" t="s">
        <v>56</v>
      </c>
      <c r="R680" t="s">
        <v>1106</v>
      </c>
      <c r="S680">
        <v>292.10000000000002</v>
      </c>
      <c r="T680">
        <v>4</v>
      </c>
      <c r="U680">
        <v>0.5</v>
      </c>
      <c r="V680">
        <v>-175.26000000000005</v>
      </c>
    </row>
    <row r="681" spans="1:22" x14ac:dyDescent="0.35">
      <c r="A681">
        <v>7297</v>
      </c>
      <c r="B681" t="s">
        <v>9404</v>
      </c>
      <c r="C681">
        <v>2011</v>
      </c>
      <c r="D681" s="28">
        <v>40667</v>
      </c>
      <c r="E681" s="28">
        <v>40668</v>
      </c>
      <c r="F681" t="s">
        <v>188</v>
      </c>
      <c r="G681" t="s">
        <v>3302</v>
      </c>
      <c r="H681" t="s">
        <v>3303</v>
      </c>
      <c r="I681" t="s">
        <v>26</v>
      </c>
      <c r="J681" t="s">
        <v>27</v>
      </c>
      <c r="K681" t="s">
        <v>184</v>
      </c>
      <c r="L681" t="s">
        <v>104</v>
      </c>
      <c r="M681">
        <v>77036</v>
      </c>
      <c r="N681" t="s">
        <v>105</v>
      </c>
      <c r="O681" t="s">
        <v>7834</v>
      </c>
      <c r="P681" t="s">
        <v>46</v>
      </c>
      <c r="Q681" t="s">
        <v>269</v>
      </c>
      <c r="R681" t="s">
        <v>7835</v>
      </c>
      <c r="S681">
        <v>5.4719999999999995</v>
      </c>
      <c r="T681">
        <v>6</v>
      </c>
      <c r="U681">
        <v>0.2</v>
      </c>
      <c r="V681">
        <v>1.8467999999999996</v>
      </c>
    </row>
    <row r="682" spans="1:22" x14ac:dyDescent="0.35">
      <c r="A682">
        <v>7296</v>
      </c>
      <c r="B682" t="s">
        <v>9404</v>
      </c>
      <c r="C682">
        <v>2011</v>
      </c>
      <c r="D682" s="28">
        <v>40667</v>
      </c>
      <c r="E682" s="28">
        <v>40668</v>
      </c>
      <c r="F682" t="s">
        <v>188</v>
      </c>
      <c r="G682" t="s">
        <v>3302</v>
      </c>
      <c r="H682" t="s">
        <v>3303</v>
      </c>
      <c r="I682" t="s">
        <v>26</v>
      </c>
      <c r="J682" t="s">
        <v>27</v>
      </c>
      <c r="K682" t="s">
        <v>184</v>
      </c>
      <c r="L682" t="s">
        <v>104</v>
      </c>
      <c r="M682">
        <v>77036</v>
      </c>
      <c r="N682" t="s">
        <v>105</v>
      </c>
      <c r="O682" t="s">
        <v>6805</v>
      </c>
      <c r="P682" t="s">
        <v>46</v>
      </c>
      <c r="Q682" t="s">
        <v>68</v>
      </c>
      <c r="R682" t="s">
        <v>6806</v>
      </c>
      <c r="S682">
        <v>37.839999999999996</v>
      </c>
      <c r="T682">
        <v>2</v>
      </c>
      <c r="U682">
        <v>0.2</v>
      </c>
      <c r="V682">
        <v>2.8380000000000027</v>
      </c>
    </row>
    <row r="683" spans="1:22" x14ac:dyDescent="0.35">
      <c r="A683">
        <v>7289</v>
      </c>
      <c r="B683" t="s">
        <v>9398</v>
      </c>
      <c r="C683">
        <v>2011</v>
      </c>
      <c r="D683" s="28">
        <v>40788</v>
      </c>
      <c r="E683" s="28">
        <v>40793</v>
      </c>
      <c r="F683" t="s">
        <v>50</v>
      </c>
      <c r="G683" t="s">
        <v>1149</v>
      </c>
      <c r="H683" t="s">
        <v>1150</v>
      </c>
      <c r="I683" t="s">
        <v>41</v>
      </c>
      <c r="J683" t="s">
        <v>27</v>
      </c>
      <c r="K683" t="s">
        <v>184</v>
      </c>
      <c r="L683" t="s">
        <v>104</v>
      </c>
      <c r="M683">
        <v>77095</v>
      </c>
      <c r="N683" t="s">
        <v>105</v>
      </c>
      <c r="O683" t="s">
        <v>5742</v>
      </c>
      <c r="P683" t="s">
        <v>71</v>
      </c>
      <c r="Q683" t="s">
        <v>682</v>
      </c>
      <c r="R683" t="s">
        <v>5743</v>
      </c>
      <c r="S683">
        <v>559.71</v>
      </c>
      <c r="T683">
        <v>3</v>
      </c>
      <c r="U683">
        <v>0.4</v>
      </c>
      <c r="V683">
        <v>-121.27049999999997</v>
      </c>
    </row>
    <row r="684" spans="1:22" x14ac:dyDescent="0.35">
      <c r="A684">
        <v>7277</v>
      </c>
      <c r="B684" t="s">
        <v>9389</v>
      </c>
      <c r="C684">
        <v>2011</v>
      </c>
      <c r="D684" s="28">
        <v>40849</v>
      </c>
      <c r="E684" s="28">
        <v>40853</v>
      </c>
      <c r="F684" t="s">
        <v>50</v>
      </c>
      <c r="G684" t="s">
        <v>3787</v>
      </c>
      <c r="H684" t="s">
        <v>3788</v>
      </c>
      <c r="I684" t="s">
        <v>102</v>
      </c>
      <c r="J684" t="s">
        <v>27</v>
      </c>
      <c r="K684" t="s">
        <v>53</v>
      </c>
      <c r="L684" t="s">
        <v>54</v>
      </c>
      <c r="M684">
        <v>33311</v>
      </c>
      <c r="N684" t="s">
        <v>30</v>
      </c>
      <c r="O684" t="s">
        <v>5475</v>
      </c>
      <c r="P684" t="s">
        <v>71</v>
      </c>
      <c r="Q684" t="s">
        <v>161</v>
      </c>
      <c r="R684" t="s">
        <v>5476</v>
      </c>
      <c r="S684">
        <v>799.92000000000007</v>
      </c>
      <c r="T684">
        <v>10</v>
      </c>
      <c r="U684">
        <v>0.2</v>
      </c>
      <c r="V684">
        <v>239.976</v>
      </c>
    </row>
    <row r="685" spans="1:22" x14ac:dyDescent="0.35">
      <c r="A685">
        <v>7266</v>
      </c>
      <c r="B685" t="s">
        <v>9381</v>
      </c>
      <c r="C685">
        <v>2011</v>
      </c>
      <c r="D685" s="28">
        <v>40870</v>
      </c>
      <c r="E685" s="28">
        <v>40873</v>
      </c>
      <c r="F685" t="s">
        <v>23</v>
      </c>
      <c r="G685" t="s">
        <v>3856</v>
      </c>
      <c r="H685" t="s">
        <v>3857</v>
      </c>
      <c r="I685" t="s">
        <v>41</v>
      </c>
      <c r="J685" t="s">
        <v>27</v>
      </c>
      <c r="K685" t="s">
        <v>184</v>
      </c>
      <c r="L685" t="s">
        <v>104</v>
      </c>
      <c r="M685">
        <v>77095</v>
      </c>
      <c r="N685" t="s">
        <v>105</v>
      </c>
      <c r="O685" t="s">
        <v>3545</v>
      </c>
      <c r="P685" t="s">
        <v>32</v>
      </c>
      <c r="Q685" t="s">
        <v>36</v>
      </c>
      <c r="R685" t="s">
        <v>3546</v>
      </c>
      <c r="S685">
        <v>155.37199999999999</v>
      </c>
      <c r="T685">
        <v>2</v>
      </c>
      <c r="U685">
        <v>0.3</v>
      </c>
      <c r="V685">
        <v>-35.513599999999997</v>
      </c>
    </row>
    <row r="686" spans="1:22" x14ac:dyDescent="0.35">
      <c r="A686">
        <v>7249</v>
      </c>
      <c r="B686" t="s">
        <v>9371</v>
      </c>
      <c r="C686">
        <v>2011</v>
      </c>
      <c r="D686" s="28">
        <v>40605</v>
      </c>
      <c r="E686" s="28">
        <v>40610</v>
      </c>
      <c r="F686" t="s">
        <v>50</v>
      </c>
      <c r="G686" t="s">
        <v>2725</v>
      </c>
      <c r="H686" t="s">
        <v>2726</v>
      </c>
      <c r="I686" t="s">
        <v>41</v>
      </c>
      <c r="J686" t="s">
        <v>27</v>
      </c>
      <c r="K686" t="s">
        <v>497</v>
      </c>
      <c r="L686" t="s">
        <v>498</v>
      </c>
      <c r="M686">
        <v>43229</v>
      </c>
      <c r="N686" t="s">
        <v>148</v>
      </c>
      <c r="O686" t="s">
        <v>2730</v>
      </c>
      <c r="P686" t="s">
        <v>46</v>
      </c>
      <c r="Q686" t="s">
        <v>59</v>
      </c>
      <c r="R686" t="s">
        <v>2731</v>
      </c>
      <c r="S686">
        <v>44.672000000000004</v>
      </c>
      <c r="T686">
        <v>8</v>
      </c>
      <c r="U686">
        <v>0.2</v>
      </c>
      <c r="V686">
        <v>-10.051200000000003</v>
      </c>
    </row>
    <row r="687" spans="1:22" x14ac:dyDescent="0.35">
      <c r="A687">
        <v>686</v>
      </c>
      <c r="B687" t="s">
        <v>2224</v>
      </c>
      <c r="C687">
        <v>2011</v>
      </c>
      <c r="D687" s="28">
        <v>40729</v>
      </c>
      <c r="E687" s="28">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5">
      <c r="A688">
        <v>687</v>
      </c>
      <c r="B688" t="s">
        <v>2224</v>
      </c>
      <c r="C688">
        <v>2011</v>
      </c>
      <c r="D688" s="28">
        <v>40729</v>
      </c>
      <c r="E688" s="28">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5">
      <c r="A689">
        <v>688</v>
      </c>
      <c r="B689" t="s">
        <v>2224</v>
      </c>
      <c r="C689">
        <v>2011</v>
      </c>
      <c r="D689" s="28">
        <v>40729</v>
      </c>
      <c r="E689" s="28">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5">
      <c r="A690">
        <v>7248</v>
      </c>
      <c r="B690" t="s">
        <v>9371</v>
      </c>
      <c r="C690">
        <v>2011</v>
      </c>
      <c r="D690" s="28">
        <v>40605</v>
      </c>
      <c r="E690" s="28">
        <v>40610</v>
      </c>
      <c r="F690" t="s">
        <v>50</v>
      </c>
      <c r="G690" t="s">
        <v>2725</v>
      </c>
      <c r="H690" t="s">
        <v>2726</v>
      </c>
      <c r="I690" t="s">
        <v>41</v>
      </c>
      <c r="J690" t="s">
        <v>27</v>
      </c>
      <c r="K690" t="s">
        <v>497</v>
      </c>
      <c r="L690" t="s">
        <v>498</v>
      </c>
      <c r="M690">
        <v>43229</v>
      </c>
      <c r="N690" t="s">
        <v>148</v>
      </c>
      <c r="O690" t="s">
        <v>1443</v>
      </c>
      <c r="P690" t="s">
        <v>32</v>
      </c>
      <c r="Q690" t="s">
        <v>33</v>
      </c>
      <c r="R690" t="s">
        <v>1444</v>
      </c>
      <c r="S690">
        <v>302.45</v>
      </c>
      <c r="T690">
        <v>5</v>
      </c>
      <c r="U690">
        <v>0.5</v>
      </c>
      <c r="V690">
        <v>-199.61700000000002</v>
      </c>
    </row>
    <row r="691" spans="1:22" x14ac:dyDescent="0.35">
      <c r="A691">
        <v>690</v>
      </c>
      <c r="B691" t="s">
        <v>2234</v>
      </c>
      <c r="C691">
        <v>2011</v>
      </c>
      <c r="D691" s="28">
        <v>40715</v>
      </c>
      <c r="E691" s="28">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5">
      <c r="A692">
        <v>691</v>
      </c>
      <c r="B692" t="s">
        <v>2234</v>
      </c>
      <c r="C692">
        <v>2011</v>
      </c>
      <c r="D692" s="28">
        <v>40715</v>
      </c>
      <c r="E692" s="28">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5">
      <c r="A693">
        <v>692</v>
      </c>
      <c r="B693" t="s">
        <v>2234</v>
      </c>
      <c r="C693">
        <v>2011</v>
      </c>
      <c r="D693" s="28">
        <v>40715</v>
      </c>
      <c r="E693" s="28">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5">
      <c r="A694">
        <v>7247</v>
      </c>
      <c r="B694" t="s">
        <v>9371</v>
      </c>
      <c r="C694">
        <v>2011</v>
      </c>
      <c r="D694" s="28">
        <v>40605</v>
      </c>
      <c r="E694" s="28">
        <v>40610</v>
      </c>
      <c r="F694" t="s">
        <v>50</v>
      </c>
      <c r="G694" t="s">
        <v>2725</v>
      </c>
      <c r="H694" t="s">
        <v>2726</v>
      </c>
      <c r="I694" t="s">
        <v>41</v>
      </c>
      <c r="J694" t="s">
        <v>27</v>
      </c>
      <c r="K694" t="s">
        <v>497</v>
      </c>
      <c r="L694" t="s">
        <v>498</v>
      </c>
      <c r="M694">
        <v>43229</v>
      </c>
      <c r="N694" t="s">
        <v>148</v>
      </c>
      <c r="O694" t="s">
        <v>8125</v>
      </c>
      <c r="P694" t="s">
        <v>46</v>
      </c>
      <c r="Q694" t="s">
        <v>47</v>
      </c>
      <c r="R694" t="s">
        <v>8126</v>
      </c>
      <c r="S694">
        <v>15.120000000000001</v>
      </c>
      <c r="T694">
        <v>3</v>
      </c>
      <c r="U694">
        <v>0.2</v>
      </c>
      <c r="V694">
        <v>4.9139999999999988</v>
      </c>
    </row>
    <row r="695" spans="1:22" x14ac:dyDescent="0.35">
      <c r="A695">
        <v>7237</v>
      </c>
      <c r="B695" t="s">
        <v>9362</v>
      </c>
      <c r="C695">
        <v>2011</v>
      </c>
      <c r="D695" s="28">
        <v>40884</v>
      </c>
      <c r="E695" s="28">
        <v>40887</v>
      </c>
      <c r="F695" t="s">
        <v>188</v>
      </c>
      <c r="G695" t="s">
        <v>1918</v>
      </c>
      <c r="H695" t="s">
        <v>1919</v>
      </c>
      <c r="I695" t="s">
        <v>26</v>
      </c>
      <c r="J695" t="s">
        <v>27</v>
      </c>
      <c r="K695" t="s">
        <v>42</v>
      </c>
      <c r="L695" t="s">
        <v>43</v>
      </c>
      <c r="M695">
        <v>90049</v>
      </c>
      <c r="N695" t="s">
        <v>44</v>
      </c>
      <c r="O695" t="s">
        <v>2535</v>
      </c>
      <c r="P695" t="s">
        <v>46</v>
      </c>
      <c r="Q695" t="s">
        <v>68</v>
      </c>
      <c r="R695" t="s">
        <v>2536</v>
      </c>
      <c r="S695">
        <v>8.64</v>
      </c>
      <c r="T695">
        <v>3</v>
      </c>
      <c r="U695">
        <v>0</v>
      </c>
      <c r="V695">
        <v>2.4192</v>
      </c>
    </row>
    <row r="696" spans="1:22" x14ac:dyDescent="0.35">
      <c r="A696">
        <v>7230</v>
      </c>
      <c r="B696" t="s">
        <v>9359</v>
      </c>
      <c r="C696">
        <v>2011</v>
      </c>
      <c r="D696" s="28">
        <v>40744</v>
      </c>
      <c r="E696" s="28">
        <v>40746</v>
      </c>
      <c r="F696" t="s">
        <v>188</v>
      </c>
      <c r="G696" t="s">
        <v>7418</v>
      </c>
      <c r="H696" t="s">
        <v>7419</v>
      </c>
      <c r="I696" t="s">
        <v>26</v>
      </c>
      <c r="J696" t="s">
        <v>27</v>
      </c>
      <c r="K696" t="s">
        <v>127</v>
      </c>
      <c r="L696" t="s">
        <v>43</v>
      </c>
      <c r="M696">
        <v>94122</v>
      </c>
      <c r="N696" t="s">
        <v>44</v>
      </c>
      <c r="O696" t="s">
        <v>948</v>
      </c>
      <c r="P696" t="s">
        <v>46</v>
      </c>
      <c r="Q696" t="s">
        <v>90</v>
      </c>
      <c r="R696" t="s">
        <v>949</v>
      </c>
      <c r="S696">
        <v>22.830000000000002</v>
      </c>
      <c r="T696">
        <v>3</v>
      </c>
      <c r="U696">
        <v>0</v>
      </c>
      <c r="V696">
        <v>10.7301</v>
      </c>
    </row>
    <row r="697" spans="1:22" x14ac:dyDescent="0.35">
      <c r="A697">
        <v>7229</v>
      </c>
      <c r="B697" t="s">
        <v>9359</v>
      </c>
      <c r="C697">
        <v>2011</v>
      </c>
      <c r="D697" s="28">
        <v>40744</v>
      </c>
      <c r="E697" s="28">
        <v>40746</v>
      </c>
      <c r="F697" t="s">
        <v>188</v>
      </c>
      <c r="G697" t="s">
        <v>7418</v>
      </c>
      <c r="H697" t="s">
        <v>7419</v>
      </c>
      <c r="I697" t="s">
        <v>26</v>
      </c>
      <c r="J697" t="s">
        <v>27</v>
      </c>
      <c r="K697" t="s">
        <v>127</v>
      </c>
      <c r="L697" t="s">
        <v>43</v>
      </c>
      <c r="M697">
        <v>94122</v>
      </c>
      <c r="N697" t="s">
        <v>44</v>
      </c>
      <c r="O697" t="s">
        <v>1712</v>
      </c>
      <c r="P697" t="s">
        <v>46</v>
      </c>
      <c r="Q697" t="s">
        <v>75</v>
      </c>
      <c r="R697" t="s">
        <v>1713</v>
      </c>
      <c r="S697">
        <v>89.712000000000018</v>
      </c>
      <c r="T697">
        <v>6</v>
      </c>
      <c r="U697">
        <v>0.2</v>
      </c>
      <c r="V697">
        <v>30.277799999999992</v>
      </c>
    </row>
    <row r="698" spans="1:22" x14ac:dyDescent="0.35">
      <c r="A698">
        <v>7204</v>
      </c>
      <c r="B698" t="s">
        <v>9345</v>
      </c>
      <c r="C698">
        <v>2011</v>
      </c>
      <c r="D698" s="28">
        <v>40906</v>
      </c>
      <c r="E698" s="28">
        <v>40910</v>
      </c>
      <c r="F698" t="s">
        <v>50</v>
      </c>
      <c r="G698" t="s">
        <v>3763</v>
      </c>
      <c r="H698" t="s">
        <v>3764</v>
      </c>
      <c r="I698" t="s">
        <v>102</v>
      </c>
      <c r="J698" t="s">
        <v>27</v>
      </c>
      <c r="K698" t="s">
        <v>9306</v>
      </c>
      <c r="L698" t="s">
        <v>211</v>
      </c>
      <c r="M698">
        <v>60174</v>
      </c>
      <c r="N698" t="s">
        <v>105</v>
      </c>
      <c r="O698" t="s">
        <v>7600</v>
      </c>
      <c r="P698" t="s">
        <v>32</v>
      </c>
      <c r="Q698" t="s">
        <v>65</v>
      </c>
      <c r="R698" t="s">
        <v>7601</v>
      </c>
      <c r="S698">
        <v>8.7360000000000007</v>
      </c>
      <c r="T698">
        <v>3</v>
      </c>
      <c r="U698">
        <v>0.6</v>
      </c>
      <c r="V698">
        <v>-4.804800000000002</v>
      </c>
    </row>
    <row r="699" spans="1:22" x14ac:dyDescent="0.35">
      <c r="A699">
        <v>7198</v>
      </c>
      <c r="B699" t="s">
        <v>9339</v>
      </c>
      <c r="C699">
        <v>2011</v>
      </c>
      <c r="D699" s="28">
        <v>40659</v>
      </c>
      <c r="E699" s="28">
        <v>40663</v>
      </c>
      <c r="F699" t="s">
        <v>50</v>
      </c>
      <c r="G699" t="s">
        <v>8228</v>
      </c>
      <c r="H699" t="s">
        <v>8229</v>
      </c>
      <c r="I699" t="s">
        <v>102</v>
      </c>
      <c r="J699" t="s">
        <v>27</v>
      </c>
      <c r="K699" t="s">
        <v>42</v>
      </c>
      <c r="L699" t="s">
        <v>43</v>
      </c>
      <c r="M699">
        <v>90036</v>
      </c>
      <c r="N699" t="s">
        <v>44</v>
      </c>
      <c r="O699" t="s">
        <v>8125</v>
      </c>
      <c r="P699" t="s">
        <v>46</v>
      </c>
      <c r="Q699" t="s">
        <v>47</v>
      </c>
      <c r="R699" t="s">
        <v>8126</v>
      </c>
      <c r="S699">
        <v>12.6</v>
      </c>
      <c r="T699">
        <v>2</v>
      </c>
      <c r="U699">
        <v>0</v>
      </c>
      <c r="V699">
        <v>5.7959999999999994</v>
      </c>
    </row>
    <row r="700" spans="1:22" x14ac:dyDescent="0.35">
      <c r="A700">
        <v>7197</v>
      </c>
      <c r="B700" t="s">
        <v>9339</v>
      </c>
      <c r="C700">
        <v>2011</v>
      </c>
      <c r="D700" s="28">
        <v>40659</v>
      </c>
      <c r="E700" s="28">
        <v>40663</v>
      </c>
      <c r="F700" t="s">
        <v>50</v>
      </c>
      <c r="G700" t="s">
        <v>8228</v>
      </c>
      <c r="H700" t="s">
        <v>8229</v>
      </c>
      <c r="I700" t="s">
        <v>102</v>
      </c>
      <c r="J700" t="s">
        <v>27</v>
      </c>
      <c r="K700" t="s">
        <v>42</v>
      </c>
      <c r="L700" t="s">
        <v>43</v>
      </c>
      <c r="M700">
        <v>90036</v>
      </c>
      <c r="N700" t="s">
        <v>44</v>
      </c>
      <c r="O700" t="s">
        <v>4162</v>
      </c>
      <c r="P700" t="s">
        <v>46</v>
      </c>
      <c r="Q700" t="s">
        <v>68</v>
      </c>
      <c r="R700" t="s">
        <v>4163</v>
      </c>
      <c r="S700">
        <v>21.400000000000002</v>
      </c>
      <c r="T700">
        <v>5</v>
      </c>
      <c r="U700">
        <v>0</v>
      </c>
      <c r="V700">
        <v>6.2059999999999977</v>
      </c>
    </row>
    <row r="701" spans="1:22" x14ac:dyDescent="0.35">
      <c r="A701">
        <v>7181</v>
      </c>
      <c r="B701" t="s">
        <v>9330</v>
      </c>
      <c r="C701">
        <v>2011</v>
      </c>
      <c r="D701" s="28">
        <v>40550</v>
      </c>
      <c r="E701" s="28">
        <v>40551</v>
      </c>
      <c r="F701" t="s">
        <v>188</v>
      </c>
      <c r="G701" t="s">
        <v>6634</v>
      </c>
      <c r="H701" t="s">
        <v>6635</v>
      </c>
      <c r="I701" t="s">
        <v>41</v>
      </c>
      <c r="J701" t="s">
        <v>27</v>
      </c>
      <c r="K701" t="s">
        <v>7723</v>
      </c>
      <c r="L701" t="s">
        <v>1272</v>
      </c>
      <c r="M701">
        <v>30605</v>
      </c>
      <c r="N701" t="s">
        <v>30</v>
      </c>
      <c r="O701" t="s">
        <v>1264</v>
      </c>
      <c r="P701" t="s">
        <v>46</v>
      </c>
      <c r="Q701" t="s">
        <v>68</v>
      </c>
      <c r="R701" t="s">
        <v>1265</v>
      </c>
      <c r="S701">
        <v>12.78</v>
      </c>
      <c r="T701">
        <v>3</v>
      </c>
      <c r="U701">
        <v>0</v>
      </c>
      <c r="V701">
        <v>5.2397999999999998</v>
      </c>
    </row>
    <row r="702" spans="1:22" x14ac:dyDescent="0.35">
      <c r="A702">
        <v>7170</v>
      </c>
      <c r="B702" t="s">
        <v>9324</v>
      </c>
      <c r="C702">
        <v>2011</v>
      </c>
      <c r="D702" s="28">
        <v>40746</v>
      </c>
      <c r="E702" s="28">
        <v>40748</v>
      </c>
      <c r="F702" t="s">
        <v>23</v>
      </c>
      <c r="G702" t="s">
        <v>2235</v>
      </c>
      <c r="H702" t="s">
        <v>2236</v>
      </c>
      <c r="I702" t="s">
        <v>26</v>
      </c>
      <c r="J702" t="s">
        <v>27</v>
      </c>
      <c r="K702" t="s">
        <v>127</v>
      </c>
      <c r="L702" t="s">
        <v>43</v>
      </c>
      <c r="M702">
        <v>94122</v>
      </c>
      <c r="N702" t="s">
        <v>44</v>
      </c>
      <c r="O702" t="s">
        <v>4677</v>
      </c>
      <c r="P702" t="s">
        <v>32</v>
      </c>
      <c r="Q702" t="s">
        <v>56</v>
      </c>
      <c r="R702" t="s">
        <v>4678</v>
      </c>
      <c r="S702">
        <v>170.35200000000003</v>
      </c>
      <c r="T702">
        <v>3</v>
      </c>
      <c r="U702">
        <v>0.2</v>
      </c>
      <c r="V702">
        <v>19.164599999999979</v>
      </c>
    </row>
    <row r="703" spans="1:22" x14ac:dyDescent="0.35">
      <c r="A703">
        <v>7169</v>
      </c>
      <c r="B703" t="s">
        <v>9324</v>
      </c>
      <c r="C703">
        <v>2011</v>
      </c>
      <c r="D703" s="28">
        <v>40746</v>
      </c>
      <c r="E703" s="28">
        <v>40748</v>
      </c>
      <c r="F703" t="s">
        <v>23</v>
      </c>
      <c r="G703" t="s">
        <v>2235</v>
      </c>
      <c r="H703" t="s">
        <v>2236</v>
      </c>
      <c r="I703" t="s">
        <v>26</v>
      </c>
      <c r="J703" t="s">
        <v>27</v>
      </c>
      <c r="K703" t="s">
        <v>127</v>
      </c>
      <c r="L703" t="s">
        <v>43</v>
      </c>
      <c r="M703">
        <v>94122</v>
      </c>
      <c r="N703" t="s">
        <v>44</v>
      </c>
      <c r="O703" t="s">
        <v>1544</v>
      </c>
      <c r="P703" t="s">
        <v>46</v>
      </c>
      <c r="Q703" t="s">
        <v>59</v>
      </c>
      <c r="R703" t="s">
        <v>1545</v>
      </c>
      <c r="S703">
        <v>236.5</v>
      </c>
      <c r="T703">
        <v>10</v>
      </c>
      <c r="U703">
        <v>0</v>
      </c>
      <c r="V703">
        <v>68.584999999999994</v>
      </c>
    </row>
    <row r="704" spans="1:22" x14ac:dyDescent="0.35">
      <c r="A704">
        <v>7168</v>
      </c>
      <c r="B704" t="s">
        <v>9324</v>
      </c>
      <c r="C704">
        <v>2011</v>
      </c>
      <c r="D704" s="28">
        <v>40746</v>
      </c>
      <c r="E704" s="28">
        <v>40748</v>
      </c>
      <c r="F704" t="s">
        <v>23</v>
      </c>
      <c r="G704" t="s">
        <v>2235</v>
      </c>
      <c r="H704" t="s">
        <v>2236</v>
      </c>
      <c r="I704" t="s">
        <v>26</v>
      </c>
      <c r="J704" t="s">
        <v>27</v>
      </c>
      <c r="K704" t="s">
        <v>127</v>
      </c>
      <c r="L704" t="s">
        <v>43</v>
      </c>
      <c r="M704">
        <v>94122</v>
      </c>
      <c r="N704" t="s">
        <v>44</v>
      </c>
      <c r="O704" t="s">
        <v>4730</v>
      </c>
      <c r="P704" t="s">
        <v>32</v>
      </c>
      <c r="Q704" t="s">
        <v>36</v>
      </c>
      <c r="R704" t="s">
        <v>4731</v>
      </c>
      <c r="S704">
        <v>717.72</v>
      </c>
      <c r="T704">
        <v>3</v>
      </c>
      <c r="U704">
        <v>0.2</v>
      </c>
      <c r="V704">
        <v>71.77200000000002</v>
      </c>
    </row>
    <row r="705" spans="1:22" x14ac:dyDescent="0.35">
      <c r="A705">
        <v>7167</v>
      </c>
      <c r="B705" t="s">
        <v>9324</v>
      </c>
      <c r="C705">
        <v>2011</v>
      </c>
      <c r="D705" s="28">
        <v>40746</v>
      </c>
      <c r="E705" s="28">
        <v>40748</v>
      </c>
      <c r="F705" t="s">
        <v>23</v>
      </c>
      <c r="G705" t="s">
        <v>2235</v>
      </c>
      <c r="H705" t="s">
        <v>2236</v>
      </c>
      <c r="I705" t="s">
        <v>26</v>
      </c>
      <c r="J705" t="s">
        <v>27</v>
      </c>
      <c r="K705" t="s">
        <v>127</v>
      </c>
      <c r="L705" t="s">
        <v>43</v>
      </c>
      <c r="M705">
        <v>94122</v>
      </c>
      <c r="N705" t="s">
        <v>44</v>
      </c>
      <c r="O705" t="s">
        <v>2535</v>
      </c>
      <c r="P705" t="s">
        <v>46</v>
      </c>
      <c r="Q705" t="s">
        <v>68</v>
      </c>
      <c r="R705" t="s">
        <v>2536</v>
      </c>
      <c r="S705">
        <v>11.52</v>
      </c>
      <c r="T705">
        <v>4</v>
      </c>
      <c r="U705">
        <v>0</v>
      </c>
      <c r="V705">
        <v>3.2256</v>
      </c>
    </row>
    <row r="706" spans="1:22" x14ac:dyDescent="0.35">
      <c r="A706">
        <v>705</v>
      </c>
      <c r="B706" t="s">
        <v>2270</v>
      </c>
      <c r="C706">
        <v>2011</v>
      </c>
      <c r="D706" s="28">
        <v>40798</v>
      </c>
      <c r="E706" s="28">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5">
      <c r="A707">
        <v>706</v>
      </c>
      <c r="B707" t="s">
        <v>2270</v>
      </c>
      <c r="C707">
        <v>2011</v>
      </c>
      <c r="D707" s="28">
        <v>40798</v>
      </c>
      <c r="E707" s="28">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5">
      <c r="A708">
        <v>707</v>
      </c>
      <c r="B708" t="s">
        <v>2270</v>
      </c>
      <c r="C708">
        <v>2011</v>
      </c>
      <c r="D708" s="28">
        <v>40798</v>
      </c>
      <c r="E708" s="28">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5">
      <c r="A709">
        <v>708</v>
      </c>
      <c r="B709" t="s">
        <v>2278</v>
      </c>
      <c r="C709">
        <v>2011</v>
      </c>
      <c r="D709" s="28">
        <v>40879</v>
      </c>
      <c r="E709" s="28">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5">
      <c r="A710">
        <v>709</v>
      </c>
      <c r="B710" t="s">
        <v>2278</v>
      </c>
      <c r="C710">
        <v>2011</v>
      </c>
      <c r="D710" s="28">
        <v>40879</v>
      </c>
      <c r="E710" s="28">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5">
      <c r="A711">
        <v>710</v>
      </c>
      <c r="B711" t="s">
        <v>2278</v>
      </c>
      <c r="C711">
        <v>2011</v>
      </c>
      <c r="D711" s="28">
        <v>40879</v>
      </c>
      <c r="E711" s="28">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5">
      <c r="A712">
        <v>711</v>
      </c>
      <c r="B712" t="s">
        <v>2283</v>
      </c>
      <c r="C712">
        <v>2011</v>
      </c>
      <c r="D712" s="28">
        <v>40638</v>
      </c>
      <c r="E712" s="28">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5">
      <c r="A713">
        <v>7165</v>
      </c>
      <c r="B713" t="s">
        <v>9322</v>
      </c>
      <c r="C713">
        <v>2011</v>
      </c>
      <c r="D713" s="28">
        <v>40655</v>
      </c>
      <c r="E713" s="28">
        <v>40657</v>
      </c>
      <c r="F713" t="s">
        <v>23</v>
      </c>
      <c r="G713" t="s">
        <v>6420</v>
      </c>
      <c r="H713" t="s">
        <v>6421</v>
      </c>
      <c r="I713" t="s">
        <v>41</v>
      </c>
      <c r="J713" t="s">
        <v>27</v>
      </c>
      <c r="K713" t="s">
        <v>276</v>
      </c>
      <c r="L713" t="s">
        <v>267</v>
      </c>
      <c r="M713">
        <v>12180</v>
      </c>
      <c r="N713" t="s">
        <v>148</v>
      </c>
      <c r="O713" t="s">
        <v>3587</v>
      </c>
      <c r="P713" t="s">
        <v>46</v>
      </c>
      <c r="Q713" t="s">
        <v>75</v>
      </c>
      <c r="R713" t="s">
        <v>3588</v>
      </c>
      <c r="S713">
        <v>9.9120000000000008</v>
      </c>
      <c r="T713">
        <v>3</v>
      </c>
      <c r="U713">
        <v>0.2</v>
      </c>
      <c r="V713">
        <v>3.3452999999999995</v>
      </c>
    </row>
    <row r="714" spans="1:22" x14ac:dyDescent="0.35">
      <c r="A714">
        <v>7164</v>
      </c>
      <c r="B714" t="s">
        <v>9322</v>
      </c>
      <c r="C714">
        <v>2011</v>
      </c>
      <c r="D714" s="28">
        <v>40655</v>
      </c>
      <c r="E714" s="28">
        <v>40657</v>
      </c>
      <c r="F714" t="s">
        <v>23</v>
      </c>
      <c r="G714" t="s">
        <v>6420</v>
      </c>
      <c r="H714" t="s">
        <v>6421</v>
      </c>
      <c r="I714" t="s">
        <v>41</v>
      </c>
      <c r="J714" t="s">
        <v>27</v>
      </c>
      <c r="K714" t="s">
        <v>276</v>
      </c>
      <c r="L714" t="s">
        <v>267</v>
      </c>
      <c r="M714">
        <v>12180</v>
      </c>
      <c r="N714" t="s">
        <v>148</v>
      </c>
      <c r="O714" t="s">
        <v>6396</v>
      </c>
      <c r="P714" t="s">
        <v>46</v>
      </c>
      <c r="Q714" t="s">
        <v>173</v>
      </c>
      <c r="R714" t="s">
        <v>186</v>
      </c>
      <c r="S714">
        <v>247.84</v>
      </c>
      <c r="T714">
        <v>8</v>
      </c>
      <c r="U714">
        <v>0</v>
      </c>
      <c r="V714">
        <v>121.44159999999999</v>
      </c>
    </row>
    <row r="715" spans="1:22" x14ac:dyDescent="0.35">
      <c r="A715">
        <v>7163</v>
      </c>
      <c r="B715" t="s">
        <v>9321</v>
      </c>
      <c r="C715">
        <v>2011</v>
      </c>
      <c r="D715" s="28">
        <v>40728</v>
      </c>
      <c r="E715" s="28">
        <v>40733</v>
      </c>
      <c r="F715" t="s">
        <v>50</v>
      </c>
      <c r="G715" t="s">
        <v>3987</v>
      </c>
      <c r="H715" t="s">
        <v>3988</v>
      </c>
      <c r="I715" t="s">
        <v>26</v>
      </c>
      <c r="J715" t="s">
        <v>27</v>
      </c>
      <c r="K715" t="s">
        <v>1464</v>
      </c>
      <c r="L715" t="s">
        <v>319</v>
      </c>
      <c r="M715">
        <v>23223</v>
      </c>
      <c r="N715" t="s">
        <v>30</v>
      </c>
      <c r="O715" t="s">
        <v>2913</v>
      </c>
      <c r="P715" t="s">
        <v>46</v>
      </c>
      <c r="Q715" t="s">
        <v>75</v>
      </c>
      <c r="R715" t="s">
        <v>2914</v>
      </c>
      <c r="S715">
        <v>15.600000000000001</v>
      </c>
      <c r="T715">
        <v>5</v>
      </c>
      <c r="U715">
        <v>0</v>
      </c>
      <c r="V715">
        <v>7.6440000000000001</v>
      </c>
    </row>
    <row r="716" spans="1:22" x14ac:dyDescent="0.35">
      <c r="A716">
        <v>7162</v>
      </c>
      <c r="B716" t="s">
        <v>9321</v>
      </c>
      <c r="C716">
        <v>2011</v>
      </c>
      <c r="D716" s="28">
        <v>40728</v>
      </c>
      <c r="E716" s="28">
        <v>40733</v>
      </c>
      <c r="F716" t="s">
        <v>50</v>
      </c>
      <c r="G716" t="s">
        <v>3987</v>
      </c>
      <c r="H716" t="s">
        <v>3988</v>
      </c>
      <c r="I716" t="s">
        <v>26</v>
      </c>
      <c r="J716" t="s">
        <v>27</v>
      </c>
      <c r="K716" t="s">
        <v>1464</v>
      </c>
      <c r="L716" t="s">
        <v>319</v>
      </c>
      <c r="M716">
        <v>23223</v>
      </c>
      <c r="N716" t="s">
        <v>30</v>
      </c>
      <c r="O716" t="s">
        <v>1340</v>
      </c>
      <c r="P716" t="s">
        <v>46</v>
      </c>
      <c r="Q716" t="s">
        <v>90</v>
      </c>
      <c r="R716" t="s">
        <v>1341</v>
      </c>
      <c r="S716">
        <v>21.84</v>
      </c>
      <c r="T716">
        <v>3</v>
      </c>
      <c r="U716">
        <v>0</v>
      </c>
      <c r="V716">
        <v>10.92</v>
      </c>
    </row>
    <row r="717" spans="1:22" x14ac:dyDescent="0.35">
      <c r="A717">
        <v>716</v>
      </c>
      <c r="B717" t="s">
        <v>2300</v>
      </c>
      <c r="C717">
        <v>2011</v>
      </c>
      <c r="D717" s="28">
        <v>40725</v>
      </c>
      <c r="E717" s="28">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5">
      <c r="A718">
        <v>717</v>
      </c>
      <c r="B718" t="s">
        <v>2303</v>
      </c>
      <c r="C718">
        <v>2011</v>
      </c>
      <c r="D718" s="28">
        <v>40555</v>
      </c>
      <c r="E718" s="2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5">
      <c r="A719">
        <v>7153</v>
      </c>
      <c r="B719" t="s">
        <v>9313</v>
      </c>
      <c r="C719">
        <v>2011</v>
      </c>
      <c r="D719" s="28">
        <v>40825</v>
      </c>
      <c r="E719" s="28">
        <v>40831</v>
      </c>
      <c r="F719" t="s">
        <v>50</v>
      </c>
      <c r="G719" t="s">
        <v>1383</v>
      </c>
      <c r="H719" t="s">
        <v>1384</v>
      </c>
      <c r="I719" t="s">
        <v>41</v>
      </c>
      <c r="J719" t="s">
        <v>27</v>
      </c>
      <c r="K719" t="s">
        <v>1521</v>
      </c>
      <c r="L719" t="s">
        <v>88</v>
      </c>
      <c r="M719">
        <v>28540</v>
      </c>
      <c r="N719" t="s">
        <v>30</v>
      </c>
      <c r="O719" t="s">
        <v>1624</v>
      </c>
      <c r="P719" t="s">
        <v>46</v>
      </c>
      <c r="Q719" t="s">
        <v>90</v>
      </c>
      <c r="R719" t="s">
        <v>1625</v>
      </c>
      <c r="S719">
        <v>88.768000000000001</v>
      </c>
      <c r="T719">
        <v>2</v>
      </c>
      <c r="U719">
        <v>0.2</v>
      </c>
      <c r="V719">
        <v>31.068799999999996</v>
      </c>
    </row>
    <row r="720" spans="1:22" x14ac:dyDescent="0.35">
      <c r="A720">
        <v>719</v>
      </c>
      <c r="B720" t="s">
        <v>2309</v>
      </c>
      <c r="C720">
        <v>2011</v>
      </c>
      <c r="D720" s="28">
        <v>40696</v>
      </c>
      <c r="E720" s="28">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5">
      <c r="A721">
        <v>720</v>
      </c>
      <c r="B721" t="s">
        <v>2309</v>
      </c>
      <c r="C721">
        <v>2011</v>
      </c>
      <c r="D721" s="28">
        <v>40696</v>
      </c>
      <c r="E721" s="28">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5">
      <c r="A722">
        <v>7143</v>
      </c>
      <c r="B722" t="s">
        <v>9307</v>
      </c>
      <c r="C722">
        <v>2011</v>
      </c>
      <c r="D722" s="28">
        <v>40871</v>
      </c>
      <c r="E722" s="28">
        <v>40876</v>
      </c>
      <c r="F722" t="s">
        <v>50</v>
      </c>
      <c r="G722" t="s">
        <v>100</v>
      </c>
      <c r="H722" t="s">
        <v>101</v>
      </c>
      <c r="I722" t="s">
        <v>102</v>
      </c>
      <c r="J722" t="s">
        <v>27</v>
      </c>
      <c r="K722" t="s">
        <v>2978</v>
      </c>
      <c r="L722" t="s">
        <v>319</v>
      </c>
      <c r="M722">
        <v>23464</v>
      </c>
      <c r="N722" t="s">
        <v>30</v>
      </c>
      <c r="O722" t="s">
        <v>5693</v>
      </c>
      <c r="P722" t="s">
        <v>32</v>
      </c>
      <c r="Q722" t="s">
        <v>65</v>
      </c>
      <c r="R722" t="s">
        <v>5694</v>
      </c>
      <c r="S722">
        <v>111.15</v>
      </c>
      <c r="T722">
        <v>5</v>
      </c>
      <c r="U722">
        <v>0</v>
      </c>
      <c r="V722">
        <v>48.906000000000006</v>
      </c>
    </row>
    <row r="723" spans="1:22" x14ac:dyDescent="0.35">
      <c r="A723">
        <v>7121</v>
      </c>
      <c r="B723" t="s">
        <v>9297</v>
      </c>
      <c r="C723">
        <v>2011</v>
      </c>
      <c r="D723" s="28">
        <v>40564</v>
      </c>
      <c r="E723" s="28">
        <v>40570</v>
      </c>
      <c r="F723" t="s">
        <v>50</v>
      </c>
      <c r="G723" t="s">
        <v>1318</v>
      </c>
      <c r="H723" t="s">
        <v>1319</v>
      </c>
      <c r="I723" t="s">
        <v>41</v>
      </c>
      <c r="J723" t="s">
        <v>27</v>
      </c>
      <c r="K723" t="s">
        <v>3792</v>
      </c>
      <c r="L723" t="s">
        <v>335</v>
      </c>
      <c r="M723">
        <v>37167</v>
      </c>
      <c r="N723" t="s">
        <v>30</v>
      </c>
      <c r="O723" t="s">
        <v>4766</v>
      </c>
      <c r="P723" t="s">
        <v>46</v>
      </c>
      <c r="Q723" t="s">
        <v>75</v>
      </c>
      <c r="R723" t="s">
        <v>4767</v>
      </c>
      <c r="S723">
        <v>67.194000000000003</v>
      </c>
      <c r="T723">
        <v>1</v>
      </c>
      <c r="U723">
        <v>0.7</v>
      </c>
      <c r="V723">
        <v>-51.515399999999985</v>
      </c>
    </row>
    <row r="724" spans="1:22" x14ac:dyDescent="0.35">
      <c r="A724">
        <v>7118</v>
      </c>
      <c r="B724" t="s">
        <v>9294</v>
      </c>
      <c r="C724">
        <v>2011</v>
      </c>
      <c r="D724" s="28">
        <v>40834</v>
      </c>
      <c r="E724" s="28">
        <v>40839</v>
      </c>
      <c r="F724" t="s">
        <v>23</v>
      </c>
      <c r="G724" t="s">
        <v>4112</v>
      </c>
      <c r="H724" t="s">
        <v>4113</v>
      </c>
      <c r="I724" t="s">
        <v>26</v>
      </c>
      <c r="J724" t="s">
        <v>27</v>
      </c>
      <c r="K724" t="s">
        <v>95</v>
      </c>
      <c r="L724" t="s">
        <v>96</v>
      </c>
      <c r="M724">
        <v>98103</v>
      </c>
      <c r="N724" t="s">
        <v>44</v>
      </c>
      <c r="O724" t="s">
        <v>5485</v>
      </c>
      <c r="P724" t="s">
        <v>46</v>
      </c>
      <c r="Q724" t="s">
        <v>75</v>
      </c>
      <c r="R724" t="s">
        <v>5486</v>
      </c>
      <c r="S724">
        <v>1.3440000000000001</v>
      </c>
      <c r="T724">
        <v>1</v>
      </c>
      <c r="U724">
        <v>0.2</v>
      </c>
      <c r="V724">
        <v>0.47039999999999987</v>
      </c>
    </row>
    <row r="725" spans="1:22" x14ac:dyDescent="0.35">
      <c r="A725">
        <v>724</v>
      </c>
      <c r="B725" t="s">
        <v>2322</v>
      </c>
      <c r="C725">
        <v>2011</v>
      </c>
      <c r="D725" s="28">
        <v>40823</v>
      </c>
      <c r="E725" s="28">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5">
      <c r="A726">
        <v>7117</v>
      </c>
      <c r="B726" t="s">
        <v>9294</v>
      </c>
      <c r="C726">
        <v>2011</v>
      </c>
      <c r="D726" s="28">
        <v>40834</v>
      </c>
      <c r="E726" s="28">
        <v>40839</v>
      </c>
      <c r="F726" t="s">
        <v>23</v>
      </c>
      <c r="G726" t="s">
        <v>4112</v>
      </c>
      <c r="H726" t="s">
        <v>4113</v>
      </c>
      <c r="I726" t="s">
        <v>26</v>
      </c>
      <c r="J726" t="s">
        <v>27</v>
      </c>
      <c r="K726" t="s">
        <v>95</v>
      </c>
      <c r="L726" t="s">
        <v>96</v>
      </c>
      <c r="M726">
        <v>98103</v>
      </c>
      <c r="N726" t="s">
        <v>44</v>
      </c>
      <c r="O726" t="s">
        <v>4336</v>
      </c>
      <c r="P726" t="s">
        <v>46</v>
      </c>
      <c r="Q726" t="s">
        <v>90</v>
      </c>
      <c r="R726" t="s">
        <v>4337</v>
      </c>
      <c r="S726">
        <v>61.96</v>
      </c>
      <c r="T726">
        <v>2</v>
      </c>
      <c r="U726">
        <v>0</v>
      </c>
      <c r="V726">
        <v>27.881999999999998</v>
      </c>
    </row>
    <row r="727" spans="1:22" x14ac:dyDescent="0.35">
      <c r="A727">
        <v>7103</v>
      </c>
      <c r="B727" t="s">
        <v>9289</v>
      </c>
      <c r="C727">
        <v>2011</v>
      </c>
      <c r="D727" s="28">
        <v>40807</v>
      </c>
      <c r="E727" s="28">
        <v>40810</v>
      </c>
      <c r="F727" t="s">
        <v>188</v>
      </c>
      <c r="G727" t="s">
        <v>3417</v>
      </c>
      <c r="H727" t="s">
        <v>3418</v>
      </c>
      <c r="I727" t="s">
        <v>26</v>
      </c>
      <c r="J727" t="s">
        <v>27</v>
      </c>
      <c r="K727" t="s">
        <v>146</v>
      </c>
      <c r="L727" t="s">
        <v>147</v>
      </c>
      <c r="M727">
        <v>19140</v>
      </c>
      <c r="N727" t="s">
        <v>148</v>
      </c>
      <c r="O727" t="s">
        <v>1372</v>
      </c>
      <c r="P727" t="s">
        <v>46</v>
      </c>
      <c r="Q727" t="s">
        <v>75</v>
      </c>
      <c r="R727" t="s">
        <v>1373</v>
      </c>
      <c r="S727">
        <v>6.5700000000000012</v>
      </c>
      <c r="T727">
        <v>3</v>
      </c>
      <c r="U727">
        <v>0.7</v>
      </c>
      <c r="V727">
        <v>-5.036999999999999</v>
      </c>
    </row>
    <row r="728" spans="1:22" x14ac:dyDescent="0.35">
      <c r="A728">
        <v>7101</v>
      </c>
      <c r="B728" t="s">
        <v>9287</v>
      </c>
      <c r="C728">
        <v>2011</v>
      </c>
      <c r="D728" s="28">
        <v>40870</v>
      </c>
      <c r="E728" s="28">
        <v>40875</v>
      </c>
      <c r="F728" t="s">
        <v>50</v>
      </c>
      <c r="G728" t="s">
        <v>2698</v>
      </c>
      <c r="H728" t="s">
        <v>2699</v>
      </c>
      <c r="I728" t="s">
        <v>26</v>
      </c>
      <c r="J728" t="s">
        <v>27</v>
      </c>
      <c r="K728" t="s">
        <v>622</v>
      </c>
      <c r="L728" t="s">
        <v>310</v>
      </c>
      <c r="M728">
        <v>85254</v>
      </c>
      <c r="N728" t="s">
        <v>44</v>
      </c>
      <c r="O728" t="s">
        <v>4687</v>
      </c>
      <c r="P728" t="s">
        <v>46</v>
      </c>
      <c r="Q728" t="s">
        <v>173</v>
      </c>
      <c r="R728" t="s">
        <v>186</v>
      </c>
      <c r="S728">
        <v>23.472000000000001</v>
      </c>
      <c r="T728">
        <v>3</v>
      </c>
      <c r="U728">
        <v>0.2</v>
      </c>
      <c r="V728">
        <v>8.8019999999999978</v>
      </c>
    </row>
    <row r="729" spans="1:22" x14ac:dyDescent="0.35">
      <c r="A729">
        <v>7070</v>
      </c>
      <c r="B729" t="s">
        <v>9272</v>
      </c>
      <c r="C729">
        <v>2011</v>
      </c>
      <c r="D729" s="28">
        <v>40764</v>
      </c>
      <c r="E729" s="28">
        <v>40769</v>
      </c>
      <c r="F729" t="s">
        <v>50</v>
      </c>
      <c r="G729" t="s">
        <v>3575</v>
      </c>
      <c r="H729" t="s">
        <v>3576</v>
      </c>
      <c r="I729" t="s">
        <v>26</v>
      </c>
      <c r="J729" t="s">
        <v>27</v>
      </c>
      <c r="K729" t="s">
        <v>3488</v>
      </c>
      <c r="L729" t="s">
        <v>43</v>
      </c>
      <c r="M729">
        <v>93727</v>
      </c>
      <c r="N729" t="s">
        <v>44</v>
      </c>
      <c r="O729" t="s">
        <v>1767</v>
      </c>
      <c r="P729" t="s">
        <v>46</v>
      </c>
      <c r="Q729" t="s">
        <v>90</v>
      </c>
      <c r="R729" t="s">
        <v>1768</v>
      </c>
      <c r="S729">
        <v>5.98</v>
      </c>
      <c r="T729">
        <v>1</v>
      </c>
      <c r="U729">
        <v>0</v>
      </c>
      <c r="V729">
        <v>2.6909999999999998</v>
      </c>
    </row>
    <row r="730" spans="1:22" x14ac:dyDescent="0.35">
      <c r="A730">
        <v>7066</v>
      </c>
      <c r="B730" t="s">
        <v>9269</v>
      </c>
      <c r="C730">
        <v>2011</v>
      </c>
      <c r="D730" s="28">
        <v>40883</v>
      </c>
      <c r="E730" s="28">
        <v>40885</v>
      </c>
      <c r="F730" t="s">
        <v>188</v>
      </c>
      <c r="G730" t="s">
        <v>2293</v>
      </c>
      <c r="H730" t="s">
        <v>2294</v>
      </c>
      <c r="I730" t="s">
        <v>41</v>
      </c>
      <c r="J730" t="s">
        <v>27</v>
      </c>
      <c r="K730" t="s">
        <v>42</v>
      </c>
      <c r="L730" t="s">
        <v>43</v>
      </c>
      <c r="M730">
        <v>90008</v>
      </c>
      <c r="N730" t="s">
        <v>44</v>
      </c>
      <c r="O730" t="s">
        <v>2870</v>
      </c>
      <c r="P730" t="s">
        <v>46</v>
      </c>
      <c r="Q730" t="s">
        <v>59</v>
      </c>
      <c r="R730" t="s">
        <v>2871</v>
      </c>
      <c r="S730">
        <v>1261.33</v>
      </c>
      <c r="T730">
        <v>7</v>
      </c>
      <c r="U730">
        <v>0</v>
      </c>
      <c r="V730">
        <v>327.94580000000002</v>
      </c>
    </row>
    <row r="731" spans="1:22" x14ac:dyDescent="0.35">
      <c r="A731">
        <v>7050</v>
      </c>
      <c r="B731" t="s">
        <v>9261</v>
      </c>
      <c r="C731">
        <v>2011</v>
      </c>
      <c r="D731" s="28">
        <v>40811</v>
      </c>
      <c r="E731" s="28">
        <v>40816</v>
      </c>
      <c r="F731" t="s">
        <v>50</v>
      </c>
      <c r="G731" t="s">
        <v>5221</v>
      </c>
      <c r="H731" t="s">
        <v>5222</v>
      </c>
      <c r="I731" t="s">
        <v>102</v>
      </c>
      <c r="J731" t="s">
        <v>27</v>
      </c>
      <c r="K731" t="s">
        <v>456</v>
      </c>
      <c r="L731" t="s">
        <v>457</v>
      </c>
      <c r="M731">
        <v>80013</v>
      </c>
      <c r="N731" t="s">
        <v>44</v>
      </c>
      <c r="O731" t="s">
        <v>6946</v>
      </c>
      <c r="P731" t="s">
        <v>46</v>
      </c>
      <c r="Q731" t="s">
        <v>68</v>
      </c>
      <c r="R731" t="s">
        <v>6947</v>
      </c>
      <c r="S731">
        <v>14.576000000000001</v>
      </c>
      <c r="T731">
        <v>2</v>
      </c>
      <c r="U731">
        <v>0.2</v>
      </c>
      <c r="V731">
        <v>2.3685999999999989</v>
      </c>
    </row>
    <row r="732" spans="1:22" x14ac:dyDescent="0.35">
      <c r="A732">
        <v>7048</v>
      </c>
      <c r="B732" t="s">
        <v>9259</v>
      </c>
      <c r="C732">
        <v>2011</v>
      </c>
      <c r="D732" s="28">
        <v>40641</v>
      </c>
      <c r="E732" s="28">
        <v>40645</v>
      </c>
      <c r="F732" t="s">
        <v>50</v>
      </c>
      <c r="G732" t="s">
        <v>1162</v>
      </c>
      <c r="H732" t="s">
        <v>1163</v>
      </c>
      <c r="I732" t="s">
        <v>102</v>
      </c>
      <c r="J732" t="s">
        <v>27</v>
      </c>
      <c r="K732" t="s">
        <v>87</v>
      </c>
      <c r="L732" t="s">
        <v>43</v>
      </c>
      <c r="M732">
        <v>94521</v>
      </c>
      <c r="N732" t="s">
        <v>44</v>
      </c>
      <c r="O732" t="s">
        <v>1180</v>
      </c>
      <c r="P732" t="s">
        <v>71</v>
      </c>
      <c r="Q732" t="s">
        <v>161</v>
      </c>
      <c r="R732" t="s">
        <v>1181</v>
      </c>
      <c r="S732">
        <v>399.96</v>
      </c>
      <c r="T732">
        <v>4</v>
      </c>
      <c r="U732">
        <v>0</v>
      </c>
      <c r="V732">
        <v>139.98599999999999</v>
      </c>
    </row>
    <row r="733" spans="1:22" x14ac:dyDescent="0.35">
      <c r="A733">
        <v>7047</v>
      </c>
      <c r="B733" t="s">
        <v>9259</v>
      </c>
      <c r="C733">
        <v>2011</v>
      </c>
      <c r="D733" s="28">
        <v>40641</v>
      </c>
      <c r="E733" s="28">
        <v>40645</v>
      </c>
      <c r="F733" t="s">
        <v>50</v>
      </c>
      <c r="G733" t="s">
        <v>1162</v>
      </c>
      <c r="H733" t="s">
        <v>1163</v>
      </c>
      <c r="I733" t="s">
        <v>102</v>
      </c>
      <c r="J733" t="s">
        <v>27</v>
      </c>
      <c r="K733" t="s">
        <v>87</v>
      </c>
      <c r="L733" t="s">
        <v>43</v>
      </c>
      <c r="M733">
        <v>94521</v>
      </c>
      <c r="N733" t="s">
        <v>44</v>
      </c>
      <c r="O733" t="s">
        <v>883</v>
      </c>
      <c r="P733" t="s">
        <v>32</v>
      </c>
      <c r="Q733" t="s">
        <v>56</v>
      </c>
      <c r="R733" t="s">
        <v>884</v>
      </c>
      <c r="S733">
        <v>99.591999999999999</v>
      </c>
      <c r="T733">
        <v>1</v>
      </c>
      <c r="U733">
        <v>0.2</v>
      </c>
      <c r="V733">
        <v>2.4897999999999989</v>
      </c>
    </row>
    <row r="734" spans="1:22" x14ac:dyDescent="0.35">
      <c r="A734">
        <v>7037</v>
      </c>
      <c r="B734" t="s">
        <v>9252</v>
      </c>
      <c r="C734">
        <v>2011</v>
      </c>
      <c r="D734" s="28">
        <v>40665</v>
      </c>
      <c r="E734" s="28">
        <v>40667</v>
      </c>
      <c r="F734" t="s">
        <v>23</v>
      </c>
      <c r="G734" t="s">
        <v>7758</v>
      </c>
      <c r="H734" t="s">
        <v>7759</v>
      </c>
      <c r="I734" t="s">
        <v>26</v>
      </c>
      <c r="J734" t="s">
        <v>27</v>
      </c>
      <c r="K734" t="s">
        <v>1792</v>
      </c>
      <c r="L734" t="s">
        <v>54</v>
      </c>
      <c r="M734">
        <v>33801</v>
      </c>
      <c r="N734" t="s">
        <v>30</v>
      </c>
      <c r="O734" t="s">
        <v>3312</v>
      </c>
      <c r="P734" t="s">
        <v>71</v>
      </c>
      <c r="Q734" t="s">
        <v>1216</v>
      </c>
      <c r="R734" t="s">
        <v>3313</v>
      </c>
      <c r="S734">
        <v>479.98400000000004</v>
      </c>
      <c r="T734">
        <v>2</v>
      </c>
      <c r="U734">
        <v>0.2</v>
      </c>
      <c r="V734">
        <v>89.996999999999986</v>
      </c>
    </row>
    <row r="735" spans="1:22" x14ac:dyDescent="0.35">
      <c r="A735">
        <v>7025</v>
      </c>
      <c r="B735" t="s">
        <v>9244</v>
      </c>
      <c r="C735">
        <v>2011</v>
      </c>
      <c r="D735" s="28">
        <v>40778</v>
      </c>
      <c r="E735" s="28">
        <v>40782</v>
      </c>
      <c r="F735" t="s">
        <v>50</v>
      </c>
      <c r="G735" t="s">
        <v>2287</v>
      </c>
      <c r="H735" t="s">
        <v>2288</v>
      </c>
      <c r="I735" t="s">
        <v>26</v>
      </c>
      <c r="J735" t="s">
        <v>27</v>
      </c>
      <c r="K735" t="s">
        <v>807</v>
      </c>
      <c r="L735" t="s">
        <v>457</v>
      </c>
      <c r="M735">
        <v>80219</v>
      </c>
      <c r="N735" t="s">
        <v>44</v>
      </c>
      <c r="O735" t="s">
        <v>4072</v>
      </c>
      <c r="P735" t="s">
        <v>46</v>
      </c>
      <c r="Q735" t="s">
        <v>90</v>
      </c>
      <c r="R735" t="s">
        <v>4073</v>
      </c>
      <c r="S735">
        <v>223.05600000000001</v>
      </c>
      <c r="T735">
        <v>9</v>
      </c>
      <c r="U735">
        <v>0.2</v>
      </c>
      <c r="V735">
        <v>69.704999999999984</v>
      </c>
    </row>
    <row r="736" spans="1:22" x14ac:dyDescent="0.35">
      <c r="A736">
        <v>7024</v>
      </c>
      <c r="B736" t="s">
        <v>9244</v>
      </c>
      <c r="C736">
        <v>2011</v>
      </c>
      <c r="D736" s="28">
        <v>40778</v>
      </c>
      <c r="E736" s="28">
        <v>40782</v>
      </c>
      <c r="F736" t="s">
        <v>50</v>
      </c>
      <c r="G736" t="s">
        <v>2287</v>
      </c>
      <c r="H736" t="s">
        <v>2288</v>
      </c>
      <c r="I736" t="s">
        <v>26</v>
      </c>
      <c r="J736" t="s">
        <v>27</v>
      </c>
      <c r="K736" t="s">
        <v>807</v>
      </c>
      <c r="L736" t="s">
        <v>457</v>
      </c>
      <c r="M736">
        <v>80219</v>
      </c>
      <c r="N736" t="s">
        <v>44</v>
      </c>
      <c r="O736" t="s">
        <v>2779</v>
      </c>
      <c r="P736" t="s">
        <v>46</v>
      </c>
      <c r="Q736" t="s">
        <v>90</v>
      </c>
      <c r="R736" t="s">
        <v>2780</v>
      </c>
      <c r="S736">
        <v>31.104000000000006</v>
      </c>
      <c r="T736">
        <v>6</v>
      </c>
      <c r="U736">
        <v>0.2</v>
      </c>
      <c r="V736">
        <v>10.8864</v>
      </c>
    </row>
    <row r="737" spans="1:22" x14ac:dyDescent="0.35">
      <c r="A737">
        <v>7023</v>
      </c>
      <c r="B737" t="s">
        <v>9244</v>
      </c>
      <c r="C737">
        <v>2011</v>
      </c>
      <c r="D737" s="28">
        <v>40778</v>
      </c>
      <c r="E737" s="28">
        <v>40782</v>
      </c>
      <c r="F737" t="s">
        <v>50</v>
      </c>
      <c r="G737" t="s">
        <v>2287</v>
      </c>
      <c r="H737" t="s">
        <v>2288</v>
      </c>
      <c r="I737" t="s">
        <v>26</v>
      </c>
      <c r="J737" t="s">
        <v>27</v>
      </c>
      <c r="K737" t="s">
        <v>807</v>
      </c>
      <c r="L737" t="s">
        <v>457</v>
      </c>
      <c r="M737">
        <v>80219</v>
      </c>
      <c r="N737" t="s">
        <v>44</v>
      </c>
      <c r="O737" t="s">
        <v>1642</v>
      </c>
      <c r="P737" t="s">
        <v>71</v>
      </c>
      <c r="Q737" t="s">
        <v>72</v>
      </c>
      <c r="R737" t="s">
        <v>1643</v>
      </c>
      <c r="S737">
        <v>143.64000000000001</v>
      </c>
      <c r="T737">
        <v>9</v>
      </c>
      <c r="U737">
        <v>0.2</v>
      </c>
      <c r="V737">
        <v>10.772999999999989</v>
      </c>
    </row>
    <row r="738" spans="1:22" x14ac:dyDescent="0.35">
      <c r="A738">
        <v>7022</v>
      </c>
      <c r="B738" t="s">
        <v>9244</v>
      </c>
      <c r="C738">
        <v>2011</v>
      </c>
      <c r="D738" s="28">
        <v>40778</v>
      </c>
      <c r="E738" s="28">
        <v>40782</v>
      </c>
      <c r="F738" t="s">
        <v>50</v>
      </c>
      <c r="G738" t="s">
        <v>2287</v>
      </c>
      <c r="H738" t="s">
        <v>2288</v>
      </c>
      <c r="I738" t="s">
        <v>26</v>
      </c>
      <c r="J738" t="s">
        <v>27</v>
      </c>
      <c r="K738" t="s">
        <v>807</v>
      </c>
      <c r="L738" t="s">
        <v>457</v>
      </c>
      <c r="M738">
        <v>80219</v>
      </c>
      <c r="N738" t="s">
        <v>44</v>
      </c>
      <c r="O738" t="s">
        <v>1020</v>
      </c>
      <c r="P738" t="s">
        <v>32</v>
      </c>
      <c r="Q738" t="s">
        <v>65</v>
      </c>
      <c r="R738" t="s">
        <v>1021</v>
      </c>
      <c r="S738">
        <v>4.2240000000000002</v>
      </c>
      <c r="T738">
        <v>3</v>
      </c>
      <c r="U738">
        <v>0.2</v>
      </c>
      <c r="V738">
        <v>1.2672000000000003</v>
      </c>
    </row>
    <row r="739" spans="1:22" x14ac:dyDescent="0.35">
      <c r="A739">
        <v>7021</v>
      </c>
      <c r="B739" t="s">
        <v>9244</v>
      </c>
      <c r="C739">
        <v>2011</v>
      </c>
      <c r="D739" s="28">
        <v>40778</v>
      </c>
      <c r="E739" s="28">
        <v>40782</v>
      </c>
      <c r="F739" t="s">
        <v>50</v>
      </c>
      <c r="G739" t="s">
        <v>2287</v>
      </c>
      <c r="H739" t="s">
        <v>2288</v>
      </c>
      <c r="I739" t="s">
        <v>26</v>
      </c>
      <c r="J739" t="s">
        <v>27</v>
      </c>
      <c r="K739" t="s">
        <v>807</v>
      </c>
      <c r="L739" t="s">
        <v>457</v>
      </c>
      <c r="M739">
        <v>80219</v>
      </c>
      <c r="N739" t="s">
        <v>44</v>
      </c>
      <c r="O739" t="s">
        <v>8573</v>
      </c>
      <c r="P739" t="s">
        <v>46</v>
      </c>
      <c r="Q739" t="s">
        <v>578</v>
      </c>
      <c r="R739" t="s">
        <v>8574</v>
      </c>
      <c r="S739">
        <v>6.8000000000000007</v>
      </c>
      <c r="T739">
        <v>1</v>
      </c>
      <c r="U739">
        <v>0.2</v>
      </c>
      <c r="V739">
        <v>0.50999999999999979</v>
      </c>
    </row>
    <row r="740" spans="1:22" x14ac:dyDescent="0.35">
      <c r="A740">
        <v>739</v>
      </c>
      <c r="B740" t="s">
        <v>2359</v>
      </c>
      <c r="C740">
        <v>2011</v>
      </c>
      <c r="D740" s="28">
        <v>40794</v>
      </c>
      <c r="E740" s="28">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5">
      <c r="A741">
        <v>740</v>
      </c>
      <c r="B741" t="s">
        <v>2362</v>
      </c>
      <c r="C741">
        <v>2011</v>
      </c>
      <c r="D741" s="28">
        <v>40548</v>
      </c>
      <c r="E741" s="28">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5">
      <c r="A742">
        <v>741</v>
      </c>
      <c r="B742" t="s">
        <v>2362</v>
      </c>
      <c r="C742">
        <v>2011</v>
      </c>
      <c r="D742" s="28">
        <v>40548</v>
      </c>
      <c r="E742" s="28">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5">
      <c r="A743">
        <v>742</v>
      </c>
      <c r="B743" t="s">
        <v>2362</v>
      </c>
      <c r="C743">
        <v>2011</v>
      </c>
      <c r="D743" s="28">
        <v>40548</v>
      </c>
      <c r="E743" s="28">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5">
      <c r="A744">
        <v>7020</v>
      </c>
      <c r="B744" t="s">
        <v>9244</v>
      </c>
      <c r="C744">
        <v>2011</v>
      </c>
      <c r="D744" s="28">
        <v>40778</v>
      </c>
      <c r="E744" s="28">
        <v>40782</v>
      </c>
      <c r="F744" t="s">
        <v>50</v>
      </c>
      <c r="G744" t="s">
        <v>2287</v>
      </c>
      <c r="H744" t="s">
        <v>2288</v>
      </c>
      <c r="I744" t="s">
        <v>26</v>
      </c>
      <c r="J744" t="s">
        <v>27</v>
      </c>
      <c r="K744" t="s">
        <v>807</v>
      </c>
      <c r="L744" t="s">
        <v>457</v>
      </c>
      <c r="M744">
        <v>80219</v>
      </c>
      <c r="N744" t="s">
        <v>44</v>
      </c>
      <c r="O744" t="s">
        <v>9245</v>
      </c>
      <c r="P744" t="s">
        <v>46</v>
      </c>
      <c r="Q744" t="s">
        <v>90</v>
      </c>
      <c r="R744" t="s">
        <v>9246</v>
      </c>
      <c r="S744">
        <v>15.552000000000003</v>
      </c>
      <c r="T744">
        <v>3</v>
      </c>
      <c r="U744">
        <v>0.2</v>
      </c>
      <c r="V744">
        <v>5.4432</v>
      </c>
    </row>
    <row r="745" spans="1:22" x14ac:dyDescent="0.35">
      <c r="A745">
        <v>7018</v>
      </c>
      <c r="B745" t="s">
        <v>9242</v>
      </c>
      <c r="C745">
        <v>2011</v>
      </c>
      <c r="D745" s="28">
        <v>40613</v>
      </c>
      <c r="E745" s="28">
        <v>40615</v>
      </c>
      <c r="F745" t="s">
        <v>23</v>
      </c>
      <c r="G745" t="s">
        <v>4427</v>
      </c>
      <c r="H745" t="s">
        <v>4428</v>
      </c>
      <c r="I745" t="s">
        <v>41</v>
      </c>
      <c r="J745" t="s">
        <v>27</v>
      </c>
      <c r="K745" t="s">
        <v>1464</v>
      </c>
      <c r="L745" t="s">
        <v>29</v>
      </c>
      <c r="M745">
        <v>40475</v>
      </c>
      <c r="N745" t="s">
        <v>30</v>
      </c>
      <c r="O745" t="s">
        <v>6164</v>
      </c>
      <c r="P745" t="s">
        <v>46</v>
      </c>
      <c r="Q745" t="s">
        <v>90</v>
      </c>
      <c r="R745" t="s">
        <v>6165</v>
      </c>
      <c r="S745">
        <v>14.940000000000001</v>
      </c>
      <c r="T745">
        <v>3</v>
      </c>
      <c r="U745">
        <v>0</v>
      </c>
      <c r="V745">
        <v>7.0218000000000007</v>
      </c>
    </row>
    <row r="746" spans="1:22" x14ac:dyDescent="0.35">
      <c r="A746">
        <v>7017</v>
      </c>
      <c r="B746" t="s">
        <v>9242</v>
      </c>
      <c r="C746">
        <v>2011</v>
      </c>
      <c r="D746" s="28">
        <v>40613</v>
      </c>
      <c r="E746" s="28">
        <v>40615</v>
      </c>
      <c r="F746" t="s">
        <v>23</v>
      </c>
      <c r="G746" t="s">
        <v>4427</v>
      </c>
      <c r="H746" t="s">
        <v>4428</v>
      </c>
      <c r="I746" t="s">
        <v>41</v>
      </c>
      <c r="J746" t="s">
        <v>27</v>
      </c>
      <c r="K746" t="s">
        <v>1464</v>
      </c>
      <c r="L746" t="s">
        <v>29</v>
      </c>
      <c r="M746">
        <v>40475</v>
      </c>
      <c r="N746" t="s">
        <v>30</v>
      </c>
      <c r="O746" t="s">
        <v>1818</v>
      </c>
      <c r="P746" t="s">
        <v>71</v>
      </c>
      <c r="Q746" t="s">
        <v>72</v>
      </c>
      <c r="R746" t="s">
        <v>1819</v>
      </c>
      <c r="S746">
        <v>587.97</v>
      </c>
      <c r="T746">
        <v>3</v>
      </c>
      <c r="U746">
        <v>0</v>
      </c>
      <c r="V746">
        <v>164.63160000000005</v>
      </c>
    </row>
    <row r="747" spans="1:22" x14ac:dyDescent="0.35">
      <c r="A747">
        <v>7016</v>
      </c>
      <c r="B747" t="s">
        <v>9242</v>
      </c>
      <c r="C747">
        <v>2011</v>
      </c>
      <c r="D747" s="28">
        <v>40613</v>
      </c>
      <c r="E747" s="28">
        <v>40615</v>
      </c>
      <c r="F747" t="s">
        <v>23</v>
      </c>
      <c r="G747" t="s">
        <v>4427</v>
      </c>
      <c r="H747" t="s">
        <v>4428</v>
      </c>
      <c r="I747" t="s">
        <v>41</v>
      </c>
      <c r="J747" t="s">
        <v>27</v>
      </c>
      <c r="K747" t="s">
        <v>1464</v>
      </c>
      <c r="L747" t="s">
        <v>29</v>
      </c>
      <c r="M747">
        <v>40475</v>
      </c>
      <c r="N747" t="s">
        <v>30</v>
      </c>
      <c r="O747" t="s">
        <v>2635</v>
      </c>
      <c r="P747" t="s">
        <v>71</v>
      </c>
      <c r="Q747" t="s">
        <v>161</v>
      </c>
      <c r="R747" t="s">
        <v>2636</v>
      </c>
      <c r="S747">
        <v>32.96</v>
      </c>
      <c r="T747">
        <v>2</v>
      </c>
      <c r="U747">
        <v>0</v>
      </c>
      <c r="V747">
        <v>14.172800000000002</v>
      </c>
    </row>
    <row r="748" spans="1:22" x14ac:dyDescent="0.35">
      <c r="A748">
        <v>747</v>
      </c>
      <c r="B748" t="s">
        <v>2376</v>
      </c>
      <c r="C748">
        <v>2011</v>
      </c>
      <c r="D748" s="28">
        <v>40690</v>
      </c>
      <c r="E748" s="2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5">
      <c r="A749">
        <v>748</v>
      </c>
      <c r="B749" t="s">
        <v>2376</v>
      </c>
      <c r="C749">
        <v>2011</v>
      </c>
      <c r="D749" s="28">
        <v>40690</v>
      </c>
      <c r="E749" s="28">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5">
      <c r="A750">
        <v>7015</v>
      </c>
      <c r="B750" t="s">
        <v>9242</v>
      </c>
      <c r="C750">
        <v>2011</v>
      </c>
      <c r="D750" s="28">
        <v>40613</v>
      </c>
      <c r="E750" s="28">
        <v>40615</v>
      </c>
      <c r="F750" t="s">
        <v>23</v>
      </c>
      <c r="G750" t="s">
        <v>4427</v>
      </c>
      <c r="H750" t="s">
        <v>4428</v>
      </c>
      <c r="I750" t="s">
        <v>41</v>
      </c>
      <c r="J750" t="s">
        <v>27</v>
      </c>
      <c r="K750" t="s">
        <v>1464</v>
      </c>
      <c r="L750" t="s">
        <v>29</v>
      </c>
      <c r="M750">
        <v>40475</v>
      </c>
      <c r="N750" t="s">
        <v>30</v>
      </c>
      <c r="O750" t="s">
        <v>1607</v>
      </c>
      <c r="P750" t="s">
        <v>46</v>
      </c>
      <c r="Q750" t="s">
        <v>78</v>
      </c>
      <c r="R750" t="s">
        <v>1608</v>
      </c>
      <c r="S750">
        <v>146.76</v>
      </c>
      <c r="T750">
        <v>3</v>
      </c>
      <c r="U750">
        <v>0</v>
      </c>
      <c r="V750">
        <v>38.157600000000002</v>
      </c>
    </row>
    <row r="751" spans="1:22" x14ac:dyDescent="0.35">
      <c r="A751">
        <v>7013</v>
      </c>
      <c r="B751" t="s">
        <v>9240</v>
      </c>
      <c r="C751">
        <v>2011</v>
      </c>
      <c r="D751" s="28">
        <v>40686</v>
      </c>
      <c r="E751" s="28">
        <v>40690</v>
      </c>
      <c r="F751" t="s">
        <v>50</v>
      </c>
      <c r="G751" t="s">
        <v>1878</v>
      </c>
      <c r="H751" t="s">
        <v>1879</v>
      </c>
      <c r="I751" t="s">
        <v>26</v>
      </c>
      <c r="J751" t="s">
        <v>27</v>
      </c>
      <c r="K751" t="s">
        <v>266</v>
      </c>
      <c r="L751" t="s">
        <v>267</v>
      </c>
      <c r="M751">
        <v>10035</v>
      </c>
      <c r="N751" t="s">
        <v>148</v>
      </c>
      <c r="O751" t="s">
        <v>359</v>
      </c>
      <c r="P751" t="s">
        <v>46</v>
      </c>
      <c r="Q751" t="s">
        <v>78</v>
      </c>
      <c r="R751" t="s">
        <v>360</v>
      </c>
      <c r="S751">
        <v>208.16</v>
      </c>
      <c r="T751">
        <v>1</v>
      </c>
      <c r="U751">
        <v>0</v>
      </c>
      <c r="V751">
        <v>56.20320000000001</v>
      </c>
    </row>
    <row r="752" spans="1:22" x14ac:dyDescent="0.35">
      <c r="A752">
        <v>7012</v>
      </c>
      <c r="B752" t="s">
        <v>9240</v>
      </c>
      <c r="C752">
        <v>2011</v>
      </c>
      <c r="D752" s="28">
        <v>40686</v>
      </c>
      <c r="E752" s="28">
        <v>40690</v>
      </c>
      <c r="F752" t="s">
        <v>50</v>
      </c>
      <c r="G752" t="s">
        <v>1878</v>
      </c>
      <c r="H752" t="s">
        <v>1879</v>
      </c>
      <c r="I752" t="s">
        <v>26</v>
      </c>
      <c r="J752" t="s">
        <v>27</v>
      </c>
      <c r="K752" t="s">
        <v>266</v>
      </c>
      <c r="L752" t="s">
        <v>267</v>
      </c>
      <c r="M752">
        <v>10035</v>
      </c>
      <c r="N752" t="s">
        <v>148</v>
      </c>
      <c r="O752" t="s">
        <v>6877</v>
      </c>
      <c r="P752" t="s">
        <v>46</v>
      </c>
      <c r="Q752" t="s">
        <v>578</v>
      </c>
      <c r="R752" t="s">
        <v>6878</v>
      </c>
      <c r="S752">
        <v>5.04</v>
      </c>
      <c r="T752">
        <v>2</v>
      </c>
      <c r="U752">
        <v>0</v>
      </c>
      <c r="V752">
        <v>0.15120000000000022</v>
      </c>
    </row>
    <row r="753" spans="1:22" x14ac:dyDescent="0.35">
      <c r="A753">
        <v>7011</v>
      </c>
      <c r="B753" t="s">
        <v>9240</v>
      </c>
      <c r="C753">
        <v>2011</v>
      </c>
      <c r="D753" s="28">
        <v>40686</v>
      </c>
      <c r="E753" s="28">
        <v>40690</v>
      </c>
      <c r="F753" t="s">
        <v>50</v>
      </c>
      <c r="G753" t="s">
        <v>1878</v>
      </c>
      <c r="H753" t="s">
        <v>1879</v>
      </c>
      <c r="I753" t="s">
        <v>26</v>
      </c>
      <c r="J753" t="s">
        <v>27</v>
      </c>
      <c r="K753" t="s">
        <v>266</v>
      </c>
      <c r="L753" t="s">
        <v>267</v>
      </c>
      <c r="M753">
        <v>10035</v>
      </c>
      <c r="N753" t="s">
        <v>148</v>
      </c>
      <c r="O753" t="s">
        <v>5621</v>
      </c>
      <c r="P753" t="s">
        <v>46</v>
      </c>
      <c r="Q753" t="s">
        <v>75</v>
      </c>
      <c r="R753" t="s">
        <v>1219</v>
      </c>
      <c r="S753">
        <v>17.96</v>
      </c>
      <c r="T753">
        <v>5</v>
      </c>
      <c r="U753">
        <v>0.2</v>
      </c>
      <c r="V753">
        <v>5.8369999999999997</v>
      </c>
    </row>
    <row r="754" spans="1:22" x14ac:dyDescent="0.35">
      <c r="A754">
        <v>7007</v>
      </c>
      <c r="B754" t="s">
        <v>9238</v>
      </c>
      <c r="C754">
        <v>2011</v>
      </c>
      <c r="D754" s="28">
        <v>40892</v>
      </c>
      <c r="E754" s="28">
        <v>40898</v>
      </c>
      <c r="F754" t="s">
        <v>50</v>
      </c>
      <c r="G754" t="s">
        <v>1157</v>
      </c>
      <c r="H754" t="s">
        <v>1158</v>
      </c>
      <c r="I754" t="s">
        <v>41</v>
      </c>
      <c r="J754" t="s">
        <v>27</v>
      </c>
      <c r="K754" t="s">
        <v>303</v>
      </c>
      <c r="L754" t="s">
        <v>211</v>
      </c>
      <c r="M754">
        <v>60623</v>
      </c>
      <c r="N754" t="s">
        <v>105</v>
      </c>
      <c r="O754" t="s">
        <v>6056</v>
      </c>
      <c r="P754" t="s">
        <v>32</v>
      </c>
      <c r="Q754" t="s">
        <v>65</v>
      </c>
      <c r="R754" t="s">
        <v>6057</v>
      </c>
      <c r="S754">
        <v>8.5440000000000005</v>
      </c>
      <c r="T754">
        <v>2</v>
      </c>
      <c r="U754">
        <v>0.6</v>
      </c>
      <c r="V754">
        <v>-7.4759999999999991</v>
      </c>
    </row>
    <row r="755" spans="1:22" x14ac:dyDescent="0.35">
      <c r="A755">
        <v>7005</v>
      </c>
      <c r="B755" t="s">
        <v>9236</v>
      </c>
      <c r="C755">
        <v>2011</v>
      </c>
      <c r="D755" s="28">
        <v>40900</v>
      </c>
      <c r="E755" s="28">
        <v>40905</v>
      </c>
      <c r="F755" t="s">
        <v>50</v>
      </c>
      <c r="G755" t="s">
        <v>4667</v>
      </c>
      <c r="H755" t="s">
        <v>4668</v>
      </c>
      <c r="I755" t="s">
        <v>41</v>
      </c>
      <c r="J755" t="s">
        <v>27</v>
      </c>
      <c r="K755" t="s">
        <v>7385</v>
      </c>
      <c r="L755" t="s">
        <v>104</v>
      </c>
      <c r="M755">
        <v>77642</v>
      </c>
      <c r="N755" t="s">
        <v>105</v>
      </c>
      <c r="O755" t="s">
        <v>5773</v>
      </c>
      <c r="P755" t="s">
        <v>46</v>
      </c>
      <c r="Q755" t="s">
        <v>90</v>
      </c>
      <c r="R755" t="s">
        <v>5774</v>
      </c>
      <c r="S755">
        <v>5.1840000000000011</v>
      </c>
      <c r="T755">
        <v>1</v>
      </c>
      <c r="U755">
        <v>0.2</v>
      </c>
      <c r="V755">
        <v>1.8144</v>
      </c>
    </row>
    <row r="756" spans="1:22" x14ac:dyDescent="0.35">
      <c r="A756">
        <v>7004</v>
      </c>
      <c r="B756" t="s">
        <v>9235</v>
      </c>
      <c r="C756">
        <v>2011</v>
      </c>
      <c r="D756" s="28">
        <v>40774</v>
      </c>
      <c r="E756" s="28">
        <v>40776</v>
      </c>
      <c r="F756" t="s">
        <v>23</v>
      </c>
      <c r="G756" t="s">
        <v>6454</v>
      </c>
      <c r="H756" t="s">
        <v>6455</v>
      </c>
      <c r="I756" t="s">
        <v>41</v>
      </c>
      <c r="J756" t="s">
        <v>27</v>
      </c>
      <c r="K756" t="s">
        <v>42</v>
      </c>
      <c r="L756" t="s">
        <v>43</v>
      </c>
      <c r="M756">
        <v>90045</v>
      </c>
      <c r="N756" t="s">
        <v>44</v>
      </c>
      <c r="O756" t="s">
        <v>5374</v>
      </c>
      <c r="P756" t="s">
        <v>46</v>
      </c>
      <c r="Q756" t="s">
        <v>75</v>
      </c>
      <c r="R756" t="s">
        <v>5375</v>
      </c>
      <c r="S756">
        <v>69.456000000000003</v>
      </c>
      <c r="T756">
        <v>2</v>
      </c>
      <c r="U756">
        <v>0.2</v>
      </c>
      <c r="V756">
        <v>22.573199999999996</v>
      </c>
    </row>
    <row r="757" spans="1:22" x14ac:dyDescent="0.35">
      <c r="A757">
        <v>7003</v>
      </c>
      <c r="B757" t="s">
        <v>9235</v>
      </c>
      <c r="C757">
        <v>2011</v>
      </c>
      <c r="D757" s="28">
        <v>40774</v>
      </c>
      <c r="E757" s="28">
        <v>40776</v>
      </c>
      <c r="F757" t="s">
        <v>23</v>
      </c>
      <c r="G757" t="s">
        <v>6454</v>
      </c>
      <c r="H757" t="s">
        <v>6455</v>
      </c>
      <c r="I757" t="s">
        <v>41</v>
      </c>
      <c r="J757" t="s">
        <v>27</v>
      </c>
      <c r="K757" t="s">
        <v>42</v>
      </c>
      <c r="L757" t="s">
        <v>43</v>
      </c>
      <c r="M757">
        <v>90045</v>
      </c>
      <c r="N757" t="s">
        <v>44</v>
      </c>
      <c r="O757" t="s">
        <v>1858</v>
      </c>
      <c r="P757" t="s">
        <v>32</v>
      </c>
      <c r="Q757" t="s">
        <v>65</v>
      </c>
      <c r="R757" t="s">
        <v>1859</v>
      </c>
      <c r="S757">
        <v>289.24</v>
      </c>
      <c r="T757">
        <v>7</v>
      </c>
      <c r="U757">
        <v>0</v>
      </c>
      <c r="V757">
        <v>26.031600000000012</v>
      </c>
    </row>
    <row r="758" spans="1:22" x14ac:dyDescent="0.35">
      <c r="A758">
        <v>757</v>
      </c>
      <c r="B758" t="s">
        <v>2402</v>
      </c>
      <c r="C758">
        <v>2011</v>
      </c>
      <c r="D758" s="28">
        <v>40906</v>
      </c>
      <c r="E758" s="28">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5">
      <c r="A759">
        <v>758</v>
      </c>
      <c r="B759" t="s">
        <v>2402</v>
      </c>
      <c r="C759">
        <v>2011</v>
      </c>
      <c r="D759" s="28">
        <v>40906</v>
      </c>
      <c r="E759" s="28">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5">
      <c r="A760">
        <v>6982</v>
      </c>
      <c r="B760" t="s">
        <v>9221</v>
      </c>
      <c r="C760">
        <v>2011</v>
      </c>
      <c r="D760" s="28">
        <v>40854</v>
      </c>
      <c r="E760" s="28">
        <v>40855</v>
      </c>
      <c r="F760" t="s">
        <v>188</v>
      </c>
      <c r="G760" t="s">
        <v>1383</v>
      </c>
      <c r="H760" t="s">
        <v>1384</v>
      </c>
      <c r="I760" t="s">
        <v>41</v>
      </c>
      <c r="J760" t="s">
        <v>27</v>
      </c>
      <c r="K760" t="s">
        <v>266</v>
      </c>
      <c r="L760" t="s">
        <v>267</v>
      </c>
      <c r="M760">
        <v>10024</v>
      </c>
      <c r="N760" t="s">
        <v>148</v>
      </c>
      <c r="O760" t="s">
        <v>7059</v>
      </c>
      <c r="P760" t="s">
        <v>46</v>
      </c>
      <c r="Q760" t="s">
        <v>90</v>
      </c>
      <c r="R760" t="s">
        <v>7060</v>
      </c>
      <c r="S760">
        <v>30.18</v>
      </c>
      <c r="T760">
        <v>3</v>
      </c>
      <c r="U760">
        <v>0</v>
      </c>
      <c r="V760">
        <v>13.8828</v>
      </c>
    </row>
    <row r="761" spans="1:22" x14ac:dyDescent="0.35">
      <c r="A761">
        <v>6981</v>
      </c>
      <c r="B761" t="s">
        <v>9221</v>
      </c>
      <c r="C761">
        <v>2011</v>
      </c>
      <c r="D761" s="28">
        <v>40854</v>
      </c>
      <c r="E761" s="28">
        <v>40855</v>
      </c>
      <c r="F761" t="s">
        <v>188</v>
      </c>
      <c r="G761" t="s">
        <v>1383</v>
      </c>
      <c r="H761" t="s">
        <v>1384</v>
      </c>
      <c r="I761" t="s">
        <v>41</v>
      </c>
      <c r="J761" t="s">
        <v>27</v>
      </c>
      <c r="K761" t="s">
        <v>266</v>
      </c>
      <c r="L761" t="s">
        <v>267</v>
      </c>
      <c r="M761">
        <v>10024</v>
      </c>
      <c r="N761" t="s">
        <v>148</v>
      </c>
      <c r="O761" t="s">
        <v>4313</v>
      </c>
      <c r="P761" t="s">
        <v>46</v>
      </c>
      <c r="Q761" t="s">
        <v>269</v>
      </c>
      <c r="R761" t="s">
        <v>4314</v>
      </c>
      <c r="S761">
        <v>5.92</v>
      </c>
      <c r="T761">
        <v>4</v>
      </c>
      <c r="U761">
        <v>0</v>
      </c>
      <c r="V761">
        <v>2.8415999999999997</v>
      </c>
    </row>
    <row r="762" spans="1:22" x14ac:dyDescent="0.35">
      <c r="A762">
        <v>6945</v>
      </c>
      <c r="B762" t="s">
        <v>9197</v>
      </c>
      <c r="C762">
        <v>2011</v>
      </c>
      <c r="D762" s="28">
        <v>40809</v>
      </c>
      <c r="E762" s="28">
        <v>40813</v>
      </c>
      <c r="F762" t="s">
        <v>50</v>
      </c>
      <c r="G762" t="s">
        <v>8288</v>
      </c>
      <c r="H762" t="s">
        <v>8289</v>
      </c>
      <c r="I762" t="s">
        <v>41</v>
      </c>
      <c r="J762" t="s">
        <v>27</v>
      </c>
      <c r="K762" t="s">
        <v>606</v>
      </c>
      <c r="L762" t="s">
        <v>245</v>
      </c>
      <c r="M762">
        <v>19711</v>
      </c>
      <c r="N762" t="s">
        <v>148</v>
      </c>
      <c r="O762" t="s">
        <v>3896</v>
      </c>
      <c r="P762" t="s">
        <v>46</v>
      </c>
      <c r="Q762" t="s">
        <v>75</v>
      </c>
      <c r="R762" t="s">
        <v>3897</v>
      </c>
      <c r="S762">
        <v>11.12</v>
      </c>
      <c r="T762">
        <v>4</v>
      </c>
      <c r="U762">
        <v>0</v>
      </c>
      <c r="V762">
        <v>5.4487999999999994</v>
      </c>
    </row>
    <row r="763" spans="1:22" x14ac:dyDescent="0.35">
      <c r="A763">
        <v>6938</v>
      </c>
      <c r="B763" t="s">
        <v>9189</v>
      </c>
      <c r="C763">
        <v>2011</v>
      </c>
      <c r="D763" s="28">
        <v>40709</v>
      </c>
      <c r="E763" s="28">
        <v>40709</v>
      </c>
      <c r="F763" t="s">
        <v>1290</v>
      </c>
      <c r="G763" t="s">
        <v>4361</v>
      </c>
      <c r="H763" t="s">
        <v>4362</v>
      </c>
      <c r="I763" t="s">
        <v>26</v>
      </c>
      <c r="J763" t="s">
        <v>27</v>
      </c>
      <c r="K763" t="s">
        <v>4172</v>
      </c>
      <c r="L763" t="s">
        <v>104</v>
      </c>
      <c r="M763">
        <v>79907</v>
      </c>
      <c r="N763" t="s">
        <v>105</v>
      </c>
      <c r="O763" t="s">
        <v>8558</v>
      </c>
      <c r="P763" t="s">
        <v>46</v>
      </c>
      <c r="Q763" t="s">
        <v>90</v>
      </c>
      <c r="R763" t="s">
        <v>8559</v>
      </c>
      <c r="S763">
        <v>36.544000000000004</v>
      </c>
      <c r="T763">
        <v>2</v>
      </c>
      <c r="U763">
        <v>0.2</v>
      </c>
      <c r="V763">
        <v>11.876799999999998</v>
      </c>
    </row>
    <row r="764" spans="1:22" x14ac:dyDescent="0.35">
      <c r="A764">
        <v>6935</v>
      </c>
      <c r="B764" t="s">
        <v>9182</v>
      </c>
      <c r="C764">
        <v>2011</v>
      </c>
      <c r="D764" s="28">
        <v>40738</v>
      </c>
      <c r="E764" s="28">
        <v>40742</v>
      </c>
      <c r="F764" t="s">
        <v>50</v>
      </c>
      <c r="G764" t="s">
        <v>3868</v>
      </c>
      <c r="H764" t="s">
        <v>3869</v>
      </c>
      <c r="I764" t="s">
        <v>26</v>
      </c>
      <c r="J764" t="s">
        <v>27</v>
      </c>
      <c r="K764" t="s">
        <v>146</v>
      </c>
      <c r="L764" t="s">
        <v>147</v>
      </c>
      <c r="M764">
        <v>19140</v>
      </c>
      <c r="N764" t="s">
        <v>148</v>
      </c>
      <c r="O764" t="s">
        <v>4226</v>
      </c>
      <c r="P764" t="s">
        <v>46</v>
      </c>
      <c r="Q764" t="s">
        <v>68</v>
      </c>
      <c r="R764" t="s">
        <v>4227</v>
      </c>
      <c r="S764">
        <v>41.584000000000003</v>
      </c>
      <c r="T764">
        <v>2</v>
      </c>
      <c r="U764">
        <v>0.2</v>
      </c>
      <c r="V764">
        <v>4.6781999999999968</v>
      </c>
    </row>
    <row r="765" spans="1:22" x14ac:dyDescent="0.35">
      <c r="A765">
        <v>764</v>
      </c>
      <c r="B765" t="s">
        <v>2419</v>
      </c>
      <c r="C765">
        <v>2011</v>
      </c>
      <c r="D765" s="28">
        <v>40557</v>
      </c>
      <c r="E765" s="28">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5">
      <c r="A766">
        <v>765</v>
      </c>
      <c r="B766" t="s">
        <v>2419</v>
      </c>
      <c r="C766">
        <v>2011</v>
      </c>
      <c r="D766" s="28">
        <v>40557</v>
      </c>
      <c r="E766" s="28">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5">
      <c r="A767">
        <v>766</v>
      </c>
      <c r="B767" t="s">
        <v>2419</v>
      </c>
      <c r="C767">
        <v>2011</v>
      </c>
      <c r="D767" s="28">
        <v>40557</v>
      </c>
      <c r="E767" s="28">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5">
      <c r="A768">
        <v>767</v>
      </c>
      <c r="B768" t="s">
        <v>2419</v>
      </c>
      <c r="C768">
        <v>2011</v>
      </c>
      <c r="D768" s="28">
        <v>40557</v>
      </c>
      <c r="E768" s="28">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5">
      <c r="A769">
        <v>768</v>
      </c>
      <c r="B769" t="s">
        <v>2419</v>
      </c>
      <c r="C769">
        <v>2011</v>
      </c>
      <c r="D769" s="28">
        <v>40557</v>
      </c>
      <c r="E769" s="28">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5">
      <c r="A770">
        <v>769</v>
      </c>
      <c r="B770" t="s">
        <v>2430</v>
      </c>
      <c r="C770">
        <v>2011</v>
      </c>
      <c r="D770" s="28">
        <v>40677</v>
      </c>
      <c r="E770" s="28">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5">
      <c r="A771">
        <v>6934</v>
      </c>
      <c r="B771" t="s">
        <v>9182</v>
      </c>
      <c r="C771">
        <v>2011</v>
      </c>
      <c r="D771" s="28">
        <v>40738</v>
      </c>
      <c r="E771" s="28">
        <v>40742</v>
      </c>
      <c r="F771" t="s">
        <v>50</v>
      </c>
      <c r="G771" t="s">
        <v>3868</v>
      </c>
      <c r="H771" t="s">
        <v>3869</v>
      </c>
      <c r="I771" t="s">
        <v>26</v>
      </c>
      <c r="J771" t="s">
        <v>27</v>
      </c>
      <c r="K771" t="s">
        <v>146</v>
      </c>
      <c r="L771" t="s">
        <v>147</v>
      </c>
      <c r="M771">
        <v>19140</v>
      </c>
      <c r="N771" t="s">
        <v>148</v>
      </c>
      <c r="O771" t="s">
        <v>9113</v>
      </c>
      <c r="P771" t="s">
        <v>32</v>
      </c>
      <c r="Q771" t="s">
        <v>65</v>
      </c>
      <c r="R771" t="s">
        <v>9114</v>
      </c>
      <c r="S771">
        <v>31.983999999999998</v>
      </c>
      <c r="T771">
        <v>2</v>
      </c>
      <c r="U771">
        <v>0.2</v>
      </c>
      <c r="V771">
        <v>1.1993999999999998</v>
      </c>
    </row>
    <row r="772" spans="1:22" x14ac:dyDescent="0.35">
      <c r="A772">
        <v>6933</v>
      </c>
      <c r="B772" t="s">
        <v>9182</v>
      </c>
      <c r="C772">
        <v>2011</v>
      </c>
      <c r="D772" s="28">
        <v>40738</v>
      </c>
      <c r="E772" s="28">
        <v>40742</v>
      </c>
      <c r="F772" t="s">
        <v>50</v>
      </c>
      <c r="G772" t="s">
        <v>3868</v>
      </c>
      <c r="H772" t="s">
        <v>3869</v>
      </c>
      <c r="I772" t="s">
        <v>26</v>
      </c>
      <c r="J772" t="s">
        <v>27</v>
      </c>
      <c r="K772" t="s">
        <v>146</v>
      </c>
      <c r="L772" t="s">
        <v>147</v>
      </c>
      <c r="M772">
        <v>19140</v>
      </c>
      <c r="N772" t="s">
        <v>148</v>
      </c>
      <c r="O772" t="s">
        <v>8134</v>
      </c>
      <c r="P772" t="s">
        <v>71</v>
      </c>
      <c r="Q772" t="s">
        <v>72</v>
      </c>
      <c r="R772" t="s">
        <v>8135</v>
      </c>
      <c r="S772">
        <v>23.987999999999996</v>
      </c>
      <c r="T772">
        <v>2</v>
      </c>
      <c r="U772">
        <v>0.4</v>
      </c>
      <c r="V772">
        <v>-13.993000000000004</v>
      </c>
    </row>
    <row r="773" spans="1:22" x14ac:dyDescent="0.35">
      <c r="A773">
        <v>6932</v>
      </c>
      <c r="B773" t="s">
        <v>9182</v>
      </c>
      <c r="C773">
        <v>2011</v>
      </c>
      <c r="D773" s="28">
        <v>40738</v>
      </c>
      <c r="E773" s="28">
        <v>40742</v>
      </c>
      <c r="F773" t="s">
        <v>50</v>
      </c>
      <c r="G773" t="s">
        <v>3868</v>
      </c>
      <c r="H773" t="s">
        <v>3869</v>
      </c>
      <c r="I773" t="s">
        <v>26</v>
      </c>
      <c r="J773" t="s">
        <v>27</v>
      </c>
      <c r="K773" t="s">
        <v>146</v>
      </c>
      <c r="L773" t="s">
        <v>147</v>
      </c>
      <c r="M773">
        <v>19140</v>
      </c>
      <c r="N773" t="s">
        <v>148</v>
      </c>
      <c r="O773" t="s">
        <v>9183</v>
      </c>
      <c r="P773" t="s">
        <v>71</v>
      </c>
      <c r="Q773" t="s">
        <v>72</v>
      </c>
      <c r="R773" t="s">
        <v>9184</v>
      </c>
      <c r="S773">
        <v>13.493999999999998</v>
      </c>
      <c r="T773">
        <v>1</v>
      </c>
      <c r="U773">
        <v>0.4</v>
      </c>
      <c r="V773">
        <v>-2.2490000000000023</v>
      </c>
    </row>
    <row r="774" spans="1:22" x14ac:dyDescent="0.35">
      <c r="A774">
        <v>6918</v>
      </c>
      <c r="B774" t="s">
        <v>9173</v>
      </c>
      <c r="C774">
        <v>2011</v>
      </c>
      <c r="D774" s="28">
        <v>40893</v>
      </c>
      <c r="E774" s="28">
        <v>40898</v>
      </c>
      <c r="F774" t="s">
        <v>50</v>
      </c>
      <c r="G774" t="s">
        <v>7370</v>
      </c>
      <c r="H774" t="s">
        <v>7371</v>
      </c>
      <c r="I774" t="s">
        <v>41</v>
      </c>
      <c r="J774" t="s">
        <v>27</v>
      </c>
      <c r="K774" t="s">
        <v>5395</v>
      </c>
      <c r="L774" t="s">
        <v>43</v>
      </c>
      <c r="M774">
        <v>95823</v>
      </c>
      <c r="N774" t="s">
        <v>44</v>
      </c>
      <c r="O774" t="s">
        <v>4519</v>
      </c>
      <c r="P774" t="s">
        <v>32</v>
      </c>
      <c r="Q774" t="s">
        <v>36</v>
      </c>
      <c r="R774" t="s">
        <v>4520</v>
      </c>
      <c r="S774">
        <v>1403.9200000000003</v>
      </c>
      <c r="T774">
        <v>5</v>
      </c>
      <c r="U774">
        <v>0.2</v>
      </c>
      <c r="V774">
        <v>70.196000000000026</v>
      </c>
    </row>
    <row r="775" spans="1:22" x14ac:dyDescent="0.35">
      <c r="A775">
        <v>6917</v>
      </c>
      <c r="B775" t="s">
        <v>9172</v>
      </c>
      <c r="C775">
        <v>2011</v>
      </c>
      <c r="D775" s="28">
        <v>40899</v>
      </c>
      <c r="E775" s="28">
        <v>40906</v>
      </c>
      <c r="F775" t="s">
        <v>50</v>
      </c>
      <c r="G775" t="s">
        <v>3486</v>
      </c>
      <c r="H775" t="s">
        <v>3487</v>
      </c>
      <c r="I775" t="s">
        <v>26</v>
      </c>
      <c r="J775" t="s">
        <v>27</v>
      </c>
      <c r="K775" t="s">
        <v>303</v>
      </c>
      <c r="L775" t="s">
        <v>211</v>
      </c>
      <c r="M775">
        <v>60623</v>
      </c>
      <c r="N775" t="s">
        <v>105</v>
      </c>
      <c r="O775" t="s">
        <v>3793</v>
      </c>
      <c r="P775" t="s">
        <v>46</v>
      </c>
      <c r="Q775" t="s">
        <v>90</v>
      </c>
      <c r="R775" t="s">
        <v>3794</v>
      </c>
      <c r="S775">
        <v>124.032</v>
      </c>
      <c r="T775">
        <v>4</v>
      </c>
      <c r="U775">
        <v>0.2</v>
      </c>
      <c r="V775">
        <v>44.961600000000004</v>
      </c>
    </row>
    <row r="776" spans="1:22" x14ac:dyDescent="0.35">
      <c r="A776">
        <v>6916</v>
      </c>
      <c r="B776" t="s">
        <v>9172</v>
      </c>
      <c r="C776">
        <v>2011</v>
      </c>
      <c r="D776" s="28">
        <v>40899</v>
      </c>
      <c r="E776" s="28">
        <v>40906</v>
      </c>
      <c r="F776" t="s">
        <v>50</v>
      </c>
      <c r="G776" t="s">
        <v>3486</v>
      </c>
      <c r="H776" t="s">
        <v>3487</v>
      </c>
      <c r="I776" t="s">
        <v>26</v>
      </c>
      <c r="J776" t="s">
        <v>27</v>
      </c>
      <c r="K776" t="s">
        <v>303</v>
      </c>
      <c r="L776" t="s">
        <v>211</v>
      </c>
      <c r="M776">
        <v>60623</v>
      </c>
      <c r="N776" t="s">
        <v>105</v>
      </c>
      <c r="O776" t="s">
        <v>2047</v>
      </c>
      <c r="P776" t="s">
        <v>46</v>
      </c>
      <c r="Q776" t="s">
        <v>75</v>
      </c>
      <c r="R776" t="s">
        <v>2048</v>
      </c>
      <c r="S776">
        <v>17.903999999999996</v>
      </c>
      <c r="T776">
        <v>6</v>
      </c>
      <c r="U776">
        <v>0.8</v>
      </c>
      <c r="V776">
        <v>-31.332000000000008</v>
      </c>
    </row>
    <row r="777" spans="1:22" x14ac:dyDescent="0.35">
      <c r="A777">
        <v>6915</v>
      </c>
      <c r="B777" t="s">
        <v>9172</v>
      </c>
      <c r="C777">
        <v>2011</v>
      </c>
      <c r="D777" s="28">
        <v>40899</v>
      </c>
      <c r="E777" s="28">
        <v>40906</v>
      </c>
      <c r="F777" t="s">
        <v>50</v>
      </c>
      <c r="G777" t="s">
        <v>3486</v>
      </c>
      <c r="H777" t="s">
        <v>3487</v>
      </c>
      <c r="I777" t="s">
        <v>26</v>
      </c>
      <c r="J777" t="s">
        <v>27</v>
      </c>
      <c r="K777" t="s">
        <v>303</v>
      </c>
      <c r="L777" t="s">
        <v>211</v>
      </c>
      <c r="M777">
        <v>60623</v>
      </c>
      <c r="N777" t="s">
        <v>105</v>
      </c>
      <c r="O777" t="s">
        <v>2117</v>
      </c>
      <c r="P777" t="s">
        <v>46</v>
      </c>
      <c r="Q777" t="s">
        <v>59</v>
      </c>
      <c r="R777" t="s">
        <v>2118</v>
      </c>
      <c r="S777">
        <v>132.16</v>
      </c>
      <c r="T777">
        <v>1</v>
      </c>
      <c r="U777">
        <v>0.2</v>
      </c>
      <c r="V777">
        <v>9.911999999999999</v>
      </c>
    </row>
    <row r="778" spans="1:22" x14ac:dyDescent="0.35">
      <c r="A778">
        <v>777</v>
      </c>
      <c r="B778" t="s">
        <v>2449</v>
      </c>
      <c r="C778">
        <v>2011</v>
      </c>
      <c r="D778" s="28">
        <v>40723</v>
      </c>
      <c r="E778" s="28">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5">
      <c r="A779">
        <v>6910</v>
      </c>
      <c r="B779" t="s">
        <v>9166</v>
      </c>
      <c r="C779">
        <v>2011</v>
      </c>
      <c r="D779" s="28">
        <v>40799</v>
      </c>
      <c r="E779" s="28">
        <v>40804</v>
      </c>
      <c r="F779" t="s">
        <v>23</v>
      </c>
      <c r="G779" t="s">
        <v>242</v>
      </c>
      <c r="H779" t="s">
        <v>243</v>
      </c>
      <c r="I779" t="s">
        <v>26</v>
      </c>
      <c r="J779" t="s">
        <v>27</v>
      </c>
      <c r="K779" t="s">
        <v>497</v>
      </c>
      <c r="L779" t="s">
        <v>498</v>
      </c>
      <c r="M779">
        <v>43229</v>
      </c>
      <c r="N779" t="s">
        <v>148</v>
      </c>
      <c r="O779" t="s">
        <v>2963</v>
      </c>
      <c r="P779" t="s">
        <v>46</v>
      </c>
      <c r="Q779" t="s">
        <v>75</v>
      </c>
      <c r="R779" t="s">
        <v>2964</v>
      </c>
      <c r="S779">
        <v>2.5020000000000002</v>
      </c>
      <c r="T779">
        <v>3</v>
      </c>
      <c r="U779">
        <v>0.7</v>
      </c>
      <c r="V779">
        <v>-2.0015999999999998</v>
      </c>
    </row>
    <row r="780" spans="1:22" x14ac:dyDescent="0.35">
      <c r="A780">
        <v>6875</v>
      </c>
      <c r="B780" t="s">
        <v>9146</v>
      </c>
      <c r="C780">
        <v>2011</v>
      </c>
      <c r="D780" s="28">
        <v>40833</v>
      </c>
      <c r="E780" s="28">
        <v>40838</v>
      </c>
      <c r="F780" t="s">
        <v>23</v>
      </c>
      <c r="G780" t="s">
        <v>164</v>
      </c>
      <c r="H780" t="s">
        <v>165</v>
      </c>
      <c r="I780" t="s">
        <v>26</v>
      </c>
      <c r="J780" t="s">
        <v>27</v>
      </c>
      <c r="K780" t="s">
        <v>9147</v>
      </c>
      <c r="L780" t="s">
        <v>104</v>
      </c>
      <c r="M780">
        <v>77705</v>
      </c>
      <c r="N780" t="s">
        <v>105</v>
      </c>
      <c r="O780" t="s">
        <v>3755</v>
      </c>
      <c r="P780" t="s">
        <v>71</v>
      </c>
      <c r="Q780" t="s">
        <v>161</v>
      </c>
      <c r="R780" t="s">
        <v>3756</v>
      </c>
      <c r="S780">
        <v>119.97600000000001</v>
      </c>
      <c r="T780">
        <v>3</v>
      </c>
      <c r="U780">
        <v>0.2</v>
      </c>
      <c r="V780">
        <v>-17.996400000000019</v>
      </c>
    </row>
    <row r="781" spans="1:22" x14ac:dyDescent="0.35">
      <c r="A781">
        <v>6874</v>
      </c>
      <c r="B781" t="s">
        <v>9146</v>
      </c>
      <c r="C781">
        <v>2011</v>
      </c>
      <c r="D781" s="28">
        <v>40833</v>
      </c>
      <c r="E781" s="28">
        <v>40838</v>
      </c>
      <c r="F781" t="s">
        <v>23</v>
      </c>
      <c r="G781" t="s">
        <v>164</v>
      </c>
      <c r="H781" t="s">
        <v>165</v>
      </c>
      <c r="I781" t="s">
        <v>26</v>
      </c>
      <c r="J781" t="s">
        <v>27</v>
      </c>
      <c r="K781" t="s">
        <v>9147</v>
      </c>
      <c r="L781" t="s">
        <v>104</v>
      </c>
      <c r="M781">
        <v>77705</v>
      </c>
      <c r="N781" t="s">
        <v>105</v>
      </c>
      <c r="O781" t="s">
        <v>3242</v>
      </c>
      <c r="P781" t="s">
        <v>46</v>
      </c>
      <c r="Q781" t="s">
        <v>75</v>
      </c>
      <c r="R781" t="s">
        <v>3243</v>
      </c>
      <c r="S781">
        <v>10.779999999999996</v>
      </c>
      <c r="T781">
        <v>5</v>
      </c>
      <c r="U781">
        <v>0.8</v>
      </c>
      <c r="V781">
        <v>-17.248000000000008</v>
      </c>
    </row>
    <row r="782" spans="1:22" x14ac:dyDescent="0.35">
      <c r="A782">
        <v>6850</v>
      </c>
      <c r="B782" t="s">
        <v>9138</v>
      </c>
      <c r="C782">
        <v>2011</v>
      </c>
      <c r="D782" s="28">
        <v>40653</v>
      </c>
      <c r="E782" s="28">
        <v>40658</v>
      </c>
      <c r="F782" t="s">
        <v>50</v>
      </c>
      <c r="G782" t="s">
        <v>4674</v>
      </c>
      <c r="H782" t="s">
        <v>4675</v>
      </c>
      <c r="I782" t="s">
        <v>26</v>
      </c>
      <c r="J782" t="s">
        <v>27</v>
      </c>
      <c r="K782" t="s">
        <v>42</v>
      </c>
      <c r="L782" t="s">
        <v>43</v>
      </c>
      <c r="M782">
        <v>90045</v>
      </c>
      <c r="N782" t="s">
        <v>44</v>
      </c>
      <c r="O782" t="s">
        <v>6039</v>
      </c>
      <c r="P782" t="s">
        <v>32</v>
      </c>
      <c r="Q782" t="s">
        <v>65</v>
      </c>
      <c r="R782" t="s">
        <v>6040</v>
      </c>
      <c r="S782">
        <v>59.92</v>
      </c>
      <c r="T782">
        <v>4</v>
      </c>
      <c r="U782">
        <v>0</v>
      </c>
      <c r="V782">
        <v>27.563200000000002</v>
      </c>
    </row>
    <row r="783" spans="1:22" x14ac:dyDescent="0.35">
      <c r="A783">
        <v>6846</v>
      </c>
      <c r="B783" t="s">
        <v>9133</v>
      </c>
      <c r="C783">
        <v>2011</v>
      </c>
      <c r="D783" s="28">
        <v>40730</v>
      </c>
      <c r="E783" s="28">
        <v>40736</v>
      </c>
      <c r="F783" t="s">
        <v>50</v>
      </c>
      <c r="G783" t="s">
        <v>5320</v>
      </c>
      <c r="H783" t="s">
        <v>5321</v>
      </c>
      <c r="I783" t="s">
        <v>102</v>
      </c>
      <c r="J783" t="s">
        <v>27</v>
      </c>
      <c r="K783" t="s">
        <v>9134</v>
      </c>
      <c r="L783" t="s">
        <v>43</v>
      </c>
      <c r="M783">
        <v>92020</v>
      </c>
      <c r="N783" t="s">
        <v>44</v>
      </c>
      <c r="O783" t="s">
        <v>4730</v>
      </c>
      <c r="P783" t="s">
        <v>32</v>
      </c>
      <c r="Q783" t="s">
        <v>36</v>
      </c>
      <c r="R783" t="s">
        <v>4731</v>
      </c>
      <c r="S783">
        <v>478.48</v>
      </c>
      <c r="T783">
        <v>2</v>
      </c>
      <c r="U783">
        <v>0.2</v>
      </c>
      <c r="V783">
        <v>47.848000000000013</v>
      </c>
    </row>
    <row r="784" spans="1:22" x14ac:dyDescent="0.35">
      <c r="A784">
        <v>6818</v>
      </c>
      <c r="B784" t="s">
        <v>9115</v>
      </c>
      <c r="C784">
        <v>2011</v>
      </c>
      <c r="D784" s="28">
        <v>40711</v>
      </c>
      <c r="E784" s="28">
        <v>40715</v>
      </c>
      <c r="F784" t="s">
        <v>50</v>
      </c>
      <c r="G784" t="s">
        <v>4056</v>
      </c>
      <c r="H784" t="s">
        <v>4057</v>
      </c>
      <c r="I784" t="s">
        <v>26</v>
      </c>
      <c r="J784" t="s">
        <v>27</v>
      </c>
      <c r="K784" t="s">
        <v>95</v>
      </c>
      <c r="L784" t="s">
        <v>96</v>
      </c>
      <c r="M784">
        <v>98105</v>
      </c>
      <c r="N784" t="s">
        <v>44</v>
      </c>
      <c r="O784" t="s">
        <v>1255</v>
      </c>
      <c r="P784" t="s">
        <v>46</v>
      </c>
      <c r="Q784" t="s">
        <v>75</v>
      </c>
      <c r="R784" t="s">
        <v>1256</v>
      </c>
      <c r="S784">
        <v>3266.3760000000002</v>
      </c>
      <c r="T784">
        <v>3</v>
      </c>
      <c r="U784">
        <v>0.2</v>
      </c>
      <c r="V784">
        <v>1061.5721999999998</v>
      </c>
    </row>
    <row r="785" spans="1:22" x14ac:dyDescent="0.35">
      <c r="A785">
        <v>6817</v>
      </c>
      <c r="B785" t="s">
        <v>9115</v>
      </c>
      <c r="C785">
        <v>2011</v>
      </c>
      <c r="D785" s="28">
        <v>40711</v>
      </c>
      <c r="E785" s="28">
        <v>40715</v>
      </c>
      <c r="F785" t="s">
        <v>50</v>
      </c>
      <c r="G785" t="s">
        <v>4056</v>
      </c>
      <c r="H785" t="s">
        <v>4057</v>
      </c>
      <c r="I785" t="s">
        <v>26</v>
      </c>
      <c r="J785" t="s">
        <v>27</v>
      </c>
      <c r="K785" t="s">
        <v>95</v>
      </c>
      <c r="L785" t="s">
        <v>96</v>
      </c>
      <c r="M785">
        <v>98105</v>
      </c>
      <c r="N785" t="s">
        <v>44</v>
      </c>
      <c r="O785" t="s">
        <v>1174</v>
      </c>
      <c r="P785" t="s">
        <v>46</v>
      </c>
      <c r="Q785" t="s">
        <v>269</v>
      </c>
      <c r="R785" t="s">
        <v>1175</v>
      </c>
      <c r="S785">
        <v>17.899999999999999</v>
      </c>
      <c r="T785">
        <v>5</v>
      </c>
      <c r="U785">
        <v>0</v>
      </c>
      <c r="V785">
        <v>8.9499999999999993</v>
      </c>
    </row>
    <row r="786" spans="1:22" x14ac:dyDescent="0.35">
      <c r="A786">
        <v>6816</v>
      </c>
      <c r="B786" t="s">
        <v>9115</v>
      </c>
      <c r="C786">
        <v>2011</v>
      </c>
      <c r="D786" s="28">
        <v>40711</v>
      </c>
      <c r="E786" s="28">
        <v>40715</v>
      </c>
      <c r="F786" t="s">
        <v>50</v>
      </c>
      <c r="G786" t="s">
        <v>4056</v>
      </c>
      <c r="H786" t="s">
        <v>4057</v>
      </c>
      <c r="I786" t="s">
        <v>26</v>
      </c>
      <c r="J786" t="s">
        <v>27</v>
      </c>
      <c r="K786" t="s">
        <v>95</v>
      </c>
      <c r="L786" t="s">
        <v>96</v>
      </c>
      <c r="M786">
        <v>98105</v>
      </c>
      <c r="N786" t="s">
        <v>44</v>
      </c>
      <c r="O786" t="s">
        <v>4098</v>
      </c>
      <c r="P786" t="s">
        <v>32</v>
      </c>
      <c r="Q786" t="s">
        <v>65</v>
      </c>
      <c r="R786" t="s">
        <v>1285</v>
      </c>
      <c r="S786">
        <v>6.24</v>
      </c>
      <c r="T786">
        <v>3</v>
      </c>
      <c r="U786">
        <v>0</v>
      </c>
      <c r="V786">
        <v>2.6208000000000005</v>
      </c>
    </row>
    <row r="787" spans="1:22" x14ac:dyDescent="0.35">
      <c r="A787">
        <v>6806</v>
      </c>
      <c r="B787" t="s">
        <v>9109</v>
      </c>
      <c r="C787">
        <v>2011</v>
      </c>
      <c r="D787" s="28">
        <v>40869</v>
      </c>
      <c r="E787" s="28">
        <v>40872</v>
      </c>
      <c r="F787" t="s">
        <v>188</v>
      </c>
      <c r="G787" t="s">
        <v>4343</v>
      </c>
      <c r="H787" t="s">
        <v>4344</v>
      </c>
      <c r="I787" t="s">
        <v>41</v>
      </c>
      <c r="J787" t="s">
        <v>27</v>
      </c>
      <c r="K787" t="s">
        <v>1736</v>
      </c>
      <c r="L787" t="s">
        <v>1272</v>
      </c>
      <c r="M787">
        <v>30318</v>
      </c>
      <c r="N787" t="s">
        <v>30</v>
      </c>
      <c r="O787" t="s">
        <v>5706</v>
      </c>
      <c r="P787" t="s">
        <v>46</v>
      </c>
      <c r="Q787" t="s">
        <v>90</v>
      </c>
      <c r="R787" t="s">
        <v>5707</v>
      </c>
      <c r="S787">
        <v>9.9600000000000009</v>
      </c>
      <c r="T787">
        <v>2</v>
      </c>
      <c r="U787">
        <v>0</v>
      </c>
      <c r="V787">
        <v>4.8804000000000007</v>
      </c>
    </row>
    <row r="788" spans="1:22" x14ac:dyDescent="0.35">
      <c r="A788">
        <v>6805</v>
      </c>
      <c r="B788" t="s">
        <v>9108</v>
      </c>
      <c r="C788">
        <v>2011</v>
      </c>
      <c r="D788" s="28">
        <v>40821</v>
      </c>
      <c r="E788" s="28">
        <v>40822</v>
      </c>
      <c r="F788" t="s">
        <v>188</v>
      </c>
      <c r="G788" t="s">
        <v>1430</v>
      </c>
      <c r="H788" t="s">
        <v>1431</v>
      </c>
      <c r="I788" t="s">
        <v>26</v>
      </c>
      <c r="J788" t="s">
        <v>27</v>
      </c>
      <c r="K788" t="s">
        <v>4039</v>
      </c>
      <c r="L788" t="s">
        <v>43</v>
      </c>
      <c r="M788">
        <v>91767</v>
      </c>
      <c r="N788" t="s">
        <v>44</v>
      </c>
      <c r="O788" t="s">
        <v>4947</v>
      </c>
      <c r="P788" t="s">
        <v>71</v>
      </c>
      <c r="Q788" t="s">
        <v>161</v>
      </c>
      <c r="R788" t="s">
        <v>4948</v>
      </c>
      <c r="S788">
        <v>99.98</v>
      </c>
      <c r="T788">
        <v>2</v>
      </c>
      <c r="U788">
        <v>0</v>
      </c>
      <c r="V788">
        <v>34.992999999999995</v>
      </c>
    </row>
    <row r="789" spans="1:22" x14ac:dyDescent="0.35">
      <c r="A789">
        <v>6793</v>
      </c>
      <c r="B789" t="s">
        <v>9102</v>
      </c>
      <c r="C789">
        <v>2011</v>
      </c>
      <c r="D789" s="28">
        <v>40770</v>
      </c>
      <c r="E789" s="28">
        <v>40773</v>
      </c>
      <c r="F789" t="s">
        <v>188</v>
      </c>
      <c r="G789" t="s">
        <v>3259</v>
      </c>
      <c r="H789" t="s">
        <v>3260</v>
      </c>
      <c r="I789" t="s">
        <v>26</v>
      </c>
      <c r="J789" t="s">
        <v>27</v>
      </c>
      <c r="K789" t="s">
        <v>746</v>
      </c>
      <c r="L789" t="s">
        <v>747</v>
      </c>
      <c r="M789">
        <v>6824</v>
      </c>
      <c r="N789" t="s">
        <v>148</v>
      </c>
      <c r="O789" t="s">
        <v>2100</v>
      </c>
      <c r="P789" t="s">
        <v>46</v>
      </c>
      <c r="Q789" t="s">
        <v>75</v>
      </c>
      <c r="R789" t="s">
        <v>2101</v>
      </c>
      <c r="S789">
        <v>62.94</v>
      </c>
      <c r="T789">
        <v>3</v>
      </c>
      <c r="U789">
        <v>0</v>
      </c>
      <c r="V789">
        <v>30.211199999999998</v>
      </c>
    </row>
    <row r="790" spans="1:22" x14ac:dyDescent="0.35">
      <c r="A790">
        <v>6769</v>
      </c>
      <c r="B790" t="s">
        <v>9083</v>
      </c>
      <c r="C790">
        <v>2011</v>
      </c>
      <c r="D790" s="28">
        <v>40767</v>
      </c>
      <c r="E790" s="28">
        <v>40771</v>
      </c>
      <c r="F790" t="s">
        <v>50</v>
      </c>
      <c r="G790" t="s">
        <v>7122</v>
      </c>
      <c r="H790" t="s">
        <v>7123</v>
      </c>
      <c r="I790" t="s">
        <v>41</v>
      </c>
      <c r="J790" t="s">
        <v>27</v>
      </c>
      <c r="K790" t="s">
        <v>1119</v>
      </c>
      <c r="L790" t="s">
        <v>788</v>
      </c>
      <c r="M790">
        <v>8701</v>
      </c>
      <c r="N790" t="s">
        <v>148</v>
      </c>
      <c r="O790" t="s">
        <v>3542</v>
      </c>
      <c r="P790" t="s">
        <v>46</v>
      </c>
      <c r="Q790" t="s">
        <v>75</v>
      </c>
      <c r="R790" t="s">
        <v>3543</v>
      </c>
      <c r="S790">
        <v>196.21</v>
      </c>
      <c r="T790">
        <v>7</v>
      </c>
      <c r="U790">
        <v>0</v>
      </c>
      <c r="V790">
        <v>98.105000000000004</v>
      </c>
    </row>
    <row r="791" spans="1:22" x14ac:dyDescent="0.35">
      <c r="A791">
        <v>6742</v>
      </c>
      <c r="B791" t="s">
        <v>9066</v>
      </c>
      <c r="C791">
        <v>2011</v>
      </c>
      <c r="D791" s="28">
        <v>40689</v>
      </c>
      <c r="E791" s="28">
        <v>40694</v>
      </c>
      <c r="F791" t="s">
        <v>50</v>
      </c>
      <c r="G791" t="s">
        <v>4324</v>
      </c>
      <c r="H791" t="s">
        <v>4325</v>
      </c>
      <c r="I791" t="s">
        <v>26</v>
      </c>
      <c r="J791" t="s">
        <v>27</v>
      </c>
      <c r="K791" t="s">
        <v>303</v>
      </c>
      <c r="L791" t="s">
        <v>211</v>
      </c>
      <c r="M791">
        <v>60623</v>
      </c>
      <c r="N791" t="s">
        <v>105</v>
      </c>
      <c r="O791" t="s">
        <v>3118</v>
      </c>
      <c r="P791" t="s">
        <v>46</v>
      </c>
      <c r="Q791" t="s">
        <v>68</v>
      </c>
      <c r="R791" t="s">
        <v>3119</v>
      </c>
      <c r="S791">
        <v>13.392000000000001</v>
      </c>
      <c r="T791">
        <v>3</v>
      </c>
      <c r="U791">
        <v>0.2</v>
      </c>
      <c r="V791">
        <v>3.1806000000000005</v>
      </c>
    </row>
    <row r="792" spans="1:22" x14ac:dyDescent="0.35">
      <c r="A792">
        <v>6741</v>
      </c>
      <c r="B792" t="s">
        <v>9066</v>
      </c>
      <c r="C792">
        <v>2011</v>
      </c>
      <c r="D792" s="28">
        <v>40689</v>
      </c>
      <c r="E792" s="28">
        <v>40694</v>
      </c>
      <c r="F792" t="s">
        <v>50</v>
      </c>
      <c r="G792" t="s">
        <v>4324</v>
      </c>
      <c r="H792" t="s">
        <v>4325</v>
      </c>
      <c r="I792" t="s">
        <v>26</v>
      </c>
      <c r="J792" t="s">
        <v>27</v>
      </c>
      <c r="K792" t="s">
        <v>303</v>
      </c>
      <c r="L792" t="s">
        <v>211</v>
      </c>
      <c r="M792">
        <v>60623</v>
      </c>
      <c r="N792" t="s">
        <v>105</v>
      </c>
      <c r="O792" t="s">
        <v>4768</v>
      </c>
      <c r="P792" t="s">
        <v>32</v>
      </c>
      <c r="Q792" t="s">
        <v>36</v>
      </c>
      <c r="R792" t="s">
        <v>4769</v>
      </c>
      <c r="S792">
        <v>359.77199999999999</v>
      </c>
      <c r="T792">
        <v>2</v>
      </c>
      <c r="U792">
        <v>0.3</v>
      </c>
      <c r="V792">
        <v>-5.1396000000000583</v>
      </c>
    </row>
    <row r="793" spans="1:22" x14ac:dyDescent="0.35">
      <c r="A793">
        <v>6740</v>
      </c>
      <c r="B793" t="s">
        <v>9066</v>
      </c>
      <c r="C793">
        <v>2011</v>
      </c>
      <c r="D793" s="28">
        <v>40689</v>
      </c>
      <c r="E793" s="28">
        <v>40694</v>
      </c>
      <c r="F793" t="s">
        <v>50</v>
      </c>
      <c r="G793" t="s">
        <v>4324</v>
      </c>
      <c r="H793" t="s">
        <v>4325</v>
      </c>
      <c r="I793" t="s">
        <v>26</v>
      </c>
      <c r="J793" t="s">
        <v>27</v>
      </c>
      <c r="K793" t="s">
        <v>303</v>
      </c>
      <c r="L793" t="s">
        <v>211</v>
      </c>
      <c r="M793">
        <v>60623</v>
      </c>
      <c r="N793" t="s">
        <v>105</v>
      </c>
      <c r="O793" t="s">
        <v>5557</v>
      </c>
      <c r="P793" t="s">
        <v>46</v>
      </c>
      <c r="Q793" t="s">
        <v>59</v>
      </c>
      <c r="R793" t="s">
        <v>5558</v>
      </c>
      <c r="S793">
        <v>102.624</v>
      </c>
      <c r="T793">
        <v>3</v>
      </c>
      <c r="U793">
        <v>0.2</v>
      </c>
      <c r="V793">
        <v>7.6968000000000032</v>
      </c>
    </row>
    <row r="794" spans="1:22" x14ac:dyDescent="0.35">
      <c r="A794">
        <v>6734</v>
      </c>
      <c r="B794" t="s">
        <v>9063</v>
      </c>
      <c r="C794">
        <v>2011</v>
      </c>
      <c r="D794" s="28">
        <v>40728</v>
      </c>
      <c r="E794" s="28">
        <v>40731</v>
      </c>
      <c r="F794" t="s">
        <v>188</v>
      </c>
      <c r="G794" t="s">
        <v>6982</v>
      </c>
      <c r="H794" t="s">
        <v>6983</v>
      </c>
      <c r="I794" t="s">
        <v>41</v>
      </c>
      <c r="J794" t="s">
        <v>27</v>
      </c>
      <c r="K794" t="s">
        <v>456</v>
      </c>
      <c r="L794" t="s">
        <v>457</v>
      </c>
      <c r="M794">
        <v>80013</v>
      </c>
      <c r="N794" t="s">
        <v>44</v>
      </c>
      <c r="O794" t="s">
        <v>5131</v>
      </c>
      <c r="P794" t="s">
        <v>46</v>
      </c>
      <c r="Q794" t="s">
        <v>78</v>
      </c>
      <c r="R794" t="s">
        <v>5132</v>
      </c>
      <c r="S794">
        <v>32.432000000000002</v>
      </c>
      <c r="T794">
        <v>2</v>
      </c>
      <c r="U794">
        <v>0.2</v>
      </c>
      <c r="V794">
        <v>3.2432000000000016</v>
      </c>
    </row>
    <row r="795" spans="1:22" x14ac:dyDescent="0.35">
      <c r="A795">
        <v>794</v>
      </c>
      <c r="B795" t="s">
        <v>2489</v>
      </c>
      <c r="C795">
        <v>2011</v>
      </c>
      <c r="D795" s="28">
        <v>40806</v>
      </c>
      <c r="E795" s="28">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5">
      <c r="A796">
        <v>795</v>
      </c>
      <c r="B796" t="s">
        <v>2489</v>
      </c>
      <c r="C796">
        <v>2011</v>
      </c>
      <c r="D796" s="28">
        <v>40806</v>
      </c>
      <c r="E796" s="28">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5">
      <c r="A797">
        <v>6733</v>
      </c>
      <c r="B797" t="s">
        <v>9063</v>
      </c>
      <c r="C797">
        <v>2011</v>
      </c>
      <c r="D797" s="28">
        <v>40728</v>
      </c>
      <c r="E797" s="28">
        <v>40731</v>
      </c>
      <c r="F797" t="s">
        <v>188</v>
      </c>
      <c r="G797" t="s">
        <v>6982</v>
      </c>
      <c r="H797" t="s">
        <v>6983</v>
      </c>
      <c r="I797" t="s">
        <v>41</v>
      </c>
      <c r="J797" t="s">
        <v>27</v>
      </c>
      <c r="K797" t="s">
        <v>456</v>
      </c>
      <c r="L797" t="s">
        <v>457</v>
      </c>
      <c r="M797">
        <v>80013</v>
      </c>
      <c r="N797" t="s">
        <v>44</v>
      </c>
      <c r="O797" t="s">
        <v>6304</v>
      </c>
      <c r="P797" t="s">
        <v>46</v>
      </c>
      <c r="Q797" t="s">
        <v>90</v>
      </c>
      <c r="R797" t="s">
        <v>6305</v>
      </c>
      <c r="S797">
        <v>177.536</v>
      </c>
      <c r="T797">
        <v>4</v>
      </c>
      <c r="U797">
        <v>0.2</v>
      </c>
      <c r="V797">
        <v>62.137599999999992</v>
      </c>
    </row>
    <row r="798" spans="1:22" x14ac:dyDescent="0.35">
      <c r="A798">
        <v>6708</v>
      </c>
      <c r="B798" t="s">
        <v>9046</v>
      </c>
      <c r="C798">
        <v>2011</v>
      </c>
      <c r="D798" s="28">
        <v>40646</v>
      </c>
      <c r="E798" s="28">
        <v>40651</v>
      </c>
      <c r="F798" t="s">
        <v>50</v>
      </c>
      <c r="G798" t="s">
        <v>3436</v>
      </c>
      <c r="H798" t="s">
        <v>3437</v>
      </c>
      <c r="I798" t="s">
        <v>102</v>
      </c>
      <c r="J798" t="s">
        <v>27</v>
      </c>
      <c r="K798" t="s">
        <v>4492</v>
      </c>
      <c r="L798" t="s">
        <v>2735</v>
      </c>
      <c r="M798">
        <v>21215</v>
      </c>
      <c r="N798" t="s">
        <v>148</v>
      </c>
      <c r="O798" t="s">
        <v>9047</v>
      </c>
      <c r="P798" t="s">
        <v>46</v>
      </c>
      <c r="Q798" t="s">
        <v>47</v>
      </c>
      <c r="R798" t="s">
        <v>9048</v>
      </c>
      <c r="S798">
        <v>7.83</v>
      </c>
      <c r="T798">
        <v>3</v>
      </c>
      <c r="U798">
        <v>0</v>
      </c>
      <c r="V798">
        <v>3.6017999999999999</v>
      </c>
    </row>
    <row r="799" spans="1:22" x14ac:dyDescent="0.35">
      <c r="A799">
        <v>6684</v>
      </c>
      <c r="B799" t="s">
        <v>9030</v>
      </c>
      <c r="C799">
        <v>2011</v>
      </c>
      <c r="D799" s="28">
        <v>40852</v>
      </c>
      <c r="E799" s="28">
        <v>40857</v>
      </c>
      <c r="F799" t="s">
        <v>50</v>
      </c>
      <c r="G799" t="s">
        <v>3049</v>
      </c>
      <c r="H799" t="s">
        <v>3050</v>
      </c>
      <c r="I799" t="s">
        <v>102</v>
      </c>
      <c r="J799" t="s">
        <v>27</v>
      </c>
      <c r="K799" t="s">
        <v>42</v>
      </c>
      <c r="L799" t="s">
        <v>43</v>
      </c>
      <c r="M799">
        <v>90008</v>
      </c>
      <c r="N799" t="s">
        <v>44</v>
      </c>
      <c r="O799" t="s">
        <v>6591</v>
      </c>
      <c r="P799" t="s">
        <v>32</v>
      </c>
      <c r="Q799" t="s">
        <v>65</v>
      </c>
      <c r="R799" t="s">
        <v>6592</v>
      </c>
      <c r="S799">
        <v>20.04</v>
      </c>
      <c r="T799">
        <v>6</v>
      </c>
      <c r="U799">
        <v>0</v>
      </c>
      <c r="V799">
        <v>8.8176000000000023</v>
      </c>
    </row>
    <row r="800" spans="1:22" x14ac:dyDescent="0.35">
      <c r="A800">
        <v>6679</v>
      </c>
      <c r="B800" t="s">
        <v>9027</v>
      </c>
      <c r="C800">
        <v>2011</v>
      </c>
      <c r="D800" s="28">
        <v>40826</v>
      </c>
      <c r="E800" s="28">
        <v>40830</v>
      </c>
      <c r="F800" t="s">
        <v>50</v>
      </c>
      <c r="G800" t="s">
        <v>1497</v>
      </c>
      <c r="H800" t="s">
        <v>1498</v>
      </c>
      <c r="I800" t="s">
        <v>102</v>
      </c>
      <c r="J800" t="s">
        <v>27</v>
      </c>
      <c r="K800" t="s">
        <v>544</v>
      </c>
      <c r="L800" t="s">
        <v>310</v>
      </c>
      <c r="M800">
        <v>85023</v>
      </c>
      <c r="N800" t="s">
        <v>44</v>
      </c>
      <c r="O800" t="s">
        <v>3505</v>
      </c>
      <c r="P800" t="s">
        <v>32</v>
      </c>
      <c r="Q800" t="s">
        <v>65</v>
      </c>
      <c r="R800" t="s">
        <v>3506</v>
      </c>
      <c r="S800">
        <v>46.872</v>
      </c>
      <c r="T800">
        <v>7</v>
      </c>
      <c r="U800">
        <v>0.2</v>
      </c>
      <c r="V800">
        <v>3.5153999999999979</v>
      </c>
    </row>
    <row r="801" spans="1:22" x14ac:dyDescent="0.35">
      <c r="A801">
        <v>6672</v>
      </c>
      <c r="B801" t="s">
        <v>9019</v>
      </c>
      <c r="C801">
        <v>2011</v>
      </c>
      <c r="D801" s="28">
        <v>40778</v>
      </c>
      <c r="E801" s="28">
        <v>40782</v>
      </c>
      <c r="F801" t="s">
        <v>23</v>
      </c>
      <c r="G801" t="s">
        <v>4343</v>
      </c>
      <c r="H801" t="s">
        <v>4344</v>
      </c>
      <c r="I801" t="s">
        <v>41</v>
      </c>
      <c r="J801" t="s">
        <v>27</v>
      </c>
      <c r="K801" t="s">
        <v>42</v>
      </c>
      <c r="L801" t="s">
        <v>43</v>
      </c>
      <c r="M801">
        <v>90032</v>
      </c>
      <c r="N801" t="s">
        <v>44</v>
      </c>
      <c r="O801" t="s">
        <v>2259</v>
      </c>
      <c r="P801" t="s">
        <v>46</v>
      </c>
      <c r="Q801" t="s">
        <v>75</v>
      </c>
      <c r="R801" t="s">
        <v>2260</v>
      </c>
      <c r="S801">
        <v>49.568000000000005</v>
      </c>
      <c r="T801">
        <v>2</v>
      </c>
      <c r="U801">
        <v>0.2</v>
      </c>
      <c r="V801">
        <v>17.348799999999997</v>
      </c>
    </row>
    <row r="802" spans="1:22" x14ac:dyDescent="0.35">
      <c r="A802">
        <v>6640</v>
      </c>
      <c r="B802" t="s">
        <v>9008</v>
      </c>
      <c r="C802">
        <v>2011</v>
      </c>
      <c r="D802" s="28">
        <v>40847</v>
      </c>
      <c r="E802" s="28">
        <v>40849</v>
      </c>
      <c r="F802" t="s">
        <v>23</v>
      </c>
      <c r="G802" t="s">
        <v>2672</v>
      </c>
      <c r="H802" t="s">
        <v>2673</v>
      </c>
      <c r="I802" t="s">
        <v>41</v>
      </c>
      <c r="J802" t="s">
        <v>27</v>
      </c>
      <c r="K802" t="s">
        <v>2628</v>
      </c>
      <c r="L802" t="s">
        <v>498</v>
      </c>
      <c r="M802">
        <v>44052</v>
      </c>
      <c r="N802" t="s">
        <v>148</v>
      </c>
      <c r="O802" t="s">
        <v>4949</v>
      </c>
      <c r="P802" t="s">
        <v>32</v>
      </c>
      <c r="Q802" t="s">
        <v>56</v>
      </c>
      <c r="R802" t="s">
        <v>4950</v>
      </c>
      <c r="S802">
        <v>1421.664</v>
      </c>
      <c r="T802">
        <v>8</v>
      </c>
      <c r="U802">
        <v>0.4</v>
      </c>
      <c r="V802">
        <v>-734.52639999999997</v>
      </c>
    </row>
    <row r="803" spans="1:22" x14ac:dyDescent="0.35">
      <c r="A803">
        <v>6628</v>
      </c>
      <c r="B803" t="s">
        <v>8999</v>
      </c>
      <c r="C803">
        <v>2011</v>
      </c>
      <c r="D803" s="28">
        <v>40686</v>
      </c>
      <c r="E803" s="28">
        <v>40690</v>
      </c>
      <c r="F803" t="s">
        <v>50</v>
      </c>
      <c r="G803" t="s">
        <v>4754</v>
      </c>
      <c r="H803" t="s">
        <v>4755</v>
      </c>
      <c r="I803" t="s">
        <v>26</v>
      </c>
      <c r="J803" t="s">
        <v>27</v>
      </c>
      <c r="K803" t="s">
        <v>4122</v>
      </c>
      <c r="L803" t="s">
        <v>96</v>
      </c>
      <c r="M803">
        <v>98006</v>
      </c>
      <c r="N803" t="s">
        <v>44</v>
      </c>
      <c r="O803" t="s">
        <v>410</v>
      </c>
      <c r="P803" t="s">
        <v>46</v>
      </c>
      <c r="Q803" t="s">
        <v>90</v>
      </c>
      <c r="R803" t="s">
        <v>411</v>
      </c>
      <c r="S803">
        <v>12.96</v>
      </c>
      <c r="T803">
        <v>2</v>
      </c>
      <c r="U803">
        <v>0</v>
      </c>
      <c r="V803">
        <v>6.2208000000000006</v>
      </c>
    </row>
    <row r="804" spans="1:22" x14ac:dyDescent="0.35">
      <c r="A804">
        <v>6627</v>
      </c>
      <c r="B804" t="s">
        <v>8998</v>
      </c>
      <c r="C804">
        <v>2011</v>
      </c>
      <c r="D804" s="28">
        <v>40891</v>
      </c>
      <c r="E804" s="28">
        <v>40898</v>
      </c>
      <c r="F804" t="s">
        <v>50</v>
      </c>
      <c r="G804" t="s">
        <v>4047</v>
      </c>
      <c r="H804" t="s">
        <v>4048</v>
      </c>
      <c r="I804" t="s">
        <v>26</v>
      </c>
      <c r="J804" t="s">
        <v>27</v>
      </c>
      <c r="K804" t="s">
        <v>266</v>
      </c>
      <c r="L804" t="s">
        <v>267</v>
      </c>
      <c r="M804">
        <v>10024</v>
      </c>
      <c r="N804" t="s">
        <v>148</v>
      </c>
      <c r="O804" t="s">
        <v>7233</v>
      </c>
      <c r="P804" t="s">
        <v>71</v>
      </c>
      <c r="Q804" t="s">
        <v>682</v>
      </c>
      <c r="R804" t="s">
        <v>7234</v>
      </c>
      <c r="S804">
        <v>6999.96</v>
      </c>
      <c r="T804">
        <v>4</v>
      </c>
      <c r="U804">
        <v>0</v>
      </c>
      <c r="V804">
        <v>2239.9871999999996</v>
      </c>
    </row>
    <row r="805" spans="1:22" x14ac:dyDescent="0.35">
      <c r="A805">
        <v>6624</v>
      </c>
      <c r="B805" t="s">
        <v>8993</v>
      </c>
      <c r="C805">
        <v>2011</v>
      </c>
      <c r="D805" s="28">
        <v>40792</v>
      </c>
      <c r="E805" s="28">
        <v>40795</v>
      </c>
      <c r="F805" t="s">
        <v>188</v>
      </c>
      <c r="G805" t="s">
        <v>8994</v>
      </c>
      <c r="H805" t="s">
        <v>8995</v>
      </c>
      <c r="I805" t="s">
        <v>41</v>
      </c>
      <c r="J805" t="s">
        <v>27</v>
      </c>
      <c r="K805" t="s">
        <v>127</v>
      </c>
      <c r="L805" t="s">
        <v>43</v>
      </c>
      <c r="M805">
        <v>94109</v>
      </c>
      <c r="N805" t="s">
        <v>44</v>
      </c>
      <c r="O805" t="s">
        <v>2227</v>
      </c>
      <c r="P805" t="s">
        <v>46</v>
      </c>
      <c r="Q805" t="s">
        <v>47</v>
      </c>
      <c r="R805" t="s">
        <v>2228</v>
      </c>
      <c r="S805">
        <v>58.48</v>
      </c>
      <c r="T805">
        <v>8</v>
      </c>
      <c r="U805">
        <v>0</v>
      </c>
      <c r="V805">
        <v>27.485599999999998</v>
      </c>
    </row>
    <row r="806" spans="1:22" x14ac:dyDescent="0.35">
      <c r="A806">
        <v>6623</v>
      </c>
      <c r="B806" t="s">
        <v>8993</v>
      </c>
      <c r="C806">
        <v>2011</v>
      </c>
      <c r="D806" s="28">
        <v>40792</v>
      </c>
      <c r="E806" s="28">
        <v>40795</v>
      </c>
      <c r="F806" t="s">
        <v>188</v>
      </c>
      <c r="G806" t="s">
        <v>8994</v>
      </c>
      <c r="H806" t="s">
        <v>8995</v>
      </c>
      <c r="I806" t="s">
        <v>41</v>
      </c>
      <c r="J806" t="s">
        <v>27</v>
      </c>
      <c r="K806" t="s">
        <v>127</v>
      </c>
      <c r="L806" t="s">
        <v>43</v>
      </c>
      <c r="M806">
        <v>94109</v>
      </c>
      <c r="N806" t="s">
        <v>44</v>
      </c>
      <c r="O806" t="s">
        <v>64</v>
      </c>
      <c r="P806" t="s">
        <v>32</v>
      </c>
      <c r="Q806" t="s">
        <v>65</v>
      </c>
      <c r="R806" t="s">
        <v>66</v>
      </c>
      <c r="S806">
        <v>41.88</v>
      </c>
      <c r="T806">
        <v>6</v>
      </c>
      <c r="U806">
        <v>0</v>
      </c>
      <c r="V806">
        <v>12.145199999999997</v>
      </c>
    </row>
    <row r="807" spans="1:22" x14ac:dyDescent="0.35">
      <c r="A807">
        <v>806</v>
      </c>
      <c r="B807" t="s">
        <v>2524</v>
      </c>
      <c r="C807">
        <v>2011</v>
      </c>
      <c r="D807" s="28">
        <v>40848</v>
      </c>
      <c r="E807" s="28">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5">
      <c r="A808">
        <v>807</v>
      </c>
      <c r="B808" t="s">
        <v>2524</v>
      </c>
      <c r="C808">
        <v>2011</v>
      </c>
      <c r="D808" s="28">
        <v>40848</v>
      </c>
      <c r="E808" s="28">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5">
      <c r="A809">
        <v>6603</v>
      </c>
      <c r="B809" t="s">
        <v>8984</v>
      </c>
      <c r="C809">
        <v>2011</v>
      </c>
      <c r="D809" s="28">
        <v>40879</v>
      </c>
      <c r="E809" s="28">
        <v>40884</v>
      </c>
      <c r="F809" t="s">
        <v>50</v>
      </c>
      <c r="G809" t="s">
        <v>226</v>
      </c>
      <c r="H809" t="s">
        <v>227</v>
      </c>
      <c r="I809" t="s">
        <v>41</v>
      </c>
      <c r="J809" t="s">
        <v>27</v>
      </c>
      <c r="K809" t="s">
        <v>3213</v>
      </c>
      <c r="L809" t="s">
        <v>2735</v>
      </c>
      <c r="M809">
        <v>20735</v>
      </c>
      <c r="N809" t="s">
        <v>148</v>
      </c>
      <c r="O809" t="s">
        <v>1140</v>
      </c>
      <c r="P809" t="s">
        <v>46</v>
      </c>
      <c r="Q809" t="s">
        <v>47</v>
      </c>
      <c r="R809" t="s">
        <v>1141</v>
      </c>
      <c r="S809">
        <v>15.66</v>
      </c>
      <c r="T809">
        <v>6</v>
      </c>
      <c r="U809">
        <v>0</v>
      </c>
      <c r="V809">
        <v>7.2035999999999998</v>
      </c>
    </row>
    <row r="810" spans="1:22" x14ac:dyDescent="0.35">
      <c r="A810">
        <v>6602</v>
      </c>
      <c r="B810" t="s">
        <v>8984</v>
      </c>
      <c r="C810">
        <v>2011</v>
      </c>
      <c r="D810" s="28">
        <v>40879</v>
      </c>
      <c r="E810" s="28">
        <v>40884</v>
      </c>
      <c r="F810" t="s">
        <v>50</v>
      </c>
      <c r="G810" t="s">
        <v>226</v>
      </c>
      <c r="H810" t="s">
        <v>227</v>
      </c>
      <c r="I810" t="s">
        <v>41</v>
      </c>
      <c r="J810" t="s">
        <v>27</v>
      </c>
      <c r="K810" t="s">
        <v>3213</v>
      </c>
      <c r="L810" t="s">
        <v>2735</v>
      </c>
      <c r="M810">
        <v>20735</v>
      </c>
      <c r="N810" t="s">
        <v>148</v>
      </c>
      <c r="O810" t="s">
        <v>4577</v>
      </c>
      <c r="P810" t="s">
        <v>32</v>
      </c>
      <c r="Q810" t="s">
        <v>36</v>
      </c>
      <c r="R810" t="s">
        <v>4578</v>
      </c>
      <c r="S810">
        <v>239.84</v>
      </c>
      <c r="T810">
        <v>8</v>
      </c>
      <c r="U810">
        <v>0</v>
      </c>
      <c r="V810">
        <v>64.756799999999998</v>
      </c>
    </row>
    <row r="811" spans="1:22" x14ac:dyDescent="0.35">
      <c r="A811">
        <v>810</v>
      </c>
      <c r="B811" t="s">
        <v>2533</v>
      </c>
      <c r="C811">
        <v>2011</v>
      </c>
      <c r="D811" s="28">
        <v>40829</v>
      </c>
      <c r="E811" s="28">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5">
      <c r="A812">
        <v>811</v>
      </c>
      <c r="B812" t="s">
        <v>2533</v>
      </c>
      <c r="C812">
        <v>2011</v>
      </c>
      <c r="D812" s="28">
        <v>40829</v>
      </c>
      <c r="E812" s="28">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5">
      <c r="A813">
        <v>812</v>
      </c>
      <c r="B813" t="s">
        <v>2533</v>
      </c>
      <c r="C813">
        <v>2011</v>
      </c>
      <c r="D813" s="28">
        <v>40829</v>
      </c>
      <c r="E813" s="28">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5">
      <c r="A814">
        <v>813</v>
      </c>
      <c r="B814" t="s">
        <v>2533</v>
      </c>
      <c r="C814">
        <v>2011</v>
      </c>
      <c r="D814" s="28">
        <v>40829</v>
      </c>
      <c r="E814" s="28">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5">
      <c r="A815">
        <v>6601</v>
      </c>
      <c r="B815" t="s">
        <v>8984</v>
      </c>
      <c r="C815">
        <v>2011</v>
      </c>
      <c r="D815" s="28">
        <v>40879</v>
      </c>
      <c r="E815" s="28">
        <v>40884</v>
      </c>
      <c r="F815" t="s">
        <v>50</v>
      </c>
      <c r="G815" t="s">
        <v>226</v>
      </c>
      <c r="H815" t="s">
        <v>227</v>
      </c>
      <c r="I815" t="s">
        <v>41</v>
      </c>
      <c r="J815" t="s">
        <v>27</v>
      </c>
      <c r="K815" t="s">
        <v>3213</v>
      </c>
      <c r="L815" t="s">
        <v>2735</v>
      </c>
      <c r="M815">
        <v>20735</v>
      </c>
      <c r="N815" t="s">
        <v>148</v>
      </c>
      <c r="O815" t="s">
        <v>6006</v>
      </c>
      <c r="P815" t="s">
        <v>46</v>
      </c>
      <c r="Q815" t="s">
        <v>90</v>
      </c>
      <c r="R815" t="s">
        <v>6007</v>
      </c>
      <c r="S815">
        <v>146.82</v>
      </c>
      <c r="T815">
        <v>3</v>
      </c>
      <c r="U815">
        <v>0</v>
      </c>
      <c r="V815">
        <v>73.41</v>
      </c>
    </row>
    <row r="816" spans="1:22" x14ac:dyDescent="0.35">
      <c r="A816">
        <v>6600</v>
      </c>
      <c r="B816" t="s">
        <v>8984</v>
      </c>
      <c r="C816">
        <v>2011</v>
      </c>
      <c r="D816" s="28">
        <v>40879</v>
      </c>
      <c r="E816" s="28">
        <v>40884</v>
      </c>
      <c r="F816" t="s">
        <v>50</v>
      </c>
      <c r="G816" t="s">
        <v>226</v>
      </c>
      <c r="H816" t="s">
        <v>227</v>
      </c>
      <c r="I816" t="s">
        <v>41</v>
      </c>
      <c r="J816" t="s">
        <v>27</v>
      </c>
      <c r="K816" t="s">
        <v>3213</v>
      </c>
      <c r="L816" t="s">
        <v>2735</v>
      </c>
      <c r="M816">
        <v>20735</v>
      </c>
      <c r="N816" t="s">
        <v>148</v>
      </c>
      <c r="O816" t="s">
        <v>2043</v>
      </c>
      <c r="P816" t="s">
        <v>32</v>
      </c>
      <c r="Q816" t="s">
        <v>65</v>
      </c>
      <c r="R816" t="s">
        <v>2044</v>
      </c>
      <c r="S816">
        <v>60.72</v>
      </c>
      <c r="T816">
        <v>3</v>
      </c>
      <c r="U816">
        <v>0</v>
      </c>
      <c r="V816">
        <v>23.680799999999998</v>
      </c>
    </row>
    <row r="817" spans="1:22" x14ac:dyDescent="0.35">
      <c r="A817">
        <v>6599</v>
      </c>
      <c r="B817" t="s">
        <v>8983</v>
      </c>
      <c r="C817">
        <v>2011</v>
      </c>
      <c r="D817" s="28">
        <v>40700</v>
      </c>
      <c r="E817" s="28">
        <v>40706</v>
      </c>
      <c r="F817" t="s">
        <v>50</v>
      </c>
      <c r="G817" t="s">
        <v>5810</v>
      </c>
      <c r="H817" t="s">
        <v>5811</v>
      </c>
      <c r="I817" t="s">
        <v>26</v>
      </c>
      <c r="J817" t="s">
        <v>27</v>
      </c>
      <c r="K817" t="s">
        <v>1521</v>
      </c>
      <c r="L817" t="s">
        <v>54</v>
      </c>
      <c r="M817">
        <v>32216</v>
      </c>
      <c r="N817" t="s">
        <v>30</v>
      </c>
      <c r="O817" t="s">
        <v>5848</v>
      </c>
      <c r="P817" t="s">
        <v>46</v>
      </c>
      <c r="Q817" t="s">
        <v>90</v>
      </c>
      <c r="R817" t="s">
        <v>5849</v>
      </c>
      <c r="S817">
        <v>62.015999999999998</v>
      </c>
      <c r="T817">
        <v>2</v>
      </c>
      <c r="U817">
        <v>0.2</v>
      </c>
      <c r="V817">
        <v>22.480800000000002</v>
      </c>
    </row>
    <row r="818" spans="1:22" x14ac:dyDescent="0.35">
      <c r="A818">
        <v>6598</v>
      </c>
      <c r="B818" t="s">
        <v>8983</v>
      </c>
      <c r="C818">
        <v>2011</v>
      </c>
      <c r="D818" s="28">
        <v>40700</v>
      </c>
      <c r="E818" s="28">
        <v>40706</v>
      </c>
      <c r="F818" t="s">
        <v>50</v>
      </c>
      <c r="G818" t="s">
        <v>5810</v>
      </c>
      <c r="H818" t="s">
        <v>5811</v>
      </c>
      <c r="I818" t="s">
        <v>26</v>
      </c>
      <c r="J818" t="s">
        <v>27</v>
      </c>
      <c r="K818" t="s">
        <v>1521</v>
      </c>
      <c r="L818" t="s">
        <v>54</v>
      </c>
      <c r="M818">
        <v>32216</v>
      </c>
      <c r="N818" t="s">
        <v>30</v>
      </c>
      <c r="O818" t="s">
        <v>1022</v>
      </c>
      <c r="P818" t="s">
        <v>46</v>
      </c>
      <c r="Q818" t="s">
        <v>75</v>
      </c>
      <c r="R818" t="s">
        <v>1023</v>
      </c>
      <c r="S818">
        <v>1.3650000000000002</v>
      </c>
      <c r="T818">
        <v>1</v>
      </c>
      <c r="U818">
        <v>0.7</v>
      </c>
      <c r="V818">
        <v>-0.9099999999999997</v>
      </c>
    </row>
    <row r="819" spans="1:22" x14ac:dyDescent="0.35">
      <c r="A819">
        <v>818</v>
      </c>
      <c r="B819" t="s">
        <v>2552</v>
      </c>
      <c r="C819">
        <v>2011</v>
      </c>
      <c r="D819" s="28">
        <v>40722</v>
      </c>
      <c r="E819" s="28">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5">
      <c r="A820">
        <v>819</v>
      </c>
      <c r="B820" t="s">
        <v>2552</v>
      </c>
      <c r="C820">
        <v>2011</v>
      </c>
      <c r="D820" s="28">
        <v>40722</v>
      </c>
      <c r="E820" s="28">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5">
      <c r="A821">
        <v>820</v>
      </c>
      <c r="B821" t="s">
        <v>2552</v>
      </c>
      <c r="C821">
        <v>2011</v>
      </c>
      <c r="D821" s="28">
        <v>40722</v>
      </c>
      <c r="E821" s="28">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5">
      <c r="A822">
        <v>821</v>
      </c>
      <c r="B822" t="s">
        <v>2552</v>
      </c>
      <c r="C822">
        <v>2011</v>
      </c>
      <c r="D822" s="28">
        <v>40722</v>
      </c>
      <c r="E822" s="28">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5">
      <c r="A823">
        <v>822</v>
      </c>
      <c r="B823" t="s">
        <v>2552</v>
      </c>
      <c r="C823">
        <v>2011</v>
      </c>
      <c r="D823" s="28">
        <v>40722</v>
      </c>
      <c r="E823" s="28">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5">
      <c r="A824">
        <v>6591</v>
      </c>
      <c r="B824" t="s">
        <v>8977</v>
      </c>
      <c r="C824">
        <v>2011</v>
      </c>
      <c r="D824" s="28">
        <v>40625</v>
      </c>
      <c r="E824" s="28">
        <v>40628</v>
      </c>
      <c r="F824" t="s">
        <v>188</v>
      </c>
      <c r="G824" t="s">
        <v>6472</v>
      </c>
      <c r="H824" t="s">
        <v>6473</v>
      </c>
      <c r="I824" t="s">
        <v>26</v>
      </c>
      <c r="J824" t="s">
        <v>27</v>
      </c>
      <c r="K824" t="s">
        <v>8978</v>
      </c>
      <c r="L824" t="s">
        <v>54</v>
      </c>
      <c r="M824">
        <v>33445</v>
      </c>
      <c r="N824" t="s">
        <v>30</v>
      </c>
      <c r="O824" t="s">
        <v>2414</v>
      </c>
      <c r="P824" t="s">
        <v>46</v>
      </c>
      <c r="Q824" t="s">
        <v>47</v>
      </c>
      <c r="R824" t="s">
        <v>2415</v>
      </c>
      <c r="S824">
        <v>9.9120000000000008</v>
      </c>
      <c r="T824">
        <v>3</v>
      </c>
      <c r="U824">
        <v>0.2</v>
      </c>
      <c r="V824">
        <v>3.2213999999999996</v>
      </c>
    </row>
    <row r="825" spans="1:22" x14ac:dyDescent="0.35">
      <c r="A825">
        <v>6579</v>
      </c>
      <c r="B825" t="s">
        <v>8971</v>
      </c>
      <c r="C825">
        <v>2011</v>
      </c>
      <c r="D825" s="28">
        <v>40780</v>
      </c>
      <c r="E825" s="28">
        <v>40785</v>
      </c>
      <c r="F825" t="s">
        <v>50</v>
      </c>
      <c r="G825" t="s">
        <v>5245</v>
      </c>
      <c r="H825" t="s">
        <v>5246</v>
      </c>
      <c r="I825" t="s">
        <v>26</v>
      </c>
      <c r="J825" t="s">
        <v>27</v>
      </c>
      <c r="K825" t="s">
        <v>95</v>
      </c>
      <c r="L825" t="s">
        <v>96</v>
      </c>
      <c r="M825">
        <v>98103</v>
      </c>
      <c r="N825" t="s">
        <v>44</v>
      </c>
      <c r="O825" t="s">
        <v>4599</v>
      </c>
      <c r="P825" t="s">
        <v>71</v>
      </c>
      <c r="Q825" t="s">
        <v>72</v>
      </c>
      <c r="R825" t="s">
        <v>4600</v>
      </c>
      <c r="S825">
        <v>1007.9440000000002</v>
      </c>
      <c r="T825">
        <v>7</v>
      </c>
      <c r="U825">
        <v>0.2</v>
      </c>
      <c r="V825">
        <v>75.595799999999997</v>
      </c>
    </row>
    <row r="826" spans="1:22" x14ac:dyDescent="0.35">
      <c r="A826">
        <v>825</v>
      </c>
      <c r="B826" t="s">
        <v>2566</v>
      </c>
      <c r="C826">
        <v>2011</v>
      </c>
      <c r="D826" s="28">
        <v>40672</v>
      </c>
      <c r="E826" s="28">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5">
      <c r="A827">
        <v>826</v>
      </c>
      <c r="B827" t="s">
        <v>2566</v>
      </c>
      <c r="C827">
        <v>2011</v>
      </c>
      <c r="D827" s="28">
        <v>40672</v>
      </c>
      <c r="E827" s="28">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5">
      <c r="A828">
        <v>6572</v>
      </c>
      <c r="B828" t="s">
        <v>8964</v>
      </c>
      <c r="C828">
        <v>2011</v>
      </c>
      <c r="D828" s="28">
        <v>40651</v>
      </c>
      <c r="E828" s="28">
        <v>40655</v>
      </c>
      <c r="F828" t="s">
        <v>50</v>
      </c>
      <c r="G828" t="s">
        <v>290</v>
      </c>
      <c r="H828" t="s">
        <v>291</v>
      </c>
      <c r="I828" t="s">
        <v>26</v>
      </c>
      <c r="J828" t="s">
        <v>27</v>
      </c>
      <c r="K828" t="s">
        <v>184</v>
      </c>
      <c r="L828" t="s">
        <v>104</v>
      </c>
      <c r="M828">
        <v>77095</v>
      </c>
      <c r="N828" t="s">
        <v>105</v>
      </c>
      <c r="O828" t="s">
        <v>6539</v>
      </c>
      <c r="P828" t="s">
        <v>71</v>
      </c>
      <c r="Q828" t="s">
        <v>161</v>
      </c>
      <c r="R828" t="s">
        <v>6540</v>
      </c>
      <c r="S828">
        <v>227.976</v>
      </c>
      <c r="T828">
        <v>3</v>
      </c>
      <c r="U828">
        <v>0.2</v>
      </c>
      <c r="V828">
        <v>28.496999999999957</v>
      </c>
    </row>
    <row r="829" spans="1:22" x14ac:dyDescent="0.35">
      <c r="A829">
        <v>6571</v>
      </c>
      <c r="B829" t="s">
        <v>8964</v>
      </c>
      <c r="C829">
        <v>2011</v>
      </c>
      <c r="D829" s="28">
        <v>40651</v>
      </c>
      <c r="E829" s="28">
        <v>40655</v>
      </c>
      <c r="F829" t="s">
        <v>50</v>
      </c>
      <c r="G829" t="s">
        <v>290</v>
      </c>
      <c r="H829" t="s">
        <v>291</v>
      </c>
      <c r="I829" t="s">
        <v>26</v>
      </c>
      <c r="J829" t="s">
        <v>27</v>
      </c>
      <c r="K829" t="s">
        <v>184</v>
      </c>
      <c r="L829" t="s">
        <v>104</v>
      </c>
      <c r="M829">
        <v>77095</v>
      </c>
      <c r="N829" t="s">
        <v>105</v>
      </c>
      <c r="O829" t="s">
        <v>2467</v>
      </c>
      <c r="P829" t="s">
        <v>46</v>
      </c>
      <c r="Q829" t="s">
        <v>173</v>
      </c>
      <c r="R829" t="s">
        <v>2468</v>
      </c>
      <c r="S829">
        <v>149.352</v>
      </c>
      <c r="T829">
        <v>3</v>
      </c>
      <c r="U829">
        <v>0.2</v>
      </c>
      <c r="V829">
        <v>50.40629999999998</v>
      </c>
    </row>
    <row r="830" spans="1:22" x14ac:dyDescent="0.35">
      <c r="A830">
        <v>6570</v>
      </c>
      <c r="B830" t="s">
        <v>8964</v>
      </c>
      <c r="C830">
        <v>2011</v>
      </c>
      <c r="D830" s="28">
        <v>40651</v>
      </c>
      <c r="E830" s="28">
        <v>40655</v>
      </c>
      <c r="F830" t="s">
        <v>50</v>
      </c>
      <c r="G830" t="s">
        <v>290</v>
      </c>
      <c r="H830" t="s">
        <v>291</v>
      </c>
      <c r="I830" t="s">
        <v>26</v>
      </c>
      <c r="J830" t="s">
        <v>27</v>
      </c>
      <c r="K830" t="s">
        <v>184</v>
      </c>
      <c r="L830" t="s">
        <v>104</v>
      </c>
      <c r="M830">
        <v>77095</v>
      </c>
      <c r="N830" t="s">
        <v>105</v>
      </c>
      <c r="O830" t="s">
        <v>1164</v>
      </c>
      <c r="P830" t="s">
        <v>32</v>
      </c>
      <c r="Q830" t="s">
        <v>36</v>
      </c>
      <c r="R830" t="s">
        <v>1165</v>
      </c>
      <c r="S830">
        <v>317.05799999999999</v>
      </c>
      <c r="T830">
        <v>3</v>
      </c>
      <c r="U830">
        <v>0.3</v>
      </c>
      <c r="V830">
        <v>-18.117599999999996</v>
      </c>
    </row>
    <row r="831" spans="1:22" x14ac:dyDescent="0.35">
      <c r="A831">
        <v>6569</v>
      </c>
      <c r="B831" t="s">
        <v>8964</v>
      </c>
      <c r="C831">
        <v>2011</v>
      </c>
      <c r="D831" s="28">
        <v>40651</v>
      </c>
      <c r="E831" s="28">
        <v>40655</v>
      </c>
      <c r="F831" t="s">
        <v>50</v>
      </c>
      <c r="G831" t="s">
        <v>290</v>
      </c>
      <c r="H831" t="s">
        <v>291</v>
      </c>
      <c r="I831" t="s">
        <v>26</v>
      </c>
      <c r="J831" t="s">
        <v>27</v>
      </c>
      <c r="K831" t="s">
        <v>184</v>
      </c>
      <c r="L831" t="s">
        <v>104</v>
      </c>
      <c r="M831">
        <v>77095</v>
      </c>
      <c r="N831" t="s">
        <v>105</v>
      </c>
      <c r="O831" t="s">
        <v>287</v>
      </c>
      <c r="P831" t="s">
        <v>46</v>
      </c>
      <c r="Q831" t="s">
        <v>68</v>
      </c>
      <c r="R831" t="s">
        <v>288</v>
      </c>
      <c r="S831">
        <v>2.6880000000000002</v>
      </c>
      <c r="T831">
        <v>2</v>
      </c>
      <c r="U831">
        <v>0.2</v>
      </c>
      <c r="V831">
        <v>1.008</v>
      </c>
    </row>
    <row r="832" spans="1:22" x14ac:dyDescent="0.35">
      <c r="A832">
        <v>6566</v>
      </c>
      <c r="B832" t="s">
        <v>8962</v>
      </c>
      <c r="C832">
        <v>2011</v>
      </c>
      <c r="D832" s="28">
        <v>40670</v>
      </c>
      <c r="E832" s="28">
        <v>40675</v>
      </c>
      <c r="F832" t="s">
        <v>50</v>
      </c>
      <c r="G832" t="s">
        <v>4911</v>
      </c>
      <c r="H832" t="s">
        <v>4912</v>
      </c>
      <c r="I832" t="s">
        <v>26</v>
      </c>
      <c r="J832" t="s">
        <v>27</v>
      </c>
      <c r="K832" t="s">
        <v>1479</v>
      </c>
      <c r="L832" t="s">
        <v>1245</v>
      </c>
      <c r="M832">
        <v>1841</v>
      </c>
      <c r="N832" t="s">
        <v>148</v>
      </c>
      <c r="O832" t="s">
        <v>2476</v>
      </c>
      <c r="P832" t="s">
        <v>32</v>
      </c>
      <c r="Q832" t="s">
        <v>36</v>
      </c>
      <c r="R832" t="s">
        <v>2477</v>
      </c>
      <c r="S832">
        <v>872.32</v>
      </c>
      <c r="T832">
        <v>4</v>
      </c>
      <c r="U832">
        <v>0</v>
      </c>
      <c r="V832">
        <v>244.24959999999999</v>
      </c>
    </row>
    <row r="833" spans="1:22" x14ac:dyDescent="0.35">
      <c r="A833">
        <v>6565</v>
      </c>
      <c r="B833" t="s">
        <v>8962</v>
      </c>
      <c r="C833">
        <v>2011</v>
      </c>
      <c r="D833" s="28">
        <v>40670</v>
      </c>
      <c r="E833" s="28">
        <v>40675</v>
      </c>
      <c r="F833" t="s">
        <v>50</v>
      </c>
      <c r="G833" t="s">
        <v>4911</v>
      </c>
      <c r="H833" t="s">
        <v>4912</v>
      </c>
      <c r="I833" t="s">
        <v>26</v>
      </c>
      <c r="J833" t="s">
        <v>27</v>
      </c>
      <c r="K833" t="s">
        <v>1479</v>
      </c>
      <c r="L833" t="s">
        <v>1245</v>
      </c>
      <c r="M833">
        <v>1841</v>
      </c>
      <c r="N833" t="s">
        <v>148</v>
      </c>
      <c r="O833" t="s">
        <v>2607</v>
      </c>
      <c r="P833" t="s">
        <v>46</v>
      </c>
      <c r="Q833" t="s">
        <v>68</v>
      </c>
      <c r="R833" t="s">
        <v>2608</v>
      </c>
      <c r="S833">
        <v>8.64</v>
      </c>
      <c r="T833">
        <v>3</v>
      </c>
      <c r="U833">
        <v>0</v>
      </c>
      <c r="V833">
        <v>2.5055999999999998</v>
      </c>
    </row>
    <row r="834" spans="1:22" x14ac:dyDescent="0.35">
      <c r="A834">
        <v>6564</v>
      </c>
      <c r="B834" t="s">
        <v>8962</v>
      </c>
      <c r="C834">
        <v>2011</v>
      </c>
      <c r="D834" s="28">
        <v>40670</v>
      </c>
      <c r="E834" s="28">
        <v>40675</v>
      </c>
      <c r="F834" t="s">
        <v>50</v>
      </c>
      <c r="G834" t="s">
        <v>4911</v>
      </c>
      <c r="H834" t="s">
        <v>4912</v>
      </c>
      <c r="I834" t="s">
        <v>26</v>
      </c>
      <c r="J834" t="s">
        <v>27</v>
      </c>
      <c r="K834" t="s">
        <v>1479</v>
      </c>
      <c r="L834" t="s">
        <v>1245</v>
      </c>
      <c r="M834">
        <v>1841</v>
      </c>
      <c r="N834" t="s">
        <v>148</v>
      </c>
      <c r="O834" t="s">
        <v>6944</v>
      </c>
      <c r="P834" t="s">
        <v>32</v>
      </c>
      <c r="Q834" t="s">
        <v>56</v>
      </c>
      <c r="R834" t="s">
        <v>6945</v>
      </c>
      <c r="S834">
        <v>194.25</v>
      </c>
      <c r="T834">
        <v>2</v>
      </c>
      <c r="U834">
        <v>0.3</v>
      </c>
      <c r="V834">
        <v>-38.849999999999994</v>
      </c>
    </row>
    <row r="835" spans="1:22" x14ac:dyDescent="0.35">
      <c r="A835">
        <v>6563</v>
      </c>
      <c r="B835" t="s">
        <v>8962</v>
      </c>
      <c r="C835">
        <v>2011</v>
      </c>
      <c r="D835" s="28">
        <v>40670</v>
      </c>
      <c r="E835" s="28">
        <v>40675</v>
      </c>
      <c r="F835" t="s">
        <v>50</v>
      </c>
      <c r="G835" t="s">
        <v>4911</v>
      </c>
      <c r="H835" t="s">
        <v>4912</v>
      </c>
      <c r="I835" t="s">
        <v>26</v>
      </c>
      <c r="J835" t="s">
        <v>27</v>
      </c>
      <c r="K835" t="s">
        <v>1479</v>
      </c>
      <c r="L835" t="s">
        <v>1245</v>
      </c>
      <c r="M835">
        <v>1841</v>
      </c>
      <c r="N835" t="s">
        <v>148</v>
      </c>
      <c r="O835" t="s">
        <v>294</v>
      </c>
      <c r="P835" t="s">
        <v>46</v>
      </c>
      <c r="Q835" t="s">
        <v>75</v>
      </c>
      <c r="R835" t="s">
        <v>295</v>
      </c>
      <c r="S835">
        <v>16.14</v>
      </c>
      <c r="T835">
        <v>3</v>
      </c>
      <c r="U835">
        <v>0</v>
      </c>
      <c r="V835">
        <v>7.9085999999999999</v>
      </c>
    </row>
    <row r="836" spans="1:22" x14ac:dyDescent="0.35">
      <c r="A836">
        <v>6558</v>
      </c>
      <c r="B836" t="s">
        <v>8956</v>
      </c>
      <c r="C836">
        <v>2011</v>
      </c>
      <c r="D836" s="28">
        <v>40836</v>
      </c>
      <c r="E836" s="28">
        <v>40838</v>
      </c>
      <c r="F836" t="s">
        <v>23</v>
      </c>
      <c r="G836" t="s">
        <v>550</v>
      </c>
      <c r="H836" t="s">
        <v>551</v>
      </c>
      <c r="I836" t="s">
        <v>102</v>
      </c>
      <c r="J836" t="s">
        <v>27</v>
      </c>
      <c r="K836" t="s">
        <v>303</v>
      </c>
      <c r="L836" t="s">
        <v>211</v>
      </c>
      <c r="M836">
        <v>60653</v>
      </c>
      <c r="N836" t="s">
        <v>105</v>
      </c>
      <c r="O836" t="s">
        <v>2255</v>
      </c>
      <c r="P836" t="s">
        <v>46</v>
      </c>
      <c r="Q836" t="s">
        <v>47</v>
      </c>
      <c r="R836" t="s">
        <v>2256</v>
      </c>
      <c r="S836">
        <v>24.424000000000003</v>
      </c>
      <c r="T836">
        <v>1</v>
      </c>
      <c r="U836">
        <v>0.2</v>
      </c>
      <c r="V836">
        <v>7.9378000000000002</v>
      </c>
    </row>
    <row r="837" spans="1:22" x14ac:dyDescent="0.35">
      <c r="A837">
        <v>6557</v>
      </c>
      <c r="B837" t="s">
        <v>8956</v>
      </c>
      <c r="C837">
        <v>2011</v>
      </c>
      <c r="D837" s="28">
        <v>40836</v>
      </c>
      <c r="E837" s="28">
        <v>40838</v>
      </c>
      <c r="F837" t="s">
        <v>23</v>
      </c>
      <c r="G837" t="s">
        <v>550</v>
      </c>
      <c r="H837" t="s">
        <v>551</v>
      </c>
      <c r="I837" t="s">
        <v>102</v>
      </c>
      <c r="J837" t="s">
        <v>27</v>
      </c>
      <c r="K837" t="s">
        <v>303</v>
      </c>
      <c r="L837" t="s">
        <v>211</v>
      </c>
      <c r="M837">
        <v>60653</v>
      </c>
      <c r="N837" t="s">
        <v>105</v>
      </c>
      <c r="O837" t="s">
        <v>5374</v>
      </c>
      <c r="P837" t="s">
        <v>46</v>
      </c>
      <c r="Q837" t="s">
        <v>75</v>
      </c>
      <c r="R837" t="s">
        <v>5375</v>
      </c>
      <c r="S837">
        <v>8.6819999999999968</v>
      </c>
      <c r="T837">
        <v>1</v>
      </c>
      <c r="U837">
        <v>0.8</v>
      </c>
      <c r="V837">
        <v>-14.759400000000003</v>
      </c>
    </row>
    <row r="838" spans="1:22" x14ac:dyDescent="0.35">
      <c r="A838">
        <v>837</v>
      </c>
      <c r="B838" t="s">
        <v>2595</v>
      </c>
      <c r="C838">
        <v>2011</v>
      </c>
      <c r="D838" s="28">
        <v>40794</v>
      </c>
      <c r="E838" s="28">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5">
      <c r="A839">
        <v>6556</v>
      </c>
      <c r="B839" t="s">
        <v>8956</v>
      </c>
      <c r="C839">
        <v>2011</v>
      </c>
      <c r="D839" s="28">
        <v>40836</v>
      </c>
      <c r="E839" s="28">
        <v>40838</v>
      </c>
      <c r="F839" t="s">
        <v>23</v>
      </c>
      <c r="G839" t="s">
        <v>550</v>
      </c>
      <c r="H839" t="s">
        <v>551</v>
      </c>
      <c r="I839" t="s">
        <v>102</v>
      </c>
      <c r="J839" t="s">
        <v>27</v>
      </c>
      <c r="K839" t="s">
        <v>303</v>
      </c>
      <c r="L839" t="s">
        <v>211</v>
      </c>
      <c r="M839">
        <v>60653</v>
      </c>
      <c r="N839" t="s">
        <v>105</v>
      </c>
      <c r="O839" t="s">
        <v>8957</v>
      </c>
      <c r="P839" t="s">
        <v>46</v>
      </c>
      <c r="Q839" t="s">
        <v>90</v>
      </c>
      <c r="R839" t="s">
        <v>8958</v>
      </c>
      <c r="S839">
        <v>3.8079999999999998</v>
      </c>
      <c r="T839">
        <v>1</v>
      </c>
      <c r="U839">
        <v>0.2</v>
      </c>
      <c r="V839">
        <v>1.2375999999999996</v>
      </c>
    </row>
    <row r="840" spans="1:22" x14ac:dyDescent="0.35">
      <c r="A840">
        <v>6555</v>
      </c>
      <c r="B840" t="s">
        <v>8956</v>
      </c>
      <c r="C840">
        <v>2011</v>
      </c>
      <c r="D840" s="28">
        <v>40836</v>
      </c>
      <c r="E840" s="28">
        <v>40838</v>
      </c>
      <c r="F840" t="s">
        <v>23</v>
      </c>
      <c r="G840" t="s">
        <v>550</v>
      </c>
      <c r="H840" t="s">
        <v>551</v>
      </c>
      <c r="I840" t="s">
        <v>102</v>
      </c>
      <c r="J840" t="s">
        <v>27</v>
      </c>
      <c r="K840" t="s">
        <v>303</v>
      </c>
      <c r="L840" t="s">
        <v>211</v>
      </c>
      <c r="M840">
        <v>60653</v>
      </c>
      <c r="N840" t="s">
        <v>105</v>
      </c>
      <c r="O840" t="s">
        <v>7563</v>
      </c>
      <c r="P840" t="s">
        <v>46</v>
      </c>
      <c r="Q840" t="s">
        <v>59</v>
      </c>
      <c r="R840" t="s">
        <v>7564</v>
      </c>
      <c r="S840">
        <v>505.32000000000005</v>
      </c>
      <c r="T840">
        <v>3</v>
      </c>
      <c r="U840">
        <v>0.2</v>
      </c>
      <c r="V840">
        <v>31.582499999999953</v>
      </c>
    </row>
    <row r="841" spans="1:22" x14ac:dyDescent="0.35">
      <c r="A841">
        <v>6554</v>
      </c>
      <c r="B841" t="s">
        <v>8956</v>
      </c>
      <c r="C841">
        <v>2011</v>
      </c>
      <c r="D841" s="28">
        <v>40836</v>
      </c>
      <c r="E841" s="28">
        <v>40838</v>
      </c>
      <c r="F841" t="s">
        <v>23</v>
      </c>
      <c r="G841" t="s">
        <v>550</v>
      </c>
      <c r="H841" t="s">
        <v>551</v>
      </c>
      <c r="I841" t="s">
        <v>102</v>
      </c>
      <c r="J841" t="s">
        <v>27</v>
      </c>
      <c r="K841" t="s">
        <v>303</v>
      </c>
      <c r="L841" t="s">
        <v>211</v>
      </c>
      <c r="M841">
        <v>60653</v>
      </c>
      <c r="N841" t="s">
        <v>105</v>
      </c>
      <c r="O841" t="s">
        <v>2298</v>
      </c>
      <c r="P841" t="s">
        <v>71</v>
      </c>
      <c r="Q841" t="s">
        <v>161</v>
      </c>
      <c r="R841" t="s">
        <v>2299</v>
      </c>
      <c r="S841">
        <v>319.96800000000002</v>
      </c>
      <c r="T841">
        <v>4</v>
      </c>
      <c r="U841">
        <v>0.2</v>
      </c>
      <c r="V841">
        <v>71.992800000000003</v>
      </c>
    </row>
    <row r="842" spans="1:22" x14ac:dyDescent="0.35">
      <c r="A842">
        <v>6549</v>
      </c>
      <c r="B842" t="s">
        <v>8952</v>
      </c>
      <c r="C842">
        <v>2011</v>
      </c>
      <c r="D842" s="28">
        <v>40603</v>
      </c>
      <c r="E842" s="28">
        <v>40607</v>
      </c>
      <c r="F842" t="s">
        <v>50</v>
      </c>
      <c r="G842" t="s">
        <v>6036</v>
      </c>
      <c r="H842" t="s">
        <v>6037</v>
      </c>
      <c r="I842" t="s">
        <v>102</v>
      </c>
      <c r="J842" t="s">
        <v>27</v>
      </c>
      <c r="K842" t="s">
        <v>5480</v>
      </c>
      <c r="L842" t="s">
        <v>211</v>
      </c>
      <c r="M842">
        <v>60126</v>
      </c>
      <c r="N842" t="s">
        <v>105</v>
      </c>
      <c r="O842" t="s">
        <v>8333</v>
      </c>
      <c r="P842" t="s">
        <v>46</v>
      </c>
      <c r="Q842" t="s">
        <v>90</v>
      </c>
      <c r="R842" t="s">
        <v>8334</v>
      </c>
      <c r="S842">
        <v>17.472000000000001</v>
      </c>
      <c r="T842">
        <v>3</v>
      </c>
      <c r="U842">
        <v>0.2</v>
      </c>
      <c r="V842">
        <v>5.6783999999999981</v>
      </c>
    </row>
    <row r="843" spans="1:22" x14ac:dyDescent="0.35">
      <c r="A843">
        <v>6548</v>
      </c>
      <c r="B843" t="s">
        <v>8952</v>
      </c>
      <c r="C843">
        <v>2011</v>
      </c>
      <c r="D843" s="28">
        <v>40603</v>
      </c>
      <c r="E843" s="28">
        <v>40607</v>
      </c>
      <c r="F843" t="s">
        <v>50</v>
      </c>
      <c r="G843" t="s">
        <v>6036</v>
      </c>
      <c r="H843" t="s">
        <v>6037</v>
      </c>
      <c r="I843" t="s">
        <v>102</v>
      </c>
      <c r="J843" t="s">
        <v>27</v>
      </c>
      <c r="K843" t="s">
        <v>5480</v>
      </c>
      <c r="L843" t="s">
        <v>211</v>
      </c>
      <c r="M843">
        <v>60126</v>
      </c>
      <c r="N843" t="s">
        <v>105</v>
      </c>
      <c r="O843" t="s">
        <v>384</v>
      </c>
      <c r="P843" t="s">
        <v>32</v>
      </c>
      <c r="Q843" t="s">
        <v>36</v>
      </c>
      <c r="R843" t="s">
        <v>385</v>
      </c>
      <c r="S843">
        <v>634.11599999999999</v>
      </c>
      <c r="T843">
        <v>6</v>
      </c>
      <c r="U843">
        <v>0.3</v>
      </c>
      <c r="V843">
        <v>-172.11720000000003</v>
      </c>
    </row>
    <row r="844" spans="1:22" x14ac:dyDescent="0.35">
      <c r="A844">
        <v>6538</v>
      </c>
      <c r="B844" t="s">
        <v>8948</v>
      </c>
      <c r="C844">
        <v>2011</v>
      </c>
      <c r="D844" s="28">
        <v>40836</v>
      </c>
      <c r="E844" s="28">
        <v>40839</v>
      </c>
      <c r="F844" t="s">
        <v>188</v>
      </c>
      <c r="G844" t="s">
        <v>792</v>
      </c>
      <c r="H844" t="s">
        <v>793</v>
      </c>
      <c r="I844" t="s">
        <v>41</v>
      </c>
      <c r="J844" t="s">
        <v>27</v>
      </c>
      <c r="K844" t="s">
        <v>5137</v>
      </c>
      <c r="L844" t="s">
        <v>335</v>
      </c>
      <c r="M844">
        <v>37918</v>
      </c>
      <c r="N844" t="s">
        <v>30</v>
      </c>
      <c r="O844" t="s">
        <v>1412</v>
      </c>
      <c r="P844" t="s">
        <v>46</v>
      </c>
      <c r="Q844" t="s">
        <v>59</v>
      </c>
      <c r="R844" t="s">
        <v>1413</v>
      </c>
      <c r="S844">
        <v>98.352000000000004</v>
      </c>
      <c r="T844">
        <v>3</v>
      </c>
      <c r="U844">
        <v>0.2</v>
      </c>
      <c r="V844">
        <v>-24.588000000000001</v>
      </c>
    </row>
    <row r="845" spans="1:22" x14ac:dyDescent="0.35">
      <c r="A845">
        <v>6537</v>
      </c>
      <c r="B845" t="s">
        <v>8948</v>
      </c>
      <c r="C845">
        <v>2011</v>
      </c>
      <c r="D845" s="28">
        <v>40836</v>
      </c>
      <c r="E845" s="28">
        <v>40839</v>
      </c>
      <c r="F845" t="s">
        <v>188</v>
      </c>
      <c r="G845" t="s">
        <v>792</v>
      </c>
      <c r="H845" t="s">
        <v>793</v>
      </c>
      <c r="I845" t="s">
        <v>41</v>
      </c>
      <c r="J845" t="s">
        <v>27</v>
      </c>
      <c r="K845" t="s">
        <v>5137</v>
      </c>
      <c r="L845" t="s">
        <v>335</v>
      </c>
      <c r="M845">
        <v>37918</v>
      </c>
      <c r="N845" t="s">
        <v>30</v>
      </c>
      <c r="O845" t="s">
        <v>3772</v>
      </c>
      <c r="P845" t="s">
        <v>32</v>
      </c>
      <c r="Q845" t="s">
        <v>56</v>
      </c>
      <c r="R845" t="s">
        <v>3773</v>
      </c>
      <c r="S845">
        <v>328.59000000000003</v>
      </c>
      <c r="T845">
        <v>3</v>
      </c>
      <c r="U845">
        <v>0.4</v>
      </c>
      <c r="V845">
        <v>-147.8655</v>
      </c>
    </row>
    <row r="846" spans="1:22" x14ac:dyDescent="0.35">
      <c r="A846">
        <v>6536</v>
      </c>
      <c r="B846" t="s">
        <v>8947</v>
      </c>
      <c r="C846">
        <v>2011</v>
      </c>
      <c r="D846" s="28">
        <v>40864</v>
      </c>
      <c r="E846" s="28">
        <v>40869</v>
      </c>
      <c r="F846" t="s">
        <v>50</v>
      </c>
      <c r="G846" t="s">
        <v>1878</v>
      </c>
      <c r="H846" t="s">
        <v>1879</v>
      </c>
      <c r="I846" t="s">
        <v>26</v>
      </c>
      <c r="J846" t="s">
        <v>27</v>
      </c>
      <c r="K846" t="s">
        <v>3452</v>
      </c>
      <c r="L846" t="s">
        <v>267</v>
      </c>
      <c r="M846">
        <v>14215</v>
      </c>
      <c r="N846" t="s">
        <v>148</v>
      </c>
      <c r="O846" t="s">
        <v>5019</v>
      </c>
      <c r="P846" t="s">
        <v>32</v>
      </c>
      <c r="Q846" t="s">
        <v>33</v>
      </c>
      <c r="R846" t="s">
        <v>5020</v>
      </c>
      <c r="S846">
        <v>4007.8400000000006</v>
      </c>
      <c r="T846">
        <v>10</v>
      </c>
      <c r="U846">
        <v>0.2</v>
      </c>
      <c r="V846">
        <v>-50.098000000000297</v>
      </c>
    </row>
    <row r="847" spans="1:22" x14ac:dyDescent="0.35">
      <c r="A847">
        <v>6535</v>
      </c>
      <c r="B847" t="s">
        <v>8947</v>
      </c>
      <c r="C847">
        <v>2011</v>
      </c>
      <c r="D847" s="28">
        <v>40864</v>
      </c>
      <c r="E847" s="28">
        <v>40869</v>
      </c>
      <c r="F847" t="s">
        <v>50</v>
      </c>
      <c r="G847" t="s">
        <v>1878</v>
      </c>
      <c r="H847" t="s">
        <v>1879</v>
      </c>
      <c r="I847" t="s">
        <v>26</v>
      </c>
      <c r="J847" t="s">
        <v>27</v>
      </c>
      <c r="K847" t="s">
        <v>3452</v>
      </c>
      <c r="L847" t="s">
        <v>267</v>
      </c>
      <c r="M847">
        <v>14215</v>
      </c>
      <c r="N847" t="s">
        <v>148</v>
      </c>
      <c r="O847" t="s">
        <v>4718</v>
      </c>
      <c r="P847" t="s">
        <v>46</v>
      </c>
      <c r="Q847" t="s">
        <v>75</v>
      </c>
      <c r="R847" t="s">
        <v>4719</v>
      </c>
      <c r="S847">
        <v>2152.7760000000003</v>
      </c>
      <c r="T847">
        <v>3</v>
      </c>
      <c r="U847">
        <v>0.2</v>
      </c>
      <c r="V847">
        <v>726.56189999999981</v>
      </c>
    </row>
    <row r="848" spans="1:22" x14ac:dyDescent="0.35">
      <c r="A848">
        <v>6531</v>
      </c>
      <c r="B848" t="s">
        <v>8945</v>
      </c>
      <c r="C848">
        <v>2011</v>
      </c>
      <c r="D848" s="28">
        <v>40598</v>
      </c>
      <c r="E848" s="28">
        <v>40602</v>
      </c>
      <c r="F848" t="s">
        <v>50</v>
      </c>
      <c r="G848" t="s">
        <v>6201</v>
      </c>
      <c r="H848" t="s">
        <v>6202</v>
      </c>
      <c r="I848" t="s">
        <v>102</v>
      </c>
      <c r="J848" t="s">
        <v>27</v>
      </c>
      <c r="K848" t="s">
        <v>4172</v>
      </c>
      <c r="L848" t="s">
        <v>104</v>
      </c>
      <c r="M848">
        <v>79907</v>
      </c>
      <c r="N848" t="s">
        <v>105</v>
      </c>
      <c r="O848" t="s">
        <v>3046</v>
      </c>
      <c r="P848" t="s">
        <v>46</v>
      </c>
      <c r="Q848" t="s">
        <v>75</v>
      </c>
      <c r="R848" t="s">
        <v>3047</v>
      </c>
      <c r="S848">
        <v>4.427999999999999</v>
      </c>
      <c r="T848">
        <v>3</v>
      </c>
      <c r="U848">
        <v>0.8</v>
      </c>
      <c r="V848">
        <v>-6.8633999999999986</v>
      </c>
    </row>
    <row r="849" spans="1:22" x14ac:dyDescent="0.35">
      <c r="A849">
        <v>6530</v>
      </c>
      <c r="B849" t="s">
        <v>8945</v>
      </c>
      <c r="C849">
        <v>2011</v>
      </c>
      <c r="D849" s="28">
        <v>40598</v>
      </c>
      <c r="E849" s="28">
        <v>40602</v>
      </c>
      <c r="F849" t="s">
        <v>50</v>
      </c>
      <c r="G849" t="s">
        <v>6201</v>
      </c>
      <c r="H849" t="s">
        <v>6202</v>
      </c>
      <c r="I849" t="s">
        <v>102</v>
      </c>
      <c r="J849" t="s">
        <v>27</v>
      </c>
      <c r="K849" t="s">
        <v>4172</v>
      </c>
      <c r="L849" t="s">
        <v>104</v>
      </c>
      <c r="M849">
        <v>79907</v>
      </c>
      <c r="N849" t="s">
        <v>105</v>
      </c>
      <c r="O849" t="s">
        <v>3372</v>
      </c>
      <c r="P849" t="s">
        <v>46</v>
      </c>
      <c r="Q849" t="s">
        <v>47</v>
      </c>
      <c r="R849" t="s">
        <v>186</v>
      </c>
      <c r="S849">
        <v>6.9360000000000008</v>
      </c>
      <c r="T849">
        <v>3</v>
      </c>
      <c r="U849">
        <v>0.2</v>
      </c>
      <c r="V849">
        <v>2.3409000000000004</v>
      </c>
    </row>
    <row r="850" spans="1:22" x14ac:dyDescent="0.35">
      <c r="A850">
        <v>6529</v>
      </c>
      <c r="B850" t="s">
        <v>8942</v>
      </c>
      <c r="C850">
        <v>2011</v>
      </c>
      <c r="D850" s="28">
        <v>40899</v>
      </c>
      <c r="E850" s="28">
        <v>40903</v>
      </c>
      <c r="F850" t="s">
        <v>50</v>
      </c>
      <c r="G850" t="s">
        <v>3396</v>
      </c>
      <c r="H850" t="s">
        <v>3397</v>
      </c>
      <c r="I850" t="s">
        <v>102</v>
      </c>
      <c r="J850" t="s">
        <v>27</v>
      </c>
      <c r="K850" t="s">
        <v>266</v>
      </c>
      <c r="L850" t="s">
        <v>267</v>
      </c>
      <c r="M850">
        <v>10024</v>
      </c>
      <c r="N850" t="s">
        <v>148</v>
      </c>
      <c r="O850" t="s">
        <v>8943</v>
      </c>
      <c r="P850" t="s">
        <v>46</v>
      </c>
      <c r="Q850" t="s">
        <v>59</v>
      </c>
      <c r="R850" t="s">
        <v>8944</v>
      </c>
      <c r="S850">
        <v>216.4</v>
      </c>
      <c r="T850">
        <v>4</v>
      </c>
      <c r="U850">
        <v>0</v>
      </c>
      <c r="V850">
        <v>56.26400000000001</v>
      </c>
    </row>
    <row r="851" spans="1:22" x14ac:dyDescent="0.35">
      <c r="A851">
        <v>850</v>
      </c>
      <c r="B851" t="s">
        <v>2631</v>
      </c>
      <c r="C851">
        <v>2011</v>
      </c>
      <c r="D851" s="28">
        <v>40582</v>
      </c>
      <c r="E851" s="28">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5">
      <c r="A852">
        <v>6504</v>
      </c>
      <c r="B852" t="s">
        <v>8928</v>
      </c>
      <c r="C852">
        <v>2011</v>
      </c>
      <c r="D852" s="28">
        <v>40849</v>
      </c>
      <c r="E852" s="28">
        <v>40853</v>
      </c>
      <c r="F852" t="s">
        <v>50</v>
      </c>
      <c r="G852" t="s">
        <v>6573</v>
      </c>
      <c r="H852" t="s">
        <v>6574</v>
      </c>
      <c r="I852" t="s">
        <v>26</v>
      </c>
      <c r="J852" t="s">
        <v>27</v>
      </c>
      <c r="K852" t="s">
        <v>849</v>
      </c>
      <c r="L852" t="s">
        <v>498</v>
      </c>
      <c r="M852">
        <v>44256</v>
      </c>
      <c r="N852" t="s">
        <v>148</v>
      </c>
      <c r="O852" t="s">
        <v>1596</v>
      </c>
      <c r="P852" t="s">
        <v>46</v>
      </c>
      <c r="Q852" t="s">
        <v>75</v>
      </c>
      <c r="R852" t="s">
        <v>1597</v>
      </c>
      <c r="S852">
        <v>19.242000000000001</v>
      </c>
      <c r="T852">
        <v>3</v>
      </c>
      <c r="U852">
        <v>0.7</v>
      </c>
      <c r="V852">
        <v>-13.4694</v>
      </c>
    </row>
    <row r="853" spans="1:22" x14ac:dyDescent="0.35">
      <c r="A853">
        <v>6503</v>
      </c>
      <c r="B853" t="s">
        <v>8928</v>
      </c>
      <c r="C853">
        <v>2011</v>
      </c>
      <c r="D853" s="28">
        <v>40849</v>
      </c>
      <c r="E853" s="28">
        <v>40853</v>
      </c>
      <c r="F853" t="s">
        <v>50</v>
      </c>
      <c r="G853" t="s">
        <v>6573</v>
      </c>
      <c r="H853" t="s">
        <v>6574</v>
      </c>
      <c r="I853" t="s">
        <v>26</v>
      </c>
      <c r="J853" t="s">
        <v>27</v>
      </c>
      <c r="K853" t="s">
        <v>849</v>
      </c>
      <c r="L853" t="s">
        <v>498</v>
      </c>
      <c r="M853">
        <v>44256</v>
      </c>
      <c r="N853" t="s">
        <v>148</v>
      </c>
      <c r="O853" t="s">
        <v>766</v>
      </c>
      <c r="P853" t="s">
        <v>71</v>
      </c>
      <c r="Q853" t="s">
        <v>72</v>
      </c>
      <c r="R853" t="s">
        <v>767</v>
      </c>
      <c r="S853">
        <v>50.231999999999999</v>
      </c>
      <c r="T853">
        <v>7</v>
      </c>
      <c r="U853">
        <v>0.4</v>
      </c>
      <c r="V853">
        <v>-10.046400000000002</v>
      </c>
    </row>
    <row r="854" spans="1:22" x14ac:dyDescent="0.35">
      <c r="A854">
        <v>6502</v>
      </c>
      <c r="B854" t="s">
        <v>8928</v>
      </c>
      <c r="C854">
        <v>2011</v>
      </c>
      <c r="D854" s="28">
        <v>40849</v>
      </c>
      <c r="E854" s="28">
        <v>40853</v>
      </c>
      <c r="F854" t="s">
        <v>50</v>
      </c>
      <c r="G854" t="s">
        <v>6573</v>
      </c>
      <c r="H854" t="s">
        <v>6574</v>
      </c>
      <c r="I854" t="s">
        <v>26</v>
      </c>
      <c r="J854" t="s">
        <v>27</v>
      </c>
      <c r="K854" t="s">
        <v>849</v>
      </c>
      <c r="L854" t="s">
        <v>498</v>
      </c>
      <c r="M854">
        <v>44256</v>
      </c>
      <c r="N854" t="s">
        <v>148</v>
      </c>
      <c r="O854" t="s">
        <v>6382</v>
      </c>
      <c r="P854" t="s">
        <v>71</v>
      </c>
      <c r="Q854" t="s">
        <v>72</v>
      </c>
      <c r="R854" t="s">
        <v>6383</v>
      </c>
      <c r="S854">
        <v>539.96399999999994</v>
      </c>
      <c r="T854">
        <v>6</v>
      </c>
      <c r="U854">
        <v>0.4</v>
      </c>
      <c r="V854">
        <v>-107.99280000000002</v>
      </c>
    </row>
    <row r="855" spans="1:22" x14ac:dyDescent="0.35">
      <c r="A855">
        <v>6491</v>
      </c>
      <c r="B855" t="s">
        <v>8922</v>
      </c>
      <c r="C855">
        <v>2011</v>
      </c>
      <c r="D855" s="28">
        <v>40801</v>
      </c>
      <c r="E855" s="28">
        <v>40805</v>
      </c>
      <c r="F855" t="s">
        <v>50</v>
      </c>
      <c r="G855" t="s">
        <v>7780</v>
      </c>
      <c r="H855" t="s">
        <v>7781</v>
      </c>
      <c r="I855" t="s">
        <v>41</v>
      </c>
      <c r="J855" t="s">
        <v>27</v>
      </c>
      <c r="K855" t="s">
        <v>146</v>
      </c>
      <c r="L855" t="s">
        <v>147</v>
      </c>
      <c r="M855">
        <v>19120</v>
      </c>
      <c r="N855" t="s">
        <v>148</v>
      </c>
      <c r="O855" t="s">
        <v>2325</v>
      </c>
      <c r="P855" t="s">
        <v>32</v>
      </c>
      <c r="Q855" t="s">
        <v>65</v>
      </c>
      <c r="R855" t="s">
        <v>2326</v>
      </c>
      <c r="S855">
        <v>103.93599999999999</v>
      </c>
      <c r="T855">
        <v>4</v>
      </c>
      <c r="U855">
        <v>0.2</v>
      </c>
      <c r="V855">
        <v>16.889599999999998</v>
      </c>
    </row>
    <row r="856" spans="1:22" x14ac:dyDescent="0.35">
      <c r="A856">
        <v>6475</v>
      </c>
      <c r="B856" t="s">
        <v>8917</v>
      </c>
      <c r="C856">
        <v>2011</v>
      </c>
      <c r="D856" s="28">
        <v>40558</v>
      </c>
      <c r="E856" s="28">
        <v>40559</v>
      </c>
      <c r="F856" t="s">
        <v>188</v>
      </c>
      <c r="G856" t="s">
        <v>307</v>
      </c>
      <c r="H856" t="s">
        <v>308</v>
      </c>
      <c r="I856" t="s">
        <v>41</v>
      </c>
      <c r="J856" t="s">
        <v>27</v>
      </c>
      <c r="K856" t="s">
        <v>146</v>
      </c>
      <c r="L856" t="s">
        <v>147</v>
      </c>
      <c r="M856">
        <v>19140</v>
      </c>
      <c r="N856" t="s">
        <v>148</v>
      </c>
      <c r="O856" t="s">
        <v>3608</v>
      </c>
      <c r="P856" t="s">
        <v>32</v>
      </c>
      <c r="Q856" t="s">
        <v>33</v>
      </c>
      <c r="R856" t="s">
        <v>3609</v>
      </c>
      <c r="S856">
        <v>61.96</v>
      </c>
      <c r="T856">
        <v>4</v>
      </c>
      <c r="U856">
        <v>0.5</v>
      </c>
      <c r="V856">
        <v>-53.285600000000009</v>
      </c>
    </row>
    <row r="857" spans="1:22" x14ac:dyDescent="0.35">
      <c r="A857">
        <v>856</v>
      </c>
      <c r="B857" t="s">
        <v>2647</v>
      </c>
      <c r="C857">
        <v>2011</v>
      </c>
      <c r="D857" s="28">
        <v>40758</v>
      </c>
      <c r="E857" s="28">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5">
      <c r="A858">
        <v>857</v>
      </c>
      <c r="B858" t="s">
        <v>2647</v>
      </c>
      <c r="C858">
        <v>2011</v>
      </c>
      <c r="D858" s="28">
        <v>40758</v>
      </c>
      <c r="E858" s="28">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5">
      <c r="A859">
        <v>858</v>
      </c>
      <c r="B859" t="s">
        <v>2647</v>
      </c>
      <c r="C859">
        <v>2011</v>
      </c>
      <c r="D859" s="28">
        <v>40758</v>
      </c>
      <c r="E859" s="28">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5">
      <c r="A860">
        <v>6473</v>
      </c>
      <c r="B860" t="s">
        <v>8915</v>
      </c>
      <c r="C860">
        <v>2011</v>
      </c>
      <c r="D860" s="28">
        <v>40700</v>
      </c>
      <c r="E860" s="28">
        <v>40704</v>
      </c>
      <c r="F860" t="s">
        <v>50</v>
      </c>
      <c r="G860" t="s">
        <v>7050</v>
      </c>
      <c r="H860" t="s">
        <v>7051</v>
      </c>
      <c r="I860" t="s">
        <v>102</v>
      </c>
      <c r="J860" t="s">
        <v>27</v>
      </c>
      <c r="K860" t="s">
        <v>184</v>
      </c>
      <c r="L860" t="s">
        <v>104</v>
      </c>
      <c r="M860">
        <v>77070</v>
      </c>
      <c r="N860" t="s">
        <v>105</v>
      </c>
      <c r="O860" t="s">
        <v>1197</v>
      </c>
      <c r="P860" t="s">
        <v>46</v>
      </c>
      <c r="Q860" t="s">
        <v>47</v>
      </c>
      <c r="R860" t="s">
        <v>1198</v>
      </c>
      <c r="S860">
        <v>100.24000000000001</v>
      </c>
      <c r="T860">
        <v>10</v>
      </c>
      <c r="U860">
        <v>0.2</v>
      </c>
      <c r="V860">
        <v>33.830999999999989</v>
      </c>
    </row>
    <row r="861" spans="1:22" x14ac:dyDescent="0.35">
      <c r="A861">
        <v>6458</v>
      </c>
      <c r="B861" t="s">
        <v>8908</v>
      </c>
      <c r="C861">
        <v>2011</v>
      </c>
      <c r="D861" s="28">
        <v>40760</v>
      </c>
      <c r="E861" s="28">
        <v>40766</v>
      </c>
      <c r="F861" t="s">
        <v>50</v>
      </c>
      <c r="G861" t="s">
        <v>628</v>
      </c>
      <c r="H861" t="s">
        <v>629</v>
      </c>
      <c r="I861" t="s">
        <v>41</v>
      </c>
      <c r="J861" t="s">
        <v>27</v>
      </c>
      <c r="K861" t="s">
        <v>266</v>
      </c>
      <c r="L861" t="s">
        <v>267</v>
      </c>
      <c r="M861">
        <v>10009</v>
      </c>
      <c r="N861" t="s">
        <v>148</v>
      </c>
      <c r="O861" t="s">
        <v>7069</v>
      </c>
      <c r="P861" t="s">
        <v>46</v>
      </c>
      <c r="Q861" t="s">
        <v>68</v>
      </c>
      <c r="R861" t="s">
        <v>7070</v>
      </c>
      <c r="S861">
        <v>15.959999999999999</v>
      </c>
      <c r="T861">
        <v>7</v>
      </c>
      <c r="U861">
        <v>0</v>
      </c>
      <c r="V861">
        <v>7.0224000000000011</v>
      </c>
    </row>
    <row r="862" spans="1:22" x14ac:dyDescent="0.35">
      <c r="A862">
        <v>861</v>
      </c>
      <c r="B862" t="s">
        <v>2659</v>
      </c>
      <c r="C862">
        <v>2011</v>
      </c>
      <c r="D862" s="28">
        <v>40703</v>
      </c>
      <c r="E862" s="28">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5">
      <c r="A863">
        <v>862</v>
      </c>
      <c r="B863" t="s">
        <v>2659</v>
      </c>
      <c r="C863">
        <v>2011</v>
      </c>
      <c r="D863" s="28">
        <v>40703</v>
      </c>
      <c r="E863" s="28">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5">
      <c r="A864">
        <v>6457</v>
      </c>
      <c r="B864" t="s">
        <v>8908</v>
      </c>
      <c r="C864">
        <v>2011</v>
      </c>
      <c r="D864" s="28">
        <v>40760</v>
      </c>
      <c r="E864" s="28">
        <v>40766</v>
      </c>
      <c r="F864" t="s">
        <v>50</v>
      </c>
      <c r="G864" t="s">
        <v>628</v>
      </c>
      <c r="H864" t="s">
        <v>629</v>
      </c>
      <c r="I864" t="s">
        <v>41</v>
      </c>
      <c r="J864" t="s">
        <v>27</v>
      </c>
      <c r="K864" t="s">
        <v>266</v>
      </c>
      <c r="L864" t="s">
        <v>267</v>
      </c>
      <c r="M864">
        <v>10009</v>
      </c>
      <c r="N864" t="s">
        <v>148</v>
      </c>
      <c r="O864" t="s">
        <v>4964</v>
      </c>
      <c r="P864" t="s">
        <v>71</v>
      </c>
      <c r="Q864" t="s">
        <v>72</v>
      </c>
      <c r="R864" t="s">
        <v>4965</v>
      </c>
      <c r="S864">
        <v>135.99</v>
      </c>
      <c r="T864">
        <v>1</v>
      </c>
      <c r="U864">
        <v>0</v>
      </c>
      <c r="V864">
        <v>36.717300000000009</v>
      </c>
    </row>
    <row r="865" spans="1:22" x14ac:dyDescent="0.35">
      <c r="A865">
        <v>6440</v>
      </c>
      <c r="B865" t="s">
        <v>8899</v>
      </c>
      <c r="C865">
        <v>2011</v>
      </c>
      <c r="D865" s="28">
        <v>40820</v>
      </c>
      <c r="E865" s="28">
        <v>40822</v>
      </c>
      <c r="F865" t="s">
        <v>188</v>
      </c>
      <c r="G865" t="s">
        <v>3525</v>
      </c>
      <c r="H865" t="s">
        <v>3526</v>
      </c>
      <c r="I865" t="s">
        <v>26</v>
      </c>
      <c r="J865" t="s">
        <v>27</v>
      </c>
      <c r="K865" t="s">
        <v>266</v>
      </c>
      <c r="L865" t="s">
        <v>267</v>
      </c>
      <c r="M865">
        <v>10024</v>
      </c>
      <c r="N865" t="s">
        <v>148</v>
      </c>
      <c r="O865" t="s">
        <v>6956</v>
      </c>
      <c r="P865" t="s">
        <v>32</v>
      </c>
      <c r="Q865" t="s">
        <v>36</v>
      </c>
      <c r="R865" t="s">
        <v>6957</v>
      </c>
      <c r="S865">
        <v>589.41</v>
      </c>
      <c r="T865">
        <v>5</v>
      </c>
      <c r="U865">
        <v>0.1</v>
      </c>
      <c r="V865">
        <v>-6.5490000000000492</v>
      </c>
    </row>
    <row r="866" spans="1:22" x14ac:dyDescent="0.35">
      <c r="A866">
        <v>6433</v>
      </c>
      <c r="B866" t="s">
        <v>8895</v>
      </c>
      <c r="C866">
        <v>2011</v>
      </c>
      <c r="D866" s="28">
        <v>40850</v>
      </c>
      <c r="E866" s="28">
        <v>40854</v>
      </c>
      <c r="F866" t="s">
        <v>50</v>
      </c>
      <c r="G866" t="s">
        <v>1125</v>
      </c>
      <c r="H866" t="s">
        <v>1126</v>
      </c>
      <c r="I866" t="s">
        <v>26</v>
      </c>
      <c r="J866" t="s">
        <v>27</v>
      </c>
      <c r="K866" t="s">
        <v>1521</v>
      </c>
      <c r="L866" t="s">
        <v>88</v>
      </c>
      <c r="M866">
        <v>28540</v>
      </c>
      <c r="N866" t="s">
        <v>30</v>
      </c>
      <c r="O866" t="s">
        <v>5344</v>
      </c>
      <c r="P866" t="s">
        <v>32</v>
      </c>
      <c r="Q866" t="s">
        <v>65</v>
      </c>
      <c r="R866" t="s">
        <v>5345</v>
      </c>
      <c r="S866">
        <v>410.35199999999998</v>
      </c>
      <c r="T866">
        <v>3</v>
      </c>
      <c r="U866">
        <v>0.2</v>
      </c>
      <c r="V866">
        <v>-51.29400000000004</v>
      </c>
    </row>
    <row r="867" spans="1:22" x14ac:dyDescent="0.35">
      <c r="A867">
        <v>866</v>
      </c>
      <c r="B867" t="s">
        <v>2671</v>
      </c>
      <c r="C867">
        <v>2011</v>
      </c>
      <c r="D867" s="28">
        <v>40554</v>
      </c>
      <c r="E867" s="28">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5">
      <c r="A868">
        <v>867</v>
      </c>
      <c r="B868" t="s">
        <v>2671</v>
      </c>
      <c r="C868">
        <v>2011</v>
      </c>
      <c r="D868" s="28">
        <v>40554</v>
      </c>
      <c r="E868" s="2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5">
      <c r="A869">
        <v>6432</v>
      </c>
      <c r="B869" t="s">
        <v>8895</v>
      </c>
      <c r="C869">
        <v>2011</v>
      </c>
      <c r="D869" s="28">
        <v>40850</v>
      </c>
      <c r="E869" s="28">
        <v>40854</v>
      </c>
      <c r="F869" t="s">
        <v>50</v>
      </c>
      <c r="G869" t="s">
        <v>1125</v>
      </c>
      <c r="H869" t="s">
        <v>1126</v>
      </c>
      <c r="I869" t="s">
        <v>26</v>
      </c>
      <c r="J869" t="s">
        <v>27</v>
      </c>
      <c r="K869" t="s">
        <v>1521</v>
      </c>
      <c r="L869" t="s">
        <v>88</v>
      </c>
      <c r="M869">
        <v>28540</v>
      </c>
      <c r="N869" t="s">
        <v>30</v>
      </c>
      <c r="O869" t="s">
        <v>5217</v>
      </c>
      <c r="P869" t="s">
        <v>46</v>
      </c>
      <c r="Q869" t="s">
        <v>75</v>
      </c>
      <c r="R869" t="s">
        <v>5218</v>
      </c>
      <c r="S869">
        <v>14.301000000000002</v>
      </c>
      <c r="T869">
        <v>7</v>
      </c>
      <c r="U869">
        <v>0.7</v>
      </c>
      <c r="V869">
        <v>-10.487400000000001</v>
      </c>
    </row>
    <row r="870" spans="1:22" x14ac:dyDescent="0.35">
      <c r="A870">
        <v>869</v>
      </c>
      <c r="B870" t="s">
        <v>2683</v>
      </c>
      <c r="C870">
        <v>2011</v>
      </c>
      <c r="D870" s="28">
        <v>40639</v>
      </c>
      <c r="E870" s="28">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5">
      <c r="A871">
        <v>6431</v>
      </c>
      <c r="B871" t="s">
        <v>8895</v>
      </c>
      <c r="C871">
        <v>2011</v>
      </c>
      <c r="D871" s="28">
        <v>40850</v>
      </c>
      <c r="E871" s="28">
        <v>40854</v>
      </c>
      <c r="F871" t="s">
        <v>50</v>
      </c>
      <c r="G871" t="s">
        <v>1125</v>
      </c>
      <c r="H871" t="s">
        <v>1126</v>
      </c>
      <c r="I871" t="s">
        <v>26</v>
      </c>
      <c r="J871" t="s">
        <v>27</v>
      </c>
      <c r="K871" t="s">
        <v>1521</v>
      </c>
      <c r="L871" t="s">
        <v>88</v>
      </c>
      <c r="M871">
        <v>28540</v>
      </c>
      <c r="N871" t="s">
        <v>30</v>
      </c>
      <c r="O871" t="s">
        <v>510</v>
      </c>
      <c r="P871" t="s">
        <v>32</v>
      </c>
      <c r="Q871" t="s">
        <v>56</v>
      </c>
      <c r="R871" t="s">
        <v>511</v>
      </c>
      <c r="S871">
        <v>945.03600000000006</v>
      </c>
      <c r="T871">
        <v>6</v>
      </c>
      <c r="U871">
        <v>0.4</v>
      </c>
      <c r="V871">
        <v>-299.26140000000009</v>
      </c>
    </row>
    <row r="872" spans="1:22" x14ac:dyDescent="0.35">
      <c r="A872">
        <v>6430</v>
      </c>
      <c r="B872" t="s">
        <v>8895</v>
      </c>
      <c r="C872">
        <v>2011</v>
      </c>
      <c r="D872" s="28">
        <v>40850</v>
      </c>
      <c r="E872" s="28">
        <v>40854</v>
      </c>
      <c r="F872" t="s">
        <v>50</v>
      </c>
      <c r="G872" t="s">
        <v>1125</v>
      </c>
      <c r="H872" t="s">
        <v>1126</v>
      </c>
      <c r="I872" t="s">
        <v>26</v>
      </c>
      <c r="J872" t="s">
        <v>27</v>
      </c>
      <c r="K872" t="s">
        <v>1521</v>
      </c>
      <c r="L872" t="s">
        <v>88</v>
      </c>
      <c r="M872">
        <v>28540</v>
      </c>
      <c r="N872" t="s">
        <v>30</v>
      </c>
      <c r="O872" t="s">
        <v>2808</v>
      </c>
      <c r="P872" t="s">
        <v>46</v>
      </c>
      <c r="Q872" t="s">
        <v>59</v>
      </c>
      <c r="R872" t="s">
        <v>2809</v>
      </c>
      <c r="S872">
        <v>25.983999999999998</v>
      </c>
      <c r="T872">
        <v>2</v>
      </c>
      <c r="U872">
        <v>0.2</v>
      </c>
      <c r="V872">
        <v>-1.6239999999999997</v>
      </c>
    </row>
    <row r="873" spans="1:22" x14ac:dyDescent="0.35">
      <c r="A873">
        <v>6423</v>
      </c>
      <c r="B873" t="s">
        <v>8887</v>
      </c>
      <c r="C873">
        <v>2011</v>
      </c>
      <c r="D873" s="28">
        <v>40750</v>
      </c>
      <c r="E873" s="28">
        <v>40756</v>
      </c>
      <c r="F873" t="s">
        <v>50</v>
      </c>
      <c r="G873" t="s">
        <v>6634</v>
      </c>
      <c r="H873" t="s">
        <v>6635</v>
      </c>
      <c r="I873" t="s">
        <v>41</v>
      </c>
      <c r="J873" t="s">
        <v>27</v>
      </c>
      <c r="K873" t="s">
        <v>8320</v>
      </c>
      <c r="L873" t="s">
        <v>121</v>
      </c>
      <c r="M873">
        <v>84020</v>
      </c>
      <c r="N873" t="s">
        <v>44</v>
      </c>
      <c r="O873" t="s">
        <v>4383</v>
      </c>
      <c r="P873" t="s">
        <v>71</v>
      </c>
      <c r="Q873" t="s">
        <v>161</v>
      </c>
      <c r="R873" t="s">
        <v>4384</v>
      </c>
      <c r="S873">
        <v>111.93</v>
      </c>
      <c r="T873">
        <v>7</v>
      </c>
      <c r="U873">
        <v>0</v>
      </c>
      <c r="V873">
        <v>34.698299999999996</v>
      </c>
    </row>
    <row r="874" spans="1:22" x14ac:dyDescent="0.35">
      <c r="A874">
        <v>873</v>
      </c>
      <c r="B874" t="s">
        <v>2697</v>
      </c>
      <c r="C874">
        <v>2011</v>
      </c>
      <c r="D874" s="28">
        <v>40887</v>
      </c>
      <c r="E874" s="28">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5">
      <c r="A875">
        <v>874</v>
      </c>
      <c r="B875" t="s">
        <v>2697</v>
      </c>
      <c r="C875">
        <v>2011</v>
      </c>
      <c r="D875" s="28">
        <v>40887</v>
      </c>
      <c r="E875" s="28">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5">
      <c r="A876">
        <v>6389</v>
      </c>
      <c r="B876" t="s">
        <v>8869</v>
      </c>
      <c r="C876">
        <v>2011</v>
      </c>
      <c r="D876" s="28">
        <v>40574</v>
      </c>
      <c r="E876" s="28">
        <v>40579</v>
      </c>
      <c r="F876" t="s">
        <v>50</v>
      </c>
      <c r="G876" t="s">
        <v>1370</v>
      </c>
      <c r="H876" t="s">
        <v>1371</v>
      </c>
      <c r="I876" t="s">
        <v>26</v>
      </c>
      <c r="J876" t="s">
        <v>27</v>
      </c>
      <c r="K876" t="s">
        <v>880</v>
      </c>
      <c r="L876" t="s">
        <v>238</v>
      </c>
      <c r="M876">
        <v>48234</v>
      </c>
      <c r="N876" t="s">
        <v>105</v>
      </c>
      <c r="O876" t="s">
        <v>684</v>
      </c>
      <c r="P876" t="s">
        <v>46</v>
      </c>
      <c r="Q876" t="s">
        <v>59</v>
      </c>
      <c r="R876" t="s">
        <v>685</v>
      </c>
      <c r="S876">
        <v>229.94</v>
      </c>
      <c r="T876">
        <v>2</v>
      </c>
      <c r="U876">
        <v>0</v>
      </c>
      <c r="V876">
        <v>6.8982000000000028</v>
      </c>
    </row>
    <row r="877" spans="1:22" x14ac:dyDescent="0.35">
      <c r="A877">
        <v>6388</v>
      </c>
      <c r="B877" t="s">
        <v>8869</v>
      </c>
      <c r="C877">
        <v>2011</v>
      </c>
      <c r="D877" s="28">
        <v>40574</v>
      </c>
      <c r="E877" s="28">
        <v>40579</v>
      </c>
      <c r="F877" t="s">
        <v>50</v>
      </c>
      <c r="G877" t="s">
        <v>1370</v>
      </c>
      <c r="H877" t="s">
        <v>1371</v>
      </c>
      <c r="I877" t="s">
        <v>26</v>
      </c>
      <c r="J877" t="s">
        <v>27</v>
      </c>
      <c r="K877" t="s">
        <v>880</v>
      </c>
      <c r="L877" t="s">
        <v>238</v>
      </c>
      <c r="M877">
        <v>48234</v>
      </c>
      <c r="N877" t="s">
        <v>105</v>
      </c>
      <c r="O877" t="s">
        <v>2030</v>
      </c>
      <c r="P877" t="s">
        <v>46</v>
      </c>
      <c r="Q877" t="s">
        <v>90</v>
      </c>
      <c r="R877" t="s">
        <v>2031</v>
      </c>
      <c r="S877">
        <v>10.56</v>
      </c>
      <c r="T877">
        <v>2</v>
      </c>
      <c r="U877">
        <v>0</v>
      </c>
      <c r="V877">
        <v>4.7519999999999998</v>
      </c>
    </row>
    <row r="878" spans="1:22" x14ac:dyDescent="0.35">
      <c r="A878">
        <v>6381</v>
      </c>
      <c r="B878" t="s">
        <v>8866</v>
      </c>
      <c r="C878">
        <v>2011</v>
      </c>
      <c r="D878" s="28">
        <v>40641</v>
      </c>
      <c r="E878" s="28">
        <v>40646</v>
      </c>
      <c r="F878" t="s">
        <v>50</v>
      </c>
      <c r="G878" t="s">
        <v>4024</v>
      </c>
      <c r="H878" t="s">
        <v>4025</v>
      </c>
      <c r="I878" t="s">
        <v>102</v>
      </c>
      <c r="J878" t="s">
        <v>27</v>
      </c>
      <c r="K878" t="s">
        <v>8027</v>
      </c>
      <c r="L878" t="s">
        <v>310</v>
      </c>
      <c r="M878">
        <v>85224</v>
      </c>
      <c r="N878" t="s">
        <v>44</v>
      </c>
      <c r="O878" t="s">
        <v>6412</v>
      </c>
      <c r="P878" t="s">
        <v>46</v>
      </c>
      <c r="Q878" t="s">
        <v>269</v>
      </c>
      <c r="R878" t="s">
        <v>6413</v>
      </c>
      <c r="S878">
        <v>49.792000000000002</v>
      </c>
      <c r="T878">
        <v>8</v>
      </c>
      <c r="U878">
        <v>0.2</v>
      </c>
      <c r="V878">
        <v>-11.825600000000001</v>
      </c>
    </row>
    <row r="879" spans="1:22" x14ac:dyDescent="0.35">
      <c r="A879">
        <v>6376</v>
      </c>
      <c r="B879" t="s">
        <v>8862</v>
      </c>
      <c r="C879">
        <v>2011</v>
      </c>
      <c r="D879" s="28">
        <v>40662</v>
      </c>
      <c r="E879" s="28">
        <v>40666</v>
      </c>
      <c r="F879" t="s">
        <v>50</v>
      </c>
      <c r="G879" t="s">
        <v>1345</v>
      </c>
      <c r="H879" t="s">
        <v>1346</v>
      </c>
      <c r="I879" t="s">
        <v>41</v>
      </c>
      <c r="J879" t="s">
        <v>27</v>
      </c>
      <c r="K879" t="s">
        <v>334</v>
      </c>
      <c r="L879" t="s">
        <v>335</v>
      </c>
      <c r="M879">
        <v>38109</v>
      </c>
      <c r="N879" t="s">
        <v>30</v>
      </c>
      <c r="O879" t="s">
        <v>1400</v>
      </c>
      <c r="P879" t="s">
        <v>46</v>
      </c>
      <c r="Q879" t="s">
        <v>59</v>
      </c>
      <c r="R879" t="s">
        <v>1401</v>
      </c>
      <c r="S879">
        <v>99.920000000000016</v>
      </c>
      <c r="T879">
        <v>5</v>
      </c>
      <c r="U879">
        <v>0.2</v>
      </c>
      <c r="V879">
        <v>-1.249000000000013</v>
      </c>
    </row>
    <row r="880" spans="1:22" x14ac:dyDescent="0.35">
      <c r="A880">
        <v>879</v>
      </c>
      <c r="B880" t="s">
        <v>2706</v>
      </c>
      <c r="C880">
        <v>2011</v>
      </c>
      <c r="D880" s="28">
        <v>40803</v>
      </c>
      <c r="E880" s="28">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5">
      <c r="A881">
        <v>6375</v>
      </c>
      <c r="B881" t="s">
        <v>8862</v>
      </c>
      <c r="C881">
        <v>2011</v>
      </c>
      <c r="D881" s="28">
        <v>40662</v>
      </c>
      <c r="E881" s="28">
        <v>40666</v>
      </c>
      <c r="F881" t="s">
        <v>50</v>
      </c>
      <c r="G881" t="s">
        <v>1345</v>
      </c>
      <c r="H881" t="s">
        <v>1346</v>
      </c>
      <c r="I881" t="s">
        <v>41</v>
      </c>
      <c r="J881" t="s">
        <v>27</v>
      </c>
      <c r="K881" t="s">
        <v>334</v>
      </c>
      <c r="L881" t="s">
        <v>335</v>
      </c>
      <c r="M881">
        <v>38109</v>
      </c>
      <c r="N881" t="s">
        <v>30</v>
      </c>
      <c r="O881" t="s">
        <v>2555</v>
      </c>
      <c r="P881" t="s">
        <v>32</v>
      </c>
      <c r="Q881" t="s">
        <v>36</v>
      </c>
      <c r="R881" t="s">
        <v>2556</v>
      </c>
      <c r="S881">
        <v>561.58400000000006</v>
      </c>
      <c r="T881">
        <v>2</v>
      </c>
      <c r="U881">
        <v>0.2</v>
      </c>
      <c r="V881">
        <v>70.197999999999922</v>
      </c>
    </row>
    <row r="882" spans="1:22" x14ac:dyDescent="0.35">
      <c r="A882">
        <v>6362</v>
      </c>
      <c r="B882" t="s">
        <v>8850</v>
      </c>
      <c r="C882">
        <v>2011</v>
      </c>
      <c r="D882" s="28">
        <v>40872</v>
      </c>
      <c r="E882" s="28">
        <v>40877</v>
      </c>
      <c r="F882" t="s">
        <v>50</v>
      </c>
      <c r="G882" t="s">
        <v>2813</v>
      </c>
      <c r="H882" t="s">
        <v>2814</v>
      </c>
      <c r="I882" t="s">
        <v>26</v>
      </c>
      <c r="J882" t="s">
        <v>27</v>
      </c>
      <c r="K882" t="s">
        <v>318</v>
      </c>
      <c r="L882" t="s">
        <v>420</v>
      </c>
      <c r="M882">
        <v>97477</v>
      </c>
      <c r="N882" t="s">
        <v>44</v>
      </c>
      <c r="O882" t="s">
        <v>6946</v>
      </c>
      <c r="P882" t="s">
        <v>46</v>
      </c>
      <c r="Q882" t="s">
        <v>68</v>
      </c>
      <c r="R882" t="s">
        <v>6947</v>
      </c>
      <c r="S882">
        <v>51.016000000000005</v>
      </c>
      <c r="T882">
        <v>7</v>
      </c>
      <c r="U882">
        <v>0.2</v>
      </c>
      <c r="V882">
        <v>8.2900999999999954</v>
      </c>
    </row>
    <row r="883" spans="1:22" x14ac:dyDescent="0.35">
      <c r="A883">
        <v>6356</v>
      </c>
      <c r="B883" t="s">
        <v>8847</v>
      </c>
      <c r="C883">
        <v>2011</v>
      </c>
      <c r="D883" s="28">
        <v>40822</v>
      </c>
      <c r="E883" s="28">
        <v>40829</v>
      </c>
      <c r="F883" t="s">
        <v>50</v>
      </c>
      <c r="G883" t="s">
        <v>4830</v>
      </c>
      <c r="H883" t="s">
        <v>4831</v>
      </c>
      <c r="I883" t="s">
        <v>26</v>
      </c>
      <c r="J883" t="s">
        <v>27</v>
      </c>
      <c r="K883" t="s">
        <v>146</v>
      </c>
      <c r="L883" t="s">
        <v>147</v>
      </c>
      <c r="M883">
        <v>19120</v>
      </c>
      <c r="N883" t="s">
        <v>148</v>
      </c>
      <c r="O883" t="s">
        <v>833</v>
      </c>
      <c r="P883" t="s">
        <v>46</v>
      </c>
      <c r="Q883" t="s">
        <v>59</v>
      </c>
      <c r="R883" t="s">
        <v>834</v>
      </c>
      <c r="S883">
        <v>83.920000000000016</v>
      </c>
      <c r="T883">
        <v>5</v>
      </c>
      <c r="U883">
        <v>0.2</v>
      </c>
      <c r="V883">
        <v>-13.637000000000011</v>
      </c>
    </row>
    <row r="884" spans="1:22" x14ac:dyDescent="0.35">
      <c r="A884">
        <v>6336</v>
      </c>
      <c r="B884" t="s">
        <v>8836</v>
      </c>
      <c r="C884">
        <v>2011</v>
      </c>
      <c r="D884" s="28">
        <v>40735</v>
      </c>
      <c r="E884" s="28">
        <v>40739</v>
      </c>
      <c r="F884" t="s">
        <v>50</v>
      </c>
      <c r="G884" t="s">
        <v>6663</v>
      </c>
      <c r="H884" t="s">
        <v>6664</v>
      </c>
      <c r="I884" t="s">
        <v>26</v>
      </c>
      <c r="J884" t="s">
        <v>27</v>
      </c>
      <c r="K884" t="s">
        <v>266</v>
      </c>
      <c r="L884" t="s">
        <v>267</v>
      </c>
      <c r="M884">
        <v>10011</v>
      </c>
      <c r="N884" t="s">
        <v>148</v>
      </c>
      <c r="O884" t="s">
        <v>4819</v>
      </c>
      <c r="P884" t="s">
        <v>46</v>
      </c>
      <c r="Q884" t="s">
        <v>75</v>
      </c>
      <c r="R884" t="s">
        <v>4820</v>
      </c>
      <c r="S884">
        <v>18.28</v>
      </c>
      <c r="T884">
        <v>5</v>
      </c>
      <c r="U884">
        <v>0.2</v>
      </c>
      <c r="V884">
        <v>6.3979999999999997</v>
      </c>
    </row>
    <row r="885" spans="1:22" x14ac:dyDescent="0.35">
      <c r="A885">
        <v>6335</v>
      </c>
      <c r="B885" t="s">
        <v>8836</v>
      </c>
      <c r="C885">
        <v>2011</v>
      </c>
      <c r="D885" s="28">
        <v>40735</v>
      </c>
      <c r="E885" s="28">
        <v>40739</v>
      </c>
      <c r="F885" t="s">
        <v>50</v>
      </c>
      <c r="G885" t="s">
        <v>6663</v>
      </c>
      <c r="H885" t="s">
        <v>6664</v>
      </c>
      <c r="I885" t="s">
        <v>26</v>
      </c>
      <c r="J885" t="s">
        <v>27</v>
      </c>
      <c r="K885" t="s">
        <v>266</v>
      </c>
      <c r="L885" t="s">
        <v>267</v>
      </c>
      <c r="M885">
        <v>10011</v>
      </c>
      <c r="N885" t="s">
        <v>148</v>
      </c>
      <c r="O885" t="s">
        <v>1251</v>
      </c>
      <c r="P885" t="s">
        <v>46</v>
      </c>
      <c r="Q885" t="s">
        <v>90</v>
      </c>
      <c r="R885" t="s">
        <v>1252</v>
      </c>
      <c r="S885">
        <v>49.12</v>
      </c>
      <c r="T885">
        <v>4</v>
      </c>
      <c r="U885">
        <v>0</v>
      </c>
      <c r="V885">
        <v>23.086399999999998</v>
      </c>
    </row>
    <row r="886" spans="1:22" x14ac:dyDescent="0.35">
      <c r="A886">
        <v>885</v>
      </c>
      <c r="B886" t="s">
        <v>2719</v>
      </c>
      <c r="C886">
        <v>2011</v>
      </c>
      <c r="D886" s="28">
        <v>40662</v>
      </c>
      <c r="E886" s="28">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5">
      <c r="A887">
        <v>6334</v>
      </c>
      <c r="B887" t="s">
        <v>8835</v>
      </c>
      <c r="C887">
        <v>2011</v>
      </c>
      <c r="D887" s="28">
        <v>40564</v>
      </c>
      <c r="E887" s="28">
        <v>40570</v>
      </c>
      <c r="F887" t="s">
        <v>50</v>
      </c>
      <c r="G887" t="s">
        <v>1655</v>
      </c>
      <c r="H887" t="s">
        <v>1656</v>
      </c>
      <c r="I887" t="s">
        <v>26</v>
      </c>
      <c r="J887" t="s">
        <v>27</v>
      </c>
      <c r="K887" t="s">
        <v>237</v>
      </c>
      <c r="L887" t="s">
        <v>238</v>
      </c>
      <c r="M887">
        <v>48185</v>
      </c>
      <c r="N887" t="s">
        <v>105</v>
      </c>
      <c r="O887" t="s">
        <v>3877</v>
      </c>
      <c r="P887" t="s">
        <v>46</v>
      </c>
      <c r="Q887" t="s">
        <v>75</v>
      </c>
      <c r="R887" t="s">
        <v>1214</v>
      </c>
      <c r="S887">
        <v>29.700000000000003</v>
      </c>
      <c r="T887">
        <v>5</v>
      </c>
      <c r="U887">
        <v>0</v>
      </c>
      <c r="V887">
        <v>13.365</v>
      </c>
    </row>
    <row r="888" spans="1:22" x14ac:dyDescent="0.35">
      <c r="A888">
        <v>6333</v>
      </c>
      <c r="B888" t="s">
        <v>8835</v>
      </c>
      <c r="C888">
        <v>2011</v>
      </c>
      <c r="D888" s="28">
        <v>40564</v>
      </c>
      <c r="E888" s="28">
        <v>40570</v>
      </c>
      <c r="F888" t="s">
        <v>50</v>
      </c>
      <c r="G888" t="s">
        <v>1655</v>
      </c>
      <c r="H888" t="s">
        <v>1656</v>
      </c>
      <c r="I888" t="s">
        <v>26</v>
      </c>
      <c r="J888" t="s">
        <v>27</v>
      </c>
      <c r="K888" t="s">
        <v>237</v>
      </c>
      <c r="L888" t="s">
        <v>238</v>
      </c>
      <c r="M888">
        <v>48185</v>
      </c>
      <c r="N888" t="s">
        <v>105</v>
      </c>
      <c r="O888" t="s">
        <v>3406</v>
      </c>
      <c r="P888" t="s">
        <v>32</v>
      </c>
      <c r="Q888" t="s">
        <v>65</v>
      </c>
      <c r="R888" t="s">
        <v>3407</v>
      </c>
      <c r="S888">
        <v>14.73</v>
      </c>
      <c r="T888">
        <v>3</v>
      </c>
      <c r="U888">
        <v>0</v>
      </c>
      <c r="V888">
        <v>4.8608999999999991</v>
      </c>
    </row>
    <row r="889" spans="1:22" x14ac:dyDescent="0.35">
      <c r="A889">
        <v>6332</v>
      </c>
      <c r="B889" t="s">
        <v>8835</v>
      </c>
      <c r="C889">
        <v>2011</v>
      </c>
      <c r="D889" s="28">
        <v>40564</v>
      </c>
      <c r="E889" s="28">
        <v>40570</v>
      </c>
      <c r="F889" t="s">
        <v>50</v>
      </c>
      <c r="G889" t="s">
        <v>1655</v>
      </c>
      <c r="H889" t="s">
        <v>1656</v>
      </c>
      <c r="I889" t="s">
        <v>26</v>
      </c>
      <c r="J889" t="s">
        <v>27</v>
      </c>
      <c r="K889" t="s">
        <v>237</v>
      </c>
      <c r="L889" t="s">
        <v>238</v>
      </c>
      <c r="M889">
        <v>48185</v>
      </c>
      <c r="N889" t="s">
        <v>105</v>
      </c>
      <c r="O889" t="s">
        <v>4231</v>
      </c>
      <c r="P889" t="s">
        <v>46</v>
      </c>
      <c r="Q889" t="s">
        <v>68</v>
      </c>
      <c r="R889" t="s">
        <v>4232</v>
      </c>
      <c r="S889">
        <v>43.92</v>
      </c>
      <c r="T889">
        <v>3</v>
      </c>
      <c r="U889">
        <v>0</v>
      </c>
      <c r="V889">
        <v>12.736799999999999</v>
      </c>
    </row>
    <row r="890" spans="1:22" x14ac:dyDescent="0.35">
      <c r="A890">
        <v>889</v>
      </c>
      <c r="B890" t="s">
        <v>2736</v>
      </c>
      <c r="C890">
        <v>2011</v>
      </c>
      <c r="D890" s="28">
        <v>40886</v>
      </c>
      <c r="E890" s="28">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5">
      <c r="A891">
        <v>6331</v>
      </c>
      <c r="B891" t="s">
        <v>8835</v>
      </c>
      <c r="C891">
        <v>2011</v>
      </c>
      <c r="D891" s="28">
        <v>40564</v>
      </c>
      <c r="E891" s="28">
        <v>40570</v>
      </c>
      <c r="F891" t="s">
        <v>50</v>
      </c>
      <c r="G891" t="s">
        <v>1655</v>
      </c>
      <c r="H891" t="s">
        <v>1656</v>
      </c>
      <c r="I891" t="s">
        <v>26</v>
      </c>
      <c r="J891" t="s">
        <v>27</v>
      </c>
      <c r="K891" t="s">
        <v>237</v>
      </c>
      <c r="L891" t="s">
        <v>238</v>
      </c>
      <c r="M891">
        <v>48185</v>
      </c>
      <c r="N891" t="s">
        <v>105</v>
      </c>
      <c r="O891" t="s">
        <v>5268</v>
      </c>
      <c r="P891" t="s">
        <v>46</v>
      </c>
      <c r="Q891" t="s">
        <v>59</v>
      </c>
      <c r="R891" t="s">
        <v>5269</v>
      </c>
      <c r="S891">
        <v>66.58</v>
      </c>
      <c r="T891">
        <v>2</v>
      </c>
      <c r="U891">
        <v>0</v>
      </c>
      <c r="V891">
        <v>15.979199999999999</v>
      </c>
    </row>
    <row r="892" spans="1:22" x14ac:dyDescent="0.35">
      <c r="A892">
        <v>6330</v>
      </c>
      <c r="B892" t="s">
        <v>8835</v>
      </c>
      <c r="C892">
        <v>2011</v>
      </c>
      <c r="D892" s="28">
        <v>40564</v>
      </c>
      <c r="E892" s="28">
        <v>40570</v>
      </c>
      <c r="F892" t="s">
        <v>50</v>
      </c>
      <c r="G892" t="s">
        <v>1655</v>
      </c>
      <c r="H892" t="s">
        <v>1656</v>
      </c>
      <c r="I892" t="s">
        <v>26</v>
      </c>
      <c r="J892" t="s">
        <v>27</v>
      </c>
      <c r="K892" t="s">
        <v>237</v>
      </c>
      <c r="L892" t="s">
        <v>238</v>
      </c>
      <c r="M892">
        <v>48185</v>
      </c>
      <c r="N892" t="s">
        <v>105</v>
      </c>
      <c r="O892" t="s">
        <v>106</v>
      </c>
      <c r="P892" t="s">
        <v>46</v>
      </c>
      <c r="Q892" t="s">
        <v>78</v>
      </c>
      <c r="R892" t="s">
        <v>107</v>
      </c>
      <c r="S892">
        <v>247.71600000000001</v>
      </c>
      <c r="T892">
        <v>4</v>
      </c>
      <c r="U892">
        <v>0.1</v>
      </c>
      <c r="V892">
        <v>93.581600000000009</v>
      </c>
    </row>
    <row r="893" spans="1:22" x14ac:dyDescent="0.35">
      <c r="A893">
        <v>6329</v>
      </c>
      <c r="B893" t="s">
        <v>8835</v>
      </c>
      <c r="C893">
        <v>2011</v>
      </c>
      <c r="D893" s="28">
        <v>40564</v>
      </c>
      <c r="E893" s="28">
        <v>40570</v>
      </c>
      <c r="F893" t="s">
        <v>50</v>
      </c>
      <c r="G893" t="s">
        <v>1655</v>
      </c>
      <c r="H893" t="s">
        <v>1656</v>
      </c>
      <c r="I893" t="s">
        <v>26</v>
      </c>
      <c r="J893" t="s">
        <v>27</v>
      </c>
      <c r="K893" t="s">
        <v>237</v>
      </c>
      <c r="L893" t="s">
        <v>238</v>
      </c>
      <c r="M893">
        <v>48185</v>
      </c>
      <c r="N893" t="s">
        <v>105</v>
      </c>
      <c r="O893" t="s">
        <v>2077</v>
      </c>
      <c r="P893" t="s">
        <v>46</v>
      </c>
      <c r="Q893" t="s">
        <v>75</v>
      </c>
      <c r="R893" t="s">
        <v>2078</v>
      </c>
      <c r="S893">
        <v>19.05</v>
      </c>
      <c r="T893">
        <v>5</v>
      </c>
      <c r="U893">
        <v>0</v>
      </c>
      <c r="V893">
        <v>8.9534999999999982</v>
      </c>
    </row>
    <row r="894" spans="1:22" x14ac:dyDescent="0.35">
      <c r="A894">
        <v>6328</v>
      </c>
      <c r="B894" t="s">
        <v>8835</v>
      </c>
      <c r="C894">
        <v>2011</v>
      </c>
      <c r="D894" s="28">
        <v>40564</v>
      </c>
      <c r="E894" s="28">
        <v>40570</v>
      </c>
      <c r="F894" t="s">
        <v>50</v>
      </c>
      <c r="G894" t="s">
        <v>1655</v>
      </c>
      <c r="H894" t="s">
        <v>1656</v>
      </c>
      <c r="I894" t="s">
        <v>26</v>
      </c>
      <c r="J894" t="s">
        <v>27</v>
      </c>
      <c r="K894" t="s">
        <v>237</v>
      </c>
      <c r="L894" t="s">
        <v>238</v>
      </c>
      <c r="M894">
        <v>48185</v>
      </c>
      <c r="N894" t="s">
        <v>105</v>
      </c>
      <c r="O894" t="s">
        <v>1086</v>
      </c>
      <c r="P894" t="s">
        <v>32</v>
      </c>
      <c r="Q894" t="s">
        <v>65</v>
      </c>
      <c r="R894" t="s">
        <v>1087</v>
      </c>
      <c r="S894">
        <v>272.94</v>
      </c>
      <c r="T894">
        <v>3</v>
      </c>
      <c r="U894">
        <v>0</v>
      </c>
      <c r="V894">
        <v>30.023400000000009</v>
      </c>
    </row>
    <row r="895" spans="1:22" x14ac:dyDescent="0.35">
      <c r="A895">
        <v>6327</v>
      </c>
      <c r="B895" t="s">
        <v>8835</v>
      </c>
      <c r="C895">
        <v>2011</v>
      </c>
      <c r="D895" s="28">
        <v>40564</v>
      </c>
      <c r="E895" s="28">
        <v>40570</v>
      </c>
      <c r="F895" t="s">
        <v>50</v>
      </c>
      <c r="G895" t="s">
        <v>1655</v>
      </c>
      <c r="H895" t="s">
        <v>1656</v>
      </c>
      <c r="I895" t="s">
        <v>26</v>
      </c>
      <c r="J895" t="s">
        <v>27</v>
      </c>
      <c r="K895" t="s">
        <v>237</v>
      </c>
      <c r="L895" t="s">
        <v>238</v>
      </c>
      <c r="M895">
        <v>48185</v>
      </c>
      <c r="N895" t="s">
        <v>105</v>
      </c>
      <c r="O895" t="s">
        <v>58</v>
      </c>
      <c r="P895" t="s">
        <v>46</v>
      </c>
      <c r="Q895" t="s">
        <v>59</v>
      </c>
      <c r="R895" t="s">
        <v>60</v>
      </c>
      <c r="S895">
        <v>13.98</v>
      </c>
      <c r="T895">
        <v>1</v>
      </c>
      <c r="U895">
        <v>0</v>
      </c>
      <c r="V895">
        <v>4.0541999999999998</v>
      </c>
    </row>
    <row r="896" spans="1:22" x14ac:dyDescent="0.35">
      <c r="A896">
        <v>6324</v>
      </c>
      <c r="B896" t="s">
        <v>8833</v>
      </c>
      <c r="C896">
        <v>2011</v>
      </c>
      <c r="D896" s="28">
        <v>40711</v>
      </c>
      <c r="E896" s="28">
        <v>40717</v>
      </c>
      <c r="F896" t="s">
        <v>50</v>
      </c>
      <c r="G896" t="s">
        <v>4743</v>
      </c>
      <c r="H896" t="s">
        <v>4744</v>
      </c>
      <c r="I896" t="s">
        <v>26</v>
      </c>
      <c r="J896" t="s">
        <v>27</v>
      </c>
      <c r="K896" t="s">
        <v>606</v>
      </c>
      <c r="L896" t="s">
        <v>245</v>
      </c>
      <c r="M896">
        <v>19711</v>
      </c>
      <c r="N896" t="s">
        <v>148</v>
      </c>
      <c r="O896" t="s">
        <v>8185</v>
      </c>
      <c r="P896" t="s">
        <v>71</v>
      </c>
      <c r="Q896" t="s">
        <v>682</v>
      </c>
      <c r="R896" t="s">
        <v>8186</v>
      </c>
      <c r="S896">
        <v>65.97</v>
      </c>
      <c r="T896">
        <v>3</v>
      </c>
      <c r="U896">
        <v>0</v>
      </c>
      <c r="V896">
        <v>31.005899999999997</v>
      </c>
    </row>
    <row r="897" spans="1:22" x14ac:dyDescent="0.35">
      <c r="A897">
        <v>6323</v>
      </c>
      <c r="B897" t="s">
        <v>8832</v>
      </c>
      <c r="C897">
        <v>2011</v>
      </c>
      <c r="D897" s="28">
        <v>40697</v>
      </c>
      <c r="E897" s="28">
        <v>40701</v>
      </c>
      <c r="F897" t="s">
        <v>23</v>
      </c>
      <c r="G897" t="s">
        <v>1508</v>
      </c>
      <c r="H897" t="s">
        <v>1509</v>
      </c>
      <c r="I897" t="s">
        <v>102</v>
      </c>
      <c r="J897" t="s">
        <v>27</v>
      </c>
      <c r="K897" t="s">
        <v>5311</v>
      </c>
      <c r="L897" t="s">
        <v>238</v>
      </c>
      <c r="M897">
        <v>48640</v>
      </c>
      <c r="N897" t="s">
        <v>105</v>
      </c>
      <c r="O897" t="s">
        <v>2576</v>
      </c>
      <c r="P897" t="s">
        <v>46</v>
      </c>
      <c r="Q897" t="s">
        <v>173</v>
      </c>
      <c r="R897" t="s">
        <v>2577</v>
      </c>
      <c r="S897">
        <v>15.28</v>
      </c>
      <c r="T897">
        <v>2</v>
      </c>
      <c r="U897">
        <v>0</v>
      </c>
      <c r="V897">
        <v>7.4871999999999996</v>
      </c>
    </row>
    <row r="898" spans="1:22" x14ac:dyDescent="0.35">
      <c r="A898">
        <v>6322</v>
      </c>
      <c r="B898" t="s">
        <v>8831</v>
      </c>
      <c r="C898">
        <v>2011</v>
      </c>
      <c r="D898" s="28">
        <v>40829</v>
      </c>
      <c r="E898" s="28">
        <v>40833</v>
      </c>
      <c r="F898" t="s">
        <v>50</v>
      </c>
      <c r="G898" t="s">
        <v>2167</v>
      </c>
      <c r="H898" t="s">
        <v>2168</v>
      </c>
      <c r="I898" t="s">
        <v>41</v>
      </c>
      <c r="J898" t="s">
        <v>27</v>
      </c>
      <c r="K898" t="s">
        <v>2295</v>
      </c>
      <c r="L898" t="s">
        <v>267</v>
      </c>
      <c r="M898">
        <v>10550</v>
      </c>
      <c r="N898" t="s">
        <v>148</v>
      </c>
      <c r="O898" t="s">
        <v>1966</v>
      </c>
      <c r="P898" t="s">
        <v>46</v>
      </c>
      <c r="Q898" t="s">
        <v>75</v>
      </c>
      <c r="R898" t="s">
        <v>1967</v>
      </c>
      <c r="S898">
        <v>7.7520000000000007</v>
      </c>
      <c r="T898">
        <v>3</v>
      </c>
      <c r="U898">
        <v>0.2</v>
      </c>
      <c r="V898">
        <v>2.8100999999999998</v>
      </c>
    </row>
    <row r="899" spans="1:22" x14ac:dyDescent="0.35">
      <c r="A899">
        <v>898</v>
      </c>
      <c r="B899" t="s">
        <v>2756</v>
      </c>
      <c r="C899">
        <v>2011</v>
      </c>
      <c r="D899" s="28">
        <v>40795</v>
      </c>
      <c r="E899" s="28">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5">
      <c r="A900">
        <v>6318</v>
      </c>
      <c r="B900" t="s">
        <v>8828</v>
      </c>
      <c r="C900">
        <v>2011</v>
      </c>
      <c r="D900" s="28">
        <v>40871</v>
      </c>
      <c r="E900" s="28">
        <v>40876</v>
      </c>
      <c r="F900" t="s">
        <v>50</v>
      </c>
      <c r="G900" t="s">
        <v>2041</v>
      </c>
      <c r="H900" t="s">
        <v>2042</v>
      </c>
      <c r="I900" t="s">
        <v>41</v>
      </c>
      <c r="J900" t="s">
        <v>27</v>
      </c>
      <c r="K900" t="s">
        <v>328</v>
      </c>
      <c r="L900" t="s">
        <v>238</v>
      </c>
      <c r="M900">
        <v>49201</v>
      </c>
      <c r="N900" t="s">
        <v>105</v>
      </c>
      <c r="O900" t="s">
        <v>935</v>
      </c>
      <c r="P900" t="s">
        <v>46</v>
      </c>
      <c r="Q900" t="s">
        <v>90</v>
      </c>
      <c r="R900" t="s">
        <v>936</v>
      </c>
      <c r="S900">
        <v>15.96</v>
      </c>
      <c r="T900">
        <v>2</v>
      </c>
      <c r="U900">
        <v>0</v>
      </c>
      <c r="V900">
        <v>7.98</v>
      </c>
    </row>
    <row r="901" spans="1:22" x14ac:dyDescent="0.35">
      <c r="A901">
        <v>6317</v>
      </c>
      <c r="B901" t="s">
        <v>8828</v>
      </c>
      <c r="C901">
        <v>2011</v>
      </c>
      <c r="D901" s="28">
        <v>40871</v>
      </c>
      <c r="E901" s="28">
        <v>40876</v>
      </c>
      <c r="F901" t="s">
        <v>50</v>
      </c>
      <c r="G901" t="s">
        <v>2041</v>
      </c>
      <c r="H901" t="s">
        <v>2042</v>
      </c>
      <c r="I901" t="s">
        <v>41</v>
      </c>
      <c r="J901" t="s">
        <v>27</v>
      </c>
      <c r="K901" t="s">
        <v>328</v>
      </c>
      <c r="L901" t="s">
        <v>238</v>
      </c>
      <c r="M901">
        <v>49201</v>
      </c>
      <c r="N901" t="s">
        <v>105</v>
      </c>
      <c r="O901" t="s">
        <v>5854</v>
      </c>
      <c r="P901" t="s">
        <v>46</v>
      </c>
      <c r="Q901" t="s">
        <v>90</v>
      </c>
      <c r="R901" t="s">
        <v>5855</v>
      </c>
      <c r="S901">
        <v>144.12</v>
      </c>
      <c r="T901">
        <v>3</v>
      </c>
      <c r="U901">
        <v>0</v>
      </c>
      <c r="V901">
        <v>69.177599999999984</v>
      </c>
    </row>
    <row r="902" spans="1:22" x14ac:dyDescent="0.35">
      <c r="A902">
        <v>6316</v>
      </c>
      <c r="B902" t="s">
        <v>8828</v>
      </c>
      <c r="C902">
        <v>2011</v>
      </c>
      <c r="D902" s="28">
        <v>40871</v>
      </c>
      <c r="E902" s="28">
        <v>40876</v>
      </c>
      <c r="F902" t="s">
        <v>50</v>
      </c>
      <c r="G902" t="s">
        <v>2041</v>
      </c>
      <c r="H902" t="s">
        <v>2042</v>
      </c>
      <c r="I902" t="s">
        <v>41</v>
      </c>
      <c r="J902" t="s">
        <v>27</v>
      </c>
      <c r="K902" t="s">
        <v>328</v>
      </c>
      <c r="L902" t="s">
        <v>238</v>
      </c>
      <c r="M902">
        <v>49201</v>
      </c>
      <c r="N902" t="s">
        <v>105</v>
      </c>
      <c r="O902" t="s">
        <v>1971</v>
      </c>
      <c r="P902" t="s">
        <v>46</v>
      </c>
      <c r="Q902" t="s">
        <v>47</v>
      </c>
      <c r="R902" t="s">
        <v>1972</v>
      </c>
      <c r="S902">
        <v>196.62</v>
      </c>
      <c r="T902">
        <v>2</v>
      </c>
      <c r="U902">
        <v>0</v>
      </c>
      <c r="V902">
        <v>96.343800000000002</v>
      </c>
    </row>
    <row r="903" spans="1:22" x14ac:dyDescent="0.35">
      <c r="A903">
        <v>6315</v>
      </c>
      <c r="B903" t="s">
        <v>8828</v>
      </c>
      <c r="C903">
        <v>2011</v>
      </c>
      <c r="D903" s="28">
        <v>40871</v>
      </c>
      <c r="E903" s="28">
        <v>40876</v>
      </c>
      <c r="F903" t="s">
        <v>50</v>
      </c>
      <c r="G903" t="s">
        <v>2041</v>
      </c>
      <c r="H903" t="s">
        <v>2042</v>
      </c>
      <c r="I903" t="s">
        <v>41</v>
      </c>
      <c r="J903" t="s">
        <v>27</v>
      </c>
      <c r="K903" t="s">
        <v>328</v>
      </c>
      <c r="L903" t="s">
        <v>238</v>
      </c>
      <c r="M903">
        <v>49201</v>
      </c>
      <c r="N903" t="s">
        <v>105</v>
      </c>
      <c r="O903" t="s">
        <v>490</v>
      </c>
      <c r="P903" t="s">
        <v>46</v>
      </c>
      <c r="Q903" t="s">
        <v>68</v>
      </c>
      <c r="R903" t="s">
        <v>491</v>
      </c>
      <c r="S903">
        <v>151.91999999999999</v>
      </c>
      <c r="T903">
        <v>4</v>
      </c>
      <c r="U903">
        <v>0</v>
      </c>
      <c r="V903">
        <v>45.575999999999979</v>
      </c>
    </row>
    <row r="904" spans="1:22" x14ac:dyDescent="0.35">
      <c r="A904">
        <v>6312</v>
      </c>
      <c r="B904" t="s">
        <v>8825</v>
      </c>
      <c r="C904">
        <v>2011</v>
      </c>
      <c r="D904" s="28">
        <v>40797</v>
      </c>
      <c r="E904" s="28">
        <v>40802</v>
      </c>
      <c r="F904" t="s">
        <v>50</v>
      </c>
      <c r="G904" t="s">
        <v>7797</v>
      </c>
      <c r="H904" t="s">
        <v>7798</v>
      </c>
      <c r="I904" t="s">
        <v>26</v>
      </c>
      <c r="J904" t="s">
        <v>27</v>
      </c>
      <c r="K904" t="s">
        <v>8826</v>
      </c>
      <c r="L904" t="s">
        <v>43</v>
      </c>
      <c r="M904">
        <v>93030</v>
      </c>
      <c r="N904" t="s">
        <v>44</v>
      </c>
      <c r="O904" t="s">
        <v>460</v>
      </c>
      <c r="P904" t="s">
        <v>32</v>
      </c>
      <c r="Q904" t="s">
        <v>65</v>
      </c>
      <c r="R904" t="s">
        <v>461</v>
      </c>
      <c r="S904">
        <v>127.94999999999999</v>
      </c>
      <c r="T904">
        <v>3</v>
      </c>
      <c r="U904">
        <v>0</v>
      </c>
      <c r="V904">
        <v>21.751499999999986</v>
      </c>
    </row>
    <row r="905" spans="1:22" x14ac:dyDescent="0.35">
      <c r="A905">
        <v>6302</v>
      </c>
      <c r="B905" t="s">
        <v>8819</v>
      </c>
      <c r="C905">
        <v>2011</v>
      </c>
      <c r="D905" s="28">
        <v>40700</v>
      </c>
      <c r="E905" s="28">
        <v>40706</v>
      </c>
      <c r="F905" t="s">
        <v>50</v>
      </c>
      <c r="G905" t="s">
        <v>5759</v>
      </c>
      <c r="H905" t="s">
        <v>5760</v>
      </c>
      <c r="I905" t="s">
        <v>26</v>
      </c>
      <c r="J905" t="s">
        <v>27</v>
      </c>
      <c r="K905" t="s">
        <v>303</v>
      </c>
      <c r="L905" t="s">
        <v>211</v>
      </c>
      <c r="M905">
        <v>60623</v>
      </c>
      <c r="N905" t="s">
        <v>105</v>
      </c>
      <c r="O905" t="s">
        <v>2956</v>
      </c>
      <c r="P905" t="s">
        <v>46</v>
      </c>
      <c r="Q905" t="s">
        <v>173</v>
      </c>
      <c r="R905" t="s">
        <v>2957</v>
      </c>
      <c r="S905">
        <v>13.984000000000002</v>
      </c>
      <c r="T905">
        <v>2</v>
      </c>
      <c r="U905">
        <v>0.2</v>
      </c>
      <c r="V905">
        <v>4.7195999999999998</v>
      </c>
    </row>
    <row r="906" spans="1:22" x14ac:dyDescent="0.35">
      <c r="A906">
        <v>6301</v>
      </c>
      <c r="B906" t="s">
        <v>8819</v>
      </c>
      <c r="C906">
        <v>2011</v>
      </c>
      <c r="D906" s="28">
        <v>40700</v>
      </c>
      <c r="E906" s="28">
        <v>40706</v>
      </c>
      <c r="F906" t="s">
        <v>50</v>
      </c>
      <c r="G906" t="s">
        <v>5759</v>
      </c>
      <c r="H906" t="s">
        <v>5760</v>
      </c>
      <c r="I906" t="s">
        <v>26</v>
      </c>
      <c r="J906" t="s">
        <v>27</v>
      </c>
      <c r="K906" t="s">
        <v>303</v>
      </c>
      <c r="L906" t="s">
        <v>211</v>
      </c>
      <c r="M906">
        <v>60623</v>
      </c>
      <c r="N906" t="s">
        <v>105</v>
      </c>
      <c r="O906" t="s">
        <v>462</v>
      </c>
      <c r="P906" t="s">
        <v>46</v>
      </c>
      <c r="Q906" t="s">
        <v>75</v>
      </c>
      <c r="R906" t="s">
        <v>463</v>
      </c>
      <c r="S906">
        <v>24.587999999999994</v>
      </c>
      <c r="T906">
        <v>3</v>
      </c>
      <c r="U906">
        <v>0.8</v>
      </c>
      <c r="V906">
        <v>-38.11140000000001</v>
      </c>
    </row>
    <row r="907" spans="1:22" x14ac:dyDescent="0.35">
      <c r="A907">
        <v>6299</v>
      </c>
      <c r="B907" t="s">
        <v>8815</v>
      </c>
      <c r="C907">
        <v>2011</v>
      </c>
      <c r="D907" s="28">
        <v>40837</v>
      </c>
      <c r="E907" s="28">
        <v>40842</v>
      </c>
      <c r="F907" t="s">
        <v>50</v>
      </c>
      <c r="G907" t="s">
        <v>2057</v>
      </c>
      <c r="H907" t="s">
        <v>2058</v>
      </c>
      <c r="I907" t="s">
        <v>41</v>
      </c>
      <c r="J907" t="s">
        <v>27</v>
      </c>
      <c r="K907" t="s">
        <v>947</v>
      </c>
      <c r="L907" t="s">
        <v>43</v>
      </c>
      <c r="M907">
        <v>92024</v>
      </c>
      <c r="N907" t="s">
        <v>44</v>
      </c>
      <c r="O907" t="s">
        <v>285</v>
      </c>
      <c r="P907" t="s">
        <v>46</v>
      </c>
      <c r="Q907" t="s">
        <v>75</v>
      </c>
      <c r="R907" t="s">
        <v>286</v>
      </c>
      <c r="S907">
        <v>36.36</v>
      </c>
      <c r="T907">
        <v>3</v>
      </c>
      <c r="U907">
        <v>0.2</v>
      </c>
      <c r="V907">
        <v>12.2715</v>
      </c>
    </row>
    <row r="908" spans="1:22" x14ac:dyDescent="0.35">
      <c r="A908">
        <v>6298</v>
      </c>
      <c r="B908" t="s">
        <v>8813</v>
      </c>
      <c r="C908">
        <v>2011</v>
      </c>
      <c r="D908" s="28">
        <v>40905</v>
      </c>
      <c r="E908" s="28">
        <v>40909</v>
      </c>
      <c r="F908" t="s">
        <v>50</v>
      </c>
      <c r="G908" t="s">
        <v>2672</v>
      </c>
      <c r="H908" t="s">
        <v>2673</v>
      </c>
      <c r="I908" t="s">
        <v>41</v>
      </c>
      <c r="J908" t="s">
        <v>27</v>
      </c>
      <c r="K908" t="s">
        <v>8814</v>
      </c>
      <c r="L908" t="s">
        <v>1245</v>
      </c>
      <c r="M908">
        <v>1915</v>
      </c>
      <c r="N908" t="s">
        <v>148</v>
      </c>
      <c r="O908" t="s">
        <v>8178</v>
      </c>
      <c r="P908" t="s">
        <v>46</v>
      </c>
      <c r="Q908" t="s">
        <v>90</v>
      </c>
      <c r="R908" t="s">
        <v>8179</v>
      </c>
      <c r="S908">
        <v>141.76</v>
      </c>
      <c r="T908">
        <v>4</v>
      </c>
      <c r="U908">
        <v>0</v>
      </c>
      <c r="V908">
        <v>66.627199999999988</v>
      </c>
    </row>
    <row r="909" spans="1:22" x14ac:dyDescent="0.35">
      <c r="A909">
        <v>6297</v>
      </c>
      <c r="B909" t="s">
        <v>8813</v>
      </c>
      <c r="C909">
        <v>2011</v>
      </c>
      <c r="D909" s="28">
        <v>40905</v>
      </c>
      <c r="E909" s="28">
        <v>40909</v>
      </c>
      <c r="F909" t="s">
        <v>50</v>
      </c>
      <c r="G909" t="s">
        <v>2672</v>
      </c>
      <c r="H909" t="s">
        <v>2673</v>
      </c>
      <c r="I909" t="s">
        <v>41</v>
      </c>
      <c r="J909" t="s">
        <v>27</v>
      </c>
      <c r="K909" t="s">
        <v>8814</v>
      </c>
      <c r="L909" t="s">
        <v>1245</v>
      </c>
      <c r="M909">
        <v>1915</v>
      </c>
      <c r="N909" t="s">
        <v>148</v>
      </c>
      <c r="O909" t="s">
        <v>1652</v>
      </c>
      <c r="P909" t="s">
        <v>46</v>
      </c>
      <c r="Q909" t="s">
        <v>59</v>
      </c>
      <c r="R909" t="s">
        <v>1653</v>
      </c>
      <c r="S909">
        <v>704.25</v>
      </c>
      <c r="T909">
        <v>5</v>
      </c>
      <c r="U909">
        <v>0</v>
      </c>
      <c r="V909">
        <v>84.51</v>
      </c>
    </row>
    <row r="910" spans="1:22" x14ac:dyDescent="0.35">
      <c r="A910">
        <v>6296</v>
      </c>
      <c r="B910" t="s">
        <v>8813</v>
      </c>
      <c r="C910">
        <v>2011</v>
      </c>
      <c r="D910" s="28">
        <v>40905</v>
      </c>
      <c r="E910" s="28">
        <v>40909</v>
      </c>
      <c r="F910" t="s">
        <v>50</v>
      </c>
      <c r="G910" t="s">
        <v>2672</v>
      </c>
      <c r="H910" t="s">
        <v>2673</v>
      </c>
      <c r="I910" t="s">
        <v>41</v>
      </c>
      <c r="J910" t="s">
        <v>27</v>
      </c>
      <c r="K910" t="s">
        <v>8814</v>
      </c>
      <c r="L910" t="s">
        <v>1245</v>
      </c>
      <c r="M910">
        <v>1915</v>
      </c>
      <c r="N910" t="s">
        <v>148</v>
      </c>
      <c r="O910" t="s">
        <v>5612</v>
      </c>
      <c r="P910" t="s">
        <v>46</v>
      </c>
      <c r="Q910" t="s">
        <v>78</v>
      </c>
      <c r="R910" t="s">
        <v>5613</v>
      </c>
      <c r="S910">
        <v>1737.1799999999998</v>
      </c>
      <c r="T910">
        <v>6</v>
      </c>
      <c r="U910">
        <v>0</v>
      </c>
      <c r="V910">
        <v>503.78219999999976</v>
      </c>
    </row>
    <row r="911" spans="1:22" x14ac:dyDescent="0.35">
      <c r="A911">
        <v>6295</v>
      </c>
      <c r="B911" t="s">
        <v>8812</v>
      </c>
      <c r="C911">
        <v>2011</v>
      </c>
      <c r="D911" s="28">
        <v>40802</v>
      </c>
      <c r="E911" s="28">
        <v>40805</v>
      </c>
      <c r="F911" t="s">
        <v>188</v>
      </c>
      <c r="G911" t="s">
        <v>5044</v>
      </c>
      <c r="H911" t="s">
        <v>5045</v>
      </c>
      <c r="I911" t="s">
        <v>41</v>
      </c>
      <c r="J911" t="s">
        <v>27</v>
      </c>
      <c r="K911" t="s">
        <v>266</v>
      </c>
      <c r="L911" t="s">
        <v>267</v>
      </c>
      <c r="M911">
        <v>10024</v>
      </c>
      <c r="N911" t="s">
        <v>148</v>
      </c>
      <c r="O911" t="s">
        <v>2872</v>
      </c>
      <c r="P911" t="s">
        <v>46</v>
      </c>
      <c r="Q911" t="s">
        <v>75</v>
      </c>
      <c r="R911" t="s">
        <v>2873</v>
      </c>
      <c r="S911">
        <v>33.552</v>
      </c>
      <c r="T911">
        <v>1</v>
      </c>
      <c r="U911">
        <v>0.2</v>
      </c>
      <c r="V911">
        <v>12.581999999999999</v>
      </c>
    </row>
    <row r="912" spans="1:22" x14ac:dyDescent="0.35">
      <c r="A912">
        <v>6289</v>
      </c>
      <c r="B912" t="s">
        <v>8808</v>
      </c>
      <c r="C912">
        <v>2011</v>
      </c>
      <c r="D912" s="28">
        <v>40732</v>
      </c>
      <c r="E912" s="28">
        <v>40736</v>
      </c>
      <c r="F912" t="s">
        <v>50</v>
      </c>
      <c r="G912" t="s">
        <v>1574</v>
      </c>
      <c r="H912" t="s">
        <v>1575</v>
      </c>
      <c r="I912" t="s">
        <v>41</v>
      </c>
      <c r="J912" t="s">
        <v>27</v>
      </c>
      <c r="K912" t="s">
        <v>127</v>
      </c>
      <c r="L912" t="s">
        <v>43</v>
      </c>
      <c r="M912">
        <v>94122</v>
      </c>
      <c r="N912" t="s">
        <v>44</v>
      </c>
      <c r="O912" t="s">
        <v>3127</v>
      </c>
      <c r="P912" t="s">
        <v>46</v>
      </c>
      <c r="Q912" t="s">
        <v>75</v>
      </c>
      <c r="R912" t="s">
        <v>3128</v>
      </c>
      <c r="S912">
        <v>196.70400000000001</v>
      </c>
      <c r="T912">
        <v>6</v>
      </c>
      <c r="U912">
        <v>0.2</v>
      </c>
      <c r="V912">
        <v>68.846399999999974</v>
      </c>
    </row>
    <row r="913" spans="1:22" x14ac:dyDescent="0.35">
      <c r="A913">
        <v>6288</v>
      </c>
      <c r="B913" t="s">
        <v>8808</v>
      </c>
      <c r="C913">
        <v>2011</v>
      </c>
      <c r="D913" s="28">
        <v>40732</v>
      </c>
      <c r="E913" s="28">
        <v>40736</v>
      </c>
      <c r="F913" t="s">
        <v>50</v>
      </c>
      <c r="G913" t="s">
        <v>1574</v>
      </c>
      <c r="H913" t="s">
        <v>1575</v>
      </c>
      <c r="I913" t="s">
        <v>41</v>
      </c>
      <c r="J913" t="s">
        <v>27</v>
      </c>
      <c r="K913" t="s">
        <v>127</v>
      </c>
      <c r="L913" t="s">
        <v>43</v>
      </c>
      <c r="M913">
        <v>94122</v>
      </c>
      <c r="N913" t="s">
        <v>44</v>
      </c>
      <c r="O913" t="s">
        <v>4026</v>
      </c>
      <c r="P913" t="s">
        <v>32</v>
      </c>
      <c r="Q913" t="s">
        <v>56</v>
      </c>
      <c r="R913" t="s">
        <v>4027</v>
      </c>
      <c r="S913">
        <v>502.48800000000006</v>
      </c>
      <c r="T913">
        <v>3</v>
      </c>
      <c r="U913">
        <v>0.2</v>
      </c>
      <c r="V913">
        <v>-87.935400000000044</v>
      </c>
    </row>
    <row r="914" spans="1:22" x14ac:dyDescent="0.35">
      <c r="A914">
        <v>6267</v>
      </c>
      <c r="B914" t="s">
        <v>8792</v>
      </c>
      <c r="C914">
        <v>2011</v>
      </c>
      <c r="D914" s="28">
        <v>40850</v>
      </c>
      <c r="E914" s="28">
        <v>40855</v>
      </c>
      <c r="F914" t="s">
        <v>50</v>
      </c>
      <c r="G914" t="s">
        <v>2072</v>
      </c>
      <c r="H914" t="s">
        <v>2073</v>
      </c>
      <c r="I914" t="s">
        <v>26</v>
      </c>
      <c r="J914" t="s">
        <v>27</v>
      </c>
      <c r="K914" t="s">
        <v>5661</v>
      </c>
      <c r="L914" t="s">
        <v>335</v>
      </c>
      <c r="M914">
        <v>37211</v>
      </c>
      <c r="N914" t="s">
        <v>30</v>
      </c>
      <c r="O914" t="s">
        <v>2650</v>
      </c>
      <c r="P914" t="s">
        <v>46</v>
      </c>
      <c r="Q914" t="s">
        <v>90</v>
      </c>
      <c r="R914" t="s">
        <v>2651</v>
      </c>
      <c r="S914">
        <v>143.85600000000002</v>
      </c>
      <c r="T914">
        <v>9</v>
      </c>
      <c r="U914">
        <v>0.2</v>
      </c>
      <c r="V914">
        <v>48.551399999999994</v>
      </c>
    </row>
    <row r="915" spans="1:22" x14ac:dyDescent="0.35">
      <c r="A915">
        <v>6266</v>
      </c>
      <c r="B915" t="s">
        <v>8792</v>
      </c>
      <c r="C915">
        <v>2011</v>
      </c>
      <c r="D915" s="28">
        <v>40850</v>
      </c>
      <c r="E915" s="28">
        <v>40855</v>
      </c>
      <c r="F915" t="s">
        <v>50</v>
      </c>
      <c r="G915" t="s">
        <v>2072</v>
      </c>
      <c r="H915" t="s">
        <v>2073</v>
      </c>
      <c r="I915" t="s">
        <v>26</v>
      </c>
      <c r="J915" t="s">
        <v>27</v>
      </c>
      <c r="K915" t="s">
        <v>5661</v>
      </c>
      <c r="L915" t="s">
        <v>335</v>
      </c>
      <c r="M915">
        <v>37211</v>
      </c>
      <c r="N915" t="s">
        <v>30</v>
      </c>
      <c r="O915" t="s">
        <v>3262</v>
      </c>
      <c r="P915" t="s">
        <v>46</v>
      </c>
      <c r="Q915" t="s">
        <v>90</v>
      </c>
      <c r="R915" t="s">
        <v>3263</v>
      </c>
      <c r="S915">
        <v>3.4880000000000004</v>
      </c>
      <c r="T915">
        <v>2</v>
      </c>
      <c r="U915">
        <v>0.2</v>
      </c>
      <c r="V915">
        <v>1.1771999999999998</v>
      </c>
    </row>
    <row r="916" spans="1:22" x14ac:dyDescent="0.35">
      <c r="A916">
        <v>6254</v>
      </c>
      <c r="B916" t="s">
        <v>8780</v>
      </c>
      <c r="C916">
        <v>2011</v>
      </c>
      <c r="D916" s="28">
        <v>40640</v>
      </c>
      <c r="E916" s="28">
        <v>40640</v>
      </c>
      <c r="F916" t="s">
        <v>1290</v>
      </c>
      <c r="G916" t="s">
        <v>785</v>
      </c>
      <c r="H916" t="s">
        <v>786</v>
      </c>
      <c r="I916" t="s">
        <v>102</v>
      </c>
      <c r="J916" t="s">
        <v>27</v>
      </c>
      <c r="K916" t="s">
        <v>7783</v>
      </c>
      <c r="L916" t="s">
        <v>1272</v>
      </c>
      <c r="M916">
        <v>30062</v>
      </c>
      <c r="N916" t="s">
        <v>30</v>
      </c>
      <c r="O916" t="s">
        <v>4321</v>
      </c>
      <c r="P916" t="s">
        <v>71</v>
      </c>
      <c r="Q916" t="s">
        <v>72</v>
      </c>
      <c r="R916" t="s">
        <v>4322</v>
      </c>
      <c r="S916">
        <v>200.96999999999997</v>
      </c>
      <c r="T916">
        <v>3</v>
      </c>
      <c r="U916">
        <v>0</v>
      </c>
      <c r="V916">
        <v>50.242500000000007</v>
      </c>
    </row>
    <row r="917" spans="1:22" x14ac:dyDescent="0.35">
      <c r="A917">
        <v>916</v>
      </c>
      <c r="B917" t="s">
        <v>2802</v>
      </c>
      <c r="C917">
        <v>2011</v>
      </c>
      <c r="D917" s="28">
        <v>40709</v>
      </c>
      <c r="E917" s="28">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5">
      <c r="A918">
        <v>917</v>
      </c>
      <c r="B918" t="s">
        <v>2802</v>
      </c>
      <c r="C918">
        <v>2011</v>
      </c>
      <c r="D918" s="28">
        <v>40709</v>
      </c>
      <c r="E918" s="2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5">
      <c r="A919">
        <v>918</v>
      </c>
      <c r="B919" t="s">
        <v>2802</v>
      </c>
      <c r="C919">
        <v>2011</v>
      </c>
      <c r="D919" s="28">
        <v>40709</v>
      </c>
      <c r="E919" s="28">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5">
      <c r="A920">
        <v>6253</v>
      </c>
      <c r="B920" t="s">
        <v>8780</v>
      </c>
      <c r="C920">
        <v>2011</v>
      </c>
      <c r="D920" s="28">
        <v>40640</v>
      </c>
      <c r="E920" s="28">
        <v>40640</v>
      </c>
      <c r="F920" t="s">
        <v>1290</v>
      </c>
      <c r="G920" t="s">
        <v>785</v>
      </c>
      <c r="H920" t="s">
        <v>786</v>
      </c>
      <c r="I920" t="s">
        <v>102</v>
      </c>
      <c r="J920" t="s">
        <v>27</v>
      </c>
      <c r="K920" t="s">
        <v>7783</v>
      </c>
      <c r="L920" t="s">
        <v>1272</v>
      </c>
      <c r="M920">
        <v>30062</v>
      </c>
      <c r="N920" t="s">
        <v>30</v>
      </c>
      <c r="O920" t="s">
        <v>1898</v>
      </c>
      <c r="P920" t="s">
        <v>46</v>
      </c>
      <c r="Q920" t="s">
        <v>90</v>
      </c>
      <c r="R920" t="s">
        <v>1899</v>
      </c>
      <c r="S920">
        <v>58.320000000000007</v>
      </c>
      <c r="T920">
        <v>9</v>
      </c>
      <c r="U920">
        <v>0</v>
      </c>
      <c r="V920">
        <v>27.993600000000001</v>
      </c>
    </row>
    <row r="921" spans="1:22" x14ac:dyDescent="0.35">
      <c r="A921">
        <v>6252</v>
      </c>
      <c r="B921" t="s">
        <v>8779</v>
      </c>
      <c r="C921">
        <v>2011</v>
      </c>
      <c r="D921" s="28">
        <v>40879</v>
      </c>
      <c r="E921" s="28">
        <v>40881</v>
      </c>
      <c r="F921" t="s">
        <v>188</v>
      </c>
      <c r="G921" t="s">
        <v>3644</v>
      </c>
      <c r="H921" t="s">
        <v>3645</v>
      </c>
      <c r="I921" t="s">
        <v>26</v>
      </c>
      <c r="J921" t="s">
        <v>27</v>
      </c>
      <c r="K921" t="s">
        <v>303</v>
      </c>
      <c r="L921" t="s">
        <v>211</v>
      </c>
      <c r="M921">
        <v>60623</v>
      </c>
      <c r="N921" t="s">
        <v>105</v>
      </c>
      <c r="O921" t="s">
        <v>1428</v>
      </c>
      <c r="P921" t="s">
        <v>46</v>
      </c>
      <c r="Q921" t="s">
        <v>78</v>
      </c>
      <c r="R921" t="s">
        <v>186</v>
      </c>
      <c r="S921">
        <v>2.3939999999999997</v>
      </c>
      <c r="T921">
        <v>1</v>
      </c>
      <c r="U921">
        <v>0.8</v>
      </c>
      <c r="V921">
        <v>-6.344100000000001</v>
      </c>
    </row>
    <row r="922" spans="1:22" x14ac:dyDescent="0.35">
      <c r="A922">
        <v>921</v>
      </c>
      <c r="B922" t="s">
        <v>2810</v>
      </c>
      <c r="C922">
        <v>2011</v>
      </c>
      <c r="D922" s="28">
        <v>40882</v>
      </c>
      <c r="E922" s="28">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5">
      <c r="A923">
        <v>6243</v>
      </c>
      <c r="B923" t="s">
        <v>8773</v>
      </c>
      <c r="C923">
        <v>2011</v>
      </c>
      <c r="D923" s="28">
        <v>40898</v>
      </c>
      <c r="E923" s="28">
        <v>40905</v>
      </c>
      <c r="F923" t="s">
        <v>50</v>
      </c>
      <c r="G923" t="s">
        <v>4207</v>
      </c>
      <c r="H923" t="s">
        <v>4208</v>
      </c>
      <c r="I923" t="s">
        <v>102</v>
      </c>
      <c r="J923" t="s">
        <v>27</v>
      </c>
      <c r="K923" t="s">
        <v>382</v>
      </c>
      <c r="L923" t="s">
        <v>335</v>
      </c>
      <c r="M923">
        <v>38401</v>
      </c>
      <c r="N923" t="s">
        <v>30</v>
      </c>
      <c r="O923" t="s">
        <v>3917</v>
      </c>
      <c r="P923" t="s">
        <v>46</v>
      </c>
      <c r="Q923" t="s">
        <v>75</v>
      </c>
      <c r="R923" t="s">
        <v>3918</v>
      </c>
      <c r="S923">
        <v>18.240000000000002</v>
      </c>
      <c r="T923">
        <v>2</v>
      </c>
      <c r="U923">
        <v>0.7</v>
      </c>
      <c r="V923">
        <v>-14.591999999999999</v>
      </c>
    </row>
    <row r="924" spans="1:22" x14ac:dyDescent="0.35">
      <c r="A924">
        <v>6228</v>
      </c>
      <c r="B924" t="s">
        <v>8761</v>
      </c>
      <c r="C924">
        <v>2011</v>
      </c>
      <c r="D924" s="28">
        <v>40849</v>
      </c>
      <c r="E924" s="28">
        <v>40854</v>
      </c>
      <c r="F924" t="s">
        <v>50</v>
      </c>
      <c r="G924" t="s">
        <v>1189</v>
      </c>
      <c r="H924" t="s">
        <v>1190</v>
      </c>
      <c r="I924" t="s">
        <v>26</v>
      </c>
      <c r="J924" t="s">
        <v>27</v>
      </c>
      <c r="K924" t="s">
        <v>3926</v>
      </c>
      <c r="L924" t="s">
        <v>104</v>
      </c>
      <c r="M924">
        <v>75061</v>
      </c>
      <c r="N924" t="s">
        <v>105</v>
      </c>
      <c r="O924" t="s">
        <v>2669</v>
      </c>
      <c r="P924" t="s">
        <v>71</v>
      </c>
      <c r="Q924" t="s">
        <v>72</v>
      </c>
      <c r="R924" t="s">
        <v>2670</v>
      </c>
      <c r="S924">
        <v>88.77600000000001</v>
      </c>
      <c r="T924">
        <v>3</v>
      </c>
      <c r="U924">
        <v>0.2</v>
      </c>
      <c r="V924">
        <v>7.7679000000000009</v>
      </c>
    </row>
    <row r="925" spans="1:22" x14ac:dyDescent="0.35">
      <c r="A925">
        <v>6215</v>
      </c>
      <c r="B925" t="s">
        <v>8753</v>
      </c>
      <c r="C925">
        <v>2011</v>
      </c>
      <c r="D925" s="28">
        <v>40827</v>
      </c>
      <c r="E925" s="28">
        <v>40831</v>
      </c>
      <c r="F925" t="s">
        <v>50</v>
      </c>
      <c r="G925" t="s">
        <v>2009</v>
      </c>
      <c r="H925" t="s">
        <v>2010</v>
      </c>
      <c r="I925" t="s">
        <v>26</v>
      </c>
      <c r="J925" t="s">
        <v>27</v>
      </c>
      <c r="K925" t="s">
        <v>5973</v>
      </c>
      <c r="L925" t="s">
        <v>43</v>
      </c>
      <c r="M925">
        <v>90278</v>
      </c>
      <c r="N925" t="s">
        <v>44</v>
      </c>
      <c r="O925" t="s">
        <v>2290</v>
      </c>
      <c r="P925" t="s">
        <v>46</v>
      </c>
      <c r="Q925" t="s">
        <v>173</v>
      </c>
      <c r="R925" t="s">
        <v>2291</v>
      </c>
      <c r="S925">
        <v>7.64</v>
      </c>
      <c r="T925">
        <v>1</v>
      </c>
      <c r="U925">
        <v>0</v>
      </c>
      <c r="V925">
        <v>3.7435999999999998</v>
      </c>
    </row>
    <row r="926" spans="1:22" x14ac:dyDescent="0.35">
      <c r="A926">
        <v>6175</v>
      </c>
      <c r="B926" t="s">
        <v>8730</v>
      </c>
      <c r="C926">
        <v>2011</v>
      </c>
      <c r="D926" s="28">
        <v>40757</v>
      </c>
      <c r="E926" s="28">
        <v>40763</v>
      </c>
      <c r="F926" t="s">
        <v>50</v>
      </c>
      <c r="G926" t="s">
        <v>1068</v>
      </c>
      <c r="H926" t="s">
        <v>1069</v>
      </c>
      <c r="I926" t="s">
        <v>102</v>
      </c>
      <c r="J926" t="s">
        <v>27</v>
      </c>
      <c r="K926" t="s">
        <v>318</v>
      </c>
      <c r="L926" t="s">
        <v>596</v>
      </c>
      <c r="M926">
        <v>65807</v>
      </c>
      <c r="N926" t="s">
        <v>105</v>
      </c>
      <c r="O926" t="s">
        <v>4273</v>
      </c>
      <c r="P926" t="s">
        <v>46</v>
      </c>
      <c r="Q926" t="s">
        <v>59</v>
      </c>
      <c r="R926" t="s">
        <v>4274</v>
      </c>
      <c r="S926">
        <v>838.38</v>
      </c>
      <c r="T926">
        <v>2</v>
      </c>
      <c r="U926">
        <v>0</v>
      </c>
      <c r="V926">
        <v>226.36260000000004</v>
      </c>
    </row>
    <row r="927" spans="1:22" x14ac:dyDescent="0.35">
      <c r="A927">
        <v>926</v>
      </c>
      <c r="B927" t="s">
        <v>2824</v>
      </c>
      <c r="C927">
        <v>2011</v>
      </c>
      <c r="D927" s="28">
        <v>40799</v>
      </c>
      <c r="E927" s="28">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5">
      <c r="A928">
        <v>927</v>
      </c>
      <c r="B928" t="s">
        <v>2824</v>
      </c>
      <c r="C928">
        <v>2011</v>
      </c>
      <c r="D928" s="28">
        <v>40799</v>
      </c>
      <c r="E928" s="28">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5">
      <c r="A929">
        <v>6174</v>
      </c>
      <c r="B929" t="s">
        <v>8730</v>
      </c>
      <c r="C929">
        <v>2011</v>
      </c>
      <c r="D929" s="28">
        <v>40757</v>
      </c>
      <c r="E929" s="28">
        <v>40763</v>
      </c>
      <c r="F929" t="s">
        <v>50</v>
      </c>
      <c r="G929" t="s">
        <v>1068</v>
      </c>
      <c r="H929" t="s">
        <v>1069</v>
      </c>
      <c r="I929" t="s">
        <v>102</v>
      </c>
      <c r="J929" t="s">
        <v>27</v>
      </c>
      <c r="K929" t="s">
        <v>318</v>
      </c>
      <c r="L929" t="s">
        <v>596</v>
      </c>
      <c r="M929">
        <v>65807</v>
      </c>
      <c r="N929" t="s">
        <v>105</v>
      </c>
      <c r="O929" t="s">
        <v>7421</v>
      </c>
      <c r="P929" t="s">
        <v>71</v>
      </c>
      <c r="Q929" t="s">
        <v>161</v>
      </c>
      <c r="R929" t="s">
        <v>7422</v>
      </c>
      <c r="S929">
        <v>21.2</v>
      </c>
      <c r="T929">
        <v>2</v>
      </c>
      <c r="U929">
        <v>0</v>
      </c>
      <c r="V929">
        <v>9.1160000000000014</v>
      </c>
    </row>
    <row r="930" spans="1:22" x14ac:dyDescent="0.35">
      <c r="A930">
        <v>6173</v>
      </c>
      <c r="B930" t="s">
        <v>8730</v>
      </c>
      <c r="C930">
        <v>2011</v>
      </c>
      <c r="D930" s="28">
        <v>40757</v>
      </c>
      <c r="E930" s="28">
        <v>40763</v>
      </c>
      <c r="F930" t="s">
        <v>50</v>
      </c>
      <c r="G930" t="s">
        <v>1068</v>
      </c>
      <c r="H930" t="s">
        <v>1069</v>
      </c>
      <c r="I930" t="s">
        <v>102</v>
      </c>
      <c r="J930" t="s">
        <v>27</v>
      </c>
      <c r="K930" t="s">
        <v>318</v>
      </c>
      <c r="L930" t="s">
        <v>596</v>
      </c>
      <c r="M930">
        <v>65807</v>
      </c>
      <c r="N930" t="s">
        <v>105</v>
      </c>
      <c r="O930" t="s">
        <v>3718</v>
      </c>
      <c r="P930" t="s">
        <v>46</v>
      </c>
      <c r="Q930" t="s">
        <v>75</v>
      </c>
      <c r="R930" t="s">
        <v>3719</v>
      </c>
      <c r="S930">
        <v>26.7</v>
      </c>
      <c r="T930">
        <v>5</v>
      </c>
      <c r="U930">
        <v>0</v>
      </c>
      <c r="V930">
        <v>12.548999999999999</v>
      </c>
    </row>
    <row r="931" spans="1:22" x14ac:dyDescent="0.35">
      <c r="A931">
        <v>6170</v>
      </c>
      <c r="B931" t="s">
        <v>8726</v>
      </c>
      <c r="C931">
        <v>2011</v>
      </c>
      <c r="D931" s="28">
        <v>40782</v>
      </c>
      <c r="E931" s="28">
        <v>40785</v>
      </c>
      <c r="F931" t="s">
        <v>23</v>
      </c>
      <c r="G931" t="s">
        <v>3881</v>
      </c>
      <c r="H931" t="s">
        <v>3882</v>
      </c>
      <c r="I931" t="s">
        <v>26</v>
      </c>
      <c r="J931" t="s">
        <v>27</v>
      </c>
      <c r="K931" t="s">
        <v>318</v>
      </c>
      <c r="L931" t="s">
        <v>319</v>
      </c>
      <c r="M931">
        <v>22153</v>
      </c>
      <c r="N931" t="s">
        <v>30</v>
      </c>
      <c r="O931" t="s">
        <v>1865</v>
      </c>
      <c r="P931" t="s">
        <v>46</v>
      </c>
      <c r="Q931" t="s">
        <v>90</v>
      </c>
      <c r="R931" t="s">
        <v>1866</v>
      </c>
      <c r="S931">
        <v>13.36</v>
      </c>
      <c r="T931">
        <v>2</v>
      </c>
      <c r="U931">
        <v>0</v>
      </c>
      <c r="V931">
        <v>6.4127999999999998</v>
      </c>
    </row>
    <row r="932" spans="1:22" x14ac:dyDescent="0.35">
      <c r="A932">
        <v>6167</v>
      </c>
      <c r="B932" t="s">
        <v>8723</v>
      </c>
      <c r="C932">
        <v>2011</v>
      </c>
      <c r="D932" s="28">
        <v>40621</v>
      </c>
      <c r="E932" s="28">
        <v>40623</v>
      </c>
      <c r="F932" t="s">
        <v>188</v>
      </c>
      <c r="G932" t="s">
        <v>1779</v>
      </c>
      <c r="H932" t="s">
        <v>1780</v>
      </c>
      <c r="I932" t="s">
        <v>41</v>
      </c>
      <c r="J932" t="s">
        <v>27</v>
      </c>
      <c r="K932" t="s">
        <v>1792</v>
      </c>
      <c r="L932" t="s">
        <v>54</v>
      </c>
      <c r="M932">
        <v>33801</v>
      </c>
      <c r="N932" t="s">
        <v>30</v>
      </c>
      <c r="O932" t="s">
        <v>8674</v>
      </c>
      <c r="P932" t="s">
        <v>71</v>
      </c>
      <c r="Q932" t="s">
        <v>161</v>
      </c>
      <c r="R932" t="s">
        <v>8675</v>
      </c>
      <c r="S932">
        <v>170.24</v>
      </c>
      <c r="T932">
        <v>2</v>
      </c>
      <c r="U932">
        <v>0.2</v>
      </c>
      <c r="V932">
        <v>53.199999999999989</v>
      </c>
    </row>
    <row r="933" spans="1:22" x14ac:dyDescent="0.35">
      <c r="A933">
        <v>6166</v>
      </c>
      <c r="B933" t="s">
        <v>8723</v>
      </c>
      <c r="C933">
        <v>2011</v>
      </c>
      <c r="D933" s="28">
        <v>40621</v>
      </c>
      <c r="E933" s="28">
        <v>40623</v>
      </c>
      <c r="F933" t="s">
        <v>188</v>
      </c>
      <c r="G933" t="s">
        <v>1779</v>
      </c>
      <c r="H933" t="s">
        <v>1780</v>
      </c>
      <c r="I933" t="s">
        <v>41</v>
      </c>
      <c r="J933" t="s">
        <v>27</v>
      </c>
      <c r="K933" t="s">
        <v>1792</v>
      </c>
      <c r="L933" t="s">
        <v>54</v>
      </c>
      <c r="M933">
        <v>33801</v>
      </c>
      <c r="N933" t="s">
        <v>30</v>
      </c>
      <c r="O933" t="s">
        <v>7631</v>
      </c>
      <c r="P933" t="s">
        <v>32</v>
      </c>
      <c r="Q933" t="s">
        <v>65</v>
      </c>
      <c r="R933" t="s">
        <v>7632</v>
      </c>
      <c r="S933">
        <v>20.016000000000002</v>
      </c>
      <c r="T933">
        <v>3</v>
      </c>
      <c r="U933">
        <v>0.2</v>
      </c>
      <c r="V933">
        <v>5.5044000000000013</v>
      </c>
    </row>
    <row r="934" spans="1:22" x14ac:dyDescent="0.35">
      <c r="A934">
        <v>6165</v>
      </c>
      <c r="B934" t="s">
        <v>8723</v>
      </c>
      <c r="C934">
        <v>2011</v>
      </c>
      <c r="D934" s="28">
        <v>40621</v>
      </c>
      <c r="E934" s="28">
        <v>40623</v>
      </c>
      <c r="F934" t="s">
        <v>188</v>
      </c>
      <c r="G934" t="s">
        <v>1779</v>
      </c>
      <c r="H934" t="s">
        <v>1780</v>
      </c>
      <c r="I934" t="s">
        <v>41</v>
      </c>
      <c r="J934" t="s">
        <v>27</v>
      </c>
      <c r="K934" t="s">
        <v>1792</v>
      </c>
      <c r="L934" t="s">
        <v>54</v>
      </c>
      <c r="M934">
        <v>33801</v>
      </c>
      <c r="N934" t="s">
        <v>30</v>
      </c>
      <c r="O934" t="s">
        <v>4098</v>
      </c>
      <c r="P934" t="s">
        <v>32</v>
      </c>
      <c r="Q934" t="s">
        <v>65</v>
      </c>
      <c r="R934" t="s">
        <v>1285</v>
      </c>
      <c r="S934">
        <v>4.9920000000000009</v>
      </c>
      <c r="T934">
        <v>3</v>
      </c>
      <c r="U934">
        <v>0.2</v>
      </c>
      <c r="V934">
        <v>1.3728000000000002</v>
      </c>
    </row>
    <row r="935" spans="1:22" x14ac:dyDescent="0.35">
      <c r="A935">
        <v>6164</v>
      </c>
      <c r="B935" t="s">
        <v>8723</v>
      </c>
      <c r="C935">
        <v>2011</v>
      </c>
      <c r="D935" s="28">
        <v>40621</v>
      </c>
      <c r="E935" s="28">
        <v>40623</v>
      </c>
      <c r="F935" t="s">
        <v>188</v>
      </c>
      <c r="G935" t="s">
        <v>1779</v>
      </c>
      <c r="H935" t="s">
        <v>1780</v>
      </c>
      <c r="I935" t="s">
        <v>41</v>
      </c>
      <c r="J935" t="s">
        <v>27</v>
      </c>
      <c r="K935" t="s">
        <v>1792</v>
      </c>
      <c r="L935" t="s">
        <v>54</v>
      </c>
      <c r="M935">
        <v>33801</v>
      </c>
      <c r="N935" t="s">
        <v>30</v>
      </c>
      <c r="O935" t="s">
        <v>5813</v>
      </c>
      <c r="P935" t="s">
        <v>46</v>
      </c>
      <c r="Q935" t="s">
        <v>75</v>
      </c>
      <c r="R935" t="s">
        <v>5814</v>
      </c>
      <c r="S935">
        <v>33.57</v>
      </c>
      <c r="T935">
        <v>5</v>
      </c>
      <c r="U935">
        <v>0.7</v>
      </c>
      <c r="V935">
        <v>-25.737000000000002</v>
      </c>
    </row>
    <row r="936" spans="1:22" x14ac:dyDescent="0.35">
      <c r="A936">
        <v>6163</v>
      </c>
      <c r="B936" t="s">
        <v>8723</v>
      </c>
      <c r="C936">
        <v>2011</v>
      </c>
      <c r="D936" s="28">
        <v>40621</v>
      </c>
      <c r="E936" s="28">
        <v>40623</v>
      </c>
      <c r="F936" t="s">
        <v>188</v>
      </c>
      <c r="G936" t="s">
        <v>1779</v>
      </c>
      <c r="H936" t="s">
        <v>1780</v>
      </c>
      <c r="I936" t="s">
        <v>41</v>
      </c>
      <c r="J936" t="s">
        <v>27</v>
      </c>
      <c r="K936" t="s">
        <v>1792</v>
      </c>
      <c r="L936" t="s">
        <v>54</v>
      </c>
      <c r="M936">
        <v>33801</v>
      </c>
      <c r="N936" t="s">
        <v>30</v>
      </c>
      <c r="O936" t="s">
        <v>1482</v>
      </c>
      <c r="P936" t="s">
        <v>46</v>
      </c>
      <c r="Q936" t="s">
        <v>59</v>
      </c>
      <c r="R936" t="s">
        <v>1483</v>
      </c>
      <c r="S936">
        <v>26.160000000000004</v>
      </c>
      <c r="T936">
        <v>3</v>
      </c>
      <c r="U936">
        <v>0.2</v>
      </c>
      <c r="V936">
        <v>1.961999999999998</v>
      </c>
    </row>
    <row r="937" spans="1:22" x14ac:dyDescent="0.35">
      <c r="A937">
        <v>6162</v>
      </c>
      <c r="B937" t="s">
        <v>8723</v>
      </c>
      <c r="C937">
        <v>2011</v>
      </c>
      <c r="D937" s="28">
        <v>40621</v>
      </c>
      <c r="E937" s="28">
        <v>40623</v>
      </c>
      <c r="F937" t="s">
        <v>188</v>
      </c>
      <c r="G937" t="s">
        <v>1779</v>
      </c>
      <c r="H937" t="s">
        <v>1780</v>
      </c>
      <c r="I937" t="s">
        <v>41</v>
      </c>
      <c r="J937" t="s">
        <v>27</v>
      </c>
      <c r="K937" t="s">
        <v>1792</v>
      </c>
      <c r="L937" t="s">
        <v>54</v>
      </c>
      <c r="M937">
        <v>33801</v>
      </c>
      <c r="N937" t="s">
        <v>30</v>
      </c>
      <c r="O937" t="s">
        <v>4562</v>
      </c>
      <c r="P937" t="s">
        <v>46</v>
      </c>
      <c r="Q937" t="s">
        <v>47</v>
      </c>
      <c r="R937" t="s">
        <v>4563</v>
      </c>
      <c r="S937">
        <v>11.808</v>
      </c>
      <c r="T937">
        <v>4</v>
      </c>
      <c r="U937">
        <v>0.2</v>
      </c>
      <c r="V937">
        <v>3.9851999999999999</v>
      </c>
    </row>
    <row r="938" spans="1:22" x14ac:dyDescent="0.35">
      <c r="A938">
        <v>6161</v>
      </c>
      <c r="B938" t="s">
        <v>8723</v>
      </c>
      <c r="C938">
        <v>2011</v>
      </c>
      <c r="D938" s="28">
        <v>40621</v>
      </c>
      <c r="E938" s="28">
        <v>40623</v>
      </c>
      <c r="F938" t="s">
        <v>188</v>
      </c>
      <c r="G938" t="s">
        <v>1779</v>
      </c>
      <c r="H938" t="s">
        <v>1780</v>
      </c>
      <c r="I938" t="s">
        <v>41</v>
      </c>
      <c r="J938" t="s">
        <v>27</v>
      </c>
      <c r="K938" t="s">
        <v>1792</v>
      </c>
      <c r="L938" t="s">
        <v>54</v>
      </c>
      <c r="M938">
        <v>33801</v>
      </c>
      <c r="N938" t="s">
        <v>30</v>
      </c>
      <c r="O938" t="s">
        <v>2032</v>
      </c>
      <c r="P938" t="s">
        <v>71</v>
      </c>
      <c r="Q938" t="s">
        <v>72</v>
      </c>
      <c r="R938" t="s">
        <v>2033</v>
      </c>
      <c r="S938">
        <v>323.97600000000006</v>
      </c>
      <c r="T938">
        <v>3</v>
      </c>
      <c r="U938">
        <v>0.2</v>
      </c>
      <c r="V938">
        <v>28.347899999999981</v>
      </c>
    </row>
    <row r="939" spans="1:22" x14ac:dyDescent="0.35">
      <c r="A939">
        <v>6152</v>
      </c>
      <c r="B939" t="s">
        <v>8716</v>
      </c>
      <c r="C939">
        <v>2011</v>
      </c>
      <c r="D939" s="28">
        <v>40620</v>
      </c>
      <c r="E939" s="28">
        <v>40623</v>
      </c>
      <c r="F939" t="s">
        <v>23</v>
      </c>
      <c r="G939" t="s">
        <v>7273</v>
      </c>
      <c r="H939" t="s">
        <v>7274</v>
      </c>
      <c r="I939" t="s">
        <v>102</v>
      </c>
      <c r="J939" t="s">
        <v>27</v>
      </c>
      <c r="K939" t="s">
        <v>127</v>
      </c>
      <c r="L939" t="s">
        <v>43</v>
      </c>
      <c r="M939">
        <v>94110</v>
      </c>
      <c r="N939" t="s">
        <v>44</v>
      </c>
      <c r="O939" t="s">
        <v>7052</v>
      </c>
      <c r="P939" t="s">
        <v>32</v>
      </c>
      <c r="Q939" t="s">
        <v>33</v>
      </c>
      <c r="R939" t="s">
        <v>7053</v>
      </c>
      <c r="S939">
        <v>1198.33</v>
      </c>
      <c r="T939">
        <v>10</v>
      </c>
      <c r="U939">
        <v>0.15</v>
      </c>
      <c r="V939">
        <v>70.490000000000009</v>
      </c>
    </row>
    <row r="940" spans="1:22" x14ac:dyDescent="0.35">
      <c r="A940">
        <v>6146</v>
      </c>
      <c r="B940" t="s">
        <v>8711</v>
      </c>
      <c r="C940">
        <v>2011</v>
      </c>
      <c r="D940" s="28">
        <v>40899</v>
      </c>
      <c r="E940" s="28">
        <v>40903</v>
      </c>
      <c r="F940" t="s">
        <v>50</v>
      </c>
      <c r="G940" t="s">
        <v>7143</v>
      </c>
      <c r="H940" t="s">
        <v>7144</v>
      </c>
      <c r="I940" t="s">
        <v>26</v>
      </c>
      <c r="J940" t="s">
        <v>27</v>
      </c>
      <c r="K940" t="s">
        <v>630</v>
      </c>
      <c r="L940" t="s">
        <v>43</v>
      </c>
      <c r="M940">
        <v>95123</v>
      </c>
      <c r="N940" t="s">
        <v>44</v>
      </c>
      <c r="O940" t="s">
        <v>1942</v>
      </c>
      <c r="P940" t="s">
        <v>46</v>
      </c>
      <c r="Q940" t="s">
        <v>68</v>
      </c>
      <c r="R940" t="s">
        <v>1943</v>
      </c>
      <c r="S940">
        <v>11.76</v>
      </c>
      <c r="T940">
        <v>4</v>
      </c>
      <c r="U940">
        <v>0</v>
      </c>
      <c r="V940">
        <v>3.1752000000000002</v>
      </c>
    </row>
    <row r="941" spans="1:22" x14ac:dyDescent="0.35">
      <c r="A941">
        <v>6139</v>
      </c>
      <c r="B941" t="s">
        <v>8706</v>
      </c>
      <c r="C941">
        <v>2011</v>
      </c>
      <c r="D941" s="28">
        <v>40632</v>
      </c>
      <c r="E941" s="28">
        <v>40637</v>
      </c>
      <c r="F941" t="s">
        <v>50</v>
      </c>
      <c r="G941" t="s">
        <v>2626</v>
      </c>
      <c r="H941" t="s">
        <v>2627</v>
      </c>
      <c r="I941" t="s">
        <v>26</v>
      </c>
      <c r="J941" t="s">
        <v>27</v>
      </c>
      <c r="K941" t="s">
        <v>127</v>
      </c>
      <c r="L941" t="s">
        <v>43</v>
      </c>
      <c r="M941">
        <v>94110</v>
      </c>
      <c r="N941" t="s">
        <v>44</v>
      </c>
      <c r="O941" t="s">
        <v>1669</v>
      </c>
      <c r="P941" t="s">
        <v>32</v>
      </c>
      <c r="Q941" t="s">
        <v>33</v>
      </c>
      <c r="R941" t="s">
        <v>1670</v>
      </c>
      <c r="S941">
        <v>205.666</v>
      </c>
      <c r="T941">
        <v>2</v>
      </c>
      <c r="U941">
        <v>0.15</v>
      </c>
      <c r="V941">
        <v>-12.097999999999999</v>
      </c>
    </row>
    <row r="942" spans="1:22" x14ac:dyDescent="0.35">
      <c r="A942">
        <v>6132</v>
      </c>
      <c r="B942" t="s">
        <v>8697</v>
      </c>
      <c r="C942">
        <v>2011</v>
      </c>
      <c r="D942" s="28">
        <v>40904</v>
      </c>
      <c r="E942" s="28">
        <v>40908</v>
      </c>
      <c r="F942" t="s">
        <v>50</v>
      </c>
      <c r="G942" t="s">
        <v>2911</v>
      </c>
      <c r="H942" t="s">
        <v>2912</v>
      </c>
      <c r="I942" t="s">
        <v>102</v>
      </c>
      <c r="J942" t="s">
        <v>27</v>
      </c>
      <c r="K942" t="s">
        <v>266</v>
      </c>
      <c r="L942" t="s">
        <v>267</v>
      </c>
      <c r="M942">
        <v>10011</v>
      </c>
      <c r="N942" t="s">
        <v>148</v>
      </c>
      <c r="O942" t="s">
        <v>892</v>
      </c>
      <c r="P942" t="s">
        <v>32</v>
      </c>
      <c r="Q942" t="s">
        <v>36</v>
      </c>
      <c r="R942" t="s">
        <v>893</v>
      </c>
      <c r="S942">
        <v>767.21400000000006</v>
      </c>
      <c r="T942">
        <v>14</v>
      </c>
      <c r="U942">
        <v>0.1</v>
      </c>
      <c r="V942">
        <v>161.96739999999997</v>
      </c>
    </row>
    <row r="943" spans="1:22" x14ac:dyDescent="0.35">
      <c r="A943">
        <v>6129</v>
      </c>
      <c r="B943" t="s">
        <v>8693</v>
      </c>
      <c r="C943">
        <v>2011</v>
      </c>
      <c r="D943" s="28">
        <v>40841</v>
      </c>
      <c r="E943" s="28">
        <v>40844</v>
      </c>
      <c r="F943" t="s">
        <v>188</v>
      </c>
      <c r="G943" t="s">
        <v>6420</v>
      </c>
      <c r="H943" t="s">
        <v>6421</v>
      </c>
      <c r="I943" t="s">
        <v>41</v>
      </c>
      <c r="J943" t="s">
        <v>27</v>
      </c>
      <c r="K943" t="s">
        <v>127</v>
      </c>
      <c r="L943" t="s">
        <v>43</v>
      </c>
      <c r="M943">
        <v>94109</v>
      </c>
      <c r="N943" t="s">
        <v>44</v>
      </c>
      <c r="O943" t="s">
        <v>4327</v>
      </c>
      <c r="P943" t="s">
        <v>46</v>
      </c>
      <c r="Q943" t="s">
        <v>75</v>
      </c>
      <c r="R943" t="s">
        <v>4328</v>
      </c>
      <c r="S943">
        <v>49.408000000000001</v>
      </c>
      <c r="T943">
        <v>4</v>
      </c>
      <c r="U943">
        <v>0.2</v>
      </c>
      <c r="V943">
        <v>18.527999999999999</v>
      </c>
    </row>
    <row r="944" spans="1:22" x14ac:dyDescent="0.35">
      <c r="A944">
        <v>6108</v>
      </c>
      <c r="B944" t="s">
        <v>8678</v>
      </c>
      <c r="C944">
        <v>2011</v>
      </c>
      <c r="D944" s="28">
        <v>40897</v>
      </c>
      <c r="E944" s="28">
        <v>40902</v>
      </c>
      <c r="F944" t="s">
        <v>50</v>
      </c>
      <c r="G944" t="s">
        <v>5054</v>
      </c>
      <c r="H944" t="s">
        <v>5055</v>
      </c>
      <c r="I944" t="s">
        <v>26</v>
      </c>
      <c r="J944" t="s">
        <v>27</v>
      </c>
      <c r="K944" t="s">
        <v>758</v>
      </c>
      <c r="L944" t="s">
        <v>104</v>
      </c>
      <c r="M944">
        <v>75051</v>
      </c>
      <c r="N944" t="s">
        <v>105</v>
      </c>
      <c r="O944" t="s">
        <v>3765</v>
      </c>
      <c r="P944" t="s">
        <v>71</v>
      </c>
      <c r="Q944" t="s">
        <v>161</v>
      </c>
      <c r="R944" t="s">
        <v>3766</v>
      </c>
      <c r="S944">
        <v>65.44</v>
      </c>
      <c r="T944">
        <v>5</v>
      </c>
      <c r="U944">
        <v>0.2</v>
      </c>
      <c r="V944">
        <v>-8.1800000000000033</v>
      </c>
    </row>
    <row r="945" spans="1:22" x14ac:dyDescent="0.35">
      <c r="A945">
        <v>6107</v>
      </c>
      <c r="B945" t="s">
        <v>8678</v>
      </c>
      <c r="C945">
        <v>2011</v>
      </c>
      <c r="D945" s="28">
        <v>40897</v>
      </c>
      <c r="E945" s="28">
        <v>40902</v>
      </c>
      <c r="F945" t="s">
        <v>50</v>
      </c>
      <c r="G945" t="s">
        <v>5054</v>
      </c>
      <c r="H945" t="s">
        <v>5055</v>
      </c>
      <c r="I945" t="s">
        <v>26</v>
      </c>
      <c r="J945" t="s">
        <v>27</v>
      </c>
      <c r="K945" t="s">
        <v>758</v>
      </c>
      <c r="L945" t="s">
        <v>104</v>
      </c>
      <c r="M945">
        <v>75051</v>
      </c>
      <c r="N945" t="s">
        <v>105</v>
      </c>
      <c r="O945" t="s">
        <v>2074</v>
      </c>
      <c r="P945" t="s">
        <v>46</v>
      </c>
      <c r="Q945" t="s">
        <v>78</v>
      </c>
      <c r="R945" t="s">
        <v>2075</v>
      </c>
      <c r="S945">
        <v>19.431999999999995</v>
      </c>
      <c r="T945">
        <v>2</v>
      </c>
      <c r="U945">
        <v>0.8</v>
      </c>
      <c r="V945">
        <v>-49.551600000000022</v>
      </c>
    </row>
    <row r="946" spans="1:22" x14ac:dyDescent="0.35">
      <c r="A946">
        <v>6082</v>
      </c>
      <c r="B946" t="s">
        <v>8668</v>
      </c>
      <c r="C946">
        <v>2011</v>
      </c>
      <c r="D946" s="28">
        <v>40593</v>
      </c>
      <c r="E946" s="28">
        <v>40593</v>
      </c>
      <c r="F946" t="s">
        <v>1290</v>
      </c>
      <c r="G946" t="s">
        <v>1553</v>
      </c>
      <c r="H946" t="s">
        <v>1554</v>
      </c>
      <c r="I946" t="s">
        <v>26</v>
      </c>
      <c r="J946" t="s">
        <v>27</v>
      </c>
      <c r="K946" t="s">
        <v>4880</v>
      </c>
      <c r="L946" t="s">
        <v>104</v>
      </c>
      <c r="M946">
        <v>79424</v>
      </c>
      <c r="N946" t="s">
        <v>105</v>
      </c>
      <c r="O946" t="s">
        <v>7026</v>
      </c>
      <c r="P946" t="s">
        <v>32</v>
      </c>
      <c r="Q946" t="s">
        <v>65</v>
      </c>
      <c r="R946" t="s">
        <v>7027</v>
      </c>
      <c r="S946">
        <v>25.16</v>
      </c>
      <c r="T946">
        <v>5</v>
      </c>
      <c r="U946">
        <v>0.6</v>
      </c>
      <c r="V946">
        <v>-11.321999999999999</v>
      </c>
    </row>
    <row r="947" spans="1:22" x14ac:dyDescent="0.35">
      <c r="A947">
        <v>6060</v>
      </c>
      <c r="B947" t="s">
        <v>8654</v>
      </c>
      <c r="C947">
        <v>2011</v>
      </c>
      <c r="D947" s="28">
        <v>40907</v>
      </c>
      <c r="E947" s="28">
        <v>40911</v>
      </c>
      <c r="F947" t="s">
        <v>50</v>
      </c>
      <c r="G947" t="s">
        <v>2626</v>
      </c>
      <c r="H947" t="s">
        <v>2627</v>
      </c>
      <c r="I947" t="s">
        <v>26</v>
      </c>
      <c r="J947" t="s">
        <v>27</v>
      </c>
      <c r="K947" t="s">
        <v>146</v>
      </c>
      <c r="L947" t="s">
        <v>147</v>
      </c>
      <c r="M947">
        <v>19120</v>
      </c>
      <c r="N947" t="s">
        <v>148</v>
      </c>
      <c r="O947" t="s">
        <v>6817</v>
      </c>
      <c r="P947" t="s">
        <v>71</v>
      </c>
      <c r="Q947" t="s">
        <v>161</v>
      </c>
      <c r="R947" t="s">
        <v>6818</v>
      </c>
      <c r="S947">
        <v>27.968000000000004</v>
      </c>
      <c r="T947">
        <v>2</v>
      </c>
      <c r="U947">
        <v>0.2</v>
      </c>
      <c r="V947">
        <v>6.9920000000000009</v>
      </c>
    </row>
    <row r="948" spans="1:22" x14ac:dyDescent="0.35">
      <c r="A948">
        <v>6059</v>
      </c>
      <c r="B948" t="s">
        <v>8653</v>
      </c>
      <c r="C948">
        <v>2011</v>
      </c>
      <c r="D948" s="28">
        <v>40604</v>
      </c>
      <c r="E948" s="28">
        <v>40610</v>
      </c>
      <c r="F948" t="s">
        <v>50</v>
      </c>
      <c r="G948" t="s">
        <v>5338</v>
      </c>
      <c r="H948" t="s">
        <v>5339</v>
      </c>
      <c r="I948" t="s">
        <v>102</v>
      </c>
      <c r="J948" t="s">
        <v>27</v>
      </c>
      <c r="K948" t="s">
        <v>266</v>
      </c>
      <c r="L948" t="s">
        <v>267</v>
      </c>
      <c r="M948">
        <v>10009</v>
      </c>
      <c r="N948" t="s">
        <v>148</v>
      </c>
      <c r="O948" t="s">
        <v>283</v>
      </c>
      <c r="P948" t="s">
        <v>46</v>
      </c>
      <c r="Q948" t="s">
        <v>90</v>
      </c>
      <c r="R948" t="s">
        <v>284</v>
      </c>
      <c r="S948">
        <v>36.4</v>
      </c>
      <c r="T948">
        <v>5</v>
      </c>
      <c r="U948">
        <v>0</v>
      </c>
      <c r="V948">
        <v>17.472000000000001</v>
      </c>
    </row>
    <row r="949" spans="1:22" x14ac:dyDescent="0.35">
      <c r="A949">
        <v>6058</v>
      </c>
      <c r="B949" t="s">
        <v>8653</v>
      </c>
      <c r="C949">
        <v>2011</v>
      </c>
      <c r="D949" s="28">
        <v>40604</v>
      </c>
      <c r="E949" s="28">
        <v>40610</v>
      </c>
      <c r="F949" t="s">
        <v>50</v>
      </c>
      <c r="G949" t="s">
        <v>5338</v>
      </c>
      <c r="H949" t="s">
        <v>5339</v>
      </c>
      <c r="I949" t="s">
        <v>102</v>
      </c>
      <c r="J949" t="s">
        <v>27</v>
      </c>
      <c r="K949" t="s">
        <v>266</v>
      </c>
      <c r="L949" t="s">
        <v>267</v>
      </c>
      <c r="M949">
        <v>10009</v>
      </c>
      <c r="N949" t="s">
        <v>148</v>
      </c>
      <c r="O949" t="s">
        <v>669</v>
      </c>
      <c r="P949" t="s">
        <v>46</v>
      </c>
      <c r="Q949" t="s">
        <v>173</v>
      </c>
      <c r="R949" t="s">
        <v>186</v>
      </c>
      <c r="S949">
        <v>11.36</v>
      </c>
      <c r="T949">
        <v>2</v>
      </c>
      <c r="U949">
        <v>0</v>
      </c>
      <c r="V949">
        <v>5.3391999999999991</v>
      </c>
    </row>
    <row r="950" spans="1:22" x14ac:dyDescent="0.35">
      <c r="A950">
        <v>6023</v>
      </c>
      <c r="B950" t="s">
        <v>8626</v>
      </c>
      <c r="C950">
        <v>2011</v>
      </c>
      <c r="D950" s="28">
        <v>40864</v>
      </c>
      <c r="E950" s="28">
        <v>40868</v>
      </c>
      <c r="F950" t="s">
        <v>50</v>
      </c>
      <c r="G950" t="s">
        <v>777</v>
      </c>
      <c r="H950" t="s">
        <v>778</v>
      </c>
      <c r="I950" t="s">
        <v>26</v>
      </c>
      <c r="J950" t="s">
        <v>27</v>
      </c>
      <c r="K950" t="s">
        <v>8307</v>
      </c>
      <c r="L950" t="s">
        <v>104</v>
      </c>
      <c r="M950">
        <v>75104</v>
      </c>
      <c r="N950" t="s">
        <v>105</v>
      </c>
      <c r="O950" t="s">
        <v>501</v>
      </c>
      <c r="P950" t="s">
        <v>46</v>
      </c>
      <c r="Q950" t="s">
        <v>173</v>
      </c>
      <c r="R950" t="s">
        <v>502</v>
      </c>
      <c r="S950">
        <v>7.080000000000001</v>
      </c>
      <c r="T950">
        <v>3</v>
      </c>
      <c r="U950">
        <v>0.2</v>
      </c>
      <c r="V950">
        <v>2.4779999999999989</v>
      </c>
    </row>
    <row r="951" spans="1:22" x14ac:dyDescent="0.35">
      <c r="A951">
        <v>6020</v>
      </c>
      <c r="B951" t="s">
        <v>8623</v>
      </c>
      <c r="C951">
        <v>2011</v>
      </c>
      <c r="D951" s="28">
        <v>40821</v>
      </c>
      <c r="E951" s="28">
        <v>40826</v>
      </c>
      <c r="F951" t="s">
        <v>23</v>
      </c>
      <c r="G951" t="s">
        <v>5666</v>
      </c>
      <c r="H951" t="s">
        <v>5667</v>
      </c>
      <c r="I951" t="s">
        <v>26</v>
      </c>
      <c r="J951" t="s">
        <v>27</v>
      </c>
      <c r="K951" t="s">
        <v>497</v>
      </c>
      <c r="L951" t="s">
        <v>498</v>
      </c>
      <c r="M951">
        <v>43229</v>
      </c>
      <c r="N951" t="s">
        <v>148</v>
      </c>
      <c r="O951" t="s">
        <v>77</v>
      </c>
      <c r="P951" t="s">
        <v>46</v>
      </c>
      <c r="Q951" t="s">
        <v>78</v>
      </c>
      <c r="R951" t="s">
        <v>79</v>
      </c>
      <c r="S951">
        <v>91.92</v>
      </c>
      <c r="T951">
        <v>5</v>
      </c>
      <c r="U951">
        <v>0.2</v>
      </c>
      <c r="V951">
        <v>11.489999999999991</v>
      </c>
    </row>
    <row r="952" spans="1:22" x14ac:dyDescent="0.35">
      <c r="A952">
        <v>6019</v>
      </c>
      <c r="B952" t="s">
        <v>8622</v>
      </c>
      <c r="C952">
        <v>2011</v>
      </c>
      <c r="D952" s="28">
        <v>40639</v>
      </c>
      <c r="E952" s="28">
        <v>40645</v>
      </c>
      <c r="F952" t="s">
        <v>50</v>
      </c>
      <c r="G952" t="s">
        <v>6156</v>
      </c>
      <c r="H952" t="s">
        <v>6157</v>
      </c>
      <c r="I952" t="s">
        <v>41</v>
      </c>
      <c r="J952" t="s">
        <v>27</v>
      </c>
      <c r="K952" t="s">
        <v>42</v>
      </c>
      <c r="L952" t="s">
        <v>43</v>
      </c>
      <c r="M952">
        <v>90049</v>
      </c>
      <c r="N952" t="s">
        <v>44</v>
      </c>
      <c r="O952" t="s">
        <v>6304</v>
      </c>
      <c r="P952" t="s">
        <v>46</v>
      </c>
      <c r="Q952" t="s">
        <v>90</v>
      </c>
      <c r="R952" t="s">
        <v>6305</v>
      </c>
      <c r="S952">
        <v>55.48</v>
      </c>
      <c r="T952">
        <v>1</v>
      </c>
      <c r="U952">
        <v>0</v>
      </c>
      <c r="V952">
        <v>26.630399999999998</v>
      </c>
    </row>
    <row r="953" spans="1:22" x14ac:dyDescent="0.35">
      <c r="A953">
        <v>6018</v>
      </c>
      <c r="B953" t="s">
        <v>8622</v>
      </c>
      <c r="C953">
        <v>2011</v>
      </c>
      <c r="D953" s="28">
        <v>40639</v>
      </c>
      <c r="E953" s="28">
        <v>40645</v>
      </c>
      <c r="F953" t="s">
        <v>50</v>
      </c>
      <c r="G953" t="s">
        <v>6156</v>
      </c>
      <c r="H953" t="s">
        <v>6157</v>
      </c>
      <c r="I953" t="s">
        <v>41</v>
      </c>
      <c r="J953" t="s">
        <v>27</v>
      </c>
      <c r="K953" t="s">
        <v>42</v>
      </c>
      <c r="L953" t="s">
        <v>43</v>
      </c>
      <c r="M953">
        <v>90049</v>
      </c>
      <c r="N953" t="s">
        <v>44</v>
      </c>
      <c r="O953" t="s">
        <v>4661</v>
      </c>
      <c r="P953" t="s">
        <v>46</v>
      </c>
      <c r="Q953" t="s">
        <v>90</v>
      </c>
      <c r="R953" t="s">
        <v>4662</v>
      </c>
      <c r="S953">
        <v>19.440000000000001</v>
      </c>
      <c r="T953">
        <v>3</v>
      </c>
      <c r="U953">
        <v>0</v>
      </c>
      <c r="V953">
        <v>9.3312000000000008</v>
      </c>
    </row>
    <row r="954" spans="1:22" x14ac:dyDescent="0.35">
      <c r="A954">
        <v>6017</v>
      </c>
      <c r="B954" t="s">
        <v>8622</v>
      </c>
      <c r="C954">
        <v>2011</v>
      </c>
      <c r="D954" s="28">
        <v>40639</v>
      </c>
      <c r="E954" s="28">
        <v>40645</v>
      </c>
      <c r="F954" t="s">
        <v>50</v>
      </c>
      <c r="G954" t="s">
        <v>6156</v>
      </c>
      <c r="H954" t="s">
        <v>6157</v>
      </c>
      <c r="I954" t="s">
        <v>41</v>
      </c>
      <c r="J954" t="s">
        <v>27</v>
      </c>
      <c r="K954" t="s">
        <v>42</v>
      </c>
      <c r="L954" t="s">
        <v>43</v>
      </c>
      <c r="M954">
        <v>90049</v>
      </c>
      <c r="N954" t="s">
        <v>44</v>
      </c>
      <c r="O954" t="s">
        <v>1134</v>
      </c>
      <c r="P954" t="s">
        <v>32</v>
      </c>
      <c r="Q954" t="s">
        <v>65</v>
      </c>
      <c r="R954" t="s">
        <v>1135</v>
      </c>
      <c r="S954">
        <v>33.11</v>
      </c>
      <c r="T954">
        <v>7</v>
      </c>
      <c r="U954">
        <v>0</v>
      </c>
      <c r="V954">
        <v>12.912900000000004</v>
      </c>
    </row>
    <row r="955" spans="1:22" x14ac:dyDescent="0.35">
      <c r="A955">
        <v>6016</v>
      </c>
      <c r="B955" t="s">
        <v>8622</v>
      </c>
      <c r="C955">
        <v>2011</v>
      </c>
      <c r="D955" s="28">
        <v>40639</v>
      </c>
      <c r="E955" s="28">
        <v>40645</v>
      </c>
      <c r="F955" t="s">
        <v>50</v>
      </c>
      <c r="G955" t="s">
        <v>6156</v>
      </c>
      <c r="H955" t="s">
        <v>6157</v>
      </c>
      <c r="I955" t="s">
        <v>41</v>
      </c>
      <c r="J955" t="s">
        <v>27</v>
      </c>
      <c r="K955" t="s">
        <v>42</v>
      </c>
      <c r="L955" t="s">
        <v>43</v>
      </c>
      <c r="M955">
        <v>90049</v>
      </c>
      <c r="N955" t="s">
        <v>44</v>
      </c>
      <c r="O955" t="s">
        <v>8503</v>
      </c>
      <c r="P955" t="s">
        <v>32</v>
      </c>
      <c r="Q955" t="s">
        <v>65</v>
      </c>
      <c r="R955" t="s">
        <v>8504</v>
      </c>
      <c r="S955">
        <v>91.96</v>
      </c>
      <c r="T955">
        <v>2</v>
      </c>
      <c r="U955">
        <v>0</v>
      </c>
      <c r="V955">
        <v>15.633199999999988</v>
      </c>
    </row>
    <row r="956" spans="1:22" x14ac:dyDescent="0.35">
      <c r="A956">
        <v>6003</v>
      </c>
      <c r="B956" t="s">
        <v>8614</v>
      </c>
      <c r="C956">
        <v>2011</v>
      </c>
      <c r="D956" s="28">
        <v>40890</v>
      </c>
      <c r="E956" s="28">
        <v>40894</v>
      </c>
      <c r="F956" t="s">
        <v>50</v>
      </c>
      <c r="G956" t="s">
        <v>5044</v>
      </c>
      <c r="H956" t="s">
        <v>5045</v>
      </c>
      <c r="I956" t="s">
        <v>41</v>
      </c>
      <c r="J956" t="s">
        <v>27</v>
      </c>
      <c r="K956" t="s">
        <v>544</v>
      </c>
      <c r="L956" t="s">
        <v>310</v>
      </c>
      <c r="M956">
        <v>85023</v>
      </c>
      <c r="N956" t="s">
        <v>44</v>
      </c>
      <c r="O956" t="s">
        <v>2054</v>
      </c>
      <c r="P956" t="s">
        <v>46</v>
      </c>
      <c r="Q956" t="s">
        <v>75</v>
      </c>
      <c r="R956" t="s">
        <v>2055</v>
      </c>
      <c r="S956">
        <v>5.2140000000000004</v>
      </c>
      <c r="T956">
        <v>2</v>
      </c>
      <c r="U956">
        <v>0.7</v>
      </c>
      <c r="V956">
        <v>-4.1711999999999989</v>
      </c>
    </row>
    <row r="957" spans="1:22" x14ac:dyDescent="0.35">
      <c r="A957">
        <v>6002</v>
      </c>
      <c r="B957" t="s">
        <v>8614</v>
      </c>
      <c r="C957">
        <v>2011</v>
      </c>
      <c r="D957" s="28">
        <v>40890</v>
      </c>
      <c r="E957" s="28">
        <v>40894</v>
      </c>
      <c r="F957" t="s">
        <v>50</v>
      </c>
      <c r="G957" t="s">
        <v>5044</v>
      </c>
      <c r="H957" t="s">
        <v>5045</v>
      </c>
      <c r="I957" t="s">
        <v>41</v>
      </c>
      <c r="J957" t="s">
        <v>27</v>
      </c>
      <c r="K957" t="s">
        <v>544</v>
      </c>
      <c r="L957" t="s">
        <v>310</v>
      </c>
      <c r="M957">
        <v>85023</v>
      </c>
      <c r="N957" t="s">
        <v>44</v>
      </c>
      <c r="O957" t="s">
        <v>4572</v>
      </c>
      <c r="P957" t="s">
        <v>32</v>
      </c>
      <c r="Q957" t="s">
        <v>65</v>
      </c>
      <c r="R957" t="s">
        <v>4573</v>
      </c>
      <c r="S957">
        <v>87.960000000000008</v>
      </c>
      <c r="T957">
        <v>3</v>
      </c>
      <c r="U957">
        <v>0.2</v>
      </c>
      <c r="V957">
        <v>7.6965000000000039</v>
      </c>
    </row>
    <row r="958" spans="1:22" x14ac:dyDescent="0.35">
      <c r="A958">
        <v>6001</v>
      </c>
      <c r="B958" t="s">
        <v>8612</v>
      </c>
      <c r="C958">
        <v>2011</v>
      </c>
      <c r="D958" s="28">
        <v>40887</v>
      </c>
      <c r="E958" s="28">
        <v>40891</v>
      </c>
      <c r="F958" t="s">
        <v>50</v>
      </c>
      <c r="G958" t="s">
        <v>584</v>
      </c>
      <c r="H958" t="s">
        <v>585</v>
      </c>
      <c r="I958" t="s">
        <v>41</v>
      </c>
      <c r="J958" t="s">
        <v>27</v>
      </c>
      <c r="K958" t="s">
        <v>8613</v>
      </c>
      <c r="L958" t="s">
        <v>6260</v>
      </c>
      <c r="M958">
        <v>83605</v>
      </c>
      <c r="N958" t="s">
        <v>44</v>
      </c>
      <c r="O958" t="s">
        <v>1546</v>
      </c>
      <c r="P958" t="s">
        <v>46</v>
      </c>
      <c r="Q958" t="s">
        <v>90</v>
      </c>
      <c r="R958" t="s">
        <v>1547</v>
      </c>
      <c r="S958">
        <v>91.36</v>
      </c>
      <c r="T958">
        <v>4</v>
      </c>
      <c r="U958">
        <v>0</v>
      </c>
      <c r="V958">
        <v>42.025599999999997</v>
      </c>
    </row>
    <row r="959" spans="1:22" x14ac:dyDescent="0.35">
      <c r="A959">
        <v>6000</v>
      </c>
      <c r="B959" t="s">
        <v>8612</v>
      </c>
      <c r="C959">
        <v>2011</v>
      </c>
      <c r="D959" s="28">
        <v>40887</v>
      </c>
      <c r="E959" s="28">
        <v>40891</v>
      </c>
      <c r="F959" t="s">
        <v>50</v>
      </c>
      <c r="G959" t="s">
        <v>584</v>
      </c>
      <c r="H959" t="s">
        <v>585</v>
      </c>
      <c r="I959" t="s">
        <v>41</v>
      </c>
      <c r="J959" t="s">
        <v>27</v>
      </c>
      <c r="K959" t="s">
        <v>8613</v>
      </c>
      <c r="L959" t="s">
        <v>6260</v>
      </c>
      <c r="M959">
        <v>83605</v>
      </c>
      <c r="N959" t="s">
        <v>44</v>
      </c>
      <c r="O959" t="s">
        <v>2779</v>
      </c>
      <c r="P959" t="s">
        <v>46</v>
      </c>
      <c r="Q959" t="s">
        <v>90</v>
      </c>
      <c r="R959" t="s">
        <v>2780</v>
      </c>
      <c r="S959">
        <v>25.92</v>
      </c>
      <c r="T959">
        <v>4</v>
      </c>
      <c r="U959">
        <v>0</v>
      </c>
      <c r="V959">
        <v>12.441600000000001</v>
      </c>
    </row>
    <row r="960" spans="1:22" x14ac:dyDescent="0.35">
      <c r="A960">
        <v>5999</v>
      </c>
      <c r="B960" t="s">
        <v>8612</v>
      </c>
      <c r="C960">
        <v>2011</v>
      </c>
      <c r="D960" s="28">
        <v>40887</v>
      </c>
      <c r="E960" s="28">
        <v>40891</v>
      </c>
      <c r="F960" t="s">
        <v>50</v>
      </c>
      <c r="G960" t="s">
        <v>584</v>
      </c>
      <c r="H960" t="s">
        <v>585</v>
      </c>
      <c r="I960" t="s">
        <v>41</v>
      </c>
      <c r="J960" t="s">
        <v>27</v>
      </c>
      <c r="K960" t="s">
        <v>8613</v>
      </c>
      <c r="L960" t="s">
        <v>6260</v>
      </c>
      <c r="M960">
        <v>83605</v>
      </c>
      <c r="N960" t="s">
        <v>44</v>
      </c>
      <c r="O960" t="s">
        <v>3495</v>
      </c>
      <c r="P960" t="s">
        <v>32</v>
      </c>
      <c r="Q960" t="s">
        <v>36</v>
      </c>
      <c r="R960" t="s">
        <v>3496</v>
      </c>
      <c r="S960">
        <v>338.35199999999998</v>
      </c>
      <c r="T960">
        <v>3</v>
      </c>
      <c r="U960">
        <v>0.2</v>
      </c>
      <c r="V960">
        <v>4.2293999999999699</v>
      </c>
    </row>
    <row r="961" spans="1:22" x14ac:dyDescent="0.35">
      <c r="A961">
        <v>5982</v>
      </c>
      <c r="B961" t="s">
        <v>8606</v>
      </c>
      <c r="C961">
        <v>2011</v>
      </c>
      <c r="D961" s="28">
        <v>40793</v>
      </c>
      <c r="E961" s="28">
        <v>40799</v>
      </c>
      <c r="F961" t="s">
        <v>50</v>
      </c>
      <c r="G961" t="s">
        <v>440</v>
      </c>
      <c r="H961" t="s">
        <v>441</v>
      </c>
      <c r="I961" t="s">
        <v>102</v>
      </c>
      <c r="J961" t="s">
        <v>27</v>
      </c>
      <c r="K961" t="s">
        <v>4548</v>
      </c>
      <c r="L961" t="s">
        <v>649</v>
      </c>
      <c r="M961">
        <v>74133</v>
      </c>
      <c r="N961" t="s">
        <v>105</v>
      </c>
      <c r="O961" t="s">
        <v>1333</v>
      </c>
      <c r="P961" t="s">
        <v>46</v>
      </c>
      <c r="Q961" t="s">
        <v>59</v>
      </c>
      <c r="R961" t="s">
        <v>1334</v>
      </c>
      <c r="S961">
        <v>19.86</v>
      </c>
      <c r="T961">
        <v>2</v>
      </c>
      <c r="U961">
        <v>0</v>
      </c>
      <c r="V961">
        <v>5.7593999999999976</v>
      </c>
    </row>
    <row r="962" spans="1:22" x14ac:dyDescent="0.35">
      <c r="A962">
        <v>5981</v>
      </c>
      <c r="B962" t="s">
        <v>8606</v>
      </c>
      <c r="C962">
        <v>2011</v>
      </c>
      <c r="D962" s="28">
        <v>40793</v>
      </c>
      <c r="E962" s="28">
        <v>40799</v>
      </c>
      <c r="F962" t="s">
        <v>50</v>
      </c>
      <c r="G962" t="s">
        <v>440</v>
      </c>
      <c r="H962" t="s">
        <v>441</v>
      </c>
      <c r="I962" t="s">
        <v>102</v>
      </c>
      <c r="J962" t="s">
        <v>27</v>
      </c>
      <c r="K962" t="s">
        <v>4548</v>
      </c>
      <c r="L962" t="s">
        <v>649</v>
      </c>
      <c r="M962">
        <v>74133</v>
      </c>
      <c r="N962" t="s">
        <v>105</v>
      </c>
      <c r="O962" t="s">
        <v>716</v>
      </c>
      <c r="P962" t="s">
        <v>32</v>
      </c>
      <c r="Q962" t="s">
        <v>36</v>
      </c>
      <c r="R962" t="s">
        <v>717</v>
      </c>
      <c r="S962">
        <v>161.96</v>
      </c>
      <c r="T962">
        <v>2</v>
      </c>
      <c r="U962">
        <v>0</v>
      </c>
      <c r="V962">
        <v>45.348800000000011</v>
      </c>
    </row>
    <row r="963" spans="1:22" x14ac:dyDescent="0.35">
      <c r="A963">
        <v>5980</v>
      </c>
      <c r="B963" t="s">
        <v>8606</v>
      </c>
      <c r="C963">
        <v>2011</v>
      </c>
      <c r="D963" s="28">
        <v>40793</v>
      </c>
      <c r="E963" s="28">
        <v>40799</v>
      </c>
      <c r="F963" t="s">
        <v>50</v>
      </c>
      <c r="G963" t="s">
        <v>440</v>
      </c>
      <c r="H963" t="s">
        <v>441</v>
      </c>
      <c r="I963" t="s">
        <v>102</v>
      </c>
      <c r="J963" t="s">
        <v>27</v>
      </c>
      <c r="K963" t="s">
        <v>4548</v>
      </c>
      <c r="L963" t="s">
        <v>649</v>
      </c>
      <c r="M963">
        <v>74133</v>
      </c>
      <c r="N963" t="s">
        <v>105</v>
      </c>
      <c r="O963" t="s">
        <v>168</v>
      </c>
      <c r="P963" t="s">
        <v>46</v>
      </c>
      <c r="Q963" t="s">
        <v>75</v>
      </c>
      <c r="R963" t="s">
        <v>169</v>
      </c>
      <c r="S963">
        <v>32.06</v>
      </c>
      <c r="T963">
        <v>2</v>
      </c>
      <c r="U963">
        <v>0</v>
      </c>
      <c r="V963">
        <v>15.3888</v>
      </c>
    </row>
    <row r="964" spans="1:22" x14ac:dyDescent="0.35">
      <c r="A964">
        <v>5979</v>
      </c>
      <c r="B964" t="s">
        <v>8606</v>
      </c>
      <c r="C964">
        <v>2011</v>
      </c>
      <c r="D964" s="28">
        <v>40793</v>
      </c>
      <c r="E964" s="28">
        <v>40799</v>
      </c>
      <c r="F964" t="s">
        <v>50</v>
      </c>
      <c r="G964" t="s">
        <v>440</v>
      </c>
      <c r="H964" t="s">
        <v>441</v>
      </c>
      <c r="I964" t="s">
        <v>102</v>
      </c>
      <c r="J964" t="s">
        <v>27</v>
      </c>
      <c r="K964" t="s">
        <v>4548</v>
      </c>
      <c r="L964" t="s">
        <v>649</v>
      </c>
      <c r="M964">
        <v>74133</v>
      </c>
      <c r="N964" t="s">
        <v>105</v>
      </c>
      <c r="O964" t="s">
        <v>3822</v>
      </c>
      <c r="P964" t="s">
        <v>32</v>
      </c>
      <c r="Q964" t="s">
        <v>56</v>
      </c>
      <c r="R964" t="s">
        <v>3274</v>
      </c>
      <c r="S964">
        <v>429.90000000000003</v>
      </c>
      <c r="T964">
        <v>5</v>
      </c>
      <c r="U964">
        <v>0</v>
      </c>
      <c r="V964">
        <v>111.77400000000003</v>
      </c>
    </row>
    <row r="965" spans="1:22" x14ac:dyDescent="0.35">
      <c r="A965">
        <v>964</v>
      </c>
      <c r="B965" t="s">
        <v>2916</v>
      </c>
      <c r="C965">
        <v>2011</v>
      </c>
      <c r="D965" s="28">
        <v>40808</v>
      </c>
      <c r="E965" s="28">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5">
      <c r="A966">
        <v>5972</v>
      </c>
      <c r="B966" t="s">
        <v>8600</v>
      </c>
      <c r="C966">
        <v>2011</v>
      </c>
      <c r="D966" s="28">
        <v>40744</v>
      </c>
      <c r="E966" s="28">
        <v>40746</v>
      </c>
      <c r="F966" t="s">
        <v>188</v>
      </c>
      <c r="G966" t="s">
        <v>1957</v>
      </c>
      <c r="H966" t="s">
        <v>1958</v>
      </c>
      <c r="I966" t="s">
        <v>26</v>
      </c>
      <c r="J966" t="s">
        <v>27</v>
      </c>
      <c r="K966" t="s">
        <v>947</v>
      </c>
      <c r="L966" t="s">
        <v>43</v>
      </c>
      <c r="M966">
        <v>92105</v>
      </c>
      <c r="N966" t="s">
        <v>44</v>
      </c>
      <c r="O966" t="s">
        <v>2389</v>
      </c>
      <c r="P966" t="s">
        <v>32</v>
      </c>
      <c r="Q966" t="s">
        <v>65</v>
      </c>
      <c r="R966" t="s">
        <v>2390</v>
      </c>
      <c r="S966">
        <v>43.019999999999996</v>
      </c>
      <c r="T966">
        <v>3</v>
      </c>
      <c r="U966">
        <v>0</v>
      </c>
      <c r="V966">
        <v>15.4872</v>
      </c>
    </row>
    <row r="967" spans="1:22" x14ac:dyDescent="0.35">
      <c r="A967">
        <v>5971</v>
      </c>
      <c r="B967" t="s">
        <v>8600</v>
      </c>
      <c r="C967">
        <v>2011</v>
      </c>
      <c r="D967" s="28">
        <v>40744</v>
      </c>
      <c r="E967" s="28">
        <v>40746</v>
      </c>
      <c r="F967" t="s">
        <v>188</v>
      </c>
      <c r="G967" t="s">
        <v>1957</v>
      </c>
      <c r="H967" t="s">
        <v>1958</v>
      </c>
      <c r="I967" t="s">
        <v>26</v>
      </c>
      <c r="J967" t="s">
        <v>27</v>
      </c>
      <c r="K967" t="s">
        <v>947</v>
      </c>
      <c r="L967" t="s">
        <v>43</v>
      </c>
      <c r="M967">
        <v>92105</v>
      </c>
      <c r="N967" t="s">
        <v>44</v>
      </c>
      <c r="O967" t="s">
        <v>1534</v>
      </c>
      <c r="P967" t="s">
        <v>46</v>
      </c>
      <c r="Q967" t="s">
        <v>90</v>
      </c>
      <c r="R967" t="s">
        <v>1535</v>
      </c>
      <c r="S967">
        <v>19.920000000000002</v>
      </c>
      <c r="T967">
        <v>4</v>
      </c>
      <c r="U967">
        <v>0</v>
      </c>
      <c r="V967">
        <v>9.7608000000000015</v>
      </c>
    </row>
    <row r="968" spans="1:22" x14ac:dyDescent="0.35">
      <c r="A968">
        <v>5970</v>
      </c>
      <c r="B968" t="s">
        <v>8600</v>
      </c>
      <c r="C968">
        <v>2011</v>
      </c>
      <c r="D968" s="28">
        <v>40744</v>
      </c>
      <c r="E968" s="28">
        <v>40746</v>
      </c>
      <c r="F968" t="s">
        <v>188</v>
      </c>
      <c r="G968" t="s">
        <v>1957</v>
      </c>
      <c r="H968" t="s">
        <v>1958</v>
      </c>
      <c r="I968" t="s">
        <v>26</v>
      </c>
      <c r="J968" t="s">
        <v>27</v>
      </c>
      <c r="K968" t="s">
        <v>947</v>
      </c>
      <c r="L968" t="s">
        <v>43</v>
      </c>
      <c r="M968">
        <v>92105</v>
      </c>
      <c r="N968" t="s">
        <v>44</v>
      </c>
      <c r="O968" t="s">
        <v>1208</v>
      </c>
      <c r="P968" t="s">
        <v>46</v>
      </c>
      <c r="Q968" t="s">
        <v>75</v>
      </c>
      <c r="R968" t="s">
        <v>1209</v>
      </c>
      <c r="S968">
        <v>8.7040000000000006</v>
      </c>
      <c r="T968">
        <v>2</v>
      </c>
      <c r="U968">
        <v>0.2</v>
      </c>
      <c r="V968">
        <v>3.1551999999999998</v>
      </c>
    </row>
    <row r="969" spans="1:22" x14ac:dyDescent="0.35">
      <c r="A969">
        <v>5969</v>
      </c>
      <c r="B969" t="s">
        <v>8600</v>
      </c>
      <c r="C969">
        <v>2011</v>
      </c>
      <c r="D969" s="28">
        <v>40744</v>
      </c>
      <c r="E969" s="28">
        <v>40746</v>
      </c>
      <c r="F969" t="s">
        <v>188</v>
      </c>
      <c r="G969" t="s">
        <v>1957</v>
      </c>
      <c r="H969" t="s">
        <v>1958</v>
      </c>
      <c r="I969" t="s">
        <v>26</v>
      </c>
      <c r="J969" t="s">
        <v>27</v>
      </c>
      <c r="K969" t="s">
        <v>947</v>
      </c>
      <c r="L969" t="s">
        <v>43</v>
      </c>
      <c r="M969">
        <v>92105</v>
      </c>
      <c r="N969" t="s">
        <v>44</v>
      </c>
      <c r="O969" t="s">
        <v>3819</v>
      </c>
      <c r="P969" t="s">
        <v>46</v>
      </c>
      <c r="Q969" t="s">
        <v>90</v>
      </c>
      <c r="R969" t="s">
        <v>3820</v>
      </c>
      <c r="S969">
        <v>104.85</v>
      </c>
      <c r="T969">
        <v>1</v>
      </c>
      <c r="U969">
        <v>0</v>
      </c>
      <c r="V969">
        <v>50.327999999999996</v>
      </c>
    </row>
    <row r="970" spans="1:22" x14ac:dyDescent="0.35">
      <c r="A970">
        <v>5964</v>
      </c>
      <c r="B970" t="s">
        <v>8597</v>
      </c>
      <c r="C970">
        <v>2011</v>
      </c>
      <c r="D970" s="28">
        <v>40858</v>
      </c>
      <c r="E970" s="28">
        <v>40860</v>
      </c>
      <c r="F970" t="s">
        <v>23</v>
      </c>
      <c r="G970" t="s">
        <v>182</v>
      </c>
      <c r="H970" t="s">
        <v>183</v>
      </c>
      <c r="I970" t="s">
        <v>102</v>
      </c>
      <c r="J970" t="s">
        <v>27</v>
      </c>
      <c r="K970" t="s">
        <v>42</v>
      </c>
      <c r="L970" t="s">
        <v>43</v>
      </c>
      <c r="M970">
        <v>90004</v>
      </c>
      <c r="N970" t="s">
        <v>44</v>
      </c>
      <c r="O970" t="s">
        <v>2973</v>
      </c>
      <c r="P970" t="s">
        <v>46</v>
      </c>
      <c r="Q970" t="s">
        <v>90</v>
      </c>
      <c r="R970" t="s">
        <v>2974</v>
      </c>
      <c r="S970">
        <v>123.92</v>
      </c>
      <c r="T970">
        <v>4</v>
      </c>
      <c r="U970">
        <v>0</v>
      </c>
      <c r="V970">
        <v>55.763999999999996</v>
      </c>
    </row>
    <row r="971" spans="1:22" x14ac:dyDescent="0.35">
      <c r="A971">
        <v>5963</v>
      </c>
      <c r="B971" t="s">
        <v>8597</v>
      </c>
      <c r="C971">
        <v>2011</v>
      </c>
      <c r="D971" s="28">
        <v>40858</v>
      </c>
      <c r="E971" s="28">
        <v>40860</v>
      </c>
      <c r="F971" t="s">
        <v>23</v>
      </c>
      <c r="G971" t="s">
        <v>182</v>
      </c>
      <c r="H971" t="s">
        <v>183</v>
      </c>
      <c r="I971" t="s">
        <v>102</v>
      </c>
      <c r="J971" t="s">
        <v>27</v>
      </c>
      <c r="K971" t="s">
        <v>42</v>
      </c>
      <c r="L971" t="s">
        <v>43</v>
      </c>
      <c r="M971">
        <v>90004</v>
      </c>
      <c r="N971" t="s">
        <v>44</v>
      </c>
      <c r="O971" t="s">
        <v>4091</v>
      </c>
      <c r="P971" t="s">
        <v>46</v>
      </c>
      <c r="Q971" t="s">
        <v>78</v>
      </c>
      <c r="R971" t="s">
        <v>4092</v>
      </c>
      <c r="S971">
        <v>7.78</v>
      </c>
      <c r="T971">
        <v>2</v>
      </c>
      <c r="U971">
        <v>0</v>
      </c>
      <c r="V971">
        <v>2.0228000000000002</v>
      </c>
    </row>
    <row r="972" spans="1:22" x14ac:dyDescent="0.35">
      <c r="A972">
        <v>971</v>
      </c>
      <c r="B972" t="s">
        <v>2931</v>
      </c>
      <c r="C972">
        <v>2011</v>
      </c>
      <c r="D972" s="28">
        <v>40560</v>
      </c>
      <c r="E972" s="28">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5">
      <c r="A973">
        <v>972</v>
      </c>
      <c r="B973" t="s">
        <v>2931</v>
      </c>
      <c r="C973">
        <v>2011</v>
      </c>
      <c r="D973" s="28">
        <v>40560</v>
      </c>
      <c r="E973" s="28">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5">
      <c r="A974">
        <v>973</v>
      </c>
      <c r="B974" t="s">
        <v>2931</v>
      </c>
      <c r="C974">
        <v>2011</v>
      </c>
      <c r="D974" s="28">
        <v>40560</v>
      </c>
      <c r="E974" s="28">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5">
      <c r="A975">
        <v>974</v>
      </c>
      <c r="B975" t="s">
        <v>2931</v>
      </c>
      <c r="C975">
        <v>2011</v>
      </c>
      <c r="D975" s="28">
        <v>40560</v>
      </c>
      <c r="E975" s="28">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5">
      <c r="A976">
        <v>5962</v>
      </c>
      <c r="B976" t="s">
        <v>8597</v>
      </c>
      <c r="C976">
        <v>2011</v>
      </c>
      <c r="D976" s="28">
        <v>40858</v>
      </c>
      <c r="E976" s="28">
        <v>40860</v>
      </c>
      <c r="F976" t="s">
        <v>23</v>
      </c>
      <c r="G976" t="s">
        <v>182</v>
      </c>
      <c r="H976" t="s">
        <v>183</v>
      </c>
      <c r="I976" t="s">
        <v>102</v>
      </c>
      <c r="J976" t="s">
        <v>27</v>
      </c>
      <c r="K976" t="s">
        <v>42</v>
      </c>
      <c r="L976" t="s">
        <v>43</v>
      </c>
      <c r="M976">
        <v>90004</v>
      </c>
      <c r="N976" t="s">
        <v>44</v>
      </c>
      <c r="O976" t="s">
        <v>2004</v>
      </c>
      <c r="P976" t="s">
        <v>71</v>
      </c>
      <c r="Q976" t="s">
        <v>72</v>
      </c>
      <c r="R976" t="s">
        <v>2005</v>
      </c>
      <c r="S976">
        <v>575.928</v>
      </c>
      <c r="T976">
        <v>9</v>
      </c>
      <c r="U976">
        <v>0.2</v>
      </c>
      <c r="V976">
        <v>57.592799999999983</v>
      </c>
    </row>
    <row r="977" spans="1:22" x14ac:dyDescent="0.35">
      <c r="A977">
        <v>5956</v>
      </c>
      <c r="B977" t="s">
        <v>8594</v>
      </c>
      <c r="C977">
        <v>2011</v>
      </c>
      <c r="D977" s="28">
        <v>40858</v>
      </c>
      <c r="E977" s="28">
        <v>40862</v>
      </c>
      <c r="F977" t="s">
        <v>23</v>
      </c>
      <c r="G977" t="s">
        <v>7625</v>
      </c>
      <c r="H977" t="s">
        <v>7626</v>
      </c>
      <c r="I977" t="s">
        <v>41</v>
      </c>
      <c r="J977" t="s">
        <v>27</v>
      </c>
      <c r="K977" t="s">
        <v>4771</v>
      </c>
      <c r="L977" t="s">
        <v>147</v>
      </c>
      <c r="M977">
        <v>19601</v>
      </c>
      <c r="N977" t="s">
        <v>148</v>
      </c>
      <c r="O977" t="s">
        <v>201</v>
      </c>
      <c r="P977" t="s">
        <v>32</v>
      </c>
      <c r="Q977" t="s">
        <v>33</v>
      </c>
      <c r="R977" t="s">
        <v>202</v>
      </c>
      <c r="S977">
        <v>521.96</v>
      </c>
      <c r="T977">
        <v>4</v>
      </c>
      <c r="U977">
        <v>0.5</v>
      </c>
      <c r="V977">
        <v>-250.54079999999999</v>
      </c>
    </row>
    <row r="978" spans="1:22" x14ac:dyDescent="0.35">
      <c r="A978">
        <v>5955</v>
      </c>
      <c r="B978" t="s">
        <v>8594</v>
      </c>
      <c r="C978">
        <v>2011</v>
      </c>
      <c r="D978" s="28">
        <v>40858</v>
      </c>
      <c r="E978" s="28">
        <v>40862</v>
      </c>
      <c r="F978" t="s">
        <v>23</v>
      </c>
      <c r="G978" t="s">
        <v>7625</v>
      </c>
      <c r="H978" t="s">
        <v>7626</v>
      </c>
      <c r="I978" t="s">
        <v>41</v>
      </c>
      <c r="J978" t="s">
        <v>27</v>
      </c>
      <c r="K978" t="s">
        <v>4771</v>
      </c>
      <c r="L978" t="s">
        <v>147</v>
      </c>
      <c r="M978">
        <v>19601</v>
      </c>
      <c r="N978" t="s">
        <v>148</v>
      </c>
      <c r="O978" t="s">
        <v>6039</v>
      </c>
      <c r="P978" t="s">
        <v>32</v>
      </c>
      <c r="Q978" t="s">
        <v>65</v>
      </c>
      <c r="R978" t="s">
        <v>6040</v>
      </c>
      <c r="S978">
        <v>23.968000000000004</v>
      </c>
      <c r="T978">
        <v>2</v>
      </c>
      <c r="U978">
        <v>0.2</v>
      </c>
      <c r="V978">
        <v>7.7896000000000001</v>
      </c>
    </row>
    <row r="979" spans="1:22" x14ac:dyDescent="0.35">
      <c r="A979">
        <v>5954</v>
      </c>
      <c r="B979" t="s">
        <v>8593</v>
      </c>
      <c r="C979">
        <v>2011</v>
      </c>
      <c r="D979" s="28">
        <v>40632</v>
      </c>
      <c r="E979" s="28">
        <v>40633</v>
      </c>
      <c r="F979" t="s">
        <v>188</v>
      </c>
      <c r="G979" t="s">
        <v>7287</v>
      </c>
      <c r="H979" t="s">
        <v>7288</v>
      </c>
      <c r="I979" t="s">
        <v>41</v>
      </c>
      <c r="J979" t="s">
        <v>27</v>
      </c>
      <c r="K979" t="s">
        <v>266</v>
      </c>
      <c r="L979" t="s">
        <v>267</v>
      </c>
      <c r="M979">
        <v>10009</v>
      </c>
      <c r="N979" t="s">
        <v>148</v>
      </c>
      <c r="O979" t="s">
        <v>7845</v>
      </c>
      <c r="P979" t="s">
        <v>46</v>
      </c>
      <c r="Q979" t="s">
        <v>68</v>
      </c>
      <c r="R979" t="s">
        <v>7846</v>
      </c>
      <c r="S979">
        <v>10.5</v>
      </c>
      <c r="T979">
        <v>5</v>
      </c>
      <c r="U979">
        <v>0</v>
      </c>
      <c r="V979">
        <v>2.9400000000000004</v>
      </c>
    </row>
    <row r="980" spans="1:22" x14ac:dyDescent="0.35">
      <c r="A980">
        <v>5947</v>
      </c>
      <c r="B980" t="s">
        <v>8586</v>
      </c>
      <c r="C980">
        <v>2011</v>
      </c>
      <c r="D980" s="28">
        <v>40780</v>
      </c>
      <c r="E980" s="28">
        <v>40784</v>
      </c>
      <c r="F980" t="s">
        <v>50</v>
      </c>
      <c r="G980" t="s">
        <v>264</v>
      </c>
      <c r="H980" t="s">
        <v>265</v>
      </c>
      <c r="I980" t="s">
        <v>41</v>
      </c>
      <c r="J980" t="s">
        <v>27</v>
      </c>
      <c r="K980" t="s">
        <v>42</v>
      </c>
      <c r="L980" t="s">
        <v>43</v>
      </c>
      <c r="M980">
        <v>90036</v>
      </c>
      <c r="N980" t="s">
        <v>44</v>
      </c>
      <c r="O980" t="s">
        <v>2987</v>
      </c>
      <c r="P980" t="s">
        <v>46</v>
      </c>
      <c r="Q980" t="s">
        <v>59</v>
      </c>
      <c r="R980" t="s">
        <v>2988</v>
      </c>
      <c r="S980">
        <v>48.84</v>
      </c>
      <c r="T980">
        <v>4</v>
      </c>
      <c r="U980">
        <v>0</v>
      </c>
      <c r="V980">
        <v>13.186800000000005</v>
      </c>
    </row>
    <row r="981" spans="1:22" x14ac:dyDescent="0.35">
      <c r="A981">
        <v>5946</v>
      </c>
      <c r="B981" t="s">
        <v>8586</v>
      </c>
      <c r="C981">
        <v>2011</v>
      </c>
      <c r="D981" s="28">
        <v>40780</v>
      </c>
      <c r="E981" s="28">
        <v>40784</v>
      </c>
      <c r="F981" t="s">
        <v>50</v>
      </c>
      <c r="G981" t="s">
        <v>264</v>
      </c>
      <c r="H981" t="s">
        <v>265</v>
      </c>
      <c r="I981" t="s">
        <v>41</v>
      </c>
      <c r="J981" t="s">
        <v>27</v>
      </c>
      <c r="K981" t="s">
        <v>42</v>
      </c>
      <c r="L981" t="s">
        <v>43</v>
      </c>
      <c r="M981">
        <v>90036</v>
      </c>
      <c r="N981" t="s">
        <v>44</v>
      </c>
      <c r="O981" t="s">
        <v>5530</v>
      </c>
      <c r="P981" t="s">
        <v>46</v>
      </c>
      <c r="Q981" t="s">
        <v>90</v>
      </c>
      <c r="R981" t="s">
        <v>5531</v>
      </c>
      <c r="S981">
        <v>25.92</v>
      </c>
      <c r="T981">
        <v>4</v>
      </c>
      <c r="U981">
        <v>0</v>
      </c>
      <c r="V981">
        <v>12.441600000000001</v>
      </c>
    </row>
    <row r="982" spans="1:22" x14ac:dyDescent="0.35">
      <c r="A982">
        <v>5945</v>
      </c>
      <c r="B982" t="s">
        <v>8586</v>
      </c>
      <c r="C982">
        <v>2011</v>
      </c>
      <c r="D982" s="28">
        <v>40780</v>
      </c>
      <c r="E982" s="28">
        <v>40784</v>
      </c>
      <c r="F982" t="s">
        <v>50</v>
      </c>
      <c r="G982" t="s">
        <v>264</v>
      </c>
      <c r="H982" t="s">
        <v>265</v>
      </c>
      <c r="I982" t="s">
        <v>41</v>
      </c>
      <c r="J982" t="s">
        <v>27</v>
      </c>
      <c r="K982" t="s">
        <v>42</v>
      </c>
      <c r="L982" t="s">
        <v>43</v>
      </c>
      <c r="M982">
        <v>90036</v>
      </c>
      <c r="N982" t="s">
        <v>44</v>
      </c>
      <c r="O982" t="s">
        <v>1750</v>
      </c>
      <c r="P982" t="s">
        <v>71</v>
      </c>
      <c r="Q982" t="s">
        <v>161</v>
      </c>
      <c r="R982" t="s">
        <v>1751</v>
      </c>
      <c r="S982">
        <v>95.1</v>
      </c>
      <c r="T982">
        <v>5</v>
      </c>
      <c r="U982">
        <v>0</v>
      </c>
      <c r="V982">
        <v>30.431999999999995</v>
      </c>
    </row>
    <row r="983" spans="1:22" x14ac:dyDescent="0.35">
      <c r="A983">
        <v>982</v>
      </c>
      <c r="B983" t="s">
        <v>2946</v>
      </c>
      <c r="C983">
        <v>2011</v>
      </c>
      <c r="D983" s="28">
        <v>40858</v>
      </c>
      <c r="E983" s="28">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5">
      <c r="A984">
        <v>983</v>
      </c>
      <c r="B984" t="s">
        <v>2946</v>
      </c>
      <c r="C984">
        <v>2011</v>
      </c>
      <c r="D984" s="28">
        <v>40858</v>
      </c>
      <c r="E984" s="28">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5">
      <c r="A985">
        <v>984</v>
      </c>
      <c r="B985" t="s">
        <v>2946</v>
      </c>
      <c r="C985">
        <v>2011</v>
      </c>
      <c r="D985" s="28">
        <v>40858</v>
      </c>
      <c r="E985" s="28">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5">
      <c r="A986">
        <v>5944</v>
      </c>
      <c r="B986" t="s">
        <v>8586</v>
      </c>
      <c r="C986">
        <v>2011</v>
      </c>
      <c r="D986" s="28">
        <v>40780</v>
      </c>
      <c r="E986" s="28">
        <v>40784</v>
      </c>
      <c r="F986" t="s">
        <v>50</v>
      </c>
      <c r="G986" t="s">
        <v>264</v>
      </c>
      <c r="H986" t="s">
        <v>265</v>
      </c>
      <c r="I986" t="s">
        <v>41</v>
      </c>
      <c r="J986" t="s">
        <v>27</v>
      </c>
      <c r="K986" t="s">
        <v>42</v>
      </c>
      <c r="L986" t="s">
        <v>43</v>
      </c>
      <c r="M986">
        <v>90036</v>
      </c>
      <c r="N986" t="s">
        <v>44</v>
      </c>
      <c r="O986" t="s">
        <v>6083</v>
      </c>
      <c r="P986" t="s">
        <v>32</v>
      </c>
      <c r="Q986" t="s">
        <v>65</v>
      </c>
      <c r="R986" t="s">
        <v>6084</v>
      </c>
      <c r="S986">
        <v>6.28</v>
      </c>
      <c r="T986">
        <v>1</v>
      </c>
      <c r="U986">
        <v>0</v>
      </c>
      <c r="V986">
        <v>2.6376000000000004</v>
      </c>
    </row>
    <row r="987" spans="1:22" x14ac:dyDescent="0.35">
      <c r="A987">
        <v>5929</v>
      </c>
      <c r="B987" t="s">
        <v>8580</v>
      </c>
      <c r="C987">
        <v>2011</v>
      </c>
      <c r="D987" s="28">
        <v>40827</v>
      </c>
      <c r="E987" s="28">
        <v>40831</v>
      </c>
      <c r="F987" t="s">
        <v>50</v>
      </c>
      <c r="G987" t="s">
        <v>5168</v>
      </c>
      <c r="H987" t="s">
        <v>5169</v>
      </c>
      <c r="I987" t="s">
        <v>41</v>
      </c>
      <c r="J987" t="s">
        <v>27</v>
      </c>
      <c r="K987" t="s">
        <v>1706</v>
      </c>
      <c r="L987" t="s">
        <v>1707</v>
      </c>
      <c r="M987">
        <v>72701</v>
      </c>
      <c r="N987" t="s">
        <v>30</v>
      </c>
      <c r="O987" t="s">
        <v>5535</v>
      </c>
      <c r="P987" t="s">
        <v>32</v>
      </c>
      <c r="Q987" t="s">
        <v>65</v>
      </c>
      <c r="R987" t="s">
        <v>5536</v>
      </c>
      <c r="S987">
        <v>8.92</v>
      </c>
      <c r="T987">
        <v>4</v>
      </c>
      <c r="U987">
        <v>0</v>
      </c>
      <c r="V987">
        <v>3.9248000000000003</v>
      </c>
    </row>
    <row r="988" spans="1:22" x14ac:dyDescent="0.35">
      <c r="A988">
        <v>5928</v>
      </c>
      <c r="B988" t="s">
        <v>8580</v>
      </c>
      <c r="C988">
        <v>2011</v>
      </c>
      <c r="D988" s="28">
        <v>40827</v>
      </c>
      <c r="E988" s="28">
        <v>40831</v>
      </c>
      <c r="F988" t="s">
        <v>50</v>
      </c>
      <c r="G988" t="s">
        <v>5168</v>
      </c>
      <c r="H988" t="s">
        <v>5169</v>
      </c>
      <c r="I988" t="s">
        <v>41</v>
      </c>
      <c r="J988" t="s">
        <v>27</v>
      </c>
      <c r="K988" t="s">
        <v>1706</v>
      </c>
      <c r="L988" t="s">
        <v>1707</v>
      </c>
      <c r="M988">
        <v>72701</v>
      </c>
      <c r="N988" t="s">
        <v>30</v>
      </c>
      <c r="O988" t="s">
        <v>45</v>
      </c>
      <c r="P988" t="s">
        <v>46</v>
      </c>
      <c r="Q988" t="s">
        <v>47</v>
      </c>
      <c r="R988" t="s">
        <v>48</v>
      </c>
      <c r="S988">
        <v>7.31</v>
      </c>
      <c r="T988">
        <v>1</v>
      </c>
      <c r="U988">
        <v>0</v>
      </c>
      <c r="V988">
        <v>3.4356999999999998</v>
      </c>
    </row>
    <row r="989" spans="1:22" x14ac:dyDescent="0.35">
      <c r="A989">
        <v>5927</v>
      </c>
      <c r="B989" t="s">
        <v>8579</v>
      </c>
      <c r="C989">
        <v>2011</v>
      </c>
      <c r="D989" s="28">
        <v>40641</v>
      </c>
      <c r="E989" s="28">
        <v>40645</v>
      </c>
      <c r="F989" t="s">
        <v>50</v>
      </c>
      <c r="G989" t="s">
        <v>215</v>
      </c>
      <c r="H989" t="s">
        <v>216</v>
      </c>
      <c r="I989" t="s">
        <v>41</v>
      </c>
      <c r="J989" t="s">
        <v>27</v>
      </c>
      <c r="K989" t="s">
        <v>357</v>
      </c>
      <c r="L989" t="s">
        <v>358</v>
      </c>
      <c r="M989">
        <v>35601</v>
      </c>
      <c r="N989" t="s">
        <v>30</v>
      </c>
      <c r="O989" t="s">
        <v>8316</v>
      </c>
      <c r="P989" t="s">
        <v>32</v>
      </c>
      <c r="Q989" t="s">
        <v>56</v>
      </c>
      <c r="R989" t="s">
        <v>8317</v>
      </c>
      <c r="S989">
        <v>1215.92</v>
      </c>
      <c r="T989">
        <v>8</v>
      </c>
      <c r="U989">
        <v>0</v>
      </c>
      <c r="V989">
        <v>316.13920000000007</v>
      </c>
    </row>
    <row r="990" spans="1:22" x14ac:dyDescent="0.35">
      <c r="A990">
        <v>5913</v>
      </c>
      <c r="B990" t="s">
        <v>8572</v>
      </c>
      <c r="C990">
        <v>2011</v>
      </c>
      <c r="D990" s="28">
        <v>40779</v>
      </c>
      <c r="E990" s="28">
        <v>40781</v>
      </c>
      <c r="F990" t="s">
        <v>23</v>
      </c>
      <c r="G990" t="s">
        <v>556</v>
      </c>
      <c r="H990" t="s">
        <v>557</v>
      </c>
      <c r="I990" t="s">
        <v>41</v>
      </c>
      <c r="J990" t="s">
        <v>27</v>
      </c>
      <c r="K990" t="s">
        <v>8557</v>
      </c>
      <c r="L990" t="s">
        <v>29</v>
      </c>
      <c r="M990">
        <v>42301</v>
      </c>
      <c r="N990" t="s">
        <v>30</v>
      </c>
      <c r="O990" t="s">
        <v>8573</v>
      </c>
      <c r="P990" t="s">
        <v>46</v>
      </c>
      <c r="Q990" t="s">
        <v>578</v>
      </c>
      <c r="R990" t="s">
        <v>8574</v>
      </c>
      <c r="S990">
        <v>25.5</v>
      </c>
      <c r="T990">
        <v>3</v>
      </c>
      <c r="U990">
        <v>0</v>
      </c>
      <c r="V990">
        <v>6.63</v>
      </c>
    </row>
    <row r="991" spans="1:22" x14ac:dyDescent="0.35">
      <c r="A991">
        <v>5897</v>
      </c>
      <c r="B991" t="s">
        <v>8564</v>
      </c>
      <c r="C991">
        <v>2011</v>
      </c>
      <c r="D991" s="28">
        <v>40848</v>
      </c>
      <c r="E991" s="28">
        <v>40855</v>
      </c>
      <c r="F991" t="s">
        <v>50</v>
      </c>
      <c r="G991" t="s">
        <v>4051</v>
      </c>
      <c r="H991" t="s">
        <v>4052</v>
      </c>
      <c r="I991" t="s">
        <v>102</v>
      </c>
      <c r="J991" t="s">
        <v>27</v>
      </c>
      <c r="K991" t="s">
        <v>42</v>
      </c>
      <c r="L991" t="s">
        <v>43</v>
      </c>
      <c r="M991">
        <v>90049</v>
      </c>
      <c r="N991" t="s">
        <v>44</v>
      </c>
      <c r="O991" t="s">
        <v>4450</v>
      </c>
      <c r="P991" t="s">
        <v>46</v>
      </c>
      <c r="Q991" t="s">
        <v>90</v>
      </c>
      <c r="R991" t="s">
        <v>186</v>
      </c>
      <c r="S991">
        <v>21.400000000000002</v>
      </c>
      <c r="T991">
        <v>5</v>
      </c>
      <c r="U991">
        <v>0</v>
      </c>
      <c r="V991">
        <v>9.629999999999999</v>
      </c>
    </row>
    <row r="992" spans="1:22" x14ac:dyDescent="0.35">
      <c r="A992">
        <v>5896</v>
      </c>
      <c r="B992" t="s">
        <v>8564</v>
      </c>
      <c r="C992">
        <v>2011</v>
      </c>
      <c r="D992" s="28">
        <v>40848</v>
      </c>
      <c r="E992" s="28">
        <v>40855</v>
      </c>
      <c r="F992" t="s">
        <v>50</v>
      </c>
      <c r="G992" t="s">
        <v>4051</v>
      </c>
      <c r="H992" t="s">
        <v>4052</v>
      </c>
      <c r="I992" t="s">
        <v>102</v>
      </c>
      <c r="J992" t="s">
        <v>27</v>
      </c>
      <c r="K992" t="s">
        <v>42</v>
      </c>
      <c r="L992" t="s">
        <v>43</v>
      </c>
      <c r="M992">
        <v>90049</v>
      </c>
      <c r="N992" t="s">
        <v>44</v>
      </c>
      <c r="O992" t="s">
        <v>8458</v>
      </c>
      <c r="P992" t="s">
        <v>46</v>
      </c>
      <c r="Q992" t="s">
        <v>47</v>
      </c>
      <c r="R992" t="s">
        <v>8459</v>
      </c>
      <c r="S992">
        <v>44.400000000000006</v>
      </c>
      <c r="T992">
        <v>3</v>
      </c>
      <c r="U992">
        <v>0</v>
      </c>
      <c r="V992">
        <v>22.200000000000003</v>
      </c>
    </row>
    <row r="993" spans="1:22" x14ac:dyDescent="0.35">
      <c r="A993">
        <v>5887</v>
      </c>
      <c r="B993" t="s">
        <v>8552</v>
      </c>
      <c r="C993">
        <v>2011</v>
      </c>
      <c r="D993" s="28">
        <v>40832</v>
      </c>
      <c r="E993" s="28">
        <v>40833</v>
      </c>
      <c r="F993" t="s">
        <v>1290</v>
      </c>
      <c r="G993" t="s">
        <v>1745</v>
      </c>
      <c r="H993" t="s">
        <v>1746</v>
      </c>
      <c r="I993" t="s">
        <v>26</v>
      </c>
      <c r="J993" t="s">
        <v>27</v>
      </c>
      <c r="K993" t="s">
        <v>127</v>
      </c>
      <c r="L993" t="s">
        <v>43</v>
      </c>
      <c r="M993">
        <v>94110</v>
      </c>
      <c r="N993" t="s">
        <v>44</v>
      </c>
      <c r="O993" t="s">
        <v>2353</v>
      </c>
      <c r="P993" t="s">
        <v>71</v>
      </c>
      <c r="Q993" t="s">
        <v>161</v>
      </c>
      <c r="R993" t="s">
        <v>2354</v>
      </c>
      <c r="S993">
        <v>179.97</v>
      </c>
      <c r="T993">
        <v>3</v>
      </c>
      <c r="U993">
        <v>0</v>
      </c>
      <c r="V993">
        <v>86.385600000000011</v>
      </c>
    </row>
    <row r="994" spans="1:22" x14ac:dyDescent="0.35">
      <c r="A994">
        <v>5886</v>
      </c>
      <c r="B994" t="s">
        <v>8552</v>
      </c>
      <c r="C994">
        <v>2011</v>
      </c>
      <c r="D994" s="28">
        <v>40832</v>
      </c>
      <c r="E994" s="28">
        <v>40833</v>
      </c>
      <c r="F994" t="s">
        <v>1290</v>
      </c>
      <c r="G994" t="s">
        <v>1745</v>
      </c>
      <c r="H994" t="s">
        <v>1746</v>
      </c>
      <c r="I994" t="s">
        <v>26</v>
      </c>
      <c r="J994" t="s">
        <v>27</v>
      </c>
      <c r="K994" t="s">
        <v>127</v>
      </c>
      <c r="L994" t="s">
        <v>43</v>
      </c>
      <c r="M994">
        <v>94110</v>
      </c>
      <c r="N994" t="s">
        <v>44</v>
      </c>
      <c r="O994" t="s">
        <v>3720</v>
      </c>
      <c r="P994" t="s">
        <v>46</v>
      </c>
      <c r="Q994" t="s">
        <v>75</v>
      </c>
      <c r="R994" t="s">
        <v>3721</v>
      </c>
      <c r="S994">
        <v>14.352000000000002</v>
      </c>
      <c r="T994">
        <v>3</v>
      </c>
      <c r="U994">
        <v>0.2</v>
      </c>
      <c r="V994">
        <v>5.0231999999999992</v>
      </c>
    </row>
    <row r="995" spans="1:22" x14ac:dyDescent="0.35">
      <c r="A995">
        <v>5879</v>
      </c>
      <c r="B995" t="s">
        <v>8548</v>
      </c>
      <c r="C995">
        <v>2011</v>
      </c>
      <c r="D995" s="28">
        <v>40684</v>
      </c>
      <c r="E995" s="28">
        <v>40689</v>
      </c>
      <c r="F995" t="s">
        <v>50</v>
      </c>
      <c r="G995" t="s">
        <v>3668</v>
      </c>
      <c r="H995" t="s">
        <v>3669</v>
      </c>
      <c r="I995" t="s">
        <v>102</v>
      </c>
      <c r="J995" t="s">
        <v>27</v>
      </c>
      <c r="K995" t="s">
        <v>1479</v>
      </c>
      <c r="L995" t="s">
        <v>1245</v>
      </c>
      <c r="M995">
        <v>1841</v>
      </c>
      <c r="N995" t="s">
        <v>148</v>
      </c>
      <c r="O995" t="s">
        <v>5593</v>
      </c>
      <c r="P995" t="s">
        <v>46</v>
      </c>
      <c r="Q995" t="s">
        <v>78</v>
      </c>
      <c r="R995" t="s">
        <v>5594</v>
      </c>
      <c r="S995">
        <v>245.88</v>
      </c>
      <c r="T995">
        <v>6</v>
      </c>
      <c r="U995">
        <v>0</v>
      </c>
      <c r="V995">
        <v>68.846399999999988</v>
      </c>
    </row>
    <row r="996" spans="1:22" x14ac:dyDescent="0.35">
      <c r="A996">
        <v>995</v>
      </c>
      <c r="B996" t="s">
        <v>2975</v>
      </c>
      <c r="C996">
        <v>2011</v>
      </c>
      <c r="D996" s="28">
        <v>40684</v>
      </c>
      <c r="E996" s="28">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5">
      <c r="A997">
        <v>996</v>
      </c>
      <c r="B997" t="s">
        <v>2975</v>
      </c>
      <c r="C997">
        <v>2011</v>
      </c>
      <c r="D997" s="28">
        <v>40684</v>
      </c>
      <c r="E997" s="28">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5">
      <c r="A998">
        <v>5878</v>
      </c>
      <c r="B998" t="s">
        <v>8548</v>
      </c>
      <c r="C998">
        <v>2011</v>
      </c>
      <c r="D998" s="28">
        <v>40684</v>
      </c>
      <c r="E998" s="28">
        <v>40689</v>
      </c>
      <c r="F998" t="s">
        <v>50</v>
      </c>
      <c r="G998" t="s">
        <v>3668</v>
      </c>
      <c r="H998" t="s">
        <v>3669</v>
      </c>
      <c r="I998" t="s">
        <v>102</v>
      </c>
      <c r="J998" t="s">
        <v>27</v>
      </c>
      <c r="K998" t="s">
        <v>1479</v>
      </c>
      <c r="L998" t="s">
        <v>1245</v>
      </c>
      <c r="M998">
        <v>1841</v>
      </c>
      <c r="N998" t="s">
        <v>148</v>
      </c>
      <c r="O998" t="s">
        <v>7517</v>
      </c>
      <c r="P998" t="s">
        <v>46</v>
      </c>
      <c r="Q998" t="s">
        <v>90</v>
      </c>
      <c r="R998" t="s">
        <v>7518</v>
      </c>
      <c r="S998">
        <v>17.940000000000001</v>
      </c>
      <c r="T998">
        <v>3</v>
      </c>
      <c r="U998">
        <v>0</v>
      </c>
      <c r="V998">
        <v>8.7906000000000013</v>
      </c>
    </row>
    <row r="999" spans="1:22" x14ac:dyDescent="0.35">
      <c r="A999">
        <v>5877</v>
      </c>
      <c r="B999" t="s">
        <v>8548</v>
      </c>
      <c r="C999">
        <v>2011</v>
      </c>
      <c r="D999" s="28">
        <v>40684</v>
      </c>
      <c r="E999" s="28">
        <v>40689</v>
      </c>
      <c r="F999" t="s">
        <v>50</v>
      </c>
      <c r="G999" t="s">
        <v>3668</v>
      </c>
      <c r="H999" t="s">
        <v>3669</v>
      </c>
      <c r="I999" t="s">
        <v>102</v>
      </c>
      <c r="J999" t="s">
        <v>27</v>
      </c>
      <c r="K999" t="s">
        <v>1479</v>
      </c>
      <c r="L999" t="s">
        <v>1245</v>
      </c>
      <c r="M999">
        <v>1841</v>
      </c>
      <c r="N999" t="s">
        <v>148</v>
      </c>
      <c r="O999" t="s">
        <v>2596</v>
      </c>
      <c r="P999" t="s">
        <v>46</v>
      </c>
      <c r="Q999" t="s">
        <v>75</v>
      </c>
      <c r="R999" t="s">
        <v>2597</v>
      </c>
      <c r="S999">
        <v>447.85999999999996</v>
      </c>
      <c r="T999">
        <v>7</v>
      </c>
      <c r="U999">
        <v>0</v>
      </c>
      <c r="V999">
        <v>219.45140000000001</v>
      </c>
    </row>
    <row r="1000" spans="1:22" x14ac:dyDescent="0.35">
      <c r="A1000">
        <v>5867</v>
      </c>
      <c r="B1000" t="s">
        <v>8538</v>
      </c>
      <c r="C1000">
        <v>2011</v>
      </c>
      <c r="D1000" s="28">
        <v>40760</v>
      </c>
      <c r="E1000" s="28">
        <v>40762</v>
      </c>
      <c r="F1000" t="s">
        <v>23</v>
      </c>
      <c r="G1000" t="s">
        <v>5300</v>
      </c>
      <c r="H1000" t="s">
        <v>5301</v>
      </c>
      <c r="I1000" t="s">
        <v>41</v>
      </c>
      <c r="J1000" t="s">
        <v>27</v>
      </c>
      <c r="K1000" t="s">
        <v>4608</v>
      </c>
      <c r="L1000" t="s">
        <v>747</v>
      </c>
      <c r="M1000">
        <v>6450</v>
      </c>
      <c r="N1000" t="s">
        <v>148</v>
      </c>
      <c r="O1000" t="s">
        <v>2455</v>
      </c>
      <c r="P1000" t="s">
        <v>32</v>
      </c>
      <c r="Q1000" t="s">
        <v>36</v>
      </c>
      <c r="R1000" t="s">
        <v>2456</v>
      </c>
      <c r="S1000">
        <v>1133.3499999999999</v>
      </c>
      <c r="T1000">
        <v>5</v>
      </c>
      <c r="U1000">
        <v>0</v>
      </c>
      <c r="V1000">
        <v>294.67100000000005</v>
      </c>
    </row>
    <row r="1001" spans="1:22" x14ac:dyDescent="0.35">
      <c r="A1001">
        <v>5866</v>
      </c>
      <c r="B1001" t="s">
        <v>8538</v>
      </c>
      <c r="C1001">
        <v>2011</v>
      </c>
      <c r="D1001" s="28">
        <v>40760</v>
      </c>
      <c r="E1001" s="28">
        <v>40762</v>
      </c>
      <c r="F1001" t="s">
        <v>23</v>
      </c>
      <c r="G1001" t="s">
        <v>5300</v>
      </c>
      <c r="H1001" t="s">
        <v>5301</v>
      </c>
      <c r="I1001" t="s">
        <v>41</v>
      </c>
      <c r="J1001" t="s">
        <v>27</v>
      </c>
      <c r="K1001" t="s">
        <v>4608</v>
      </c>
      <c r="L1001" t="s">
        <v>747</v>
      </c>
      <c r="M1001">
        <v>6450</v>
      </c>
      <c r="N1001" t="s">
        <v>148</v>
      </c>
      <c r="O1001" t="s">
        <v>7069</v>
      </c>
      <c r="P1001" t="s">
        <v>46</v>
      </c>
      <c r="Q1001" t="s">
        <v>68</v>
      </c>
      <c r="R1001" t="s">
        <v>7070</v>
      </c>
      <c r="S1001">
        <v>4.5599999999999996</v>
      </c>
      <c r="T1001">
        <v>2</v>
      </c>
      <c r="U1001">
        <v>0</v>
      </c>
      <c r="V1001">
        <v>2.0064000000000002</v>
      </c>
    </row>
    <row r="1002" spans="1:22" x14ac:dyDescent="0.35">
      <c r="A1002">
        <v>5865</v>
      </c>
      <c r="B1002" t="s">
        <v>8538</v>
      </c>
      <c r="C1002">
        <v>2011</v>
      </c>
      <c r="D1002" s="28">
        <v>40760</v>
      </c>
      <c r="E1002" s="28">
        <v>40762</v>
      </c>
      <c r="F1002" t="s">
        <v>23</v>
      </c>
      <c r="G1002" t="s">
        <v>5300</v>
      </c>
      <c r="H1002" t="s">
        <v>5301</v>
      </c>
      <c r="I1002" t="s">
        <v>41</v>
      </c>
      <c r="J1002" t="s">
        <v>27</v>
      </c>
      <c r="K1002" t="s">
        <v>4608</v>
      </c>
      <c r="L1002" t="s">
        <v>747</v>
      </c>
      <c r="M1002">
        <v>6450</v>
      </c>
      <c r="N1002" t="s">
        <v>148</v>
      </c>
      <c r="O1002" t="s">
        <v>5191</v>
      </c>
      <c r="P1002" t="s">
        <v>46</v>
      </c>
      <c r="Q1002" t="s">
        <v>78</v>
      </c>
      <c r="R1002" t="s">
        <v>5192</v>
      </c>
      <c r="S1002">
        <v>79.47</v>
      </c>
      <c r="T1002">
        <v>3</v>
      </c>
      <c r="U1002">
        <v>0</v>
      </c>
      <c r="V1002">
        <v>22.251600000000003</v>
      </c>
    </row>
    <row r="1003" spans="1:22" x14ac:dyDescent="0.35">
      <c r="A1003">
        <v>5854</v>
      </c>
      <c r="B1003" t="s">
        <v>8529</v>
      </c>
      <c r="C1003">
        <v>2011</v>
      </c>
      <c r="D1003" s="28">
        <v>40796</v>
      </c>
      <c r="E1003" s="28">
        <v>40800</v>
      </c>
      <c r="F1003" t="s">
        <v>50</v>
      </c>
      <c r="G1003" t="s">
        <v>4452</v>
      </c>
      <c r="H1003" t="s">
        <v>4453</v>
      </c>
      <c r="I1003" t="s">
        <v>102</v>
      </c>
      <c r="J1003" t="s">
        <v>27</v>
      </c>
      <c r="K1003" t="s">
        <v>2978</v>
      </c>
      <c r="L1003" t="s">
        <v>319</v>
      </c>
      <c r="M1003">
        <v>23464</v>
      </c>
      <c r="N1003" t="s">
        <v>30</v>
      </c>
      <c r="O1003" t="s">
        <v>1223</v>
      </c>
      <c r="P1003" t="s">
        <v>46</v>
      </c>
      <c r="Q1003" t="s">
        <v>75</v>
      </c>
      <c r="R1003" t="s">
        <v>1224</v>
      </c>
      <c r="S1003">
        <v>9.64</v>
      </c>
      <c r="T1003">
        <v>2</v>
      </c>
      <c r="U1003">
        <v>0</v>
      </c>
      <c r="V1003">
        <v>4.7236000000000002</v>
      </c>
    </row>
    <row r="1004" spans="1:22" x14ac:dyDescent="0.35">
      <c r="A1004">
        <v>5825</v>
      </c>
      <c r="B1004" t="s">
        <v>8510</v>
      </c>
      <c r="C1004">
        <v>2011</v>
      </c>
      <c r="D1004" s="28">
        <v>40665</v>
      </c>
      <c r="E1004" s="28">
        <v>40665</v>
      </c>
      <c r="F1004" t="s">
        <v>1290</v>
      </c>
      <c r="G1004" t="s">
        <v>2016</v>
      </c>
      <c r="H1004" t="s">
        <v>2017</v>
      </c>
      <c r="I1004" t="s">
        <v>26</v>
      </c>
      <c r="J1004" t="s">
        <v>27</v>
      </c>
      <c r="K1004" t="s">
        <v>497</v>
      </c>
      <c r="L1004" t="s">
        <v>498</v>
      </c>
      <c r="M1004">
        <v>43229</v>
      </c>
      <c r="N1004" t="s">
        <v>148</v>
      </c>
      <c r="O1004" t="s">
        <v>3619</v>
      </c>
      <c r="P1004" t="s">
        <v>46</v>
      </c>
      <c r="Q1004" t="s">
        <v>78</v>
      </c>
      <c r="R1004" t="s">
        <v>3620</v>
      </c>
      <c r="S1004">
        <v>26.136000000000003</v>
      </c>
      <c r="T1004">
        <v>3</v>
      </c>
      <c r="U1004">
        <v>0.2</v>
      </c>
      <c r="V1004">
        <v>1.9602000000000004</v>
      </c>
    </row>
    <row r="1005" spans="1:22" x14ac:dyDescent="0.35">
      <c r="A1005">
        <v>5820</v>
      </c>
      <c r="B1005" t="s">
        <v>8507</v>
      </c>
      <c r="C1005">
        <v>2011</v>
      </c>
      <c r="D1005" s="28">
        <v>40873</v>
      </c>
      <c r="E1005" s="28">
        <v>40873</v>
      </c>
      <c r="F1005" t="s">
        <v>1290</v>
      </c>
      <c r="G1005" t="s">
        <v>1745</v>
      </c>
      <c r="H1005" t="s">
        <v>1746</v>
      </c>
      <c r="I1005" t="s">
        <v>26</v>
      </c>
      <c r="J1005" t="s">
        <v>27</v>
      </c>
      <c r="K1005" t="s">
        <v>8508</v>
      </c>
      <c r="L1005" t="s">
        <v>267</v>
      </c>
      <c r="M1005">
        <v>13501</v>
      </c>
      <c r="N1005" t="s">
        <v>148</v>
      </c>
      <c r="O1005" t="s">
        <v>2918</v>
      </c>
      <c r="P1005" t="s">
        <v>46</v>
      </c>
      <c r="Q1005" t="s">
        <v>47</v>
      </c>
      <c r="R1005" t="s">
        <v>2919</v>
      </c>
      <c r="S1005">
        <v>11.52</v>
      </c>
      <c r="T1005">
        <v>4</v>
      </c>
      <c r="U1005">
        <v>0</v>
      </c>
      <c r="V1005">
        <v>5.6448</v>
      </c>
    </row>
    <row r="1006" spans="1:22" x14ac:dyDescent="0.35">
      <c r="A1006">
        <v>5819</v>
      </c>
      <c r="B1006" t="s">
        <v>8507</v>
      </c>
      <c r="C1006">
        <v>2011</v>
      </c>
      <c r="D1006" s="28">
        <v>40873</v>
      </c>
      <c r="E1006" s="28">
        <v>40873</v>
      </c>
      <c r="F1006" t="s">
        <v>1290</v>
      </c>
      <c r="G1006" t="s">
        <v>1745</v>
      </c>
      <c r="H1006" t="s">
        <v>1746</v>
      </c>
      <c r="I1006" t="s">
        <v>26</v>
      </c>
      <c r="J1006" t="s">
        <v>27</v>
      </c>
      <c r="K1006" t="s">
        <v>8508</v>
      </c>
      <c r="L1006" t="s">
        <v>267</v>
      </c>
      <c r="M1006">
        <v>13501</v>
      </c>
      <c r="N1006" t="s">
        <v>148</v>
      </c>
      <c r="O1006" t="s">
        <v>1275</v>
      </c>
      <c r="P1006" t="s">
        <v>46</v>
      </c>
      <c r="Q1006" t="s">
        <v>47</v>
      </c>
      <c r="R1006" t="s">
        <v>1276</v>
      </c>
      <c r="S1006">
        <v>93.149999999999991</v>
      </c>
      <c r="T1006">
        <v>9</v>
      </c>
      <c r="U1006">
        <v>0</v>
      </c>
      <c r="V1006">
        <v>44.712000000000003</v>
      </c>
    </row>
    <row r="1007" spans="1:22" x14ac:dyDescent="0.35">
      <c r="A1007">
        <v>5818</v>
      </c>
      <c r="B1007" t="s">
        <v>8507</v>
      </c>
      <c r="C1007">
        <v>2011</v>
      </c>
      <c r="D1007" s="28">
        <v>40873</v>
      </c>
      <c r="E1007" s="28">
        <v>40873</v>
      </c>
      <c r="F1007" t="s">
        <v>1290</v>
      </c>
      <c r="G1007" t="s">
        <v>1745</v>
      </c>
      <c r="H1007" t="s">
        <v>1746</v>
      </c>
      <c r="I1007" t="s">
        <v>26</v>
      </c>
      <c r="J1007" t="s">
        <v>27</v>
      </c>
      <c r="K1007" t="s">
        <v>8508</v>
      </c>
      <c r="L1007" t="s">
        <v>267</v>
      </c>
      <c r="M1007">
        <v>13501</v>
      </c>
      <c r="N1007" t="s">
        <v>148</v>
      </c>
      <c r="O1007" t="s">
        <v>3424</v>
      </c>
      <c r="P1007" t="s">
        <v>46</v>
      </c>
      <c r="Q1007" t="s">
        <v>75</v>
      </c>
      <c r="R1007" t="s">
        <v>3425</v>
      </c>
      <c r="S1007">
        <v>17.088000000000001</v>
      </c>
      <c r="T1007">
        <v>4</v>
      </c>
      <c r="U1007">
        <v>0.2</v>
      </c>
      <c r="V1007">
        <v>5.767199999999999</v>
      </c>
    </row>
    <row r="1008" spans="1:22" x14ac:dyDescent="0.35">
      <c r="A1008">
        <v>5817</v>
      </c>
      <c r="B1008" t="s">
        <v>8507</v>
      </c>
      <c r="C1008">
        <v>2011</v>
      </c>
      <c r="D1008" s="28">
        <v>40873</v>
      </c>
      <c r="E1008" s="28">
        <v>40873</v>
      </c>
      <c r="F1008" t="s">
        <v>1290</v>
      </c>
      <c r="G1008" t="s">
        <v>1745</v>
      </c>
      <c r="H1008" t="s">
        <v>1746</v>
      </c>
      <c r="I1008" t="s">
        <v>26</v>
      </c>
      <c r="J1008" t="s">
        <v>27</v>
      </c>
      <c r="K1008" t="s">
        <v>8508</v>
      </c>
      <c r="L1008" t="s">
        <v>267</v>
      </c>
      <c r="M1008">
        <v>13501</v>
      </c>
      <c r="N1008" t="s">
        <v>148</v>
      </c>
      <c r="O1008" t="s">
        <v>294</v>
      </c>
      <c r="P1008" t="s">
        <v>46</v>
      </c>
      <c r="Q1008" t="s">
        <v>75</v>
      </c>
      <c r="R1008" t="s">
        <v>295</v>
      </c>
      <c r="S1008">
        <v>12.912000000000001</v>
      </c>
      <c r="T1008">
        <v>3</v>
      </c>
      <c r="U1008">
        <v>0.2</v>
      </c>
      <c r="V1008">
        <v>4.6806000000000001</v>
      </c>
    </row>
    <row r="1009" spans="1:22" x14ac:dyDescent="0.35">
      <c r="A1009">
        <v>5816</v>
      </c>
      <c r="B1009" t="s">
        <v>8507</v>
      </c>
      <c r="C1009">
        <v>2011</v>
      </c>
      <c r="D1009" s="28">
        <v>40873</v>
      </c>
      <c r="E1009" s="28">
        <v>40873</v>
      </c>
      <c r="F1009" t="s">
        <v>1290</v>
      </c>
      <c r="G1009" t="s">
        <v>1745</v>
      </c>
      <c r="H1009" t="s">
        <v>1746</v>
      </c>
      <c r="I1009" t="s">
        <v>26</v>
      </c>
      <c r="J1009" t="s">
        <v>27</v>
      </c>
      <c r="K1009" t="s">
        <v>8508</v>
      </c>
      <c r="L1009" t="s">
        <v>267</v>
      </c>
      <c r="M1009">
        <v>13501</v>
      </c>
      <c r="N1009" t="s">
        <v>148</v>
      </c>
      <c r="O1009" t="s">
        <v>2338</v>
      </c>
      <c r="P1009" t="s">
        <v>71</v>
      </c>
      <c r="Q1009" t="s">
        <v>72</v>
      </c>
      <c r="R1009" t="s">
        <v>2339</v>
      </c>
      <c r="S1009">
        <v>279.95999999999998</v>
      </c>
      <c r="T1009">
        <v>4</v>
      </c>
      <c r="U1009">
        <v>0</v>
      </c>
      <c r="V1009">
        <v>78.388800000000003</v>
      </c>
    </row>
    <row r="1010" spans="1:22" x14ac:dyDescent="0.35">
      <c r="A1010">
        <v>5802</v>
      </c>
      <c r="B1010" t="s">
        <v>8496</v>
      </c>
      <c r="C1010">
        <v>2011</v>
      </c>
      <c r="D1010" s="28">
        <v>40735</v>
      </c>
      <c r="E1010" s="28">
        <v>40738</v>
      </c>
      <c r="F1010" t="s">
        <v>188</v>
      </c>
      <c r="G1010" t="s">
        <v>3679</v>
      </c>
      <c r="H1010" t="s">
        <v>3680</v>
      </c>
      <c r="I1010" t="s">
        <v>26</v>
      </c>
      <c r="J1010" t="s">
        <v>27</v>
      </c>
      <c r="K1010" t="s">
        <v>4172</v>
      </c>
      <c r="L1010" t="s">
        <v>104</v>
      </c>
      <c r="M1010">
        <v>79907</v>
      </c>
      <c r="N1010" t="s">
        <v>105</v>
      </c>
      <c r="O1010" t="s">
        <v>6744</v>
      </c>
      <c r="P1010" t="s">
        <v>46</v>
      </c>
      <c r="Q1010" t="s">
        <v>90</v>
      </c>
      <c r="R1010" t="s">
        <v>6745</v>
      </c>
      <c r="S1010">
        <v>10.368000000000002</v>
      </c>
      <c r="T1010">
        <v>2</v>
      </c>
      <c r="U1010">
        <v>0.2</v>
      </c>
      <c r="V1010">
        <v>3.6288</v>
      </c>
    </row>
    <row r="1011" spans="1:22" x14ac:dyDescent="0.35">
      <c r="A1011">
        <v>5801</v>
      </c>
      <c r="B1011" t="s">
        <v>8496</v>
      </c>
      <c r="C1011">
        <v>2011</v>
      </c>
      <c r="D1011" s="28">
        <v>40735</v>
      </c>
      <c r="E1011" s="28">
        <v>40738</v>
      </c>
      <c r="F1011" t="s">
        <v>188</v>
      </c>
      <c r="G1011" t="s">
        <v>3679</v>
      </c>
      <c r="H1011" t="s">
        <v>3680</v>
      </c>
      <c r="I1011" t="s">
        <v>26</v>
      </c>
      <c r="J1011" t="s">
        <v>27</v>
      </c>
      <c r="K1011" t="s">
        <v>4172</v>
      </c>
      <c r="L1011" t="s">
        <v>104</v>
      </c>
      <c r="M1011">
        <v>79907</v>
      </c>
      <c r="N1011" t="s">
        <v>105</v>
      </c>
      <c r="O1011" t="s">
        <v>4599</v>
      </c>
      <c r="P1011" t="s">
        <v>71</v>
      </c>
      <c r="Q1011" t="s">
        <v>72</v>
      </c>
      <c r="R1011" t="s">
        <v>4600</v>
      </c>
      <c r="S1011">
        <v>575.96800000000007</v>
      </c>
      <c r="T1011">
        <v>4</v>
      </c>
      <c r="U1011">
        <v>0.2</v>
      </c>
      <c r="V1011">
        <v>43.197600000000023</v>
      </c>
    </row>
    <row r="1012" spans="1:22" x14ac:dyDescent="0.35">
      <c r="A1012">
        <v>1011</v>
      </c>
      <c r="B1012" t="s">
        <v>3009</v>
      </c>
      <c r="C1012">
        <v>2011</v>
      </c>
      <c r="D1012" s="28">
        <v>40871</v>
      </c>
      <c r="E1012" s="28">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5">
      <c r="A1013">
        <v>5800</v>
      </c>
      <c r="B1013" t="s">
        <v>8495</v>
      </c>
      <c r="C1013">
        <v>2011</v>
      </c>
      <c r="D1013" s="28">
        <v>40775</v>
      </c>
      <c r="E1013" s="28">
        <v>40780</v>
      </c>
      <c r="F1013" t="s">
        <v>23</v>
      </c>
      <c r="G1013" t="s">
        <v>2152</v>
      </c>
      <c r="H1013" t="s">
        <v>2153</v>
      </c>
      <c r="I1013" t="s">
        <v>26</v>
      </c>
      <c r="J1013" t="s">
        <v>27</v>
      </c>
      <c r="K1013" t="s">
        <v>303</v>
      </c>
      <c r="L1013" t="s">
        <v>211</v>
      </c>
      <c r="M1013">
        <v>60610</v>
      </c>
      <c r="N1013" t="s">
        <v>105</v>
      </c>
      <c r="O1013" t="s">
        <v>6357</v>
      </c>
      <c r="P1013" t="s">
        <v>32</v>
      </c>
      <c r="Q1013" t="s">
        <v>36</v>
      </c>
      <c r="R1013" t="s">
        <v>6358</v>
      </c>
      <c r="S1013">
        <v>421.37200000000001</v>
      </c>
      <c r="T1013">
        <v>2</v>
      </c>
      <c r="U1013">
        <v>0.3</v>
      </c>
      <c r="V1013">
        <v>-6.0196000000000538</v>
      </c>
    </row>
    <row r="1014" spans="1:22" x14ac:dyDescent="0.35">
      <c r="A1014">
        <v>5799</v>
      </c>
      <c r="B1014" t="s">
        <v>8494</v>
      </c>
      <c r="C1014">
        <v>2011</v>
      </c>
      <c r="D1014" s="28">
        <v>40815</v>
      </c>
      <c r="E1014" s="28">
        <v>40819</v>
      </c>
      <c r="F1014" t="s">
        <v>23</v>
      </c>
      <c r="G1014" t="s">
        <v>3673</v>
      </c>
      <c r="H1014" t="s">
        <v>3674</v>
      </c>
      <c r="I1014" t="s">
        <v>26</v>
      </c>
      <c r="J1014" t="s">
        <v>27</v>
      </c>
      <c r="K1014" t="s">
        <v>266</v>
      </c>
      <c r="L1014" t="s">
        <v>267</v>
      </c>
      <c r="M1014">
        <v>10011</v>
      </c>
      <c r="N1014" t="s">
        <v>148</v>
      </c>
      <c r="O1014" t="s">
        <v>3793</v>
      </c>
      <c r="P1014" t="s">
        <v>46</v>
      </c>
      <c r="Q1014" t="s">
        <v>90</v>
      </c>
      <c r="R1014" t="s">
        <v>3794</v>
      </c>
      <c r="S1014">
        <v>77.52</v>
      </c>
      <c r="T1014">
        <v>2</v>
      </c>
      <c r="U1014">
        <v>0</v>
      </c>
      <c r="V1014">
        <v>37.9848</v>
      </c>
    </row>
    <row r="1015" spans="1:22" x14ac:dyDescent="0.35">
      <c r="A1015">
        <v>5798</v>
      </c>
      <c r="B1015" t="s">
        <v>8494</v>
      </c>
      <c r="C1015">
        <v>2011</v>
      </c>
      <c r="D1015" s="28">
        <v>40815</v>
      </c>
      <c r="E1015" s="28">
        <v>40819</v>
      </c>
      <c r="F1015" t="s">
        <v>23</v>
      </c>
      <c r="G1015" t="s">
        <v>3673</v>
      </c>
      <c r="H1015" t="s">
        <v>3674</v>
      </c>
      <c r="I1015" t="s">
        <v>26</v>
      </c>
      <c r="J1015" t="s">
        <v>27</v>
      </c>
      <c r="K1015" t="s">
        <v>266</v>
      </c>
      <c r="L1015" t="s">
        <v>267</v>
      </c>
      <c r="M1015">
        <v>10011</v>
      </c>
      <c r="N1015" t="s">
        <v>148</v>
      </c>
      <c r="O1015" t="s">
        <v>3565</v>
      </c>
      <c r="P1015" t="s">
        <v>46</v>
      </c>
      <c r="Q1015" t="s">
        <v>47</v>
      </c>
      <c r="R1015" t="s">
        <v>3566</v>
      </c>
      <c r="S1015">
        <v>18.899999999999999</v>
      </c>
      <c r="T1015">
        <v>3</v>
      </c>
      <c r="U1015">
        <v>0</v>
      </c>
      <c r="V1015">
        <v>8.6939999999999991</v>
      </c>
    </row>
    <row r="1016" spans="1:22" x14ac:dyDescent="0.35">
      <c r="A1016">
        <v>5797</v>
      </c>
      <c r="B1016" t="s">
        <v>8494</v>
      </c>
      <c r="C1016">
        <v>2011</v>
      </c>
      <c r="D1016" s="28">
        <v>40815</v>
      </c>
      <c r="E1016" s="28">
        <v>40819</v>
      </c>
      <c r="F1016" t="s">
        <v>23</v>
      </c>
      <c r="G1016" t="s">
        <v>3673</v>
      </c>
      <c r="H1016" t="s">
        <v>3674</v>
      </c>
      <c r="I1016" t="s">
        <v>26</v>
      </c>
      <c r="J1016" t="s">
        <v>27</v>
      </c>
      <c r="K1016" t="s">
        <v>266</v>
      </c>
      <c r="L1016" t="s">
        <v>267</v>
      </c>
      <c r="M1016">
        <v>10011</v>
      </c>
      <c r="N1016" t="s">
        <v>148</v>
      </c>
      <c r="O1016" t="s">
        <v>607</v>
      </c>
      <c r="P1016" t="s">
        <v>32</v>
      </c>
      <c r="Q1016" t="s">
        <v>65</v>
      </c>
      <c r="R1016" t="s">
        <v>608</v>
      </c>
      <c r="S1016">
        <v>117.36</v>
      </c>
      <c r="T1016">
        <v>4</v>
      </c>
      <c r="U1016">
        <v>0</v>
      </c>
      <c r="V1016">
        <v>36.381599999999992</v>
      </c>
    </row>
    <row r="1017" spans="1:22" x14ac:dyDescent="0.35">
      <c r="A1017">
        <v>5796</v>
      </c>
      <c r="B1017" t="s">
        <v>8494</v>
      </c>
      <c r="C1017">
        <v>2011</v>
      </c>
      <c r="D1017" s="28">
        <v>40815</v>
      </c>
      <c r="E1017" s="28">
        <v>40819</v>
      </c>
      <c r="F1017" t="s">
        <v>23</v>
      </c>
      <c r="G1017" t="s">
        <v>3673</v>
      </c>
      <c r="H1017" t="s">
        <v>3674</v>
      </c>
      <c r="I1017" t="s">
        <v>26</v>
      </c>
      <c r="J1017" t="s">
        <v>27</v>
      </c>
      <c r="K1017" t="s">
        <v>266</v>
      </c>
      <c r="L1017" t="s">
        <v>267</v>
      </c>
      <c r="M1017">
        <v>10011</v>
      </c>
      <c r="N1017" t="s">
        <v>148</v>
      </c>
      <c r="O1017" t="s">
        <v>6094</v>
      </c>
      <c r="P1017" t="s">
        <v>46</v>
      </c>
      <c r="Q1017" t="s">
        <v>59</v>
      </c>
      <c r="R1017" t="s">
        <v>6095</v>
      </c>
      <c r="S1017">
        <v>1395.54</v>
      </c>
      <c r="T1017">
        <v>9</v>
      </c>
      <c r="U1017">
        <v>0</v>
      </c>
      <c r="V1017">
        <v>362.84040000000005</v>
      </c>
    </row>
    <row r="1018" spans="1:22" x14ac:dyDescent="0.35">
      <c r="A1018">
        <v>5780</v>
      </c>
      <c r="B1018" t="s">
        <v>8483</v>
      </c>
      <c r="C1018">
        <v>2011</v>
      </c>
      <c r="D1018" s="28">
        <v>40858</v>
      </c>
      <c r="E1018" s="28">
        <v>40865</v>
      </c>
      <c r="F1018" t="s">
        <v>50</v>
      </c>
      <c r="G1018" t="s">
        <v>2287</v>
      </c>
      <c r="H1018" t="s">
        <v>2288</v>
      </c>
      <c r="I1018" t="s">
        <v>26</v>
      </c>
      <c r="J1018" t="s">
        <v>27</v>
      </c>
      <c r="K1018" t="s">
        <v>42</v>
      </c>
      <c r="L1018" t="s">
        <v>43</v>
      </c>
      <c r="M1018">
        <v>90008</v>
      </c>
      <c r="N1018" t="s">
        <v>44</v>
      </c>
      <c r="O1018" t="s">
        <v>4619</v>
      </c>
      <c r="P1018" t="s">
        <v>32</v>
      </c>
      <c r="Q1018" t="s">
        <v>36</v>
      </c>
      <c r="R1018" t="s">
        <v>4620</v>
      </c>
      <c r="S1018">
        <v>112.64800000000001</v>
      </c>
      <c r="T1018">
        <v>1</v>
      </c>
      <c r="U1018">
        <v>0.2</v>
      </c>
      <c r="V1018">
        <v>11.264799999999997</v>
      </c>
    </row>
    <row r="1019" spans="1:22" x14ac:dyDescent="0.35">
      <c r="A1019">
        <v>5779</v>
      </c>
      <c r="B1019" t="s">
        <v>8483</v>
      </c>
      <c r="C1019">
        <v>2011</v>
      </c>
      <c r="D1019" s="28">
        <v>40858</v>
      </c>
      <c r="E1019" s="28">
        <v>40865</v>
      </c>
      <c r="F1019" t="s">
        <v>50</v>
      </c>
      <c r="G1019" t="s">
        <v>2287</v>
      </c>
      <c r="H1019" t="s">
        <v>2288</v>
      </c>
      <c r="I1019" t="s">
        <v>26</v>
      </c>
      <c r="J1019" t="s">
        <v>27</v>
      </c>
      <c r="K1019" t="s">
        <v>42</v>
      </c>
      <c r="L1019" t="s">
        <v>43</v>
      </c>
      <c r="M1019">
        <v>90008</v>
      </c>
      <c r="N1019" t="s">
        <v>44</v>
      </c>
      <c r="O1019" t="s">
        <v>1567</v>
      </c>
      <c r="P1019" t="s">
        <v>46</v>
      </c>
      <c r="Q1019" t="s">
        <v>68</v>
      </c>
      <c r="R1019" t="s">
        <v>1568</v>
      </c>
      <c r="S1019">
        <v>30.48</v>
      </c>
      <c r="T1019">
        <v>3</v>
      </c>
      <c r="U1019">
        <v>0</v>
      </c>
      <c r="V1019">
        <v>7.9248000000000012</v>
      </c>
    </row>
    <row r="1020" spans="1:22" x14ac:dyDescent="0.35">
      <c r="A1020">
        <v>5766</v>
      </c>
      <c r="B1020" t="s">
        <v>8472</v>
      </c>
      <c r="C1020">
        <v>2011</v>
      </c>
      <c r="D1020" s="28">
        <v>40855</v>
      </c>
      <c r="E1020" s="28">
        <v>40861</v>
      </c>
      <c r="F1020" t="s">
        <v>50</v>
      </c>
      <c r="G1020" t="s">
        <v>152</v>
      </c>
      <c r="H1020" t="s">
        <v>153</v>
      </c>
      <c r="I1020" t="s">
        <v>26</v>
      </c>
      <c r="J1020" t="s">
        <v>27</v>
      </c>
      <c r="K1020" t="s">
        <v>8473</v>
      </c>
      <c r="L1020" t="s">
        <v>43</v>
      </c>
      <c r="M1020">
        <v>96003</v>
      </c>
      <c r="N1020" t="s">
        <v>44</v>
      </c>
      <c r="O1020" t="s">
        <v>3398</v>
      </c>
      <c r="P1020" t="s">
        <v>71</v>
      </c>
      <c r="Q1020" t="s">
        <v>72</v>
      </c>
      <c r="R1020" t="s">
        <v>3399</v>
      </c>
      <c r="S1020">
        <v>333.57600000000002</v>
      </c>
      <c r="T1020">
        <v>3</v>
      </c>
      <c r="U1020">
        <v>0.2</v>
      </c>
      <c r="V1020">
        <v>25.018199999999993</v>
      </c>
    </row>
    <row r="1021" spans="1:22" x14ac:dyDescent="0.35">
      <c r="A1021">
        <v>5757</v>
      </c>
      <c r="B1021" t="s">
        <v>8462</v>
      </c>
      <c r="C1021">
        <v>2011</v>
      </c>
      <c r="D1021" s="28">
        <v>40830</v>
      </c>
      <c r="E1021" s="28">
        <v>40834</v>
      </c>
      <c r="F1021" t="s">
        <v>50</v>
      </c>
      <c r="G1021" t="s">
        <v>5793</v>
      </c>
      <c r="H1021" t="s">
        <v>5794</v>
      </c>
      <c r="I1021" t="s">
        <v>26</v>
      </c>
      <c r="J1021" t="s">
        <v>27</v>
      </c>
      <c r="K1021" t="s">
        <v>103</v>
      </c>
      <c r="L1021" t="s">
        <v>104</v>
      </c>
      <c r="M1021">
        <v>76106</v>
      </c>
      <c r="N1021" t="s">
        <v>105</v>
      </c>
      <c r="O1021" t="s">
        <v>2396</v>
      </c>
      <c r="P1021" t="s">
        <v>71</v>
      </c>
      <c r="Q1021" t="s">
        <v>1216</v>
      </c>
      <c r="R1021" t="s">
        <v>2397</v>
      </c>
      <c r="S1021">
        <v>1999.96</v>
      </c>
      <c r="T1021">
        <v>5</v>
      </c>
      <c r="U1021">
        <v>0.2</v>
      </c>
      <c r="V1021">
        <v>624.98749999999995</v>
      </c>
    </row>
    <row r="1022" spans="1:22" x14ac:dyDescent="0.35">
      <c r="A1022">
        <v>5756</v>
      </c>
      <c r="B1022" t="s">
        <v>8462</v>
      </c>
      <c r="C1022">
        <v>2011</v>
      </c>
      <c r="D1022" s="28">
        <v>40830</v>
      </c>
      <c r="E1022" s="28">
        <v>40834</v>
      </c>
      <c r="F1022" t="s">
        <v>50</v>
      </c>
      <c r="G1022" t="s">
        <v>5793</v>
      </c>
      <c r="H1022" t="s">
        <v>5794</v>
      </c>
      <c r="I1022" t="s">
        <v>26</v>
      </c>
      <c r="J1022" t="s">
        <v>27</v>
      </c>
      <c r="K1022" t="s">
        <v>103</v>
      </c>
      <c r="L1022" t="s">
        <v>104</v>
      </c>
      <c r="M1022">
        <v>76106</v>
      </c>
      <c r="N1022" t="s">
        <v>105</v>
      </c>
      <c r="O1022" t="s">
        <v>7634</v>
      </c>
      <c r="P1022" t="s">
        <v>46</v>
      </c>
      <c r="Q1022" t="s">
        <v>78</v>
      </c>
      <c r="R1022" t="s">
        <v>7635</v>
      </c>
      <c r="S1022">
        <v>3.1599999999999993</v>
      </c>
      <c r="T1022">
        <v>4</v>
      </c>
      <c r="U1022">
        <v>0.8</v>
      </c>
      <c r="V1022">
        <v>-8.532</v>
      </c>
    </row>
    <row r="1023" spans="1:22" x14ac:dyDescent="0.35">
      <c r="A1023">
        <v>5751</v>
      </c>
      <c r="B1023" t="s">
        <v>8455</v>
      </c>
      <c r="C1023">
        <v>2011</v>
      </c>
      <c r="D1023" s="28">
        <v>40693</v>
      </c>
      <c r="E1023" s="28">
        <v>40699</v>
      </c>
      <c r="F1023" t="s">
        <v>50</v>
      </c>
      <c r="G1023" t="s">
        <v>7946</v>
      </c>
      <c r="H1023" t="s">
        <v>7947</v>
      </c>
      <c r="I1023" t="s">
        <v>26</v>
      </c>
      <c r="J1023" t="s">
        <v>27</v>
      </c>
      <c r="K1023" t="s">
        <v>8456</v>
      </c>
      <c r="L1023" t="s">
        <v>211</v>
      </c>
      <c r="M1023">
        <v>60089</v>
      </c>
      <c r="N1023" t="s">
        <v>105</v>
      </c>
      <c r="O1023" t="s">
        <v>80</v>
      </c>
      <c r="P1023" t="s">
        <v>32</v>
      </c>
      <c r="Q1023" t="s">
        <v>56</v>
      </c>
      <c r="R1023" t="s">
        <v>81</v>
      </c>
      <c r="S1023">
        <v>355.45499999999998</v>
      </c>
      <c r="T1023">
        <v>3</v>
      </c>
      <c r="U1023">
        <v>0.5</v>
      </c>
      <c r="V1023">
        <v>-184.83660000000003</v>
      </c>
    </row>
    <row r="1024" spans="1:22" x14ac:dyDescent="0.35">
      <c r="A1024">
        <v>5738</v>
      </c>
      <c r="B1024" t="s">
        <v>8450</v>
      </c>
      <c r="C1024">
        <v>2011</v>
      </c>
      <c r="D1024" s="28">
        <v>40564</v>
      </c>
      <c r="E1024" s="28">
        <v>40569</v>
      </c>
      <c r="F1024" t="s">
        <v>50</v>
      </c>
      <c r="G1024" t="s">
        <v>5248</v>
      </c>
      <c r="H1024" t="s">
        <v>5249</v>
      </c>
      <c r="I1024" t="s">
        <v>26</v>
      </c>
      <c r="J1024" t="s">
        <v>27</v>
      </c>
      <c r="K1024" t="s">
        <v>42</v>
      </c>
      <c r="L1024" t="s">
        <v>43</v>
      </c>
      <c r="M1024">
        <v>90049</v>
      </c>
      <c r="N1024" t="s">
        <v>44</v>
      </c>
      <c r="O1024" t="s">
        <v>352</v>
      </c>
      <c r="P1024" t="s">
        <v>32</v>
      </c>
      <c r="Q1024" t="s">
        <v>65</v>
      </c>
      <c r="R1024" t="s">
        <v>353</v>
      </c>
      <c r="S1024">
        <v>19.3</v>
      </c>
      <c r="T1024">
        <v>2</v>
      </c>
      <c r="U1024">
        <v>0</v>
      </c>
      <c r="V1024">
        <v>5.7899999999999991</v>
      </c>
    </row>
    <row r="1025" spans="1:22" x14ac:dyDescent="0.35">
      <c r="A1025">
        <v>5737</v>
      </c>
      <c r="B1025" t="s">
        <v>8450</v>
      </c>
      <c r="C1025">
        <v>2011</v>
      </c>
      <c r="D1025" s="28">
        <v>40564</v>
      </c>
      <c r="E1025" s="28">
        <v>40569</v>
      </c>
      <c r="F1025" t="s">
        <v>50</v>
      </c>
      <c r="G1025" t="s">
        <v>5248</v>
      </c>
      <c r="H1025" t="s">
        <v>5249</v>
      </c>
      <c r="I1025" t="s">
        <v>26</v>
      </c>
      <c r="J1025" t="s">
        <v>27</v>
      </c>
      <c r="K1025" t="s">
        <v>42</v>
      </c>
      <c r="L1025" t="s">
        <v>43</v>
      </c>
      <c r="M1025">
        <v>90049</v>
      </c>
      <c r="N1025" t="s">
        <v>44</v>
      </c>
      <c r="O1025" t="s">
        <v>1438</v>
      </c>
      <c r="P1025" t="s">
        <v>46</v>
      </c>
      <c r="Q1025" t="s">
        <v>90</v>
      </c>
      <c r="R1025" t="s">
        <v>1439</v>
      </c>
      <c r="S1025">
        <v>19.36</v>
      </c>
      <c r="T1025">
        <v>2</v>
      </c>
      <c r="U1025">
        <v>0</v>
      </c>
      <c r="V1025">
        <v>9.2927999999999997</v>
      </c>
    </row>
    <row r="1026" spans="1:22" x14ac:dyDescent="0.35">
      <c r="A1026">
        <v>5736</v>
      </c>
      <c r="B1026" t="s">
        <v>8449</v>
      </c>
      <c r="C1026">
        <v>2011</v>
      </c>
      <c r="D1026" s="28">
        <v>40723</v>
      </c>
      <c r="E1026" s="28">
        <v>40727</v>
      </c>
      <c r="F1026" t="s">
        <v>50</v>
      </c>
      <c r="G1026" t="s">
        <v>5281</v>
      </c>
      <c r="H1026" t="s">
        <v>5282</v>
      </c>
      <c r="I1026" t="s">
        <v>26</v>
      </c>
      <c r="J1026" t="s">
        <v>27</v>
      </c>
      <c r="K1026" t="s">
        <v>266</v>
      </c>
      <c r="L1026" t="s">
        <v>267</v>
      </c>
      <c r="M1026">
        <v>10024</v>
      </c>
      <c r="N1026" t="s">
        <v>148</v>
      </c>
      <c r="O1026" t="s">
        <v>6137</v>
      </c>
      <c r="P1026" t="s">
        <v>46</v>
      </c>
      <c r="Q1026" t="s">
        <v>75</v>
      </c>
      <c r="R1026" t="s">
        <v>6138</v>
      </c>
      <c r="S1026">
        <v>13.919999999999998</v>
      </c>
      <c r="T1026">
        <v>3</v>
      </c>
      <c r="U1026">
        <v>0.2</v>
      </c>
      <c r="V1026">
        <v>4.8720000000000008</v>
      </c>
    </row>
    <row r="1027" spans="1:22" x14ac:dyDescent="0.35">
      <c r="A1027">
        <v>5725</v>
      </c>
      <c r="B1027" t="s">
        <v>8443</v>
      </c>
      <c r="C1027">
        <v>2011</v>
      </c>
      <c r="D1027" s="28">
        <v>40808</v>
      </c>
      <c r="E1027" s="28">
        <v>40813</v>
      </c>
      <c r="F1027" t="s">
        <v>50</v>
      </c>
      <c r="G1027" t="s">
        <v>4190</v>
      </c>
      <c r="H1027" t="s">
        <v>4191</v>
      </c>
      <c r="I1027" t="s">
        <v>41</v>
      </c>
      <c r="J1027" t="s">
        <v>27</v>
      </c>
      <c r="K1027" t="s">
        <v>303</v>
      </c>
      <c r="L1027" t="s">
        <v>211</v>
      </c>
      <c r="M1027">
        <v>60653</v>
      </c>
      <c r="N1027" t="s">
        <v>105</v>
      </c>
      <c r="O1027" t="s">
        <v>3688</v>
      </c>
      <c r="P1027" t="s">
        <v>46</v>
      </c>
      <c r="Q1027" t="s">
        <v>59</v>
      </c>
      <c r="R1027" t="s">
        <v>3689</v>
      </c>
      <c r="S1027">
        <v>331.536</v>
      </c>
      <c r="T1027">
        <v>3</v>
      </c>
      <c r="U1027">
        <v>0.2</v>
      </c>
      <c r="V1027">
        <v>-82.884</v>
      </c>
    </row>
    <row r="1028" spans="1:22" x14ac:dyDescent="0.35">
      <c r="A1028">
        <v>5714</v>
      </c>
      <c r="B1028" t="s">
        <v>8437</v>
      </c>
      <c r="C1028">
        <v>2011</v>
      </c>
      <c r="D1028" s="28">
        <v>40603</v>
      </c>
      <c r="E1028" s="28">
        <v>40607</v>
      </c>
      <c r="F1028" t="s">
        <v>50</v>
      </c>
      <c r="G1028" t="s">
        <v>3044</v>
      </c>
      <c r="H1028" t="s">
        <v>3045</v>
      </c>
      <c r="I1028" t="s">
        <v>102</v>
      </c>
      <c r="J1028" t="s">
        <v>27</v>
      </c>
      <c r="K1028" t="s">
        <v>266</v>
      </c>
      <c r="L1028" t="s">
        <v>267</v>
      </c>
      <c r="M1028">
        <v>10035</v>
      </c>
      <c r="N1028" t="s">
        <v>148</v>
      </c>
      <c r="O1028" t="s">
        <v>3386</v>
      </c>
      <c r="P1028" t="s">
        <v>71</v>
      </c>
      <c r="Q1028" t="s">
        <v>72</v>
      </c>
      <c r="R1028" t="s">
        <v>3387</v>
      </c>
      <c r="S1028">
        <v>5.9399999999999995</v>
      </c>
      <c r="T1028">
        <v>3</v>
      </c>
      <c r="U1028">
        <v>0</v>
      </c>
      <c r="V1028">
        <v>1.6037999999999999</v>
      </c>
    </row>
    <row r="1029" spans="1:22" x14ac:dyDescent="0.35">
      <c r="A1029">
        <v>5706</v>
      </c>
      <c r="B1029" t="s">
        <v>8433</v>
      </c>
      <c r="C1029">
        <v>2011</v>
      </c>
      <c r="D1029" s="28">
        <v>40850</v>
      </c>
      <c r="E1029" s="28">
        <v>40855</v>
      </c>
      <c r="F1029" t="s">
        <v>50</v>
      </c>
      <c r="G1029" t="s">
        <v>2178</v>
      </c>
      <c r="H1029" t="s">
        <v>2179</v>
      </c>
      <c r="I1029" t="s">
        <v>26</v>
      </c>
      <c r="J1029" t="s">
        <v>27</v>
      </c>
      <c r="K1029" t="s">
        <v>746</v>
      </c>
      <c r="L1029" t="s">
        <v>747</v>
      </c>
      <c r="M1029">
        <v>6824</v>
      </c>
      <c r="N1029" t="s">
        <v>148</v>
      </c>
      <c r="O1029" t="s">
        <v>6813</v>
      </c>
      <c r="P1029" t="s">
        <v>46</v>
      </c>
      <c r="Q1029" t="s">
        <v>578</v>
      </c>
      <c r="R1029" t="s">
        <v>6814</v>
      </c>
      <c r="S1029">
        <v>11.64</v>
      </c>
      <c r="T1029">
        <v>3</v>
      </c>
      <c r="U1029">
        <v>0</v>
      </c>
      <c r="V1029">
        <v>3.3755999999999986</v>
      </c>
    </row>
    <row r="1030" spans="1:22" x14ac:dyDescent="0.35">
      <c r="A1030">
        <v>1029</v>
      </c>
      <c r="B1030" t="s">
        <v>3057</v>
      </c>
      <c r="C1030">
        <v>2011</v>
      </c>
      <c r="D1030" s="28">
        <v>40735</v>
      </c>
      <c r="E1030" s="28">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5">
      <c r="A1031">
        <v>1030</v>
      </c>
      <c r="B1031" t="s">
        <v>3057</v>
      </c>
      <c r="C1031">
        <v>2011</v>
      </c>
      <c r="D1031" s="28">
        <v>40735</v>
      </c>
      <c r="E1031" s="28">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5">
      <c r="A1032">
        <v>1031</v>
      </c>
      <c r="B1032" t="s">
        <v>3057</v>
      </c>
      <c r="C1032">
        <v>2011</v>
      </c>
      <c r="D1032" s="28">
        <v>40735</v>
      </c>
      <c r="E1032" s="28">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5">
      <c r="A1033">
        <v>1032</v>
      </c>
      <c r="B1033" t="s">
        <v>3057</v>
      </c>
      <c r="C1033">
        <v>2011</v>
      </c>
      <c r="D1033" s="28">
        <v>40735</v>
      </c>
      <c r="E1033" s="28">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5">
      <c r="A1034">
        <v>1033</v>
      </c>
      <c r="B1034" t="s">
        <v>3057</v>
      </c>
      <c r="C1034">
        <v>2011</v>
      </c>
      <c r="D1034" s="28">
        <v>40735</v>
      </c>
      <c r="E1034" s="28">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5">
      <c r="A1035">
        <v>5705</v>
      </c>
      <c r="B1035" t="s">
        <v>8432</v>
      </c>
      <c r="C1035">
        <v>2011</v>
      </c>
      <c r="D1035" s="28">
        <v>40891</v>
      </c>
      <c r="E1035" s="28">
        <v>40898</v>
      </c>
      <c r="F1035" t="s">
        <v>50</v>
      </c>
      <c r="G1035" t="s">
        <v>2370</v>
      </c>
      <c r="H1035" t="s">
        <v>2371</v>
      </c>
      <c r="I1035" t="s">
        <v>26</v>
      </c>
      <c r="J1035" t="s">
        <v>27</v>
      </c>
      <c r="K1035" t="s">
        <v>5178</v>
      </c>
      <c r="L1035" t="s">
        <v>498</v>
      </c>
      <c r="M1035">
        <v>43302</v>
      </c>
      <c r="N1035" t="s">
        <v>148</v>
      </c>
      <c r="O1035" t="s">
        <v>2993</v>
      </c>
      <c r="P1035" t="s">
        <v>71</v>
      </c>
      <c r="Q1035" t="s">
        <v>161</v>
      </c>
      <c r="R1035" t="s">
        <v>2994</v>
      </c>
      <c r="S1035">
        <v>263.95999999999998</v>
      </c>
      <c r="T1035">
        <v>1</v>
      </c>
      <c r="U1035">
        <v>0.2</v>
      </c>
      <c r="V1035">
        <v>42.893499999999975</v>
      </c>
    </row>
    <row r="1036" spans="1:22" x14ac:dyDescent="0.35">
      <c r="A1036">
        <v>5704</v>
      </c>
      <c r="B1036" t="s">
        <v>8432</v>
      </c>
      <c r="C1036">
        <v>2011</v>
      </c>
      <c r="D1036" s="28">
        <v>40891</v>
      </c>
      <c r="E1036" s="28">
        <v>40898</v>
      </c>
      <c r="F1036" t="s">
        <v>50</v>
      </c>
      <c r="G1036" t="s">
        <v>2370</v>
      </c>
      <c r="H1036" t="s">
        <v>2371</v>
      </c>
      <c r="I1036" t="s">
        <v>26</v>
      </c>
      <c r="J1036" t="s">
        <v>27</v>
      </c>
      <c r="K1036" t="s">
        <v>5178</v>
      </c>
      <c r="L1036" t="s">
        <v>498</v>
      </c>
      <c r="M1036">
        <v>43302</v>
      </c>
      <c r="N1036" t="s">
        <v>148</v>
      </c>
      <c r="O1036" t="s">
        <v>5482</v>
      </c>
      <c r="P1036" t="s">
        <v>32</v>
      </c>
      <c r="Q1036" t="s">
        <v>56</v>
      </c>
      <c r="R1036" t="s">
        <v>5483</v>
      </c>
      <c r="S1036">
        <v>136.53</v>
      </c>
      <c r="T1036">
        <v>1</v>
      </c>
      <c r="U1036">
        <v>0.4</v>
      </c>
      <c r="V1036">
        <v>-52.336500000000029</v>
      </c>
    </row>
    <row r="1037" spans="1:22" x14ac:dyDescent="0.35">
      <c r="A1037">
        <v>5703</v>
      </c>
      <c r="B1037" t="s">
        <v>8432</v>
      </c>
      <c r="C1037">
        <v>2011</v>
      </c>
      <c r="D1037" s="28">
        <v>40891</v>
      </c>
      <c r="E1037" s="28">
        <v>40898</v>
      </c>
      <c r="F1037" t="s">
        <v>50</v>
      </c>
      <c r="G1037" t="s">
        <v>2370</v>
      </c>
      <c r="H1037" t="s">
        <v>2371</v>
      </c>
      <c r="I1037" t="s">
        <v>26</v>
      </c>
      <c r="J1037" t="s">
        <v>27</v>
      </c>
      <c r="K1037" t="s">
        <v>5178</v>
      </c>
      <c r="L1037" t="s">
        <v>498</v>
      </c>
      <c r="M1037">
        <v>43302</v>
      </c>
      <c r="N1037" t="s">
        <v>148</v>
      </c>
      <c r="O1037" t="s">
        <v>3716</v>
      </c>
      <c r="P1037" t="s">
        <v>46</v>
      </c>
      <c r="Q1037" t="s">
        <v>68</v>
      </c>
      <c r="R1037" t="s">
        <v>3717</v>
      </c>
      <c r="S1037">
        <v>2.6240000000000001</v>
      </c>
      <c r="T1037">
        <v>1</v>
      </c>
      <c r="U1037">
        <v>0.2</v>
      </c>
      <c r="V1037">
        <v>0.29519999999999957</v>
      </c>
    </row>
    <row r="1038" spans="1:22" x14ac:dyDescent="0.35">
      <c r="A1038">
        <v>5689</v>
      </c>
      <c r="B1038" t="s">
        <v>8424</v>
      </c>
      <c r="C1038">
        <v>2011</v>
      </c>
      <c r="D1038" s="28">
        <v>40752</v>
      </c>
      <c r="E1038" s="28">
        <v>40752</v>
      </c>
      <c r="F1038" t="s">
        <v>1290</v>
      </c>
      <c r="G1038" t="s">
        <v>2002</v>
      </c>
      <c r="H1038" t="s">
        <v>2003</v>
      </c>
      <c r="I1038" t="s">
        <v>26</v>
      </c>
      <c r="J1038" t="s">
        <v>27</v>
      </c>
      <c r="K1038" t="s">
        <v>4736</v>
      </c>
      <c r="L1038" t="s">
        <v>54</v>
      </c>
      <c r="M1038">
        <v>32712</v>
      </c>
      <c r="N1038" t="s">
        <v>30</v>
      </c>
      <c r="O1038" t="s">
        <v>4859</v>
      </c>
      <c r="P1038" t="s">
        <v>46</v>
      </c>
      <c r="Q1038" t="s">
        <v>173</v>
      </c>
      <c r="R1038" t="s">
        <v>2957</v>
      </c>
      <c r="S1038">
        <v>48.944000000000003</v>
      </c>
      <c r="T1038">
        <v>7</v>
      </c>
      <c r="U1038">
        <v>0.2</v>
      </c>
      <c r="V1038">
        <v>16.518599999999999</v>
      </c>
    </row>
    <row r="1039" spans="1:22" x14ac:dyDescent="0.35">
      <c r="A1039">
        <v>5688</v>
      </c>
      <c r="B1039" t="s">
        <v>8424</v>
      </c>
      <c r="C1039">
        <v>2011</v>
      </c>
      <c r="D1039" s="28">
        <v>40752</v>
      </c>
      <c r="E1039" s="28">
        <v>40752</v>
      </c>
      <c r="F1039" t="s">
        <v>1290</v>
      </c>
      <c r="G1039" t="s">
        <v>2002</v>
      </c>
      <c r="H1039" t="s">
        <v>2003</v>
      </c>
      <c r="I1039" t="s">
        <v>26</v>
      </c>
      <c r="J1039" t="s">
        <v>27</v>
      </c>
      <c r="K1039" t="s">
        <v>4736</v>
      </c>
      <c r="L1039" t="s">
        <v>54</v>
      </c>
      <c r="M1039">
        <v>32712</v>
      </c>
      <c r="N1039" t="s">
        <v>30</v>
      </c>
      <c r="O1039" t="s">
        <v>5041</v>
      </c>
      <c r="P1039" t="s">
        <v>32</v>
      </c>
      <c r="Q1039" t="s">
        <v>65</v>
      </c>
      <c r="R1039" t="s">
        <v>5042</v>
      </c>
      <c r="S1039">
        <v>129.88800000000001</v>
      </c>
      <c r="T1039">
        <v>6</v>
      </c>
      <c r="U1039">
        <v>0.2</v>
      </c>
      <c r="V1039">
        <v>12.988799999999991</v>
      </c>
    </row>
    <row r="1040" spans="1:22" x14ac:dyDescent="0.35">
      <c r="A1040">
        <v>5687</v>
      </c>
      <c r="B1040" t="s">
        <v>8424</v>
      </c>
      <c r="C1040">
        <v>2011</v>
      </c>
      <c r="D1040" s="28">
        <v>40752</v>
      </c>
      <c r="E1040" s="28">
        <v>40752</v>
      </c>
      <c r="F1040" t="s">
        <v>1290</v>
      </c>
      <c r="G1040" t="s">
        <v>2002</v>
      </c>
      <c r="H1040" t="s">
        <v>2003</v>
      </c>
      <c r="I1040" t="s">
        <v>26</v>
      </c>
      <c r="J1040" t="s">
        <v>27</v>
      </c>
      <c r="K1040" t="s">
        <v>4736</v>
      </c>
      <c r="L1040" t="s">
        <v>54</v>
      </c>
      <c r="M1040">
        <v>32712</v>
      </c>
      <c r="N1040" t="s">
        <v>30</v>
      </c>
      <c r="O1040" t="s">
        <v>499</v>
      </c>
      <c r="P1040" t="s">
        <v>46</v>
      </c>
      <c r="Q1040" t="s">
        <v>269</v>
      </c>
      <c r="R1040" t="s">
        <v>500</v>
      </c>
      <c r="S1040">
        <v>14.320000000000002</v>
      </c>
      <c r="T1040">
        <v>5</v>
      </c>
      <c r="U1040">
        <v>0.2</v>
      </c>
      <c r="V1040">
        <v>5.1910000000000007</v>
      </c>
    </row>
    <row r="1041" spans="1:22" x14ac:dyDescent="0.35">
      <c r="A1041">
        <v>5685</v>
      </c>
      <c r="B1041" t="s">
        <v>8422</v>
      </c>
      <c r="C1041">
        <v>2011</v>
      </c>
      <c r="D1041" s="28">
        <v>40635</v>
      </c>
      <c r="E1041" s="28">
        <v>40641</v>
      </c>
      <c r="F1041" t="s">
        <v>50</v>
      </c>
      <c r="G1041" t="s">
        <v>2983</v>
      </c>
      <c r="H1041" t="s">
        <v>2984</v>
      </c>
      <c r="I1041" t="s">
        <v>26</v>
      </c>
      <c r="J1041" t="s">
        <v>27</v>
      </c>
      <c r="K1041" t="s">
        <v>7723</v>
      </c>
      <c r="L1041" t="s">
        <v>1272</v>
      </c>
      <c r="M1041">
        <v>30605</v>
      </c>
      <c r="N1041" t="s">
        <v>30</v>
      </c>
      <c r="O1041" t="s">
        <v>5161</v>
      </c>
      <c r="P1041" t="s">
        <v>46</v>
      </c>
      <c r="Q1041" t="s">
        <v>78</v>
      </c>
      <c r="R1041" t="s">
        <v>5162</v>
      </c>
      <c r="S1041">
        <v>154.9</v>
      </c>
      <c r="T1041">
        <v>5</v>
      </c>
      <c r="U1041">
        <v>0</v>
      </c>
      <c r="V1041">
        <v>40.274000000000001</v>
      </c>
    </row>
    <row r="1042" spans="1:22" x14ac:dyDescent="0.35">
      <c r="A1042">
        <v>5684</v>
      </c>
      <c r="B1042" t="s">
        <v>8422</v>
      </c>
      <c r="C1042">
        <v>2011</v>
      </c>
      <c r="D1042" s="28">
        <v>40635</v>
      </c>
      <c r="E1042" s="28">
        <v>40641</v>
      </c>
      <c r="F1042" t="s">
        <v>50</v>
      </c>
      <c r="G1042" t="s">
        <v>2983</v>
      </c>
      <c r="H1042" t="s">
        <v>2984</v>
      </c>
      <c r="I1042" t="s">
        <v>26</v>
      </c>
      <c r="J1042" t="s">
        <v>27</v>
      </c>
      <c r="K1042" t="s">
        <v>7723</v>
      </c>
      <c r="L1042" t="s">
        <v>1272</v>
      </c>
      <c r="M1042">
        <v>30605</v>
      </c>
      <c r="N1042" t="s">
        <v>30</v>
      </c>
      <c r="O1042" t="s">
        <v>6521</v>
      </c>
      <c r="P1042" t="s">
        <v>71</v>
      </c>
      <c r="Q1042" t="s">
        <v>72</v>
      </c>
      <c r="R1042" t="s">
        <v>6522</v>
      </c>
      <c r="S1042">
        <v>1049.93</v>
      </c>
      <c r="T1042">
        <v>7</v>
      </c>
      <c r="U1042">
        <v>0</v>
      </c>
      <c r="V1042">
        <v>293.98040000000003</v>
      </c>
    </row>
    <row r="1043" spans="1:22" x14ac:dyDescent="0.35">
      <c r="A1043">
        <v>5683</v>
      </c>
      <c r="B1043" t="s">
        <v>8422</v>
      </c>
      <c r="C1043">
        <v>2011</v>
      </c>
      <c r="D1043" s="28">
        <v>40635</v>
      </c>
      <c r="E1043" s="28">
        <v>40641</v>
      </c>
      <c r="F1043" t="s">
        <v>50</v>
      </c>
      <c r="G1043" t="s">
        <v>2983</v>
      </c>
      <c r="H1043" t="s">
        <v>2984</v>
      </c>
      <c r="I1043" t="s">
        <v>26</v>
      </c>
      <c r="J1043" t="s">
        <v>27</v>
      </c>
      <c r="K1043" t="s">
        <v>7723</v>
      </c>
      <c r="L1043" t="s">
        <v>1272</v>
      </c>
      <c r="M1043">
        <v>30605</v>
      </c>
      <c r="N1043" t="s">
        <v>30</v>
      </c>
      <c r="O1043" t="s">
        <v>7296</v>
      </c>
      <c r="P1043" t="s">
        <v>46</v>
      </c>
      <c r="Q1043" t="s">
        <v>90</v>
      </c>
      <c r="R1043" t="s">
        <v>7297</v>
      </c>
      <c r="S1043">
        <v>15.84</v>
      </c>
      <c r="T1043">
        <v>3</v>
      </c>
      <c r="U1043">
        <v>0</v>
      </c>
      <c r="V1043">
        <v>7.1280000000000001</v>
      </c>
    </row>
    <row r="1044" spans="1:22" x14ac:dyDescent="0.35">
      <c r="A1044">
        <v>5678</v>
      </c>
      <c r="B1044" t="s">
        <v>8418</v>
      </c>
      <c r="C1044">
        <v>2011</v>
      </c>
      <c r="D1044" s="28">
        <v>40906</v>
      </c>
      <c r="E1044" s="28">
        <v>40913</v>
      </c>
      <c r="F1044" t="s">
        <v>50</v>
      </c>
      <c r="G1044" t="s">
        <v>1974</v>
      </c>
      <c r="H1044" t="s">
        <v>1975</v>
      </c>
      <c r="I1044" t="s">
        <v>26</v>
      </c>
      <c r="J1044" t="s">
        <v>27</v>
      </c>
      <c r="K1044" t="s">
        <v>303</v>
      </c>
      <c r="L1044" t="s">
        <v>211</v>
      </c>
      <c r="M1044">
        <v>60610</v>
      </c>
      <c r="N1044" t="s">
        <v>105</v>
      </c>
      <c r="O1044" t="s">
        <v>6546</v>
      </c>
      <c r="P1044" t="s">
        <v>32</v>
      </c>
      <c r="Q1044" t="s">
        <v>65</v>
      </c>
      <c r="R1044" t="s">
        <v>6547</v>
      </c>
      <c r="S1044">
        <v>38.975999999999999</v>
      </c>
      <c r="T1044">
        <v>3</v>
      </c>
      <c r="U1044">
        <v>0.6</v>
      </c>
      <c r="V1044">
        <v>-50.66879999999999</v>
      </c>
    </row>
    <row r="1045" spans="1:22" x14ac:dyDescent="0.35">
      <c r="A1045">
        <v>5677</v>
      </c>
      <c r="B1045" t="s">
        <v>8417</v>
      </c>
      <c r="C1045">
        <v>2011</v>
      </c>
      <c r="D1045" s="28">
        <v>40691</v>
      </c>
      <c r="E1045" s="28">
        <v>40696</v>
      </c>
      <c r="F1045" t="s">
        <v>50</v>
      </c>
      <c r="G1045" t="s">
        <v>5288</v>
      </c>
      <c r="H1045" t="s">
        <v>5289</v>
      </c>
      <c r="I1045" t="s">
        <v>41</v>
      </c>
      <c r="J1045" t="s">
        <v>27</v>
      </c>
      <c r="K1045" t="s">
        <v>95</v>
      </c>
      <c r="L1045" t="s">
        <v>96</v>
      </c>
      <c r="M1045">
        <v>98115</v>
      </c>
      <c r="N1045" t="s">
        <v>44</v>
      </c>
      <c r="O1045" t="s">
        <v>7692</v>
      </c>
      <c r="P1045" t="s">
        <v>71</v>
      </c>
      <c r="Q1045" t="s">
        <v>161</v>
      </c>
      <c r="R1045" t="s">
        <v>7693</v>
      </c>
      <c r="S1045">
        <v>27.6</v>
      </c>
      <c r="T1045">
        <v>4</v>
      </c>
      <c r="U1045">
        <v>0</v>
      </c>
      <c r="V1045">
        <v>2.2079999999999984</v>
      </c>
    </row>
    <row r="1046" spans="1:22" x14ac:dyDescent="0.35">
      <c r="A1046">
        <v>5676</v>
      </c>
      <c r="B1046" t="s">
        <v>8417</v>
      </c>
      <c r="C1046">
        <v>2011</v>
      </c>
      <c r="D1046" s="28">
        <v>40691</v>
      </c>
      <c r="E1046" s="28">
        <v>40696</v>
      </c>
      <c r="F1046" t="s">
        <v>50</v>
      </c>
      <c r="G1046" t="s">
        <v>5288</v>
      </c>
      <c r="H1046" t="s">
        <v>5289</v>
      </c>
      <c r="I1046" t="s">
        <v>41</v>
      </c>
      <c r="J1046" t="s">
        <v>27</v>
      </c>
      <c r="K1046" t="s">
        <v>95</v>
      </c>
      <c r="L1046" t="s">
        <v>96</v>
      </c>
      <c r="M1046">
        <v>98115</v>
      </c>
      <c r="N1046" t="s">
        <v>44</v>
      </c>
      <c r="O1046" t="s">
        <v>766</v>
      </c>
      <c r="P1046" t="s">
        <v>71</v>
      </c>
      <c r="Q1046" t="s">
        <v>72</v>
      </c>
      <c r="R1046" t="s">
        <v>767</v>
      </c>
      <c r="S1046">
        <v>57.408000000000008</v>
      </c>
      <c r="T1046">
        <v>6</v>
      </c>
      <c r="U1046">
        <v>0.2</v>
      </c>
      <c r="V1046">
        <v>5.7408000000000019</v>
      </c>
    </row>
    <row r="1047" spans="1:22" x14ac:dyDescent="0.35">
      <c r="A1047">
        <v>5654</v>
      </c>
      <c r="B1047" t="s">
        <v>8406</v>
      </c>
      <c r="C1047">
        <v>2011</v>
      </c>
      <c r="D1047" s="28">
        <v>40851</v>
      </c>
      <c r="E1047" s="28">
        <v>40858</v>
      </c>
      <c r="F1047" t="s">
        <v>50</v>
      </c>
      <c r="G1047" t="s">
        <v>2171</v>
      </c>
      <c r="H1047" t="s">
        <v>2172</v>
      </c>
      <c r="I1047" t="s">
        <v>41</v>
      </c>
      <c r="J1047" t="s">
        <v>27</v>
      </c>
      <c r="K1047" t="s">
        <v>1173</v>
      </c>
      <c r="L1047" t="s">
        <v>43</v>
      </c>
      <c r="M1047">
        <v>90805</v>
      </c>
      <c r="N1047" t="s">
        <v>44</v>
      </c>
      <c r="O1047" t="s">
        <v>586</v>
      </c>
      <c r="P1047" t="s">
        <v>46</v>
      </c>
      <c r="Q1047" t="s">
        <v>68</v>
      </c>
      <c r="R1047" t="s">
        <v>587</v>
      </c>
      <c r="S1047">
        <v>2.94</v>
      </c>
      <c r="T1047">
        <v>1</v>
      </c>
      <c r="U1047">
        <v>0</v>
      </c>
      <c r="V1047">
        <v>0.79380000000000006</v>
      </c>
    </row>
    <row r="1048" spans="1:22" x14ac:dyDescent="0.35">
      <c r="A1048">
        <v>5641</v>
      </c>
      <c r="B1048" t="s">
        <v>8395</v>
      </c>
      <c r="C1048">
        <v>2011</v>
      </c>
      <c r="D1048" s="28">
        <v>40809</v>
      </c>
      <c r="E1048" s="28">
        <v>40814</v>
      </c>
      <c r="F1048" t="s">
        <v>50</v>
      </c>
      <c r="G1048" t="s">
        <v>721</v>
      </c>
      <c r="H1048" t="s">
        <v>722</v>
      </c>
      <c r="I1048" t="s">
        <v>102</v>
      </c>
      <c r="J1048" t="s">
        <v>27</v>
      </c>
      <c r="K1048" t="s">
        <v>1119</v>
      </c>
      <c r="L1048" t="s">
        <v>498</v>
      </c>
      <c r="M1048">
        <v>44107</v>
      </c>
      <c r="N1048" t="s">
        <v>148</v>
      </c>
      <c r="O1048" t="s">
        <v>8167</v>
      </c>
      <c r="P1048" t="s">
        <v>46</v>
      </c>
      <c r="Q1048" t="s">
        <v>90</v>
      </c>
      <c r="R1048" t="s">
        <v>8168</v>
      </c>
      <c r="S1048">
        <v>28.8</v>
      </c>
      <c r="T1048">
        <v>9</v>
      </c>
      <c r="U1048">
        <v>0.2</v>
      </c>
      <c r="V1048">
        <v>10.080000000000002</v>
      </c>
    </row>
    <row r="1049" spans="1:22" x14ac:dyDescent="0.35">
      <c r="A1049">
        <v>5640</v>
      </c>
      <c r="B1049" t="s">
        <v>8394</v>
      </c>
      <c r="C1049">
        <v>2011</v>
      </c>
      <c r="D1049" s="28">
        <v>40898</v>
      </c>
      <c r="E1049" s="28">
        <v>40904</v>
      </c>
      <c r="F1049" t="s">
        <v>50</v>
      </c>
      <c r="G1049" t="s">
        <v>2520</v>
      </c>
      <c r="H1049" t="s">
        <v>2521</v>
      </c>
      <c r="I1049" t="s">
        <v>26</v>
      </c>
      <c r="J1049" t="s">
        <v>27</v>
      </c>
      <c r="K1049" t="s">
        <v>947</v>
      </c>
      <c r="L1049" t="s">
        <v>43</v>
      </c>
      <c r="M1049">
        <v>92024</v>
      </c>
      <c r="N1049" t="s">
        <v>44</v>
      </c>
      <c r="O1049" t="s">
        <v>1807</v>
      </c>
      <c r="P1049" t="s">
        <v>32</v>
      </c>
      <c r="Q1049" t="s">
        <v>36</v>
      </c>
      <c r="R1049" t="s">
        <v>1808</v>
      </c>
      <c r="S1049">
        <v>572.16000000000008</v>
      </c>
      <c r="T1049">
        <v>3</v>
      </c>
      <c r="U1049">
        <v>0.2</v>
      </c>
      <c r="V1049">
        <v>35.759999999999962</v>
      </c>
    </row>
    <row r="1050" spans="1:22" x14ac:dyDescent="0.35">
      <c r="A1050">
        <v>1049</v>
      </c>
      <c r="B1050" t="s">
        <v>3105</v>
      </c>
      <c r="C1050">
        <v>2011</v>
      </c>
      <c r="D1050" s="28">
        <v>40690</v>
      </c>
      <c r="E1050" s="28">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5">
      <c r="A1051">
        <v>1050</v>
      </c>
      <c r="B1051" t="s">
        <v>3105</v>
      </c>
      <c r="C1051">
        <v>2011</v>
      </c>
      <c r="D1051" s="28">
        <v>40690</v>
      </c>
      <c r="E1051" s="28">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5">
      <c r="A1052">
        <v>5639</v>
      </c>
      <c r="B1052" t="s">
        <v>8394</v>
      </c>
      <c r="C1052">
        <v>2011</v>
      </c>
      <c r="D1052" s="28">
        <v>40898</v>
      </c>
      <c r="E1052" s="28">
        <v>40904</v>
      </c>
      <c r="F1052" t="s">
        <v>50</v>
      </c>
      <c r="G1052" t="s">
        <v>2520</v>
      </c>
      <c r="H1052" t="s">
        <v>2521</v>
      </c>
      <c r="I1052" t="s">
        <v>26</v>
      </c>
      <c r="J1052" t="s">
        <v>27</v>
      </c>
      <c r="K1052" t="s">
        <v>947</v>
      </c>
      <c r="L1052" t="s">
        <v>43</v>
      </c>
      <c r="M1052">
        <v>92024</v>
      </c>
      <c r="N1052" t="s">
        <v>44</v>
      </c>
      <c r="O1052" t="s">
        <v>686</v>
      </c>
      <c r="P1052" t="s">
        <v>32</v>
      </c>
      <c r="Q1052" t="s">
        <v>36</v>
      </c>
      <c r="R1052" t="s">
        <v>687</v>
      </c>
      <c r="S1052">
        <v>1325.76</v>
      </c>
      <c r="T1052">
        <v>6</v>
      </c>
      <c r="U1052">
        <v>0.2</v>
      </c>
      <c r="V1052">
        <v>149.14799999999991</v>
      </c>
    </row>
    <row r="1053" spans="1:22" x14ac:dyDescent="0.35">
      <c r="A1053">
        <v>5633</v>
      </c>
      <c r="B1053" t="s">
        <v>8385</v>
      </c>
      <c r="C1053">
        <v>2011</v>
      </c>
      <c r="D1053" s="28">
        <v>40586</v>
      </c>
      <c r="E1053" s="28">
        <v>40590</v>
      </c>
      <c r="F1053" t="s">
        <v>50</v>
      </c>
      <c r="G1053" t="s">
        <v>1485</v>
      </c>
      <c r="H1053" t="s">
        <v>1486</v>
      </c>
      <c r="I1053" t="s">
        <v>26</v>
      </c>
      <c r="J1053" t="s">
        <v>27</v>
      </c>
      <c r="K1053" t="s">
        <v>4874</v>
      </c>
      <c r="L1053" t="s">
        <v>319</v>
      </c>
      <c r="M1053">
        <v>23320</v>
      </c>
      <c r="N1053" t="s">
        <v>30</v>
      </c>
      <c r="O1053" t="s">
        <v>232</v>
      </c>
      <c r="P1053" t="s">
        <v>46</v>
      </c>
      <c r="Q1053" t="s">
        <v>75</v>
      </c>
      <c r="R1053" t="s">
        <v>233</v>
      </c>
      <c r="S1053">
        <v>17.46</v>
      </c>
      <c r="T1053">
        <v>2</v>
      </c>
      <c r="U1053">
        <v>0</v>
      </c>
      <c r="V1053">
        <v>8.2061999999999991</v>
      </c>
    </row>
    <row r="1054" spans="1:22" x14ac:dyDescent="0.35">
      <c r="A1054">
        <v>5632</v>
      </c>
      <c r="B1054" t="s">
        <v>8385</v>
      </c>
      <c r="C1054">
        <v>2011</v>
      </c>
      <c r="D1054" s="28">
        <v>40586</v>
      </c>
      <c r="E1054" s="28">
        <v>40590</v>
      </c>
      <c r="F1054" t="s">
        <v>50</v>
      </c>
      <c r="G1054" t="s">
        <v>1485</v>
      </c>
      <c r="H1054" t="s">
        <v>1486</v>
      </c>
      <c r="I1054" t="s">
        <v>26</v>
      </c>
      <c r="J1054" t="s">
        <v>27</v>
      </c>
      <c r="K1054" t="s">
        <v>4874</v>
      </c>
      <c r="L1054" t="s">
        <v>319</v>
      </c>
      <c r="M1054">
        <v>23320</v>
      </c>
      <c r="N1054" t="s">
        <v>30</v>
      </c>
      <c r="O1054" t="s">
        <v>4026</v>
      </c>
      <c r="P1054" t="s">
        <v>32</v>
      </c>
      <c r="Q1054" t="s">
        <v>56</v>
      </c>
      <c r="R1054" t="s">
        <v>4027</v>
      </c>
      <c r="S1054">
        <v>1256.22</v>
      </c>
      <c r="T1054">
        <v>6</v>
      </c>
      <c r="U1054">
        <v>0</v>
      </c>
      <c r="V1054">
        <v>75.37319999999994</v>
      </c>
    </row>
    <row r="1055" spans="1:22" x14ac:dyDescent="0.35">
      <c r="A1055">
        <v>5631</v>
      </c>
      <c r="B1055" t="s">
        <v>8385</v>
      </c>
      <c r="C1055">
        <v>2011</v>
      </c>
      <c r="D1055" s="28">
        <v>40586</v>
      </c>
      <c r="E1055" s="28">
        <v>40590</v>
      </c>
      <c r="F1055" t="s">
        <v>50</v>
      </c>
      <c r="G1055" t="s">
        <v>1485</v>
      </c>
      <c r="H1055" t="s">
        <v>1486</v>
      </c>
      <c r="I1055" t="s">
        <v>26</v>
      </c>
      <c r="J1055" t="s">
        <v>27</v>
      </c>
      <c r="K1055" t="s">
        <v>4874</v>
      </c>
      <c r="L1055" t="s">
        <v>319</v>
      </c>
      <c r="M1055">
        <v>23320</v>
      </c>
      <c r="N1055" t="s">
        <v>30</v>
      </c>
      <c r="O1055" t="s">
        <v>1845</v>
      </c>
      <c r="P1055" t="s">
        <v>71</v>
      </c>
      <c r="Q1055" t="s">
        <v>161</v>
      </c>
      <c r="R1055" t="s">
        <v>1846</v>
      </c>
      <c r="S1055">
        <v>234.45000000000002</v>
      </c>
      <c r="T1055">
        <v>3</v>
      </c>
      <c r="U1055">
        <v>0</v>
      </c>
      <c r="V1055">
        <v>103.15800000000003</v>
      </c>
    </row>
    <row r="1056" spans="1:22" x14ac:dyDescent="0.35">
      <c r="A1056">
        <v>5627</v>
      </c>
      <c r="B1056" t="s">
        <v>8380</v>
      </c>
      <c r="C1056">
        <v>2011</v>
      </c>
      <c r="D1056" s="28">
        <v>40815</v>
      </c>
      <c r="E1056" s="28">
        <v>40817</v>
      </c>
      <c r="F1056" t="s">
        <v>23</v>
      </c>
      <c r="G1056" t="s">
        <v>3790</v>
      </c>
      <c r="H1056" t="s">
        <v>3791</v>
      </c>
      <c r="I1056" t="s">
        <v>102</v>
      </c>
      <c r="J1056" t="s">
        <v>27</v>
      </c>
      <c r="K1056" t="s">
        <v>95</v>
      </c>
      <c r="L1056" t="s">
        <v>96</v>
      </c>
      <c r="M1056">
        <v>98115</v>
      </c>
      <c r="N1056" t="s">
        <v>44</v>
      </c>
      <c r="O1056" t="s">
        <v>3804</v>
      </c>
      <c r="P1056" t="s">
        <v>32</v>
      </c>
      <c r="Q1056" t="s">
        <v>56</v>
      </c>
      <c r="R1056" t="s">
        <v>3805</v>
      </c>
      <c r="S1056">
        <v>2348.8200000000002</v>
      </c>
      <c r="T1056">
        <v>9</v>
      </c>
      <c r="U1056">
        <v>0</v>
      </c>
      <c r="V1056">
        <v>399.29939999999976</v>
      </c>
    </row>
    <row r="1057" spans="1:22" x14ac:dyDescent="0.35">
      <c r="A1057">
        <v>5626</v>
      </c>
      <c r="B1057" t="s">
        <v>8380</v>
      </c>
      <c r="C1057">
        <v>2011</v>
      </c>
      <c r="D1057" s="28">
        <v>40815</v>
      </c>
      <c r="E1057" s="28">
        <v>40817</v>
      </c>
      <c r="F1057" t="s">
        <v>23</v>
      </c>
      <c r="G1057" t="s">
        <v>3790</v>
      </c>
      <c r="H1057" t="s">
        <v>3791</v>
      </c>
      <c r="I1057" t="s">
        <v>102</v>
      </c>
      <c r="J1057" t="s">
        <v>27</v>
      </c>
      <c r="K1057" t="s">
        <v>95</v>
      </c>
      <c r="L1057" t="s">
        <v>96</v>
      </c>
      <c r="M1057">
        <v>98115</v>
      </c>
      <c r="N1057" t="s">
        <v>44</v>
      </c>
      <c r="O1057" t="s">
        <v>259</v>
      </c>
      <c r="P1057" t="s">
        <v>32</v>
      </c>
      <c r="Q1057" t="s">
        <v>65</v>
      </c>
      <c r="R1057" t="s">
        <v>260</v>
      </c>
      <c r="S1057">
        <v>6.16</v>
      </c>
      <c r="T1057">
        <v>2</v>
      </c>
      <c r="U1057">
        <v>0</v>
      </c>
      <c r="V1057">
        <v>2.9567999999999999</v>
      </c>
    </row>
    <row r="1058" spans="1:22" x14ac:dyDescent="0.35">
      <c r="A1058">
        <v>5602</v>
      </c>
      <c r="B1058" t="s">
        <v>8357</v>
      </c>
      <c r="C1058">
        <v>2011</v>
      </c>
      <c r="D1058" s="28">
        <v>40819</v>
      </c>
      <c r="E1058" s="28">
        <v>40819</v>
      </c>
      <c r="F1058" t="s">
        <v>1290</v>
      </c>
      <c r="G1058" t="s">
        <v>1350</v>
      </c>
      <c r="H1058" t="s">
        <v>1351</v>
      </c>
      <c r="I1058" t="s">
        <v>26</v>
      </c>
      <c r="J1058" t="s">
        <v>27</v>
      </c>
      <c r="K1058" t="s">
        <v>497</v>
      </c>
      <c r="L1058" t="s">
        <v>498</v>
      </c>
      <c r="M1058">
        <v>43229</v>
      </c>
      <c r="N1058" t="s">
        <v>148</v>
      </c>
      <c r="O1058" t="s">
        <v>4334</v>
      </c>
      <c r="P1058" t="s">
        <v>71</v>
      </c>
      <c r="Q1058" t="s">
        <v>161</v>
      </c>
      <c r="R1058" t="s">
        <v>4335</v>
      </c>
      <c r="S1058">
        <v>142.488</v>
      </c>
      <c r="T1058">
        <v>3</v>
      </c>
      <c r="U1058">
        <v>0.2</v>
      </c>
      <c r="V1058">
        <v>-3.5622000000000043</v>
      </c>
    </row>
    <row r="1059" spans="1:22" x14ac:dyDescent="0.35">
      <c r="A1059">
        <v>5601</v>
      </c>
      <c r="B1059" t="s">
        <v>8357</v>
      </c>
      <c r="C1059">
        <v>2011</v>
      </c>
      <c r="D1059" s="28">
        <v>40819</v>
      </c>
      <c r="E1059" s="28">
        <v>40819</v>
      </c>
      <c r="F1059" t="s">
        <v>1290</v>
      </c>
      <c r="G1059" t="s">
        <v>1350</v>
      </c>
      <c r="H1059" t="s">
        <v>1351</v>
      </c>
      <c r="I1059" t="s">
        <v>26</v>
      </c>
      <c r="J1059" t="s">
        <v>27</v>
      </c>
      <c r="K1059" t="s">
        <v>497</v>
      </c>
      <c r="L1059" t="s">
        <v>498</v>
      </c>
      <c r="M1059">
        <v>43229</v>
      </c>
      <c r="N1059" t="s">
        <v>148</v>
      </c>
      <c r="O1059" t="s">
        <v>588</v>
      </c>
      <c r="P1059" t="s">
        <v>46</v>
      </c>
      <c r="Q1059" t="s">
        <v>173</v>
      </c>
      <c r="R1059" t="s">
        <v>589</v>
      </c>
      <c r="S1059">
        <v>14.480000000000002</v>
      </c>
      <c r="T1059">
        <v>5</v>
      </c>
      <c r="U1059">
        <v>0.2</v>
      </c>
      <c r="V1059">
        <v>4.8869999999999987</v>
      </c>
    </row>
    <row r="1060" spans="1:22" x14ac:dyDescent="0.35">
      <c r="A1060">
        <v>5600</v>
      </c>
      <c r="B1060" t="s">
        <v>8357</v>
      </c>
      <c r="C1060">
        <v>2011</v>
      </c>
      <c r="D1060" s="28">
        <v>40819</v>
      </c>
      <c r="E1060" s="28">
        <v>40819</v>
      </c>
      <c r="F1060" t="s">
        <v>1290</v>
      </c>
      <c r="G1060" t="s">
        <v>1350</v>
      </c>
      <c r="H1060" t="s">
        <v>1351</v>
      </c>
      <c r="I1060" t="s">
        <v>26</v>
      </c>
      <c r="J1060" t="s">
        <v>27</v>
      </c>
      <c r="K1060" t="s">
        <v>497</v>
      </c>
      <c r="L1060" t="s">
        <v>498</v>
      </c>
      <c r="M1060">
        <v>43229</v>
      </c>
      <c r="N1060" t="s">
        <v>148</v>
      </c>
      <c r="O1060" t="s">
        <v>8358</v>
      </c>
      <c r="P1060" t="s">
        <v>46</v>
      </c>
      <c r="Q1060" t="s">
        <v>68</v>
      </c>
      <c r="R1060" t="s">
        <v>8359</v>
      </c>
      <c r="S1060">
        <v>55.984000000000009</v>
      </c>
      <c r="T1060">
        <v>2</v>
      </c>
      <c r="U1060">
        <v>0.2</v>
      </c>
      <c r="V1060">
        <v>4.1987999999999985</v>
      </c>
    </row>
    <row r="1061" spans="1:22" x14ac:dyDescent="0.35">
      <c r="A1061">
        <v>5593</v>
      </c>
      <c r="B1061" t="s">
        <v>8350</v>
      </c>
      <c r="C1061">
        <v>2011</v>
      </c>
      <c r="D1061" s="28">
        <v>40829</v>
      </c>
      <c r="E1061" s="28">
        <v>40834</v>
      </c>
      <c r="F1061" t="s">
        <v>23</v>
      </c>
      <c r="G1061" t="s">
        <v>4236</v>
      </c>
      <c r="H1061" t="s">
        <v>4237</v>
      </c>
      <c r="I1061" t="s">
        <v>41</v>
      </c>
      <c r="J1061" t="s">
        <v>27</v>
      </c>
      <c r="K1061" t="s">
        <v>1119</v>
      </c>
      <c r="L1061" t="s">
        <v>788</v>
      </c>
      <c r="M1061">
        <v>8701</v>
      </c>
      <c r="N1061" t="s">
        <v>148</v>
      </c>
      <c r="O1061" t="s">
        <v>421</v>
      </c>
      <c r="P1061" t="s">
        <v>46</v>
      </c>
      <c r="Q1061" t="s">
        <v>75</v>
      </c>
      <c r="R1061" t="s">
        <v>422</v>
      </c>
      <c r="S1061">
        <v>18.940000000000001</v>
      </c>
      <c r="T1061">
        <v>1</v>
      </c>
      <c r="U1061">
        <v>0</v>
      </c>
      <c r="V1061">
        <v>9.4700000000000006</v>
      </c>
    </row>
    <row r="1062" spans="1:22" x14ac:dyDescent="0.35">
      <c r="A1062">
        <v>5592</v>
      </c>
      <c r="B1062" t="s">
        <v>8350</v>
      </c>
      <c r="C1062">
        <v>2011</v>
      </c>
      <c r="D1062" s="28">
        <v>40829</v>
      </c>
      <c r="E1062" s="28">
        <v>40834</v>
      </c>
      <c r="F1062" t="s">
        <v>23</v>
      </c>
      <c r="G1062" t="s">
        <v>4236</v>
      </c>
      <c r="H1062" t="s">
        <v>4237</v>
      </c>
      <c r="I1062" t="s">
        <v>41</v>
      </c>
      <c r="J1062" t="s">
        <v>27</v>
      </c>
      <c r="K1062" t="s">
        <v>1119</v>
      </c>
      <c r="L1062" t="s">
        <v>788</v>
      </c>
      <c r="M1062">
        <v>8701</v>
      </c>
      <c r="N1062" t="s">
        <v>148</v>
      </c>
      <c r="O1062" t="s">
        <v>3186</v>
      </c>
      <c r="P1062" t="s">
        <v>32</v>
      </c>
      <c r="Q1062" t="s">
        <v>36</v>
      </c>
      <c r="R1062" t="s">
        <v>3187</v>
      </c>
      <c r="S1062">
        <v>245.98</v>
      </c>
      <c r="T1062">
        <v>2</v>
      </c>
      <c r="U1062">
        <v>0</v>
      </c>
      <c r="V1062">
        <v>27.057799999999986</v>
      </c>
    </row>
    <row r="1063" spans="1:22" x14ac:dyDescent="0.35">
      <c r="A1063">
        <v>5589</v>
      </c>
      <c r="B1063" t="s">
        <v>8348</v>
      </c>
      <c r="C1063">
        <v>2011</v>
      </c>
      <c r="D1063" s="28">
        <v>40743</v>
      </c>
      <c r="E1063" s="28">
        <v>40748</v>
      </c>
      <c r="F1063" t="s">
        <v>50</v>
      </c>
      <c r="G1063" t="s">
        <v>6140</v>
      </c>
      <c r="H1063" t="s">
        <v>6141</v>
      </c>
      <c r="I1063" t="s">
        <v>102</v>
      </c>
      <c r="J1063" t="s">
        <v>27</v>
      </c>
      <c r="K1063" t="s">
        <v>1761</v>
      </c>
      <c r="L1063" t="s">
        <v>1762</v>
      </c>
      <c r="M1063">
        <v>59405</v>
      </c>
      <c r="N1063" t="s">
        <v>44</v>
      </c>
      <c r="O1063" t="s">
        <v>2867</v>
      </c>
      <c r="P1063" t="s">
        <v>46</v>
      </c>
      <c r="Q1063" t="s">
        <v>75</v>
      </c>
      <c r="R1063" t="s">
        <v>2868</v>
      </c>
      <c r="S1063">
        <v>6.0960000000000001</v>
      </c>
      <c r="T1063">
        <v>2</v>
      </c>
      <c r="U1063">
        <v>0.2</v>
      </c>
      <c r="V1063">
        <v>2.2098</v>
      </c>
    </row>
    <row r="1064" spans="1:22" x14ac:dyDescent="0.35">
      <c r="A1064">
        <v>5584</v>
      </c>
      <c r="B1064" t="s">
        <v>8341</v>
      </c>
      <c r="C1064">
        <v>2011</v>
      </c>
      <c r="D1064" s="28">
        <v>40892</v>
      </c>
      <c r="E1064" s="28">
        <v>40896</v>
      </c>
      <c r="F1064" t="s">
        <v>23</v>
      </c>
      <c r="G1064" t="s">
        <v>1049</v>
      </c>
      <c r="H1064" t="s">
        <v>1050</v>
      </c>
      <c r="I1064" t="s">
        <v>26</v>
      </c>
      <c r="J1064" t="s">
        <v>27</v>
      </c>
      <c r="K1064" t="s">
        <v>947</v>
      </c>
      <c r="L1064" t="s">
        <v>43</v>
      </c>
      <c r="M1064">
        <v>92037</v>
      </c>
      <c r="N1064" t="s">
        <v>44</v>
      </c>
      <c r="O1064" t="s">
        <v>5753</v>
      </c>
      <c r="P1064" t="s">
        <v>32</v>
      </c>
      <c r="Q1064" t="s">
        <v>65</v>
      </c>
      <c r="R1064" t="s">
        <v>5754</v>
      </c>
      <c r="S1064">
        <v>6.16</v>
      </c>
      <c r="T1064">
        <v>2</v>
      </c>
      <c r="U1064">
        <v>0</v>
      </c>
      <c r="V1064">
        <v>1.9711999999999996</v>
      </c>
    </row>
    <row r="1065" spans="1:22" x14ac:dyDescent="0.35">
      <c r="A1065">
        <v>5576</v>
      </c>
      <c r="B1065" t="s">
        <v>8332</v>
      </c>
      <c r="C1065">
        <v>2011</v>
      </c>
      <c r="D1065" s="28">
        <v>40882</v>
      </c>
      <c r="E1065" s="28">
        <v>40886</v>
      </c>
      <c r="F1065" t="s">
        <v>50</v>
      </c>
      <c r="G1065" t="s">
        <v>895</v>
      </c>
      <c r="H1065" t="s">
        <v>896</v>
      </c>
      <c r="I1065" t="s">
        <v>41</v>
      </c>
      <c r="J1065" t="s">
        <v>27</v>
      </c>
      <c r="K1065" t="s">
        <v>497</v>
      </c>
      <c r="L1065" t="s">
        <v>498</v>
      </c>
      <c r="M1065">
        <v>43229</v>
      </c>
      <c r="N1065" t="s">
        <v>148</v>
      </c>
      <c r="O1065" t="s">
        <v>4761</v>
      </c>
      <c r="P1065" t="s">
        <v>71</v>
      </c>
      <c r="Q1065" t="s">
        <v>72</v>
      </c>
      <c r="R1065" t="s">
        <v>4762</v>
      </c>
      <c r="S1065">
        <v>179.93999999999997</v>
      </c>
      <c r="T1065">
        <v>2</v>
      </c>
      <c r="U1065">
        <v>0.4</v>
      </c>
      <c r="V1065">
        <v>-44.984999999999999</v>
      </c>
    </row>
    <row r="1066" spans="1:22" x14ac:dyDescent="0.35">
      <c r="A1066">
        <v>5575</v>
      </c>
      <c r="B1066" t="s">
        <v>8332</v>
      </c>
      <c r="C1066">
        <v>2011</v>
      </c>
      <c r="D1066" s="28">
        <v>40882</v>
      </c>
      <c r="E1066" s="28">
        <v>40886</v>
      </c>
      <c r="F1066" t="s">
        <v>50</v>
      </c>
      <c r="G1066" t="s">
        <v>895</v>
      </c>
      <c r="H1066" t="s">
        <v>896</v>
      </c>
      <c r="I1066" t="s">
        <v>41</v>
      </c>
      <c r="J1066" t="s">
        <v>27</v>
      </c>
      <c r="K1066" t="s">
        <v>497</v>
      </c>
      <c r="L1066" t="s">
        <v>498</v>
      </c>
      <c r="M1066">
        <v>43229</v>
      </c>
      <c r="N1066" t="s">
        <v>148</v>
      </c>
      <c r="O1066" t="s">
        <v>8335</v>
      </c>
      <c r="P1066" t="s">
        <v>71</v>
      </c>
      <c r="Q1066" t="s">
        <v>72</v>
      </c>
      <c r="R1066" t="s">
        <v>8336</v>
      </c>
      <c r="S1066">
        <v>36.738</v>
      </c>
      <c r="T1066">
        <v>1</v>
      </c>
      <c r="U1066">
        <v>0.4</v>
      </c>
      <c r="V1066">
        <v>-9.1845000000000034</v>
      </c>
    </row>
    <row r="1067" spans="1:22" x14ac:dyDescent="0.35">
      <c r="A1067">
        <v>5574</v>
      </c>
      <c r="B1067" t="s">
        <v>8332</v>
      </c>
      <c r="C1067">
        <v>2011</v>
      </c>
      <c r="D1067" s="28">
        <v>40882</v>
      </c>
      <c r="E1067" s="28">
        <v>40886</v>
      </c>
      <c r="F1067" t="s">
        <v>50</v>
      </c>
      <c r="G1067" t="s">
        <v>895</v>
      </c>
      <c r="H1067" t="s">
        <v>896</v>
      </c>
      <c r="I1067" t="s">
        <v>41</v>
      </c>
      <c r="J1067" t="s">
        <v>27</v>
      </c>
      <c r="K1067" t="s">
        <v>497</v>
      </c>
      <c r="L1067" t="s">
        <v>498</v>
      </c>
      <c r="M1067">
        <v>43229</v>
      </c>
      <c r="N1067" t="s">
        <v>148</v>
      </c>
      <c r="O1067" t="s">
        <v>8333</v>
      </c>
      <c r="P1067" t="s">
        <v>46</v>
      </c>
      <c r="Q1067" t="s">
        <v>90</v>
      </c>
      <c r="R1067" t="s">
        <v>8334</v>
      </c>
      <c r="S1067">
        <v>17.472000000000001</v>
      </c>
      <c r="T1067">
        <v>3</v>
      </c>
      <c r="U1067">
        <v>0.2</v>
      </c>
      <c r="V1067">
        <v>5.6783999999999981</v>
      </c>
    </row>
    <row r="1068" spans="1:22" x14ac:dyDescent="0.35">
      <c r="A1068">
        <v>5573</v>
      </c>
      <c r="B1068" t="s">
        <v>8332</v>
      </c>
      <c r="C1068">
        <v>2011</v>
      </c>
      <c r="D1068" s="28">
        <v>40882</v>
      </c>
      <c r="E1068" s="28">
        <v>40886</v>
      </c>
      <c r="F1068" t="s">
        <v>50</v>
      </c>
      <c r="G1068" t="s">
        <v>895</v>
      </c>
      <c r="H1068" t="s">
        <v>896</v>
      </c>
      <c r="I1068" t="s">
        <v>41</v>
      </c>
      <c r="J1068" t="s">
        <v>27</v>
      </c>
      <c r="K1068" t="s">
        <v>497</v>
      </c>
      <c r="L1068" t="s">
        <v>498</v>
      </c>
      <c r="M1068">
        <v>43229</v>
      </c>
      <c r="N1068" t="s">
        <v>148</v>
      </c>
      <c r="O1068" t="s">
        <v>2686</v>
      </c>
      <c r="P1068" t="s">
        <v>46</v>
      </c>
      <c r="Q1068" t="s">
        <v>75</v>
      </c>
      <c r="R1068" t="s">
        <v>2687</v>
      </c>
      <c r="S1068">
        <v>29.940000000000005</v>
      </c>
      <c r="T1068">
        <v>4</v>
      </c>
      <c r="U1068">
        <v>0.7</v>
      </c>
      <c r="V1068">
        <v>-23.952000000000005</v>
      </c>
    </row>
    <row r="1069" spans="1:22" x14ac:dyDescent="0.35">
      <c r="A1069">
        <v>5572</v>
      </c>
      <c r="B1069" t="s">
        <v>8332</v>
      </c>
      <c r="C1069">
        <v>2011</v>
      </c>
      <c r="D1069" s="28">
        <v>40882</v>
      </c>
      <c r="E1069" s="28">
        <v>40886</v>
      </c>
      <c r="F1069" t="s">
        <v>50</v>
      </c>
      <c r="G1069" t="s">
        <v>895</v>
      </c>
      <c r="H1069" t="s">
        <v>896</v>
      </c>
      <c r="I1069" t="s">
        <v>41</v>
      </c>
      <c r="J1069" t="s">
        <v>27</v>
      </c>
      <c r="K1069" t="s">
        <v>497</v>
      </c>
      <c r="L1069" t="s">
        <v>498</v>
      </c>
      <c r="M1069">
        <v>43229</v>
      </c>
      <c r="N1069" t="s">
        <v>148</v>
      </c>
      <c r="O1069" t="s">
        <v>6536</v>
      </c>
      <c r="P1069" t="s">
        <v>46</v>
      </c>
      <c r="Q1069" t="s">
        <v>90</v>
      </c>
      <c r="R1069" t="s">
        <v>6537</v>
      </c>
      <c r="S1069">
        <v>98.376000000000005</v>
      </c>
      <c r="T1069">
        <v>3</v>
      </c>
      <c r="U1069">
        <v>0.2</v>
      </c>
      <c r="V1069">
        <v>35.661300000000004</v>
      </c>
    </row>
    <row r="1070" spans="1:22" x14ac:dyDescent="0.35">
      <c r="A1070">
        <v>5555</v>
      </c>
      <c r="B1070" t="s">
        <v>8322</v>
      </c>
      <c r="C1070">
        <v>2011</v>
      </c>
      <c r="D1070" s="28">
        <v>40859</v>
      </c>
      <c r="E1070" s="28">
        <v>40863</v>
      </c>
      <c r="F1070" t="s">
        <v>50</v>
      </c>
      <c r="G1070" t="s">
        <v>6798</v>
      </c>
      <c r="H1070" t="s">
        <v>6799</v>
      </c>
      <c r="I1070" t="s">
        <v>41</v>
      </c>
      <c r="J1070" t="s">
        <v>27</v>
      </c>
      <c r="K1070" t="s">
        <v>184</v>
      </c>
      <c r="L1070" t="s">
        <v>104</v>
      </c>
      <c r="M1070">
        <v>77036</v>
      </c>
      <c r="N1070" t="s">
        <v>105</v>
      </c>
      <c r="O1070" t="s">
        <v>3491</v>
      </c>
      <c r="P1070" t="s">
        <v>32</v>
      </c>
      <c r="Q1070" t="s">
        <v>33</v>
      </c>
      <c r="R1070" t="s">
        <v>3492</v>
      </c>
      <c r="S1070">
        <v>67.993199999999987</v>
      </c>
      <c r="T1070">
        <v>1</v>
      </c>
      <c r="U1070">
        <v>0.32</v>
      </c>
      <c r="V1070">
        <v>-12.998700000000007</v>
      </c>
    </row>
    <row r="1071" spans="1:22" x14ac:dyDescent="0.35">
      <c r="A1071">
        <v>5554</v>
      </c>
      <c r="B1071" t="s">
        <v>8322</v>
      </c>
      <c r="C1071">
        <v>2011</v>
      </c>
      <c r="D1071" s="28">
        <v>40859</v>
      </c>
      <c r="E1071" s="28">
        <v>40863</v>
      </c>
      <c r="F1071" t="s">
        <v>50</v>
      </c>
      <c r="G1071" t="s">
        <v>6798</v>
      </c>
      <c r="H1071" t="s">
        <v>6799</v>
      </c>
      <c r="I1071" t="s">
        <v>41</v>
      </c>
      <c r="J1071" t="s">
        <v>27</v>
      </c>
      <c r="K1071" t="s">
        <v>184</v>
      </c>
      <c r="L1071" t="s">
        <v>104</v>
      </c>
      <c r="M1071">
        <v>77036</v>
      </c>
      <c r="N1071" t="s">
        <v>105</v>
      </c>
      <c r="O1071" t="s">
        <v>1057</v>
      </c>
      <c r="P1071" t="s">
        <v>46</v>
      </c>
      <c r="Q1071" t="s">
        <v>90</v>
      </c>
      <c r="R1071" t="s">
        <v>1058</v>
      </c>
      <c r="S1071">
        <v>36.288000000000011</v>
      </c>
      <c r="T1071">
        <v>7</v>
      </c>
      <c r="U1071">
        <v>0.2</v>
      </c>
      <c r="V1071">
        <v>12.700800000000001</v>
      </c>
    </row>
    <row r="1072" spans="1:22" x14ac:dyDescent="0.35">
      <c r="A1072">
        <v>5553</v>
      </c>
      <c r="B1072" t="s">
        <v>8322</v>
      </c>
      <c r="C1072">
        <v>2011</v>
      </c>
      <c r="D1072" s="28">
        <v>40859</v>
      </c>
      <c r="E1072" s="28">
        <v>40863</v>
      </c>
      <c r="F1072" t="s">
        <v>50</v>
      </c>
      <c r="G1072" t="s">
        <v>6798</v>
      </c>
      <c r="H1072" t="s">
        <v>6799</v>
      </c>
      <c r="I1072" t="s">
        <v>41</v>
      </c>
      <c r="J1072" t="s">
        <v>27</v>
      </c>
      <c r="K1072" t="s">
        <v>184</v>
      </c>
      <c r="L1072" t="s">
        <v>104</v>
      </c>
      <c r="M1072">
        <v>77036</v>
      </c>
      <c r="N1072" t="s">
        <v>105</v>
      </c>
      <c r="O1072" t="s">
        <v>907</v>
      </c>
      <c r="P1072" t="s">
        <v>71</v>
      </c>
      <c r="Q1072" t="s">
        <v>161</v>
      </c>
      <c r="R1072" t="s">
        <v>1784</v>
      </c>
      <c r="S1072">
        <v>79.512000000000015</v>
      </c>
      <c r="T1072">
        <v>3</v>
      </c>
      <c r="U1072">
        <v>0.2</v>
      </c>
      <c r="V1072">
        <v>20.8719</v>
      </c>
    </row>
    <row r="1073" spans="1:22" x14ac:dyDescent="0.35">
      <c r="A1073">
        <v>5552</v>
      </c>
      <c r="B1073" t="s">
        <v>8322</v>
      </c>
      <c r="C1073">
        <v>2011</v>
      </c>
      <c r="D1073" s="28">
        <v>40859</v>
      </c>
      <c r="E1073" s="28">
        <v>40863</v>
      </c>
      <c r="F1073" t="s">
        <v>50</v>
      </c>
      <c r="G1073" t="s">
        <v>6798</v>
      </c>
      <c r="H1073" t="s">
        <v>6799</v>
      </c>
      <c r="I1073" t="s">
        <v>41</v>
      </c>
      <c r="J1073" t="s">
        <v>27</v>
      </c>
      <c r="K1073" t="s">
        <v>184</v>
      </c>
      <c r="L1073" t="s">
        <v>104</v>
      </c>
      <c r="M1073">
        <v>77036</v>
      </c>
      <c r="N1073" t="s">
        <v>105</v>
      </c>
      <c r="O1073" t="s">
        <v>6834</v>
      </c>
      <c r="P1073" t="s">
        <v>46</v>
      </c>
      <c r="Q1073" t="s">
        <v>578</v>
      </c>
      <c r="R1073" t="s">
        <v>6835</v>
      </c>
      <c r="S1073">
        <v>16.656000000000002</v>
      </c>
      <c r="T1073">
        <v>6</v>
      </c>
      <c r="U1073">
        <v>0.2</v>
      </c>
      <c r="V1073">
        <v>-3.123000000000002</v>
      </c>
    </row>
    <row r="1074" spans="1:22" x14ac:dyDescent="0.35">
      <c r="A1074">
        <v>5551</v>
      </c>
      <c r="B1074" t="s">
        <v>8322</v>
      </c>
      <c r="C1074">
        <v>2011</v>
      </c>
      <c r="D1074" s="28">
        <v>40859</v>
      </c>
      <c r="E1074" s="28">
        <v>40863</v>
      </c>
      <c r="F1074" t="s">
        <v>50</v>
      </c>
      <c r="G1074" t="s">
        <v>6798</v>
      </c>
      <c r="H1074" t="s">
        <v>6799</v>
      </c>
      <c r="I1074" t="s">
        <v>41</v>
      </c>
      <c r="J1074" t="s">
        <v>27</v>
      </c>
      <c r="K1074" t="s">
        <v>184</v>
      </c>
      <c r="L1074" t="s">
        <v>104</v>
      </c>
      <c r="M1074">
        <v>77036</v>
      </c>
      <c r="N1074" t="s">
        <v>105</v>
      </c>
      <c r="O1074" t="s">
        <v>5845</v>
      </c>
      <c r="P1074" t="s">
        <v>46</v>
      </c>
      <c r="Q1074" t="s">
        <v>68</v>
      </c>
      <c r="R1074" t="s">
        <v>5846</v>
      </c>
      <c r="S1074">
        <v>2.6720000000000002</v>
      </c>
      <c r="T1074">
        <v>1</v>
      </c>
      <c r="U1074">
        <v>0.2</v>
      </c>
      <c r="V1074">
        <v>0.33399999999999974</v>
      </c>
    </row>
    <row r="1075" spans="1:22" x14ac:dyDescent="0.35">
      <c r="A1075">
        <v>5550</v>
      </c>
      <c r="B1075" t="s">
        <v>8321</v>
      </c>
      <c r="C1075">
        <v>2011</v>
      </c>
      <c r="D1075" s="28">
        <v>40875</v>
      </c>
      <c r="E1075" s="28">
        <v>40878</v>
      </c>
      <c r="F1075" t="s">
        <v>188</v>
      </c>
      <c r="G1075" t="s">
        <v>4143</v>
      </c>
      <c r="H1075" t="s">
        <v>4144</v>
      </c>
      <c r="I1075" t="s">
        <v>26</v>
      </c>
      <c r="J1075" t="s">
        <v>27</v>
      </c>
      <c r="K1075" t="s">
        <v>127</v>
      </c>
      <c r="L1075" t="s">
        <v>43</v>
      </c>
      <c r="M1075">
        <v>94109</v>
      </c>
      <c r="N1075" t="s">
        <v>44</v>
      </c>
      <c r="O1075" t="s">
        <v>3170</v>
      </c>
      <c r="P1075" t="s">
        <v>71</v>
      </c>
      <c r="Q1075" t="s">
        <v>161</v>
      </c>
      <c r="R1075" t="s">
        <v>3171</v>
      </c>
      <c r="S1075">
        <v>139.92999999999998</v>
      </c>
      <c r="T1075">
        <v>7</v>
      </c>
      <c r="U1075">
        <v>0</v>
      </c>
      <c r="V1075">
        <v>34.982499999999987</v>
      </c>
    </row>
    <row r="1076" spans="1:22" x14ac:dyDescent="0.35">
      <c r="A1076">
        <v>5549</v>
      </c>
      <c r="B1076" t="s">
        <v>8321</v>
      </c>
      <c r="C1076">
        <v>2011</v>
      </c>
      <c r="D1076" s="28">
        <v>40875</v>
      </c>
      <c r="E1076" s="28">
        <v>40878</v>
      </c>
      <c r="F1076" t="s">
        <v>188</v>
      </c>
      <c r="G1076" t="s">
        <v>4143</v>
      </c>
      <c r="H1076" t="s">
        <v>4144</v>
      </c>
      <c r="I1076" t="s">
        <v>26</v>
      </c>
      <c r="J1076" t="s">
        <v>27</v>
      </c>
      <c r="K1076" t="s">
        <v>127</v>
      </c>
      <c r="L1076" t="s">
        <v>43</v>
      </c>
      <c r="M1076">
        <v>94109</v>
      </c>
      <c r="N1076" t="s">
        <v>44</v>
      </c>
      <c r="O1076" t="s">
        <v>3650</v>
      </c>
      <c r="P1076" t="s">
        <v>46</v>
      </c>
      <c r="Q1076" t="s">
        <v>78</v>
      </c>
      <c r="R1076" t="s">
        <v>3651</v>
      </c>
      <c r="S1076">
        <v>43.68</v>
      </c>
      <c r="T1076">
        <v>3</v>
      </c>
      <c r="U1076">
        <v>0</v>
      </c>
      <c r="V1076">
        <v>11.793600000000001</v>
      </c>
    </row>
    <row r="1077" spans="1:22" x14ac:dyDescent="0.35">
      <c r="A1077">
        <v>5513</v>
      </c>
      <c r="B1077" t="s">
        <v>8294</v>
      </c>
      <c r="C1077">
        <v>2011</v>
      </c>
      <c r="D1077" s="28">
        <v>40599</v>
      </c>
      <c r="E1077" s="28">
        <v>40604</v>
      </c>
      <c r="F1077" t="s">
        <v>50</v>
      </c>
      <c r="G1077" t="s">
        <v>3077</v>
      </c>
      <c r="H1077" t="s">
        <v>3078</v>
      </c>
      <c r="I1077" t="s">
        <v>26</v>
      </c>
      <c r="J1077" t="s">
        <v>27</v>
      </c>
      <c r="K1077" t="s">
        <v>4704</v>
      </c>
      <c r="L1077" t="s">
        <v>420</v>
      </c>
      <c r="M1077">
        <v>97504</v>
      </c>
      <c r="N1077" t="s">
        <v>44</v>
      </c>
      <c r="O1077" t="s">
        <v>6965</v>
      </c>
      <c r="P1077" t="s">
        <v>46</v>
      </c>
      <c r="Q1077" t="s">
        <v>90</v>
      </c>
      <c r="R1077" t="s">
        <v>6966</v>
      </c>
      <c r="S1077">
        <v>22.776000000000003</v>
      </c>
      <c r="T1077">
        <v>3</v>
      </c>
      <c r="U1077">
        <v>0.2</v>
      </c>
      <c r="V1077">
        <v>7.6868999999999996</v>
      </c>
    </row>
    <row r="1078" spans="1:22" x14ac:dyDescent="0.35">
      <c r="A1078">
        <v>5512</v>
      </c>
      <c r="B1078" t="s">
        <v>8294</v>
      </c>
      <c r="C1078">
        <v>2011</v>
      </c>
      <c r="D1078" s="28">
        <v>40599</v>
      </c>
      <c r="E1078" s="28">
        <v>40604</v>
      </c>
      <c r="F1078" t="s">
        <v>50</v>
      </c>
      <c r="G1078" t="s">
        <v>3077</v>
      </c>
      <c r="H1078" t="s">
        <v>3078</v>
      </c>
      <c r="I1078" t="s">
        <v>26</v>
      </c>
      <c r="J1078" t="s">
        <v>27</v>
      </c>
      <c r="K1078" t="s">
        <v>4704</v>
      </c>
      <c r="L1078" t="s">
        <v>420</v>
      </c>
      <c r="M1078">
        <v>97504</v>
      </c>
      <c r="N1078" t="s">
        <v>44</v>
      </c>
      <c r="O1078" t="s">
        <v>6622</v>
      </c>
      <c r="P1078" t="s">
        <v>46</v>
      </c>
      <c r="Q1078" t="s">
        <v>90</v>
      </c>
      <c r="R1078" t="s">
        <v>6623</v>
      </c>
      <c r="S1078">
        <v>32.896000000000001</v>
      </c>
      <c r="T1078">
        <v>4</v>
      </c>
      <c r="U1078">
        <v>0.2</v>
      </c>
      <c r="V1078">
        <v>11.102399999999996</v>
      </c>
    </row>
    <row r="1079" spans="1:22" x14ac:dyDescent="0.35">
      <c r="A1079">
        <v>5495</v>
      </c>
      <c r="B1079" t="s">
        <v>8283</v>
      </c>
      <c r="C1079">
        <v>2011</v>
      </c>
      <c r="D1079" s="28">
        <v>40875</v>
      </c>
      <c r="E1079" s="28">
        <v>40875</v>
      </c>
      <c r="F1079" t="s">
        <v>1290</v>
      </c>
      <c r="G1079" t="s">
        <v>6993</v>
      </c>
      <c r="H1079" t="s">
        <v>6994</v>
      </c>
      <c r="I1079" t="s">
        <v>102</v>
      </c>
      <c r="J1079" t="s">
        <v>27</v>
      </c>
      <c r="K1079" t="s">
        <v>127</v>
      </c>
      <c r="L1079" t="s">
        <v>43</v>
      </c>
      <c r="M1079">
        <v>94122</v>
      </c>
      <c r="N1079" t="s">
        <v>44</v>
      </c>
      <c r="O1079" t="s">
        <v>4472</v>
      </c>
      <c r="P1079" t="s">
        <v>32</v>
      </c>
      <c r="Q1079" t="s">
        <v>33</v>
      </c>
      <c r="R1079" t="s">
        <v>4473</v>
      </c>
      <c r="S1079">
        <v>411.33199999999999</v>
      </c>
      <c r="T1079">
        <v>4</v>
      </c>
      <c r="U1079">
        <v>0.15</v>
      </c>
      <c r="V1079">
        <v>-4.8391999999999769</v>
      </c>
    </row>
    <row r="1080" spans="1:22" x14ac:dyDescent="0.35">
      <c r="A1080">
        <v>5494</v>
      </c>
      <c r="B1080" t="s">
        <v>8283</v>
      </c>
      <c r="C1080">
        <v>2011</v>
      </c>
      <c r="D1080" s="28">
        <v>40875</v>
      </c>
      <c r="E1080" s="28">
        <v>40875</v>
      </c>
      <c r="F1080" t="s">
        <v>1290</v>
      </c>
      <c r="G1080" t="s">
        <v>6993</v>
      </c>
      <c r="H1080" t="s">
        <v>6994</v>
      </c>
      <c r="I1080" t="s">
        <v>102</v>
      </c>
      <c r="J1080" t="s">
        <v>27</v>
      </c>
      <c r="K1080" t="s">
        <v>127</v>
      </c>
      <c r="L1080" t="s">
        <v>43</v>
      </c>
      <c r="M1080">
        <v>94122</v>
      </c>
      <c r="N1080" t="s">
        <v>44</v>
      </c>
      <c r="O1080" t="s">
        <v>1041</v>
      </c>
      <c r="P1080" t="s">
        <v>46</v>
      </c>
      <c r="Q1080" t="s">
        <v>47</v>
      </c>
      <c r="R1080" t="s">
        <v>1042</v>
      </c>
      <c r="S1080">
        <v>41.4</v>
      </c>
      <c r="T1080">
        <v>4</v>
      </c>
      <c r="U1080">
        <v>0</v>
      </c>
      <c r="V1080">
        <v>19.872</v>
      </c>
    </row>
    <row r="1081" spans="1:22" x14ac:dyDescent="0.35">
      <c r="A1081">
        <v>5493</v>
      </c>
      <c r="B1081" t="s">
        <v>8283</v>
      </c>
      <c r="C1081">
        <v>2011</v>
      </c>
      <c r="D1081" s="28">
        <v>40875</v>
      </c>
      <c r="E1081" s="28">
        <v>40875</v>
      </c>
      <c r="F1081" t="s">
        <v>1290</v>
      </c>
      <c r="G1081" t="s">
        <v>6993</v>
      </c>
      <c r="H1081" t="s">
        <v>6994</v>
      </c>
      <c r="I1081" t="s">
        <v>102</v>
      </c>
      <c r="J1081" t="s">
        <v>27</v>
      </c>
      <c r="K1081" t="s">
        <v>127</v>
      </c>
      <c r="L1081" t="s">
        <v>43</v>
      </c>
      <c r="M1081">
        <v>94122</v>
      </c>
      <c r="N1081" t="s">
        <v>44</v>
      </c>
      <c r="O1081" t="s">
        <v>1296</v>
      </c>
      <c r="P1081" t="s">
        <v>46</v>
      </c>
      <c r="Q1081" t="s">
        <v>578</v>
      </c>
      <c r="R1081" t="s">
        <v>186</v>
      </c>
      <c r="S1081">
        <v>7.36</v>
      </c>
      <c r="T1081">
        <v>2</v>
      </c>
      <c r="U1081">
        <v>0</v>
      </c>
      <c r="V1081">
        <v>0.14719999999999978</v>
      </c>
    </row>
    <row r="1082" spans="1:22" x14ac:dyDescent="0.35">
      <c r="A1082">
        <v>5486</v>
      </c>
      <c r="B1082" t="s">
        <v>8279</v>
      </c>
      <c r="C1082">
        <v>2011</v>
      </c>
      <c r="D1082" s="28">
        <v>40889</v>
      </c>
      <c r="E1082" s="28">
        <v>40894</v>
      </c>
      <c r="F1082" t="s">
        <v>50</v>
      </c>
      <c r="G1082" t="s">
        <v>1459</v>
      </c>
      <c r="H1082" t="s">
        <v>1460</v>
      </c>
      <c r="I1082" t="s">
        <v>26</v>
      </c>
      <c r="J1082" t="s">
        <v>27</v>
      </c>
      <c r="K1082" t="s">
        <v>1419</v>
      </c>
      <c r="L1082" t="s">
        <v>54</v>
      </c>
      <c r="M1082">
        <v>33178</v>
      </c>
      <c r="N1082" t="s">
        <v>30</v>
      </c>
      <c r="O1082" t="s">
        <v>2755</v>
      </c>
      <c r="P1082" t="s">
        <v>46</v>
      </c>
      <c r="Q1082" t="s">
        <v>173</v>
      </c>
      <c r="R1082" t="s">
        <v>186</v>
      </c>
      <c r="S1082">
        <v>23.472000000000001</v>
      </c>
      <c r="T1082">
        <v>3</v>
      </c>
      <c r="U1082">
        <v>0.2</v>
      </c>
      <c r="V1082">
        <v>7.6283999999999974</v>
      </c>
    </row>
    <row r="1083" spans="1:22" x14ac:dyDescent="0.35">
      <c r="A1083">
        <v>5480</v>
      </c>
      <c r="B1083" t="s">
        <v>8274</v>
      </c>
      <c r="C1083">
        <v>2011</v>
      </c>
      <c r="D1083" s="28">
        <v>40633</v>
      </c>
      <c r="E1083" s="28">
        <v>40637</v>
      </c>
      <c r="F1083" t="s">
        <v>50</v>
      </c>
      <c r="G1083" t="s">
        <v>1805</v>
      </c>
      <c r="H1083" t="s">
        <v>1806</v>
      </c>
      <c r="I1083" t="s">
        <v>41</v>
      </c>
      <c r="J1083" t="s">
        <v>27</v>
      </c>
      <c r="K1083" t="s">
        <v>1419</v>
      </c>
      <c r="L1083" t="s">
        <v>54</v>
      </c>
      <c r="M1083">
        <v>33180</v>
      </c>
      <c r="N1083" t="s">
        <v>30</v>
      </c>
      <c r="O1083" t="s">
        <v>3125</v>
      </c>
      <c r="P1083" t="s">
        <v>46</v>
      </c>
      <c r="Q1083" t="s">
        <v>75</v>
      </c>
      <c r="R1083" t="s">
        <v>3126</v>
      </c>
      <c r="S1083">
        <v>1.8690000000000004</v>
      </c>
      <c r="T1083">
        <v>1</v>
      </c>
      <c r="U1083">
        <v>0.7</v>
      </c>
      <c r="V1083">
        <v>-1.3082999999999996</v>
      </c>
    </row>
    <row r="1084" spans="1:22" x14ac:dyDescent="0.35">
      <c r="A1084">
        <v>5470</v>
      </c>
      <c r="B1084" t="s">
        <v>8268</v>
      </c>
      <c r="C1084">
        <v>2011</v>
      </c>
      <c r="D1084" s="28">
        <v>40812</v>
      </c>
      <c r="E1084" s="28">
        <v>40813</v>
      </c>
      <c r="F1084" t="s">
        <v>188</v>
      </c>
      <c r="G1084" t="s">
        <v>5098</v>
      </c>
      <c r="H1084" t="s">
        <v>5099</v>
      </c>
      <c r="I1084" t="s">
        <v>102</v>
      </c>
      <c r="J1084" t="s">
        <v>27</v>
      </c>
      <c r="K1084" t="s">
        <v>947</v>
      </c>
      <c r="L1084" t="s">
        <v>43</v>
      </c>
      <c r="M1084">
        <v>92105</v>
      </c>
      <c r="N1084" t="s">
        <v>44</v>
      </c>
      <c r="O1084" t="s">
        <v>3811</v>
      </c>
      <c r="P1084" t="s">
        <v>46</v>
      </c>
      <c r="Q1084" t="s">
        <v>90</v>
      </c>
      <c r="R1084" t="s">
        <v>3812</v>
      </c>
      <c r="S1084">
        <v>19.440000000000001</v>
      </c>
      <c r="T1084">
        <v>3</v>
      </c>
      <c r="U1084">
        <v>0</v>
      </c>
      <c r="V1084">
        <v>9.3312000000000008</v>
      </c>
    </row>
    <row r="1085" spans="1:22" x14ac:dyDescent="0.35">
      <c r="A1085">
        <v>5469</v>
      </c>
      <c r="B1085" t="s">
        <v>8268</v>
      </c>
      <c r="C1085">
        <v>2011</v>
      </c>
      <c r="D1085" s="28">
        <v>40812</v>
      </c>
      <c r="E1085" s="28">
        <v>40813</v>
      </c>
      <c r="F1085" t="s">
        <v>188</v>
      </c>
      <c r="G1085" t="s">
        <v>5098</v>
      </c>
      <c r="H1085" t="s">
        <v>5099</v>
      </c>
      <c r="I1085" t="s">
        <v>102</v>
      </c>
      <c r="J1085" t="s">
        <v>27</v>
      </c>
      <c r="K1085" t="s">
        <v>947</v>
      </c>
      <c r="L1085" t="s">
        <v>43</v>
      </c>
      <c r="M1085">
        <v>92105</v>
      </c>
      <c r="N1085" t="s">
        <v>44</v>
      </c>
      <c r="O1085" t="s">
        <v>35</v>
      </c>
      <c r="P1085" t="s">
        <v>32</v>
      </c>
      <c r="Q1085" t="s">
        <v>36</v>
      </c>
      <c r="R1085" t="s">
        <v>37</v>
      </c>
      <c r="S1085">
        <v>585.55200000000002</v>
      </c>
      <c r="T1085">
        <v>3</v>
      </c>
      <c r="U1085">
        <v>0.2</v>
      </c>
      <c r="V1085">
        <v>73.19399999999996</v>
      </c>
    </row>
    <row r="1086" spans="1:22" x14ac:dyDescent="0.35">
      <c r="A1086">
        <v>5467</v>
      </c>
      <c r="B1086" t="s">
        <v>8266</v>
      </c>
      <c r="C1086">
        <v>2011</v>
      </c>
      <c r="D1086" s="28">
        <v>40589</v>
      </c>
      <c r="E1086" s="28">
        <v>40594</v>
      </c>
      <c r="F1086" t="s">
        <v>23</v>
      </c>
      <c r="G1086" t="s">
        <v>3868</v>
      </c>
      <c r="H1086" t="s">
        <v>3869</v>
      </c>
      <c r="I1086" t="s">
        <v>26</v>
      </c>
      <c r="J1086" t="s">
        <v>27</v>
      </c>
      <c r="K1086" t="s">
        <v>184</v>
      </c>
      <c r="L1086" t="s">
        <v>104</v>
      </c>
      <c r="M1086">
        <v>77095</v>
      </c>
      <c r="N1086" t="s">
        <v>105</v>
      </c>
      <c r="O1086" t="s">
        <v>3714</v>
      </c>
      <c r="P1086" t="s">
        <v>46</v>
      </c>
      <c r="Q1086" t="s">
        <v>90</v>
      </c>
      <c r="R1086" t="s">
        <v>3715</v>
      </c>
      <c r="S1086">
        <v>16.176000000000002</v>
      </c>
      <c r="T1086">
        <v>3</v>
      </c>
      <c r="U1086">
        <v>0.2</v>
      </c>
      <c r="V1086">
        <v>6.0659999999999989</v>
      </c>
    </row>
    <row r="1087" spans="1:22" x14ac:dyDescent="0.35">
      <c r="A1087">
        <v>5466</v>
      </c>
      <c r="B1087" t="s">
        <v>8265</v>
      </c>
      <c r="C1087">
        <v>2011</v>
      </c>
      <c r="D1087" s="28">
        <v>40563</v>
      </c>
      <c r="E1087" s="28">
        <v>40564</v>
      </c>
      <c r="F1087" t="s">
        <v>188</v>
      </c>
      <c r="G1087" t="s">
        <v>2961</v>
      </c>
      <c r="H1087" t="s">
        <v>2962</v>
      </c>
      <c r="I1087" t="s">
        <v>26</v>
      </c>
      <c r="J1087" t="s">
        <v>27</v>
      </c>
      <c r="K1087" t="s">
        <v>622</v>
      </c>
      <c r="L1087" t="s">
        <v>310</v>
      </c>
      <c r="M1087">
        <v>85254</v>
      </c>
      <c r="N1087" t="s">
        <v>44</v>
      </c>
      <c r="O1087" t="s">
        <v>1443</v>
      </c>
      <c r="P1087" t="s">
        <v>32</v>
      </c>
      <c r="Q1087" t="s">
        <v>33</v>
      </c>
      <c r="R1087" t="s">
        <v>1444</v>
      </c>
      <c r="S1087">
        <v>181.47000000000003</v>
      </c>
      <c r="T1087">
        <v>5</v>
      </c>
      <c r="U1087">
        <v>0.7</v>
      </c>
      <c r="V1087">
        <v>-320.59699999999998</v>
      </c>
    </row>
    <row r="1088" spans="1:22" x14ac:dyDescent="0.35">
      <c r="A1088">
        <v>5465</v>
      </c>
      <c r="B1088" t="s">
        <v>8265</v>
      </c>
      <c r="C1088">
        <v>2011</v>
      </c>
      <c r="D1088" s="28">
        <v>40563</v>
      </c>
      <c r="E1088" s="28">
        <v>40564</v>
      </c>
      <c r="F1088" t="s">
        <v>188</v>
      </c>
      <c r="G1088" t="s">
        <v>2961</v>
      </c>
      <c r="H1088" t="s">
        <v>2962</v>
      </c>
      <c r="I1088" t="s">
        <v>26</v>
      </c>
      <c r="J1088" t="s">
        <v>27</v>
      </c>
      <c r="K1088" t="s">
        <v>622</v>
      </c>
      <c r="L1088" t="s">
        <v>310</v>
      </c>
      <c r="M1088">
        <v>85254</v>
      </c>
      <c r="N1088" t="s">
        <v>44</v>
      </c>
      <c r="O1088" t="s">
        <v>505</v>
      </c>
      <c r="P1088" t="s">
        <v>46</v>
      </c>
      <c r="Q1088" t="s">
        <v>173</v>
      </c>
      <c r="R1088" t="s">
        <v>506</v>
      </c>
      <c r="S1088">
        <v>108.72</v>
      </c>
      <c r="T1088">
        <v>5</v>
      </c>
      <c r="U1088">
        <v>0.2</v>
      </c>
      <c r="V1088">
        <v>36.692999999999998</v>
      </c>
    </row>
    <row r="1089" spans="1:22" x14ac:dyDescent="0.35">
      <c r="A1089">
        <v>5464</v>
      </c>
      <c r="B1089" t="s">
        <v>8265</v>
      </c>
      <c r="C1089">
        <v>2011</v>
      </c>
      <c r="D1089" s="28">
        <v>40563</v>
      </c>
      <c r="E1089" s="28">
        <v>40564</v>
      </c>
      <c r="F1089" t="s">
        <v>188</v>
      </c>
      <c r="G1089" t="s">
        <v>2961</v>
      </c>
      <c r="H1089" t="s">
        <v>2962</v>
      </c>
      <c r="I1089" t="s">
        <v>26</v>
      </c>
      <c r="J1089" t="s">
        <v>27</v>
      </c>
      <c r="K1089" t="s">
        <v>622</v>
      </c>
      <c r="L1089" t="s">
        <v>310</v>
      </c>
      <c r="M1089">
        <v>85254</v>
      </c>
      <c r="N1089" t="s">
        <v>44</v>
      </c>
      <c r="O1089" t="s">
        <v>697</v>
      </c>
      <c r="P1089" t="s">
        <v>46</v>
      </c>
      <c r="Q1089" t="s">
        <v>90</v>
      </c>
      <c r="R1089" t="s">
        <v>5370</v>
      </c>
      <c r="S1089">
        <v>56.064</v>
      </c>
      <c r="T1089">
        <v>4</v>
      </c>
      <c r="U1089">
        <v>0.2</v>
      </c>
      <c r="V1089">
        <v>19.622399999999999</v>
      </c>
    </row>
    <row r="1090" spans="1:22" x14ac:dyDescent="0.35">
      <c r="A1090">
        <v>5463</v>
      </c>
      <c r="B1090" t="s">
        <v>8265</v>
      </c>
      <c r="C1090">
        <v>2011</v>
      </c>
      <c r="D1090" s="28">
        <v>40563</v>
      </c>
      <c r="E1090" s="28">
        <v>40564</v>
      </c>
      <c r="F1090" t="s">
        <v>188</v>
      </c>
      <c r="G1090" t="s">
        <v>2961</v>
      </c>
      <c r="H1090" t="s">
        <v>2962</v>
      </c>
      <c r="I1090" t="s">
        <v>26</v>
      </c>
      <c r="J1090" t="s">
        <v>27</v>
      </c>
      <c r="K1090" t="s">
        <v>622</v>
      </c>
      <c r="L1090" t="s">
        <v>310</v>
      </c>
      <c r="M1090">
        <v>85254</v>
      </c>
      <c r="N1090" t="s">
        <v>44</v>
      </c>
      <c r="O1090" t="s">
        <v>3242</v>
      </c>
      <c r="P1090" t="s">
        <v>46</v>
      </c>
      <c r="Q1090" t="s">
        <v>75</v>
      </c>
      <c r="R1090" t="s">
        <v>3243</v>
      </c>
      <c r="S1090">
        <v>32.340000000000003</v>
      </c>
      <c r="T1090">
        <v>10</v>
      </c>
      <c r="U1090">
        <v>0.7</v>
      </c>
      <c r="V1090">
        <v>-23.716000000000001</v>
      </c>
    </row>
    <row r="1091" spans="1:22" x14ac:dyDescent="0.35">
      <c r="A1091">
        <v>5461</v>
      </c>
      <c r="B1091" t="s">
        <v>8263</v>
      </c>
      <c r="C1091">
        <v>2011</v>
      </c>
      <c r="D1091" s="28">
        <v>40623</v>
      </c>
      <c r="E1091" s="28">
        <v>40627</v>
      </c>
      <c r="F1091" t="s">
        <v>50</v>
      </c>
      <c r="G1091" t="s">
        <v>1143</v>
      </c>
      <c r="H1091" t="s">
        <v>1144</v>
      </c>
      <c r="I1091" t="s">
        <v>41</v>
      </c>
      <c r="J1091" t="s">
        <v>27</v>
      </c>
      <c r="K1091" t="s">
        <v>2486</v>
      </c>
      <c r="L1091" t="s">
        <v>88</v>
      </c>
      <c r="M1091">
        <v>28806</v>
      </c>
      <c r="N1091" t="s">
        <v>30</v>
      </c>
      <c r="O1091" t="s">
        <v>6446</v>
      </c>
      <c r="P1091" t="s">
        <v>46</v>
      </c>
      <c r="Q1091" t="s">
        <v>59</v>
      </c>
      <c r="R1091" t="s">
        <v>6447</v>
      </c>
      <c r="S1091">
        <v>16.272000000000002</v>
      </c>
      <c r="T1091">
        <v>1</v>
      </c>
      <c r="U1091">
        <v>0.2</v>
      </c>
      <c r="V1091">
        <v>-3.864600000000002</v>
      </c>
    </row>
    <row r="1092" spans="1:22" x14ac:dyDescent="0.35">
      <c r="A1092">
        <v>5452</v>
      </c>
      <c r="B1092" t="s">
        <v>8253</v>
      </c>
      <c r="C1092">
        <v>2011</v>
      </c>
      <c r="D1092" s="28">
        <v>40798</v>
      </c>
      <c r="E1092" s="28">
        <v>40805</v>
      </c>
      <c r="F1092" t="s">
        <v>50</v>
      </c>
      <c r="G1092" t="s">
        <v>5737</v>
      </c>
      <c r="H1092" t="s">
        <v>5738</v>
      </c>
      <c r="I1092" t="s">
        <v>102</v>
      </c>
      <c r="J1092" t="s">
        <v>27</v>
      </c>
      <c r="K1092" t="s">
        <v>4529</v>
      </c>
      <c r="L1092" t="s">
        <v>4530</v>
      </c>
      <c r="M1092">
        <v>66062</v>
      </c>
      <c r="N1092" t="s">
        <v>105</v>
      </c>
      <c r="O1092" t="s">
        <v>6332</v>
      </c>
      <c r="P1092" t="s">
        <v>32</v>
      </c>
      <c r="Q1092" t="s">
        <v>65</v>
      </c>
      <c r="R1092" t="s">
        <v>6333</v>
      </c>
      <c r="S1092">
        <v>40.56</v>
      </c>
      <c r="T1092">
        <v>2</v>
      </c>
      <c r="U1092">
        <v>0</v>
      </c>
      <c r="V1092">
        <v>12.979199999999999</v>
      </c>
    </row>
    <row r="1093" spans="1:22" x14ac:dyDescent="0.35">
      <c r="A1093">
        <v>5451</v>
      </c>
      <c r="B1093" t="s">
        <v>8253</v>
      </c>
      <c r="C1093">
        <v>2011</v>
      </c>
      <c r="D1093" s="28">
        <v>40798</v>
      </c>
      <c r="E1093" s="28">
        <v>40805</v>
      </c>
      <c r="F1093" t="s">
        <v>50</v>
      </c>
      <c r="G1093" t="s">
        <v>5737</v>
      </c>
      <c r="H1093" t="s">
        <v>5738</v>
      </c>
      <c r="I1093" t="s">
        <v>102</v>
      </c>
      <c r="J1093" t="s">
        <v>27</v>
      </c>
      <c r="K1093" t="s">
        <v>4529</v>
      </c>
      <c r="L1093" t="s">
        <v>4530</v>
      </c>
      <c r="M1093">
        <v>66062</v>
      </c>
      <c r="N1093" t="s">
        <v>105</v>
      </c>
      <c r="O1093" t="s">
        <v>3477</v>
      </c>
      <c r="P1093" t="s">
        <v>46</v>
      </c>
      <c r="Q1093" t="s">
        <v>75</v>
      </c>
      <c r="R1093" t="s">
        <v>3478</v>
      </c>
      <c r="S1093">
        <v>331.96</v>
      </c>
      <c r="T1093">
        <v>2</v>
      </c>
      <c r="U1093">
        <v>0</v>
      </c>
      <c r="V1093">
        <v>149.38199999999998</v>
      </c>
    </row>
    <row r="1094" spans="1:22" x14ac:dyDescent="0.35">
      <c r="A1094">
        <v>5450</v>
      </c>
      <c r="B1094" t="s">
        <v>8253</v>
      </c>
      <c r="C1094">
        <v>2011</v>
      </c>
      <c r="D1094" s="28">
        <v>40798</v>
      </c>
      <c r="E1094" s="28">
        <v>40805</v>
      </c>
      <c r="F1094" t="s">
        <v>50</v>
      </c>
      <c r="G1094" t="s">
        <v>5737</v>
      </c>
      <c r="H1094" t="s">
        <v>5738</v>
      </c>
      <c r="I1094" t="s">
        <v>102</v>
      </c>
      <c r="J1094" t="s">
        <v>27</v>
      </c>
      <c r="K1094" t="s">
        <v>4529</v>
      </c>
      <c r="L1094" t="s">
        <v>4530</v>
      </c>
      <c r="M1094">
        <v>66062</v>
      </c>
      <c r="N1094" t="s">
        <v>105</v>
      </c>
      <c r="O1094" t="s">
        <v>7682</v>
      </c>
      <c r="P1094" t="s">
        <v>71</v>
      </c>
      <c r="Q1094" t="s">
        <v>161</v>
      </c>
      <c r="R1094" t="s">
        <v>7683</v>
      </c>
      <c r="S1094">
        <v>57.400000000000006</v>
      </c>
      <c r="T1094">
        <v>5</v>
      </c>
      <c r="U1094">
        <v>0</v>
      </c>
      <c r="V1094">
        <v>10.905999999999993</v>
      </c>
    </row>
    <row r="1095" spans="1:22" x14ac:dyDescent="0.35">
      <c r="A1095">
        <v>5449</v>
      </c>
      <c r="B1095" t="s">
        <v>8253</v>
      </c>
      <c r="C1095">
        <v>2011</v>
      </c>
      <c r="D1095" s="28">
        <v>40798</v>
      </c>
      <c r="E1095" s="28">
        <v>40805</v>
      </c>
      <c r="F1095" t="s">
        <v>50</v>
      </c>
      <c r="G1095" t="s">
        <v>5737</v>
      </c>
      <c r="H1095" t="s">
        <v>5738</v>
      </c>
      <c r="I1095" t="s">
        <v>102</v>
      </c>
      <c r="J1095" t="s">
        <v>27</v>
      </c>
      <c r="K1095" t="s">
        <v>4529</v>
      </c>
      <c r="L1095" t="s">
        <v>4530</v>
      </c>
      <c r="M1095">
        <v>66062</v>
      </c>
      <c r="N1095" t="s">
        <v>105</v>
      </c>
      <c r="O1095" t="s">
        <v>5894</v>
      </c>
      <c r="P1095" t="s">
        <v>46</v>
      </c>
      <c r="Q1095" t="s">
        <v>578</v>
      </c>
      <c r="R1095" t="s">
        <v>5895</v>
      </c>
      <c r="S1095">
        <v>357.93</v>
      </c>
      <c r="T1095">
        <v>3</v>
      </c>
      <c r="U1095">
        <v>0</v>
      </c>
      <c r="V1095">
        <v>7.158600000000007</v>
      </c>
    </row>
    <row r="1096" spans="1:22" x14ac:dyDescent="0.35">
      <c r="A1096">
        <v>5439</v>
      </c>
      <c r="B1096" t="s">
        <v>8239</v>
      </c>
      <c r="C1096">
        <v>2011</v>
      </c>
      <c r="D1096" s="28">
        <v>40729</v>
      </c>
      <c r="E1096" s="28">
        <v>40732</v>
      </c>
      <c r="F1096" t="s">
        <v>188</v>
      </c>
      <c r="G1096" t="s">
        <v>8188</v>
      </c>
      <c r="H1096" t="s">
        <v>8189</v>
      </c>
      <c r="I1096" t="s">
        <v>41</v>
      </c>
      <c r="J1096" t="s">
        <v>27</v>
      </c>
      <c r="K1096" t="s">
        <v>2289</v>
      </c>
      <c r="L1096" t="s">
        <v>54</v>
      </c>
      <c r="M1096">
        <v>32137</v>
      </c>
      <c r="N1096" t="s">
        <v>30</v>
      </c>
      <c r="O1096" t="s">
        <v>8240</v>
      </c>
      <c r="P1096" t="s">
        <v>32</v>
      </c>
      <c r="Q1096" t="s">
        <v>65</v>
      </c>
      <c r="R1096" t="s">
        <v>8241</v>
      </c>
      <c r="S1096">
        <v>213.21600000000001</v>
      </c>
      <c r="T1096">
        <v>3</v>
      </c>
      <c r="U1096">
        <v>0.2</v>
      </c>
      <c r="V1096">
        <v>15.991199999999992</v>
      </c>
    </row>
    <row r="1097" spans="1:22" x14ac:dyDescent="0.35">
      <c r="A1097">
        <v>5438</v>
      </c>
      <c r="B1097" t="s">
        <v>8239</v>
      </c>
      <c r="C1097">
        <v>2011</v>
      </c>
      <c r="D1097" s="28">
        <v>40729</v>
      </c>
      <c r="E1097" s="28">
        <v>40732</v>
      </c>
      <c r="F1097" t="s">
        <v>188</v>
      </c>
      <c r="G1097" t="s">
        <v>8188</v>
      </c>
      <c r="H1097" t="s">
        <v>8189</v>
      </c>
      <c r="I1097" t="s">
        <v>41</v>
      </c>
      <c r="J1097" t="s">
        <v>27</v>
      </c>
      <c r="K1097" t="s">
        <v>2289</v>
      </c>
      <c r="L1097" t="s">
        <v>54</v>
      </c>
      <c r="M1097">
        <v>32137</v>
      </c>
      <c r="N1097" t="s">
        <v>30</v>
      </c>
      <c r="O1097" t="s">
        <v>6400</v>
      </c>
      <c r="P1097" t="s">
        <v>46</v>
      </c>
      <c r="Q1097" t="s">
        <v>75</v>
      </c>
      <c r="R1097" t="s">
        <v>6401</v>
      </c>
      <c r="S1097">
        <v>9.8100000000000023</v>
      </c>
      <c r="T1097">
        <v>5</v>
      </c>
      <c r="U1097">
        <v>0.7</v>
      </c>
      <c r="V1097">
        <v>-6.8669999999999973</v>
      </c>
    </row>
    <row r="1098" spans="1:22" x14ac:dyDescent="0.35">
      <c r="A1098">
        <v>5437</v>
      </c>
      <c r="B1098" t="s">
        <v>8239</v>
      </c>
      <c r="C1098">
        <v>2011</v>
      </c>
      <c r="D1098" s="28">
        <v>40729</v>
      </c>
      <c r="E1098" s="28">
        <v>40732</v>
      </c>
      <c r="F1098" t="s">
        <v>188</v>
      </c>
      <c r="G1098" t="s">
        <v>8188</v>
      </c>
      <c r="H1098" t="s">
        <v>8189</v>
      </c>
      <c r="I1098" t="s">
        <v>41</v>
      </c>
      <c r="J1098" t="s">
        <v>27</v>
      </c>
      <c r="K1098" t="s">
        <v>2289</v>
      </c>
      <c r="L1098" t="s">
        <v>54</v>
      </c>
      <c r="M1098">
        <v>32137</v>
      </c>
      <c r="N1098" t="s">
        <v>30</v>
      </c>
      <c r="O1098" t="s">
        <v>4481</v>
      </c>
      <c r="P1098" t="s">
        <v>32</v>
      </c>
      <c r="Q1098" t="s">
        <v>65</v>
      </c>
      <c r="R1098" t="s">
        <v>4482</v>
      </c>
      <c r="S1098">
        <v>19.52</v>
      </c>
      <c r="T1098">
        <v>2</v>
      </c>
      <c r="U1098">
        <v>0.2</v>
      </c>
      <c r="V1098">
        <v>5.3680000000000012</v>
      </c>
    </row>
    <row r="1099" spans="1:22" x14ac:dyDescent="0.35">
      <c r="A1099">
        <v>1098</v>
      </c>
      <c r="B1099" t="s">
        <v>3223</v>
      </c>
      <c r="C1099">
        <v>2011</v>
      </c>
      <c r="D1099" s="28">
        <v>40719</v>
      </c>
      <c r="E1099" s="28">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5">
      <c r="A1100">
        <v>5430</v>
      </c>
      <c r="B1100" t="s">
        <v>8231</v>
      </c>
      <c r="C1100">
        <v>2011</v>
      </c>
      <c r="D1100" s="28">
        <v>40791</v>
      </c>
      <c r="E1100" s="28">
        <v>40793</v>
      </c>
      <c r="F1100" t="s">
        <v>188</v>
      </c>
      <c r="G1100" t="s">
        <v>6544</v>
      </c>
      <c r="H1100" t="s">
        <v>6545</v>
      </c>
      <c r="I1100" t="s">
        <v>26</v>
      </c>
      <c r="J1100" t="s">
        <v>27</v>
      </c>
      <c r="K1100" t="s">
        <v>1151</v>
      </c>
      <c r="L1100" t="s">
        <v>54</v>
      </c>
      <c r="M1100">
        <v>33710</v>
      </c>
      <c r="N1100" t="s">
        <v>30</v>
      </c>
      <c r="O1100" t="s">
        <v>1186</v>
      </c>
      <c r="P1100" t="s">
        <v>32</v>
      </c>
      <c r="Q1100" t="s">
        <v>65</v>
      </c>
      <c r="R1100" t="s">
        <v>1187</v>
      </c>
      <c r="S1100">
        <v>31.983999999999998</v>
      </c>
      <c r="T1100">
        <v>2</v>
      </c>
      <c r="U1100">
        <v>0.2</v>
      </c>
      <c r="V1100">
        <v>1.9989999999999979</v>
      </c>
    </row>
    <row r="1101" spans="1:22" x14ac:dyDescent="0.35">
      <c r="A1101">
        <v>5418</v>
      </c>
      <c r="B1101" t="s">
        <v>8214</v>
      </c>
      <c r="C1101">
        <v>2011</v>
      </c>
      <c r="D1101" s="28">
        <v>40822</v>
      </c>
      <c r="E1101" s="28">
        <v>40824</v>
      </c>
      <c r="F1101" t="s">
        <v>23</v>
      </c>
      <c r="G1101" t="s">
        <v>756</v>
      </c>
      <c r="H1101" t="s">
        <v>757</v>
      </c>
      <c r="I1101" t="s">
        <v>41</v>
      </c>
      <c r="J1101" t="s">
        <v>27</v>
      </c>
      <c r="K1101" t="s">
        <v>2530</v>
      </c>
      <c r="L1101" t="s">
        <v>138</v>
      </c>
      <c r="M1101">
        <v>68104</v>
      </c>
      <c r="N1101" t="s">
        <v>105</v>
      </c>
      <c r="O1101" t="s">
        <v>8215</v>
      </c>
      <c r="P1101" t="s">
        <v>46</v>
      </c>
      <c r="Q1101" t="s">
        <v>75</v>
      </c>
      <c r="R1101" t="s">
        <v>8216</v>
      </c>
      <c r="S1101">
        <v>15.36</v>
      </c>
      <c r="T1101">
        <v>2</v>
      </c>
      <c r="U1101">
        <v>0</v>
      </c>
      <c r="V1101">
        <v>7.68</v>
      </c>
    </row>
    <row r="1102" spans="1:22" x14ac:dyDescent="0.35">
      <c r="A1102">
        <v>5396</v>
      </c>
      <c r="B1102" t="s">
        <v>8196</v>
      </c>
      <c r="C1102">
        <v>2011</v>
      </c>
      <c r="D1102" s="28">
        <v>40865</v>
      </c>
      <c r="E1102" s="28">
        <v>40868</v>
      </c>
      <c r="F1102" t="s">
        <v>23</v>
      </c>
      <c r="G1102" t="s">
        <v>1648</v>
      </c>
      <c r="H1102" t="s">
        <v>1649</v>
      </c>
      <c r="I1102" t="s">
        <v>41</v>
      </c>
      <c r="J1102" t="s">
        <v>27</v>
      </c>
      <c r="K1102" t="s">
        <v>3771</v>
      </c>
      <c r="L1102" t="s">
        <v>121</v>
      </c>
      <c r="M1102">
        <v>84604</v>
      </c>
      <c r="N1102" t="s">
        <v>44</v>
      </c>
      <c r="O1102" t="s">
        <v>5825</v>
      </c>
      <c r="P1102" t="s">
        <v>46</v>
      </c>
      <c r="Q1102" t="s">
        <v>90</v>
      </c>
      <c r="R1102" t="s">
        <v>5826</v>
      </c>
      <c r="S1102">
        <v>21.98</v>
      </c>
      <c r="T1102">
        <v>7</v>
      </c>
      <c r="U1102">
        <v>0</v>
      </c>
      <c r="V1102">
        <v>9.8909999999999982</v>
      </c>
    </row>
    <row r="1103" spans="1:22" x14ac:dyDescent="0.35">
      <c r="A1103">
        <v>5395</v>
      </c>
      <c r="B1103" t="s">
        <v>8195</v>
      </c>
      <c r="C1103">
        <v>2011</v>
      </c>
      <c r="D1103" s="28">
        <v>40866</v>
      </c>
      <c r="E1103" s="28">
        <v>40872</v>
      </c>
      <c r="F1103" t="s">
        <v>50</v>
      </c>
      <c r="G1103" t="s">
        <v>7542</v>
      </c>
      <c r="H1103" t="s">
        <v>7543</v>
      </c>
      <c r="I1103" t="s">
        <v>41</v>
      </c>
      <c r="J1103" t="s">
        <v>27</v>
      </c>
      <c r="K1103" t="s">
        <v>521</v>
      </c>
      <c r="L1103" t="s">
        <v>245</v>
      </c>
      <c r="M1103">
        <v>19805</v>
      </c>
      <c r="N1103" t="s">
        <v>148</v>
      </c>
      <c r="O1103" t="s">
        <v>4209</v>
      </c>
      <c r="P1103" t="s">
        <v>32</v>
      </c>
      <c r="Q1103" t="s">
        <v>33</v>
      </c>
      <c r="R1103" t="s">
        <v>4210</v>
      </c>
      <c r="S1103">
        <v>1025.8799999999999</v>
      </c>
      <c r="T1103">
        <v>6</v>
      </c>
      <c r="U1103">
        <v>0</v>
      </c>
      <c r="V1103">
        <v>235.95240000000001</v>
      </c>
    </row>
    <row r="1104" spans="1:22" x14ac:dyDescent="0.35">
      <c r="A1104">
        <v>5394</v>
      </c>
      <c r="B1104" t="s">
        <v>8195</v>
      </c>
      <c r="C1104">
        <v>2011</v>
      </c>
      <c r="D1104" s="28">
        <v>40866</v>
      </c>
      <c r="E1104" s="28">
        <v>40872</v>
      </c>
      <c r="F1104" t="s">
        <v>50</v>
      </c>
      <c r="G1104" t="s">
        <v>7542</v>
      </c>
      <c r="H1104" t="s">
        <v>7543</v>
      </c>
      <c r="I1104" t="s">
        <v>41</v>
      </c>
      <c r="J1104" t="s">
        <v>27</v>
      </c>
      <c r="K1104" t="s">
        <v>521</v>
      </c>
      <c r="L1104" t="s">
        <v>245</v>
      </c>
      <c r="M1104">
        <v>19805</v>
      </c>
      <c r="N1104" t="s">
        <v>148</v>
      </c>
      <c r="O1104" t="s">
        <v>1829</v>
      </c>
      <c r="P1104" t="s">
        <v>46</v>
      </c>
      <c r="Q1104" t="s">
        <v>75</v>
      </c>
      <c r="R1104" t="s">
        <v>1830</v>
      </c>
      <c r="S1104">
        <v>213.08</v>
      </c>
      <c r="T1104">
        <v>7</v>
      </c>
      <c r="U1104">
        <v>0</v>
      </c>
      <c r="V1104">
        <v>102.2784</v>
      </c>
    </row>
    <row r="1105" spans="1:22" x14ac:dyDescent="0.35">
      <c r="A1105">
        <v>5393</v>
      </c>
      <c r="B1105" t="s">
        <v>8195</v>
      </c>
      <c r="C1105">
        <v>2011</v>
      </c>
      <c r="D1105" s="28">
        <v>40866</v>
      </c>
      <c r="E1105" s="28">
        <v>40872</v>
      </c>
      <c r="F1105" t="s">
        <v>50</v>
      </c>
      <c r="G1105" t="s">
        <v>7542</v>
      </c>
      <c r="H1105" t="s">
        <v>7543</v>
      </c>
      <c r="I1105" t="s">
        <v>41</v>
      </c>
      <c r="J1105" t="s">
        <v>27</v>
      </c>
      <c r="K1105" t="s">
        <v>521</v>
      </c>
      <c r="L1105" t="s">
        <v>245</v>
      </c>
      <c r="M1105">
        <v>19805</v>
      </c>
      <c r="N1105" t="s">
        <v>148</v>
      </c>
      <c r="O1105" t="s">
        <v>2492</v>
      </c>
      <c r="P1105" t="s">
        <v>46</v>
      </c>
      <c r="Q1105" t="s">
        <v>47</v>
      </c>
      <c r="R1105" t="s">
        <v>2493</v>
      </c>
      <c r="S1105">
        <v>9.9600000000000009</v>
      </c>
      <c r="T1105">
        <v>2</v>
      </c>
      <c r="U1105">
        <v>0</v>
      </c>
      <c r="V1105">
        <v>4.5815999999999999</v>
      </c>
    </row>
    <row r="1106" spans="1:22" x14ac:dyDescent="0.35">
      <c r="A1106">
        <v>5392</v>
      </c>
      <c r="B1106" t="s">
        <v>8195</v>
      </c>
      <c r="C1106">
        <v>2011</v>
      </c>
      <c r="D1106" s="28">
        <v>40866</v>
      </c>
      <c r="E1106" s="28">
        <v>40872</v>
      </c>
      <c r="F1106" t="s">
        <v>50</v>
      </c>
      <c r="G1106" t="s">
        <v>7542</v>
      </c>
      <c r="H1106" t="s">
        <v>7543</v>
      </c>
      <c r="I1106" t="s">
        <v>41</v>
      </c>
      <c r="J1106" t="s">
        <v>27</v>
      </c>
      <c r="K1106" t="s">
        <v>521</v>
      </c>
      <c r="L1106" t="s">
        <v>245</v>
      </c>
      <c r="M1106">
        <v>19805</v>
      </c>
      <c r="N1106" t="s">
        <v>148</v>
      </c>
      <c r="O1106" t="s">
        <v>2119</v>
      </c>
      <c r="P1106" t="s">
        <v>46</v>
      </c>
      <c r="Q1106" t="s">
        <v>47</v>
      </c>
      <c r="R1106" t="s">
        <v>2120</v>
      </c>
      <c r="S1106">
        <v>22.5</v>
      </c>
      <c r="T1106">
        <v>6</v>
      </c>
      <c r="U1106">
        <v>0</v>
      </c>
      <c r="V1106">
        <v>10.799999999999999</v>
      </c>
    </row>
    <row r="1107" spans="1:22" x14ac:dyDescent="0.35">
      <c r="A1107">
        <v>5379</v>
      </c>
      <c r="B1107" t="s">
        <v>8183</v>
      </c>
      <c r="C1107">
        <v>2011</v>
      </c>
      <c r="D1107" s="28">
        <v>40882</v>
      </c>
      <c r="E1107" s="28">
        <v>40884</v>
      </c>
      <c r="F1107" t="s">
        <v>188</v>
      </c>
      <c r="G1107" t="s">
        <v>2023</v>
      </c>
      <c r="H1107" t="s">
        <v>2024</v>
      </c>
      <c r="I1107" t="s">
        <v>41</v>
      </c>
      <c r="J1107" t="s">
        <v>27</v>
      </c>
      <c r="K1107" t="s">
        <v>146</v>
      </c>
      <c r="L1107" t="s">
        <v>147</v>
      </c>
      <c r="M1107">
        <v>19134</v>
      </c>
      <c r="N1107" t="s">
        <v>148</v>
      </c>
      <c r="O1107" t="s">
        <v>1563</v>
      </c>
      <c r="P1107" t="s">
        <v>46</v>
      </c>
      <c r="Q1107" t="s">
        <v>59</v>
      </c>
      <c r="R1107" t="s">
        <v>1564</v>
      </c>
      <c r="S1107">
        <v>172.73599999999999</v>
      </c>
      <c r="T1107">
        <v>4</v>
      </c>
      <c r="U1107">
        <v>0.2</v>
      </c>
      <c r="V1107">
        <v>-30.228800000000007</v>
      </c>
    </row>
    <row r="1108" spans="1:22" x14ac:dyDescent="0.35">
      <c r="A1108">
        <v>5378</v>
      </c>
      <c r="B1108" t="s">
        <v>8183</v>
      </c>
      <c r="C1108">
        <v>2011</v>
      </c>
      <c r="D1108" s="28">
        <v>40882</v>
      </c>
      <c r="E1108" s="28">
        <v>40884</v>
      </c>
      <c r="F1108" t="s">
        <v>188</v>
      </c>
      <c r="G1108" t="s">
        <v>2023</v>
      </c>
      <c r="H1108" t="s">
        <v>2024</v>
      </c>
      <c r="I1108" t="s">
        <v>41</v>
      </c>
      <c r="J1108" t="s">
        <v>27</v>
      </c>
      <c r="K1108" t="s">
        <v>146</v>
      </c>
      <c r="L1108" t="s">
        <v>147</v>
      </c>
      <c r="M1108">
        <v>19134</v>
      </c>
      <c r="N1108" t="s">
        <v>148</v>
      </c>
      <c r="O1108" t="s">
        <v>2467</v>
      </c>
      <c r="P1108" t="s">
        <v>46</v>
      </c>
      <c r="Q1108" t="s">
        <v>173</v>
      </c>
      <c r="R1108" t="s">
        <v>2468</v>
      </c>
      <c r="S1108">
        <v>348.488</v>
      </c>
      <c r="T1108">
        <v>7</v>
      </c>
      <c r="U1108">
        <v>0.2</v>
      </c>
      <c r="V1108">
        <v>117.61469999999996</v>
      </c>
    </row>
    <row r="1109" spans="1:22" x14ac:dyDescent="0.35">
      <c r="A1109">
        <v>5365</v>
      </c>
      <c r="B1109" t="s">
        <v>8174</v>
      </c>
      <c r="C1109">
        <v>2011</v>
      </c>
      <c r="D1109" s="28">
        <v>40562</v>
      </c>
      <c r="E1109" s="28">
        <v>40565</v>
      </c>
      <c r="F1109" t="s">
        <v>23</v>
      </c>
      <c r="G1109" t="s">
        <v>6454</v>
      </c>
      <c r="H1109" t="s">
        <v>6455</v>
      </c>
      <c r="I1109" t="s">
        <v>41</v>
      </c>
      <c r="J1109" t="s">
        <v>27</v>
      </c>
      <c r="K1109" t="s">
        <v>318</v>
      </c>
      <c r="L1109" t="s">
        <v>420</v>
      </c>
      <c r="M1109">
        <v>97477</v>
      </c>
      <c r="N1109" t="s">
        <v>44</v>
      </c>
      <c r="O1109" t="s">
        <v>5131</v>
      </c>
      <c r="P1109" t="s">
        <v>46</v>
      </c>
      <c r="Q1109" t="s">
        <v>78</v>
      </c>
      <c r="R1109" t="s">
        <v>5132</v>
      </c>
      <c r="S1109">
        <v>64.864000000000004</v>
      </c>
      <c r="T1109">
        <v>4</v>
      </c>
      <c r="U1109">
        <v>0.2</v>
      </c>
      <c r="V1109">
        <v>6.4864000000000033</v>
      </c>
    </row>
    <row r="1110" spans="1:22" x14ac:dyDescent="0.35">
      <c r="A1110">
        <v>5360</v>
      </c>
      <c r="B1110" t="s">
        <v>8170</v>
      </c>
      <c r="C1110">
        <v>2011</v>
      </c>
      <c r="D1110" s="28">
        <v>40760</v>
      </c>
      <c r="E1110" s="28">
        <v>40766</v>
      </c>
      <c r="F1110" t="s">
        <v>50</v>
      </c>
      <c r="G1110" t="s">
        <v>1694</v>
      </c>
      <c r="H1110" t="s">
        <v>1695</v>
      </c>
      <c r="I1110" t="s">
        <v>26</v>
      </c>
      <c r="J1110" t="s">
        <v>27</v>
      </c>
      <c r="K1110" t="s">
        <v>127</v>
      </c>
      <c r="L1110" t="s">
        <v>43</v>
      </c>
      <c r="M1110">
        <v>94122</v>
      </c>
      <c r="N1110" t="s">
        <v>44</v>
      </c>
      <c r="O1110" t="s">
        <v>4996</v>
      </c>
      <c r="P1110" t="s">
        <v>46</v>
      </c>
      <c r="Q1110" t="s">
        <v>68</v>
      </c>
      <c r="R1110" t="s">
        <v>4997</v>
      </c>
      <c r="S1110">
        <v>45.98</v>
      </c>
      <c r="T1110">
        <v>2</v>
      </c>
      <c r="U1110">
        <v>0</v>
      </c>
      <c r="V1110">
        <v>12.874400000000001</v>
      </c>
    </row>
    <row r="1111" spans="1:22" x14ac:dyDescent="0.35">
      <c r="A1111">
        <v>5359</v>
      </c>
      <c r="B1111" t="s">
        <v>8170</v>
      </c>
      <c r="C1111">
        <v>2011</v>
      </c>
      <c r="D1111" s="28">
        <v>40760</v>
      </c>
      <c r="E1111" s="28">
        <v>40766</v>
      </c>
      <c r="F1111" t="s">
        <v>50</v>
      </c>
      <c r="G1111" t="s">
        <v>1694</v>
      </c>
      <c r="H1111" t="s">
        <v>1695</v>
      </c>
      <c r="I1111" t="s">
        <v>26</v>
      </c>
      <c r="J1111" t="s">
        <v>27</v>
      </c>
      <c r="K1111" t="s">
        <v>127</v>
      </c>
      <c r="L1111" t="s">
        <v>43</v>
      </c>
      <c r="M1111">
        <v>94122</v>
      </c>
      <c r="N1111" t="s">
        <v>44</v>
      </c>
      <c r="O1111" t="s">
        <v>6759</v>
      </c>
      <c r="P1111" t="s">
        <v>46</v>
      </c>
      <c r="Q1111" t="s">
        <v>59</v>
      </c>
      <c r="R1111" t="s">
        <v>6760</v>
      </c>
      <c r="S1111">
        <v>15.78</v>
      </c>
      <c r="T1111">
        <v>2</v>
      </c>
      <c r="U1111">
        <v>0</v>
      </c>
      <c r="V1111">
        <v>0.63119999999999798</v>
      </c>
    </row>
    <row r="1112" spans="1:22" x14ac:dyDescent="0.35">
      <c r="A1112">
        <v>5358</v>
      </c>
      <c r="B1112" t="s">
        <v>8170</v>
      </c>
      <c r="C1112">
        <v>2011</v>
      </c>
      <c r="D1112" s="28">
        <v>40760</v>
      </c>
      <c r="E1112" s="28">
        <v>40766</v>
      </c>
      <c r="F1112" t="s">
        <v>50</v>
      </c>
      <c r="G1112" t="s">
        <v>1694</v>
      </c>
      <c r="H1112" t="s">
        <v>1695</v>
      </c>
      <c r="I1112" t="s">
        <v>26</v>
      </c>
      <c r="J1112" t="s">
        <v>27</v>
      </c>
      <c r="K1112" t="s">
        <v>127</v>
      </c>
      <c r="L1112" t="s">
        <v>43</v>
      </c>
      <c r="M1112">
        <v>94122</v>
      </c>
      <c r="N1112" t="s">
        <v>44</v>
      </c>
      <c r="O1112" t="s">
        <v>3765</v>
      </c>
      <c r="P1112" t="s">
        <v>71</v>
      </c>
      <c r="Q1112" t="s">
        <v>161</v>
      </c>
      <c r="R1112" t="s">
        <v>3766</v>
      </c>
      <c r="S1112">
        <v>16.36</v>
      </c>
      <c r="T1112">
        <v>1</v>
      </c>
      <c r="U1112">
        <v>0</v>
      </c>
      <c r="V1112">
        <v>1.6359999999999992</v>
      </c>
    </row>
    <row r="1113" spans="1:22" x14ac:dyDescent="0.35">
      <c r="A1113">
        <v>5356</v>
      </c>
      <c r="B1113" t="s">
        <v>8166</v>
      </c>
      <c r="C1113">
        <v>2011</v>
      </c>
      <c r="D1113" s="28">
        <v>40676</v>
      </c>
      <c r="E1113" s="28">
        <v>40682</v>
      </c>
      <c r="F1113" t="s">
        <v>50</v>
      </c>
      <c r="G1113" t="s">
        <v>6420</v>
      </c>
      <c r="H1113" t="s">
        <v>6421</v>
      </c>
      <c r="I1113" t="s">
        <v>41</v>
      </c>
      <c r="J1113" t="s">
        <v>27</v>
      </c>
      <c r="K1113" t="s">
        <v>42</v>
      </c>
      <c r="L1113" t="s">
        <v>43</v>
      </c>
      <c r="M1113">
        <v>90004</v>
      </c>
      <c r="N1113" t="s">
        <v>44</v>
      </c>
      <c r="O1113" t="s">
        <v>8167</v>
      </c>
      <c r="P1113" t="s">
        <v>46</v>
      </c>
      <c r="Q1113" t="s">
        <v>90</v>
      </c>
      <c r="R1113" t="s">
        <v>8168</v>
      </c>
      <c r="S1113">
        <v>8</v>
      </c>
      <c r="T1113">
        <v>2</v>
      </c>
      <c r="U1113">
        <v>0</v>
      </c>
      <c r="V1113">
        <v>3.84</v>
      </c>
    </row>
    <row r="1114" spans="1:22" x14ac:dyDescent="0.35">
      <c r="A1114">
        <v>5355</v>
      </c>
      <c r="B1114" t="s">
        <v>8166</v>
      </c>
      <c r="C1114">
        <v>2011</v>
      </c>
      <c r="D1114" s="28">
        <v>40676</v>
      </c>
      <c r="E1114" s="28">
        <v>40682</v>
      </c>
      <c r="F1114" t="s">
        <v>50</v>
      </c>
      <c r="G1114" t="s">
        <v>6420</v>
      </c>
      <c r="H1114" t="s">
        <v>6421</v>
      </c>
      <c r="I1114" t="s">
        <v>41</v>
      </c>
      <c r="J1114" t="s">
        <v>27</v>
      </c>
      <c r="K1114" t="s">
        <v>42</v>
      </c>
      <c r="L1114" t="s">
        <v>43</v>
      </c>
      <c r="M1114">
        <v>90004</v>
      </c>
      <c r="N1114" t="s">
        <v>44</v>
      </c>
      <c r="O1114" t="s">
        <v>5494</v>
      </c>
      <c r="P1114" t="s">
        <v>32</v>
      </c>
      <c r="Q1114" t="s">
        <v>36</v>
      </c>
      <c r="R1114" t="s">
        <v>5495</v>
      </c>
      <c r="S1114">
        <v>279.45600000000002</v>
      </c>
      <c r="T1114">
        <v>6</v>
      </c>
      <c r="U1114">
        <v>0.2</v>
      </c>
      <c r="V1114">
        <v>20.959199999999996</v>
      </c>
    </row>
    <row r="1115" spans="1:22" x14ac:dyDescent="0.35">
      <c r="A1115">
        <v>5344</v>
      </c>
      <c r="B1115" t="s">
        <v>8156</v>
      </c>
      <c r="C1115">
        <v>2011</v>
      </c>
      <c r="D1115" s="28">
        <v>40868</v>
      </c>
      <c r="E1115" s="28">
        <v>40874</v>
      </c>
      <c r="F1115" t="s">
        <v>50</v>
      </c>
      <c r="G1115" t="s">
        <v>8157</v>
      </c>
      <c r="H1115" t="s">
        <v>8158</v>
      </c>
      <c r="I1115" t="s">
        <v>41</v>
      </c>
      <c r="J1115" t="s">
        <v>27</v>
      </c>
      <c r="K1115" t="s">
        <v>815</v>
      </c>
      <c r="L1115" t="s">
        <v>104</v>
      </c>
      <c r="M1115">
        <v>75220</v>
      </c>
      <c r="N1115" t="s">
        <v>105</v>
      </c>
      <c r="O1115" t="s">
        <v>4321</v>
      </c>
      <c r="P1115" t="s">
        <v>71</v>
      </c>
      <c r="Q1115" t="s">
        <v>72</v>
      </c>
      <c r="R1115" t="s">
        <v>4322</v>
      </c>
      <c r="S1115">
        <v>267.95999999999998</v>
      </c>
      <c r="T1115">
        <v>5</v>
      </c>
      <c r="U1115">
        <v>0.2</v>
      </c>
      <c r="V1115">
        <v>16.747500000000016</v>
      </c>
    </row>
    <row r="1116" spans="1:22" x14ac:dyDescent="0.35">
      <c r="A1116">
        <v>5343</v>
      </c>
      <c r="B1116" t="s">
        <v>8156</v>
      </c>
      <c r="C1116">
        <v>2011</v>
      </c>
      <c r="D1116" s="28">
        <v>40868</v>
      </c>
      <c r="E1116" s="28">
        <v>40874</v>
      </c>
      <c r="F1116" t="s">
        <v>50</v>
      </c>
      <c r="G1116" t="s">
        <v>8157</v>
      </c>
      <c r="H1116" t="s">
        <v>8158</v>
      </c>
      <c r="I1116" t="s">
        <v>41</v>
      </c>
      <c r="J1116" t="s">
        <v>27</v>
      </c>
      <c r="K1116" t="s">
        <v>815</v>
      </c>
      <c r="L1116" t="s">
        <v>104</v>
      </c>
      <c r="M1116">
        <v>75220</v>
      </c>
      <c r="N1116" t="s">
        <v>105</v>
      </c>
      <c r="O1116" t="s">
        <v>172</v>
      </c>
      <c r="P1116" t="s">
        <v>46</v>
      </c>
      <c r="Q1116" t="s">
        <v>173</v>
      </c>
      <c r="R1116" t="s">
        <v>174</v>
      </c>
      <c r="S1116">
        <v>1.6320000000000001</v>
      </c>
      <c r="T1116">
        <v>1</v>
      </c>
      <c r="U1116">
        <v>0.2</v>
      </c>
      <c r="V1116">
        <v>0.55079999999999985</v>
      </c>
    </row>
    <row r="1117" spans="1:22" x14ac:dyDescent="0.35">
      <c r="A1117">
        <v>5336</v>
      </c>
      <c r="B1117" t="s">
        <v>8152</v>
      </c>
      <c r="C1117">
        <v>2011</v>
      </c>
      <c r="D1117" s="28">
        <v>40781</v>
      </c>
      <c r="E1117" s="28">
        <v>40787</v>
      </c>
      <c r="F1117" t="s">
        <v>50</v>
      </c>
      <c r="G1117" t="s">
        <v>407</v>
      </c>
      <c r="H1117" t="s">
        <v>408</v>
      </c>
      <c r="I1117" t="s">
        <v>26</v>
      </c>
      <c r="J1117" t="s">
        <v>27</v>
      </c>
      <c r="K1117" t="s">
        <v>606</v>
      </c>
      <c r="L1117" t="s">
        <v>245</v>
      </c>
      <c r="M1117">
        <v>19711</v>
      </c>
      <c r="N1117" t="s">
        <v>148</v>
      </c>
      <c r="O1117" t="s">
        <v>3655</v>
      </c>
      <c r="P1117" t="s">
        <v>46</v>
      </c>
      <c r="Q1117" t="s">
        <v>90</v>
      </c>
      <c r="R1117" t="s">
        <v>3656</v>
      </c>
      <c r="S1117">
        <v>3.38</v>
      </c>
      <c r="T1117">
        <v>1</v>
      </c>
      <c r="U1117">
        <v>0</v>
      </c>
      <c r="V1117">
        <v>1.5547999999999997</v>
      </c>
    </row>
    <row r="1118" spans="1:22" x14ac:dyDescent="0.35">
      <c r="A1118">
        <v>5335</v>
      </c>
      <c r="B1118" t="s">
        <v>8152</v>
      </c>
      <c r="C1118">
        <v>2011</v>
      </c>
      <c r="D1118" s="28">
        <v>40781</v>
      </c>
      <c r="E1118" s="28">
        <v>40787</v>
      </c>
      <c r="F1118" t="s">
        <v>50</v>
      </c>
      <c r="G1118" t="s">
        <v>407</v>
      </c>
      <c r="H1118" t="s">
        <v>408</v>
      </c>
      <c r="I1118" t="s">
        <v>26</v>
      </c>
      <c r="J1118" t="s">
        <v>27</v>
      </c>
      <c r="K1118" t="s">
        <v>606</v>
      </c>
      <c r="L1118" t="s">
        <v>245</v>
      </c>
      <c r="M1118">
        <v>19711</v>
      </c>
      <c r="N1118" t="s">
        <v>148</v>
      </c>
      <c r="O1118" t="s">
        <v>4860</v>
      </c>
      <c r="P1118" t="s">
        <v>46</v>
      </c>
      <c r="Q1118" t="s">
        <v>90</v>
      </c>
      <c r="R1118" t="s">
        <v>4861</v>
      </c>
      <c r="S1118">
        <v>17.34</v>
      </c>
      <c r="T1118">
        <v>3</v>
      </c>
      <c r="U1118">
        <v>0</v>
      </c>
      <c r="V1118">
        <v>8.4966000000000008</v>
      </c>
    </row>
    <row r="1119" spans="1:22" x14ac:dyDescent="0.35">
      <c r="A1119">
        <v>5334</v>
      </c>
      <c r="B1119" t="s">
        <v>8152</v>
      </c>
      <c r="C1119">
        <v>2011</v>
      </c>
      <c r="D1119" s="28">
        <v>40781</v>
      </c>
      <c r="E1119" s="28">
        <v>40787</v>
      </c>
      <c r="F1119" t="s">
        <v>50</v>
      </c>
      <c r="G1119" t="s">
        <v>407</v>
      </c>
      <c r="H1119" t="s">
        <v>408</v>
      </c>
      <c r="I1119" t="s">
        <v>26</v>
      </c>
      <c r="J1119" t="s">
        <v>27</v>
      </c>
      <c r="K1119" t="s">
        <v>606</v>
      </c>
      <c r="L1119" t="s">
        <v>245</v>
      </c>
      <c r="M1119">
        <v>19711</v>
      </c>
      <c r="N1119" t="s">
        <v>148</v>
      </c>
      <c r="O1119" t="s">
        <v>6826</v>
      </c>
      <c r="P1119" t="s">
        <v>32</v>
      </c>
      <c r="Q1119" t="s">
        <v>65</v>
      </c>
      <c r="R1119" t="s">
        <v>6827</v>
      </c>
      <c r="S1119">
        <v>10.68</v>
      </c>
      <c r="T1119">
        <v>4</v>
      </c>
      <c r="U1119">
        <v>0</v>
      </c>
      <c r="V1119">
        <v>4.0583999999999998</v>
      </c>
    </row>
    <row r="1120" spans="1:22" x14ac:dyDescent="0.35">
      <c r="A1120">
        <v>5328</v>
      </c>
      <c r="B1120" t="s">
        <v>8148</v>
      </c>
      <c r="C1120">
        <v>2011</v>
      </c>
      <c r="D1120" s="28">
        <v>40550</v>
      </c>
      <c r="E1120" s="28">
        <v>40552</v>
      </c>
      <c r="F1120" t="s">
        <v>23</v>
      </c>
      <c r="G1120" t="s">
        <v>6971</v>
      </c>
      <c r="H1120" t="s">
        <v>6972</v>
      </c>
      <c r="I1120" t="s">
        <v>26</v>
      </c>
      <c r="J1120" t="s">
        <v>27</v>
      </c>
      <c r="K1120" t="s">
        <v>42</v>
      </c>
      <c r="L1120" t="s">
        <v>43</v>
      </c>
      <c r="M1120">
        <v>90049</v>
      </c>
      <c r="N1120" t="s">
        <v>44</v>
      </c>
      <c r="O1120" t="s">
        <v>1979</v>
      </c>
      <c r="P1120" t="s">
        <v>46</v>
      </c>
      <c r="Q1120" t="s">
        <v>90</v>
      </c>
      <c r="R1120" t="s">
        <v>1980</v>
      </c>
      <c r="S1120">
        <v>19.440000000000001</v>
      </c>
      <c r="T1120">
        <v>3</v>
      </c>
      <c r="U1120">
        <v>0</v>
      </c>
      <c r="V1120">
        <v>9.3312000000000008</v>
      </c>
    </row>
    <row r="1121" spans="1:22" x14ac:dyDescent="0.35">
      <c r="A1121">
        <v>5305</v>
      </c>
      <c r="B1121" t="s">
        <v>8132</v>
      </c>
      <c r="C1121">
        <v>2011</v>
      </c>
      <c r="D1121" s="28">
        <v>40807</v>
      </c>
      <c r="E1121" s="28">
        <v>40809</v>
      </c>
      <c r="F1121" t="s">
        <v>188</v>
      </c>
      <c r="G1121" t="s">
        <v>1610</v>
      </c>
      <c r="H1121" t="s">
        <v>1611</v>
      </c>
      <c r="I1121" t="s">
        <v>102</v>
      </c>
      <c r="J1121" t="s">
        <v>27</v>
      </c>
      <c r="K1121" t="s">
        <v>2770</v>
      </c>
      <c r="L1121" t="s">
        <v>104</v>
      </c>
      <c r="M1121">
        <v>75043</v>
      </c>
      <c r="N1121" t="s">
        <v>105</v>
      </c>
      <c r="O1121" t="s">
        <v>6056</v>
      </c>
      <c r="P1121" t="s">
        <v>32</v>
      </c>
      <c r="Q1121" t="s">
        <v>65</v>
      </c>
      <c r="R1121" t="s">
        <v>6057</v>
      </c>
      <c r="S1121">
        <v>8.5440000000000005</v>
      </c>
      <c r="T1121">
        <v>2</v>
      </c>
      <c r="U1121">
        <v>0.6</v>
      </c>
      <c r="V1121">
        <v>-7.4759999999999991</v>
      </c>
    </row>
    <row r="1122" spans="1:22" x14ac:dyDescent="0.35">
      <c r="A1122">
        <v>5304</v>
      </c>
      <c r="B1122" t="s">
        <v>8131</v>
      </c>
      <c r="C1122">
        <v>2011</v>
      </c>
      <c r="D1122" s="28">
        <v>40863</v>
      </c>
      <c r="E1122" s="28">
        <v>40867</v>
      </c>
      <c r="F1122" t="s">
        <v>50</v>
      </c>
      <c r="G1122" t="s">
        <v>2243</v>
      </c>
      <c r="H1122" t="s">
        <v>2244</v>
      </c>
      <c r="I1122" t="s">
        <v>26</v>
      </c>
      <c r="J1122" t="s">
        <v>27</v>
      </c>
      <c r="K1122" t="s">
        <v>357</v>
      </c>
      <c r="L1122" t="s">
        <v>211</v>
      </c>
      <c r="M1122">
        <v>62521</v>
      </c>
      <c r="N1122" t="s">
        <v>105</v>
      </c>
      <c r="O1122" t="s">
        <v>5750</v>
      </c>
      <c r="P1122" t="s">
        <v>32</v>
      </c>
      <c r="Q1122" t="s">
        <v>36</v>
      </c>
      <c r="R1122" t="s">
        <v>5751</v>
      </c>
      <c r="S1122">
        <v>37.295999999999999</v>
      </c>
      <c r="T1122">
        <v>2</v>
      </c>
      <c r="U1122">
        <v>0.3</v>
      </c>
      <c r="V1122">
        <v>-1.0656000000000017</v>
      </c>
    </row>
    <row r="1123" spans="1:22" x14ac:dyDescent="0.35">
      <c r="A1123">
        <v>1122</v>
      </c>
      <c r="B1123" t="s">
        <v>3264</v>
      </c>
      <c r="C1123">
        <v>2011</v>
      </c>
      <c r="D1123" s="28">
        <v>40564</v>
      </c>
      <c r="E1123" s="28">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5">
      <c r="A1124">
        <v>1123</v>
      </c>
      <c r="B1124" t="s">
        <v>3264</v>
      </c>
      <c r="C1124">
        <v>2011</v>
      </c>
      <c r="D1124" s="28">
        <v>40564</v>
      </c>
      <c r="E1124" s="28">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5">
      <c r="A1125">
        <v>1124</v>
      </c>
      <c r="B1125" t="s">
        <v>3264</v>
      </c>
      <c r="C1125">
        <v>2011</v>
      </c>
      <c r="D1125" s="28">
        <v>40564</v>
      </c>
      <c r="E1125" s="28">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5">
      <c r="A1126">
        <v>1125</v>
      </c>
      <c r="B1126" t="s">
        <v>3264</v>
      </c>
      <c r="C1126">
        <v>2011</v>
      </c>
      <c r="D1126" s="28">
        <v>40564</v>
      </c>
      <c r="E1126" s="28">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5">
      <c r="A1127">
        <v>1126</v>
      </c>
      <c r="B1127" t="s">
        <v>3264</v>
      </c>
      <c r="C1127">
        <v>2011</v>
      </c>
      <c r="D1127" s="28">
        <v>40564</v>
      </c>
      <c r="E1127" s="28">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5">
      <c r="A1128">
        <v>1127</v>
      </c>
      <c r="B1128" t="s">
        <v>3264</v>
      </c>
      <c r="C1128">
        <v>2011</v>
      </c>
      <c r="D1128" s="28">
        <v>40564</v>
      </c>
      <c r="E1128" s="2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5">
      <c r="A1129">
        <v>5292</v>
      </c>
      <c r="B1129" t="s">
        <v>8121</v>
      </c>
      <c r="C1129">
        <v>2011</v>
      </c>
      <c r="D1129" s="28">
        <v>40794</v>
      </c>
      <c r="E1129" s="28">
        <v>40801</v>
      </c>
      <c r="F1129" t="s">
        <v>50</v>
      </c>
      <c r="G1129" t="s">
        <v>3739</v>
      </c>
      <c r="H1129" t="s">
        <v>3740</v>
      </c>
      <c r="I1129" t="s">
        <v>26</v>
      </c>
      <c r="J1129" t="s">
        <v>27</v>
      </c>
      <c r="K1129" t="s">
        <v>184</v>
      </c>
      <c r="L1129" t="s">
        <v>104</v>
      </c>
      <c r="M1129">
        <v>77036</v>
      </c>
      <c r="N1129" t="s">
        <v>105</v>
      </c>
      <c r="O1129" t="s">
        <v>320</v>
      </c>
      <c r="P1129" t="s">
        <v>46</v>
      </c>
      <c r="Q1129" t="s">
        <v>90</v>
      </c>
      <c r="R1129" t="s">
        <v>321</v>
      </c>
      <c r="S1129">
        <v>182.11199999999999</v>
      </c>
      <c r="T1129">
        <v>6</v>
      </c>
      <c r="U1129">
        <v>0.2</v>
      </c>
      <c r="V1129">
        <v>61.46279999999998</v>
      </c>
    </row>
    <row r="1130" spans="1:22" x14ac:dyDescent="0.35">
      <c r="A1130">
        <v>5291</v>
      </c>
      <c r="B1130" t="s">
        <v>8121</v>
      </c>
      <c r="C1130">
        <v>2011</v>
      </c>
      <c r="D1130" s="28">
        <v>40794</v>
      </c>
      <c r="E1130" s="28">
        <v>40801</v>
      </c>
      <c r="F1130" t="s">
        <v>50</v>
      </c>
      <c r="G1130" t="s">
        <v>3739</v>
      </c>
      <c r="H1130" t="s">
        <v>3740</v>
      </c>
      <c r="I1130" t="s">
        <v>26</v>
      </c>
      <c r="J1130" t="s">
        <v>27</v>
      </c>
      <c r="K1130" t="s">
        <v>184</v>
      </c>
      <c r="L1130" t="s">
        <v>104</v>
      </c>
      <c r="M1130">
        <v>77036</v>
      </c>
      <c r="N1130" t="s">
        <v>105</v>
      </c>
      <c r="O1130" t="s">
        <v>686</v>
      </c>
      <c r="P1130" t="s">
        <v>32</v>
      </c>
      <c r="Q1130" t="s">
        <v>36</v>
      </c>
      <c r="R1130" t="s">
        <v>687</v>
      </c>
      <c r="S1130">
        <v>966.69999999999982</v>
      </c>
      <c r="T1130">
        <v>5</v>
      </c>
      <c r="U1130">
        <v>0.3</v>
      </c>
      <c r="V1130">
        <v>-13.810000000000116</v>
      </c>
    </row>
    <row r="1131" spans="1:22" x14ac:dyDescent="0.35">
      <c r="A1131">
        <v>5290</v>
      </c>
      <c r="B1131" t="s">
        <v>8121</v>
      </c>
      <c r="C1131">
        <v>2011</v>
      </c>
      <c r="D1131" s="28">
        <v>40794</v>
      </c>
      <c r="E1131" s="28">
        <v>40801</v>
      </c>
      <c r="F1131" t="s">
        <v>50</v>
      </c>
      <c r="G1131" t="s">
        <v>3739</v>
      </c>
      <c r="H1131" t="s">
        <v>3740</v>
      </c>
      <c r="I1131" t="s">
        <v>26</v>
      </c>
      <c r="J1131" t="s">
        <v>27</v>
      </c>
      <c r="K1131" t="s">
        <v>184</v>
      </c>
      <c r="L1131" t="s">
        <v>104</v>
      </c>
      <c r="M1131">
        <v>77036</v>
      </c>
      <c r="N1131" t="s">
        <v>105</v>
      </c>
      <c r="O1131" t="s">
        <v>3359</v>
      </c>
      <c r="P1131" t="s">
        <v>46</v>
      </c>
      <c r="Q1131" t="s">
        <v>90</v>
      </c>
      <c r="R1131" t="s">
        <v>3360</v>
      </c>
      <c r="S1131">
        <v>17.904</v>
      </c>
      <c r="T1131">
        <v>2</v>
      </c>
      <c r="U1131">
        <v>0.2</v>
      </c>
      <c r="V1131">
        <v>6.2664</v>
      </c>
    </row>
    <row r="1132" spans="1:22" x14ac:dyDescent="0.35">
      <c r="A1132">
        <v>5285</v>
      </c>
      <c r="B1132" t="s">
        <v>8118</v>
      </c>
      <c r="C1132">
        <v>2011</v>
      </c>
      <c r="D1132" s="28">
        <v>40632</v>
      </c>
      <c r="E1132" s="28">
        <v>40637</v>
      </c>
      <c r="F1132" t="s">
        <v>50</v>
      </c>
      <c r="G1132" t="s">
        <v>974</v>
      </c>
      <c r="H1132" t="s">
        <v>975</v>
      </c>
      <c r="I1132" t="s">
        <v>41</v>
      </c>
      <c r="J1132" t="s">
        <v>27</v>
      </c>
      <c r="K1132" t="s">
        <v>95</v>
      </c>
      <c r="L1132" t="s">
        <v>96</v>
      </c>
      <c r="M1132">
        <v>98105</v>
      </c>
      <c r="N1132" t="s">
        <v>44</v>
      </c>
      <c r="O1132" t="s">
        <v>2253</v>
      </c>
      <c r="P1132" t="s">
        <v>46</v>
      </c>
      <c r="Q1132" t="s">
        <v>47</v>
      </c>
      <c r="R1132" t="s">
        <v>2254</v>
      </c>
      <c r="S1132">
        <v>44.400000000000006</v>
      </c>
      <c r="T1132">
        <v>3</v>
      </c>
      <c r="U1132">
        <v>0</v>
      </c>
      <c r="V1132">
        <v>22.200000000000003</v>
      </c>
    </row>
    <row r="1133" spans="1:22" x14ac:dyDescent="0.35">
      <c r="A1133">
        <v>5284</v>
      </c>
      <c r="B1133" t="s">
        <v>8118</v>
      </c>
      <c r="C1133">
        <v>2011</v>
      </c>
      <c r="D1133" s="28">
        <v>40632</v>
      </c>
      <c r="E1133" s="28">
        <v>40637</v>
      </c>
      <c r="F1133" t="s">
        <v>50</v>
      </c>
      <c r="G1133" t="s">
        <v>974</v>
      </c>
      <c r="H1133" t="s">
        <v>975</v>
      </c>
      <c r="I1133" t="s">
        <v>41</v>
      </c>
      <c r="J1133" t="s">
        <v>27</v>
      </c>
      <c r="K1133" t="s">
        <v>95</v>
      </c>
      <c r="L1133" t="s">
        <v>96</v>
      </c>
      <c r="M1133">
        <v>98105</v>
      </c>
      <c r="N1133" t="s">
        <v>44</v>
      </c>
      <c r="O1133" t="s">
        <v>6403</v>
      </c>
      <c r="P1133" t="s">
        <v>46</v>
      </c>
      <c r="Q1133" t="s">
        <v>59</v>
      </c>
      <c r="R1133" t="s">
        <v>6404</v>
      </c>
      <c r="S1133">
        <v>15.84</v>
      </c>
      <c r="T1133">
        <v>3</v>
      </c>
      <c r="U1133">
        <v>0</v>
      </c>
      <c r="V1133">
        <v>0</v>
      </c>
    </row>
    <row r="1134" spans="1:22" x14ac:dyDescent="0.35">
      <c r="A1134">
        <v>5279</v>
      </c>
      <c r="B1134" t="s">
        <v>8114</v>
      </c>
      <c r="C1134">
        <v>2011</v>
      </c>
      <c r="D1134" s="28">
        <v>40884</v>
      </c>
      <c r="E1134" s="28">
        <v>40890</v>
      </c>
      <c r="F1134" t="s">
        <v>50</v>
      </c>
      <c r="G1134" t="s">
        <v>1189</v>
      </c>
      <c r="H1134" t="s">
        <v>1190</v>
      </c>
      <c r="I1134" t="s">
        <v>26</v>
      </c>
      <c r="J1134" t="s">
        <v>27</v>
      </c>
      <c r="K1134" t="s">
        <v>2978</v>
      </c>
      <c r="L1134" t="s">
        <v>319</v>
      </c>
      <c r="M1134">
        <v>23464</v>
      </c>
      <c r="N1134" t="s">
        <v>30</v>
      </c>
      <c r="O1134" t="s">
        <v>3733</v>
      </c>
      <c r="P1134" t="s">
        <v>46</v>
      </c>
      <c r="Q1134" t="s">
        <v>90</v>
      </c>
      <c r="R1134" t="s">
        <v>3734</v>
      </c>
      <c r="S1134">
        <v>105.52</v>
      </c>
      <c r="T1134">
        <v>4</v>
      </c>
      <c r="U1134">
        <v>0</v>
      </c>
      <c r="V1134">
        <v>48.539199999999994</v>
      </c>
    </row>
    <row r="1135" spans="1:22" x14ac:dyDescent="0.35">
      <c r="A1135">
        <v>5278</v>
      </c>
      <c r="B1135" t="s">
        <v>8113</v>
      </c>
      <c r="C1135">
        <v>2011</v>
      </c>
      <c r="D1135" s="28">
        <v>40799</v>
      </c>
      <c r="E1135" s="28">
        <v>40803</v>
      </c>
      <c r="F1135" t="s">
        <v>50</v>
      </c>
      <c r="G1135" t="s">
        <v>5320</v>
      </c>
      <c r="H1135" t="s">
        <v>5321</v>
      </c>
      <c r="I1135" t="s">
        <v>102</v>
      </c>
      <c r="J1135" t="s">
        <v>27</v>
      </c>
      <c r="K1135" t="s">
        <v>6902</v>
      </c>
      <c r="L1135" t="s">
        <v>104</v>
      </c>
      <c r="M1135">
        <v>79762</v>
      </c>
      <c r="N1135" t="s">
        <v>105</v>
      </c>
      <c r="O1135" t="s">
        <v>716</v>
      </c>
      <c r="P1135" t="s">
        <v>32</v>
      </c>
      <c r="Q1135" t="s">
        <v>36</v>
      </c>
      <c r="R1135" t="s">
        <v>717</v>
      </c>
      <c r="S1135">
        <v>340.11599999999999</v>
      </c>
      <c r="T1135">
        <v>6</v>
      </c>
      <c r="U1135">
        <v>0.3</v>
      </c>
      <c r="V1135">
        <v>-9.717599999999976</v>
      </c>
    </row>
    <row r="1136" spans="1:22" x14ac:dyDescent="0.35">
      <c r="A1136">
        <v>5265</v>
      </c>
      <c r="B1136" t="s">
        <v>8103</v>
      </c>
      <c r="C1136">
        <v>2011</v>
      </c>
      <c r="D1136" s="28">
        <v>40793</v>
      </c>
      <c r="E1136" s="28">
        <v>40796</v>
      </c>
      <c r="F1136" t="s">
        <v>188</v>
      </c>
      <c r="G1136" t="s">
        <v>3758</v>
      </c>
      <c r="H1136" t="s">
        <v>3759</v>
      </c>
      <c r="I1136" t="s">
        <v>102</v>
      </c>
      <c r="J1136" t="s">
        <v>27</v>
      </c>
      <c r="K1136" t="s">
        <v>184</v>
      </c>
      <c r="L1136" t="s">
        <v>104</v>
      </c>
      <c r="M1136">
        <v>77036</v>
      </c>
      <c r="N1136" t="s">
        <v>105</v>
      </c>
      <c r="O1136" t="s">
        <v>6946</v>
      </c>
      <c r="P1136" t="s">
        <v>46</v>
      </c>
      <c r="Q1136" t="s">
        <v>68</v>
      </c>
      <c r="R1136" t="s">
        <v>6947</v>
      </c>
      <c r="S1136">
        <v>21.864000000000001</v>
      </c>
      <c r="T1136">
        <v>3</v>
      </c>
      <c r="U1136">
        <v>0.2</v>
      </c>
      <c r="V1136">
        <v>3.5528999999999984</v>
      </c>
    </row>
    <row r="1137" spans="1:22" x14ac:dyDescent="0.35">
      <c r="A1137">
        <v>5264</v>
      </c>
      <c r="B1137" t="s">
        <v>8103</v>
      </c>
      <c r="C1137">
        <v>2011</v>
      </c>
      <c r="D1137" s="28">
        <v>40793</v>
      </c>
      <c r="E1137" s="28">
        <v>40796</v>
      </c>
      <c r="F1137" t="s">
        <v>188</v>
      </c>
      <c r="G1137" t="s">
        <v>3758</v>
      </c>
      <c r="H1137" t="s">
        <v>3759</v>
      </c>
      <c r="I1137" t="s">
        <v>102</v>
      </c>
      <c r="J1137" t="s">
        <v>27</v>
      </c>
      <c r="K1137" t="s">
        <v>184</v>
      </c>
      <c r="L1137" t="s">
        <v>104</v>
      </c>
      <c r="M1137">
        <v>77036</v>
      </c>
      <c r="N1137" t="s">
        <v>105</v>
      </c>
      <c r="O1137" t="s">
        <v>4834</v>
      </c>
      <c r="P1137" t="s">
        <v>71</v>
      </c>
      <c r="Q1137" t="s">
        <v>161</v>
      </c>
      <c r="R1137" t="s">
        <v>4835</v>
      </c>
      <c r="S1137">
        <v>46.688000000000002</v>
      </c>
      <c r="T1137">
        <v>4</v>
      </c>
      <c r="U1137">
        <v>0.2</v>
      </c>
      <c r="V1137">
        <v>-2.9180000000000028</v>
      </c>
    </row>
    <row r="1138" spans="1:22" x14ac:dyDescent="0.35">
      <c r="A1138">
        <v>5263</v>
      </c>
      <c r="B1138" t="s">
        <v>8103</v>
      </c>
      <c r="C1138">
        <v>2011</v>
      </c>
      <c r="D1138" s="28">
        <v>40793</v>
      </c>
      <c r="E1138" s="28">
        <v>40796</v>
      </c>
      <c r="F1138" t="s">
        <v>188</v>
      </c>
      <c r="G1138" t="s">
        <v>3758</v>
      </c>
      <c r="H1138" t="s">
        <v>3759</v>
      </c>
      <c r="I1138" t="s">
        <v>102</v>
      </c>
      <c r="J1138" t="s">
        <v>27</v>
      </c>
      <c r="K1138" t="s">
        <v>184</v>
      </c>
      <c r="L1138" t="s">
        <v>104</v>
      </c>
      <c r="M1138">
        <v>77036</v>
      </c>
      <c r="N1138" t="s">
        <v>105</v>
      </c>
      <c r="O1138" t="s">
        <v>2880</v>
      </c>
      <c r="P1138" t="s">
        <v>32</v>
      </c>
      <c r="Q1138" t="s">
        <v>56</v>
      </c>
      <c r="R1138" t="s">
        <v>2881</v>
      </c>
      <c r="S1138">
        <v>200.79500000000002</v>
      </c>
      <c r="T1138">
        <v>1</v>
      </c>
      <c r="U1138">
        <v>0.3</v>
      </c>
      <c r="V1138">
        <v>-22.948000000000008</v>
      </c>
    </row>
    <row r="1139" spans="1:22" x14ac:dyDescent="0.35">
      <c r="A1139">
        <v>5262</v>
      </c>
      <c r="B1139" t="s">
        <v>8103</v>
      </c>
      <c r="C1139">
        <v>2011</v>
      </c>
      <c r="D1139" s="28">
        <v>40793</v>
      </c>
      <c r="E1139" s="28">
        <v>40796</v>
      </c>
      <c r="F1139" t="s">
        <v>188</v>
      </c>
      <c r="G1139" t="s">
        <v>3758</v>
      </c>
      <c r="H1139" t="s">
        <v>3759</v>
      </c>
      <c r="I1139" t="s">
        <v>102</v>
      </c>
      <c r="J1139" t="s">
        <v>27</v>
      </c>
      <c r="K1139" t="s">
        <v>184</v>
      </c>
      <c r="L1139" t="s">
        <v>104</v>
      </c>
      <c r="M1139">
        <v>77036</v>
      </c>
      <c r="N1139" t="s">
        <v>105</v>
      </c>
      <c r="O1139" t="s">
        <v>1372</v>
      </c>
      <c r="P1139" t="s">
        <v>46</v>
      </c>
      <c r="Q1139" t="s">
        <v>75</v>
      </c>
      <c r="R1139" t="s">
        <v>1373</v>
      </c>
      <c r="S1139">
        <v>2.9199999999999995</v>
      </c>
      <c r="T1139">
        <v>2</v>
      </c>
      <c r="U1139">
        <v>0.8</v>
      </c>
      <c r="V1139">
        <v>-4.8180000000000005</v>
      </c>
    </row>
    <row r="1140" spans="1:22" x14ac:dyDescent="0.35">
      <c r="A1140">
        <v>5261</v>
      </c>
      <c r="B1140" t="s">
        <v>8103</v>
      </c>
      <c r="C1140">
        <v>2011</v>
      </c>
      <c r="D1140" s="28">
        <v>40793</v>
      </c>
      <c r="E1140" s="28">
        <v>40796</v>
      </c>
      <c r="F1140" t="s">
        <v>188</v>
      </c>
      <c r="G1140" t="s">
        <v>3758</v>
      </c>
      <c r="H1140" t="s">
        <v>3759</v>
      </c>
      <c r="I1140" t="s">
        <v>102</v>
      </c>
      <c r="J1140" t="s">
        <v>27</v>
      </c>
      <c r="K1140" t="s">
        <v>184</v>
      </c>
      <c r="L1140" t="s">
        <v>104</v>
      </c>
      <c r="M1140">
        <v>77036</v>
      </c>
      <c r="N1140" t="s">
        <v>105</v>
      </c>
      <c r="O1140" t="s">
        <v>5596</v>
      </c>
      <c r="P1140" t="s">
        <v>71</v>
      </c>
      <c r="Q1140" t="s">
        <v>72</v>
      </c>
      <c r="R1140" t="s">
        <v>5597</v>
      </c>
      <c r="S1140">
        <v>196.77600000000001</v>
      </c>
      <c r="T1140">
        <v>3</v>
      </c>
      <c r="U1140">
        <v>0.2</v>
      </c>
      <c r="V1140">
        <v>14.758199999999995</v>
      </c>
    </row>
    <row r="1141" spans="1:22" x14ac:dyDescent="0.35">
      <c r="A1141">
        <v>5254</v>
      </c>
      <c r="B1141" t="s">
        <v>8096</v>
      </c>
      <c r="C1141">
        <v>2011</v>
      </c>
      <c r="D1141" s="28">
        <v>40609</v>
      </c>
      <c r="E1141" s="28">
        <v>40613</v>
      </c>
      <c r="F1141" t="s">
        <v>23</v>
      </c>
      <c r="G1141" t="s">
        <v>3959</v>
      </c>
      <c r="H1141" t="s">
        <v>3960</v>
      </c>
      <c r="I1141" t="s">
        <v>102</v>
      </c>
      <c r="J1141" t="s">
        <v>27</v>
      </c>
      <c r="K1141" t="s">
        <v>1377</v>
      </c>
      <c r="L1141" t="s">
        <v>96</v>
      </c>
      <c r="M1141">
        <v>98198</v>
      </c>
      <c r="N1141" t="s">
        <v>44</v>
      </c>
      <c r="O1141" t="s">
        <v>4299</v>
      </c>
      <c r="P1141" t="s">
        <v>46</v>
      </c>
      <c r="Q1141" t="s">
        <v>75</v>
      </c>
      <c r="R1141" t="s">
        <v>4300</v>
      </c>
      <c r="S1141">
        <v>107.64800000000001</v>
      </c>
      <c r="T1141">
        <v>2</v>
      </c>
      <c r="U1141">
        <v>0.2</v>
      </c>
      <c r="V1141">
        <v>33.639999999999986</v>
      </c>
    </row>
    <row r="1142" spans="1:22" x14ac:dyDescent="0.35">
      <c r="A1142">
        <v>5239</v>
      </c>
      <c r="B1142" t="s">
        <v>8080</v>
      </c>
      <c r="C1142">
        <v>2011</v>
      </c>
      <c r="D1142" s="28">
        <v>40806</v>
      </c>
      <c r="E1142" s="28">
        <v>40810</v>
      </c>
      <c r="F1142" t="s">
        <v>50</v>
      </c>
      <c r="G1142" t="s">
        <v>364</v>
      </c>
      <c r="H1142" t="s">
        <v>365</v>
      </c>
      <c r="I1142" t="s">
        <v>26</v>
      </c>
      <c r="J1142" t="s">
        <v>27</v>
      </c>
      <c r="K1142" t="s">
        <v>382</v>
      </c>
      <c r="L1142" t="s">
        <v>2735</v>
      </c>
      <c r="M1142">
        <v>21044</v>
      </c>
      <c r="N1142" t="s">
        <v>148</v>
      </c>
      <c r="O1142" t="s">
        <v>1018</v>
      </c>
      <c r="P1142" t="s">
        <v>71</v>
      </c>
      <c r="Q1142" t="s">
        <v>161</v>
      </c>
      <c r="R1142" t="s">
        <v>1019</v>
      </c>
      <c r="S1142">
        <v>59.98</v>
      </c>
      <c r="T1142">
        <v>2</v>
      </c>
      <c r="U1142">
        <v>0</v>
      </c>
      <c r="V1142">
        <v>26.391200000000005</v>
      </c>
    </row>
    <row r="1143" spans="1:22" x14ac:dyDescent="0.35">
      <c r="A1143">
        <v>1142</v>
      </c>
      <c r="B1143" t="s">
        <v>3296</v>
      </c>
      <c r="C1143">
        <v>2011</v>
      </c>
      <c r="D1143" s="28">
        <v>40815</v>
      </c>
      <c r="E1143" s="28">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5">
      <c r="A1144">
        <v>1143</v>
      </c>
      <c r="B1144" t="s">
        <v>3296</v>
      </c>
      <c r="C1144">
        <v>2011</v>
      </c>
      <c r="D1144" s="28">
        <v>40815</v>
      </c>
      <c r="E1144" s="28">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5">
      <c r="A1145">
        <v>1144</v>
      </c>
      <c r="B1145" t="s">
        <v>3296</v>
      </c>
      <c r="C1145">
        <v>2011</v>
      </c>
      <c r="D1145" s="28">
        <v>40815</v>
      </c>
      <c r="E1145" s="28">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5">
      <c r="A1146">
        <v>1145</v>
      </c>
      <c r="B1146" t="s">
        <v>3296</v>
      </c>
      <c r="C1146">
        <v>2011</v>
      </c>
      <c r="D1146" s="28">
        <v>40815</v>
      </c>
      <c r="E1146" s="28">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5">
      <c r="A1147">
        <v>1146</v>
      </c>
      <c r="B1147" t="s">
        <v>3296</v>
      </c>
      <c r="C1147">
        <v>2011</v>
      </c>
      <c r="D1147" s="28">
        <v>40815</v>
      </c>
      <c r="E1147" s="28">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5">
      <c r="A1148">
        <v>5238</v>
      </c>
      <c r="B1148" t="s">
        <v>8080</v>
      </c>
      <c r="C1148">
        <v>2011</v>
      </c>
      <c r="D1148" s="28">
        <v>40806</v>
      </c>
      <c r="E1148" s="28">
        <v>40810</v>
      </c>
      <c r="F1148" t="s">
        <v>50</v>
      </c>
      <c r="G1148" t="s">
        <v>364</v>
      </c>
      <c r="H1148" t="s">
        <v>365</v>
      </c>
      <c r="I1148" t="s">
        <v>26</v>
      </c>
      <c r="J1148" t="s">
        <v>27</v>
      </c>
      <c r="K1148" t="s">
        <v>382</v>
      </c>
      <c r="L1148" t="s">
        <v>2735</v>
      </c>
      <c r="M1148">
        <v>21044</v>
      </c>
      <c r="N1148" t="s">
        <v>148</v>
      </c>
      <c r="O1148" t="s">
        <v>1669</v>
      </c>
      <c r="P1148" t="s">
        <v>32</v>
      </c>
      <c r="Q1148" t="s">
        <v>33</v>
      </c>
      <c r="R1148" t="s">
        <v>1670</v>
      </c>
      <c r="S1148">
        <v>362.94</v>
      </c>
      <c r="T1148">
        <v>3</v>
      </c>
      <c r="U1148">
        <v>0</v>
      </c>
      <c r="V1148">
        <v>36.293999999999997</v>
      </c>
    </row>
    <row r="1149" spans="1:22" x14ac:dyDescent="0.35">
      <c r="A1149">
        <v>5237</v>
      </c>
      <c r="B1149" t="s">
        <v>8080</v>
      </c>
      <c r="C1149">
        <v>2011</v>
      </c>
      <c r="D1149" s="28">
        <v>40806</v>
      </c>
      <c r="E1149" s="28">
        <v>40810</v>
      </c>
      <c r="F1149" t="s">
        <v>50</v>
      </c>
      <c r="G1149" t="s">
        <v>364</v>
      </c>
      <c r="H1149" t="s">
        <v>365</v>
      </c>
      <c r="I1149" t="s">
        <v>26</v>
      </c>
      <c r="J1149" t="s">
        <v>27</v>
      </c>
      <c r="K1149" t="s">
        <v>382</v>
      </c>
      <c r="L1149" t="s">
        <v>2735</v>
      </c>
      <c r="M1149">
        <v>21044</v>
      </c>
      <c r="N1149" t="s">
        <v>148</v>
      </c>
      <c r="O1149" t="s">
        <v>3351</v>
      </c>
      <c r="P1149" t="s">
        <v>32</v>
      </c>
      <c r="Q1149" t="s">
        <v>65</v>
      </c>
      <c r="R1149" t="s">
        <v>3352</v>
      </c>
      <c r="S1149">
        <v>164.22</v>
      </c>
      <c r="T1149">
        <v>3</v>
      </c>
      <c r="U1149">
        <v>0</v>
      </c>
      <c r="V1149">
        <v>50.908200000000001</v>
      </c>
    </row>
    <row r="1150" spans="1:22" x14ac:dyDescent="0.35">
      <c r="A1150">
        <v>5234</v>
      </c>
      <c r="B1150" t="s">
        <v>8077</v>
      </c>
      <c r="C1150">
        <v>2011</v>
      </c>
      <c r="D1150" s="28">
        <v>40834</v>
      </c>
      <c r="E1150" s="28">
        <v>40838</v>
      </c>
      <c r="F1150" t="s">
        <v>50</v>
      </c>
      <c r="G1150" t="s">
        <v>5584</v>
      </c>
      <c r="H1150" t="s">
        <v>5585</v>
      </c>
      <c r="I1150" t="s">
        <v>41</v>
      </c>
      <c r="J1150" t="s">
        <v>27</v>
      </c>
      <c r="K1150" t="s">
        <v>7036</v>
      </c>
      <c r="L1150" t="s">
        <v>1707</v>
      </c>
      <c r="M1150">
        <v>71854</v>
      </c>
      <c r="N1150" t="s">
        <v>30</v>
      </c>
      <c r="O1150" t="s">
        <v>7951</v>
      </c>
      <c r="P1150" t="s">
        <v>32</v>
      </c>
      <c r="Q1150" t="s">
        <v>36</v>
      </c>
      <c r="R1150" t="s">
        <v>7952</v>
      </c>
      <c r="S1150">
        <v>605.34</v>
      </c>
      <c r="T1150">
        <v>6</v>
      </c>
      <c r="U1150">
        <v>0</v>
      </c>
      <c r="V1150">
        <v>145.2816</v>
      </c>
    </row>
    <row r="1151" spans="1:22" x14ac:dyDescent="0.35">
      <c r="A1151">
        <v>5229</v>
      </c>
      <c r="B1151" t="s">
        <v>8075</v>
      </c>
      <c r="C1151">
        <v>2011</v>
      </c>
      <c r="D1151" s="28">
        <v>40873</v>
      </c>
      <c r="E1151" s="28">
        <v>40878</v>
      </c>
      <c r="F1151" t="s">
        <v>50</v>
      </c>
      <c r="G1151" t="s">
        <v>550</v>
      </c>
      <c r="H1151" t="s">
        <v>551</v>
      </c>
      <c r="I1151" t="s">
        <v>102</v>
      </c>
      <c r="J1151" t="s">
        <v>27</v>
      </c>
      <c r="K1151" t="s">
        <v>127</v>
      </c>
      <c r="L1151" t="s">
        <v>43</v>
      </c>
      <c r="M1151">
        <v>94109</v>
      </c>
      <c r="N1151" t="s">
        <v>44</v>
      </c>
      <c r="O1151" t="s">
        <v>6536</v>
      </c>
      <c r="P1151" t="s">
        <v>46</v>
      </c>
      <c r="Q1151" t="s">
        <v>90</v>
      </c>
      <c r="R1151" t="s">
        <v>6537</v>
      </c>
      <c r="S1151">
        <v>81.98</v>
      </c>
      <c r="T1151">
        <v>2</v>
      </c>
      <c r="U1151">
        <v>0</v>
      </c>
      <c r="V1151">
        <v>40.170200000000001</v>
      </c>
    </row>
    <row r="1152" spans="1:22" x14ac:dyDescent="0.35">
      <c r="A1152">
        <v>5221</v>
      </c>
      <c r="B1152" t="s">
        <v>8069</v>
      </c>
      <c r="C1152">
        <v>2011</v>
      </c>
      <c r="D1152" s="28">
        <v>40708</v>
      </c>
      <c r="E1152" s="28">
        <v>40714</v>
      </c>
      <c r="F1152" t="s">
        <v>50</v>
      </c>
      <c r="G1152" t="s">
        <v>6212</v>
      </c>
      <c r="H1152" t="s">
        <v>6213</v>
      </c>
      <c r="I1152" t="s">
        <v>102</v>
      </c>
      <c r="J1152" t="s">
        <v>27</v>
      </c>
      <c r="K1152" t="s">
        <v>880</v>
      </c>
      <c r="L1152" t="s">
        <v>238</v>
      </c>
      <c r="M1152">
        <v>48234</v>
      </c>
      <c r="N1152" t="s">
        <v>105</v>
      </c>
      <c r="O1152" t="s">
        <v>7202</v>
      </c>
      <c r="P1152" t="s">
        <v>32</v>
      </c>
      <c r="Q1152" t="s">
        <v>33</v>
      </c>
      <c r="R1152" t="s">
        <v>7203</v>
      </c>
      <c r="S1152">
        <v>212.94</v>
      </c>
      <c r="T1152">
        <v>3</v>
      </c>
      <c r="U1152">
        <v>0</v>
      </c>
      <c r="V1152">
        <v>57.4938</v>
      </c>
    </row>
    <row r="1153" spans="1:22" x14ac:dyDescent="0.35">
      <c r="A1153">
        <v>5198</v>
      </c>
      <c r="B1153" t="s">
        <v>8058</v>
      </c>
      <c r="C1153">
        <v>2011</v>
      </c>
      <c r="D1153" s="28">
        <v>40673</v>
      </c>
      <c r="E1153" s="28">
        <v>40678</v>
      </c>
      <c r="F1153" t="s">
        <v>50</v>
      </c>
      <c r="G1153" t="s">
        <v>4042</v>
      </c>
      <c r="H1153" t="s">
        <v>4043</v>
      </c>
      <c r="I1153" t="s">
        <v>26</v>
      </c>
      <c r="J1153" t="s">
        <v>27</v>
      </c>
      <c r="K1153" t="s">
        <v>4255</v>
      </c>
      <c r="L1153" t="s">
        <v>96</v>
      </c>
      <c r="M1153">
        <v>98031</v>
      </c>
      <c r="N1153" t="s">
        <v>44</v>
      </c>
      <c r="O1153" t="s">
        <v>248</v>
      </c>
      <c r="P1153" t="s">
        <v>71</v>
      </c>
      <c r="Q1153" t="s">
        <v>72</v>
      </c>
      <c r="R1153" t="s">
        <v>249</v>
      </c>
      <c r="S1153">
        <v>43.6</v>
      </c>
      <c r="T1153">
        <v>5</v>
      </c>
      <c r="U1153">
        <v>0.2</v>
      </c>
      <c r="V1153">
        <v>4.3600000000000012</v>
      </c>
    </row>
    <row r="1154" spans="1:22" x14ac:dyDescent="0.35">
      <c r="A1154">
        <v>5197</v>
      </c>
      <c r="B1154" t="s">
        <v>8058</v>
      </c>
      <c r="C1154">
        <v>2011</v>
      </c>
      <c r="D1154" s="28">
        <v>40673</v>
      </c>
      <c r="E1154" s="28">
        <v>40678</v>
      </c>
      <c r="F1154" t="s">
        <v>50</v>
      </c>
      <c r="G1154" t="s">
        <v>4042</v>
      </c>
      <c r="H1154" t="s">
        <v>4043</v>
      </c>
      <c r="I1154" t="s">
        <v>26</v>
      </c>
      <c r="J1154" t="s">
        <v>27</v>
      </c>
      <c r="K1154" t="s">
        <v>4255</v>
      </c>
      <c r="L1154" t="s">
        <v>96</v>
      </c>
      <c r="M1154">
        <v>98031</v>
      </c>
      <c r="N1154" t="s">
        <v>44</v>
      </c>
      <c r="O1154" t="s">
        <v>1708</v>
      </c>
      <c r="P1154" t="s">
        <v>46</v>
      </c>
      <c r="Q1154" t="s">
        <v>173</v>
      </c>
      <c r="R1154" t="s">
        <v>1709</v>
      </c>
      <c r="S1154">
        <v>158.13</v>
      </c>
      <c r="T1154">
        <v>3</v>
      </c>
      <c r="U1154">
        <v>0</v>
      </c>
      <c r="V1154">
        <v>77.483699999999999</v>
      </c>
    </row>
    <row r="1155" spans="1:22" x14ac:dyDescent="0.35">
      <c r="A1155">
        <v>5196</v>
      </c>
      <c r="B1155" t="s">
        <v>8057</v>
      </c>
      <c r="C1155">
        <v>2011</v>
      </c>
      <c r="D1155" s="28">
        <v>40875</v>
      </c>
      <c r="E1155" s="28">
        <v>40878</v>
      </c>
      <c r="F1155" t="s">
        <v>23</v>
      </c>
      <c r="G1155" t="s">
        <v>2420</v>
      </c>
      <c r="H1155" t="s">
        <v>2421</v>
      </c>
      <c r="I1155" t="s">
        <v>41</v>
      </c>
      <c r="J1155" t="s">
        <v>27</v>
      </c>
      <c r="K1155" t="s">
        <v>382</v>
      </c>
      <c r="L1155" t="s">
        <v>383</v>
      </c>
      <c r="M1155">
        <v>29203</v>
      </c>
      <c r="N1155" t="s">
        <v>30</v>
      </c>
      <c r="O1155" t="s">
        <v>1335</v>
      </c>
      <c r="P1155" t="s">
        <v>46</v>
      </c>
      <c r="Q1155" t="s">
        <v>75</v>
      </c>
      <c r="R1155" t="s">
        <v>1336</v>
      </c>
      <c r="S1155">
        <v>45.660000000000004</v>
      </c>
      <c r="T1155">
        <v>3</v>
      </c>
      <c r="U1155">
        <v>0</v>
      </c>
      <c r="V1155">
        <v>22.3734</v>
      </c>
    </row>
    <row r="1156" spans="1:22" x14ac:dyDescent="0.35">
      <c r="A1156">
        <v>1155</v>
      </c>
      <c r="B1156" t="s">
        <v>3322</v>
      </c>
      <c r="C1156">
        <v>2011</v>
      </c>
      <c r="D1156" s="28">
        <v>40897</v>
      </c>
      <c r="E1156" s="28">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5">
      <c r="A1157">
        <v>1156</v>
      </c>
      <c r="B1157" t="s">
        <v>3322</v>
      </c>
      <c r="C1157">
        <v>2011</v>
      </c>
      <c r="D1157" s="28">
        <v>40897</v>
      </c>
      <c r="E1157" s="28">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5">
      <c r="A1158">
        <v>1157</v>
      </c>
      <c r="B1158" t="s">
        <v>3322</v>
      </c>
      <c r="C1158">
        <v>2011</v>
      </c>
      <c r="D1158" s="28">
        <v>40897</v>
      </c>
      <c r="E1158" s="28">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5">
      <c r="A1159">
        <v>1158</v>
      </c>
      <c r="B1159" t="s">
        <v>3322</v>
      </c>
      <c r="C1159">
        <v>2011</v>
      </c>
      <c r="D1159" s="28">
        <v>40897</v>
      </c>
      <c r="E1159" s="28">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5">
      <c r="A1160">
        <v>5195</v>
      </c>
      <c r="B1160" t="s">
        <v>8057</v>
      </c>
      <c r="C1160">
        <v>2011</v>
      </c>
      <c r="D1160" s="28">
        <v>40875</v>
      </c>
      <c r="E1160" s="28">
        <v>40878</v>
      </c>
      <c r="F1160" t="s">
        <v>23</v>
      </c>
      <c r="G1160" t="s">
        <v>2420</v>
      </c>
      <c r="H1160" t="s">
        <v>2421</v>
      </c>
      <c r="I1160" t="s">
        <v>41</v>
      </c>
      <c r="J1160" t="s">
        <v>27</v>
      </c>
      <c r="K1160" t="s">
        <v>382</v>
      </c>
      <c r="L1160" t="s">
        <v>383</v>
      </c>
      <c r="M1160">
        <v>29203</v>
      </c>
      <c r="N1160" t="s">
        <v>30</v>
      </c>
      <c r="O1160" t="s">
        <v>1367</v>
      </c>
      <c r="P1160" t="s">
        <v>46</v>
      </c>
      <c r="Q1160" t="s">
        <v>68</v>
      </c>
      <c r="R1160" t="s">
        <v>1368</v>
      </c>
      <c r="S1160">
        <v>13.12</v>
      </c>
      <c r="T1160">
        <v>4</v>
      </c>
      <c r="U1160">
        <v>0</v>
      </c>
      <c r="V1160">
        <v>4.3295999999999992</v>
      </c>
    </row>
    <row r="1161" spans="1:22" x14ac:dyDescent="0.35">
      <c r="A1161">
        <v>5194</v>
      </c>
      <c r="B1161" t="s">
        <v>8057</v>
      </c>
      <c r="C1161">
        <v>2011</v>
      </c>
      <c r="D1161" s="28">
        <v>40875</v>
      </c>
      <c r="E1161" s="28">
        <v>40878</v>
      </c>
      <c r="F1161" t="s">
        <v>23</v>
      </c>
      <c r="G1161" t="s">
        <v>2420</v>
      </c>
      <c r="H1161" t="s">
        <v>2421</v>
      </c>
      <c r="I1161" t="s">
        <v>41</v>
      </c>
      <c r="J1161" t="s">
        <v>27</v>
      </c>
      <c r="K1161" t="s">
        <v>382</v>
      </c>
      <c r="L1161" t="s">
        <v>383</v>
      </c>
      <c r="M1161">
        <v>29203</v>
      </c>
      <c r="N1161" t="s">
        <v>30</v>
      </c>
      <c r="O1161" t="s">
        <v>7311</v>
      </c>
      <c r="P1161" t="s">
        <v>46</v>
      </c>
      <c r="Q1161" t="s">
        <v>90</v>
      </c>
      <c r="R1161" t="s">
        <v>7312</v>
      </c>
      <c r="S1161">
        <v>85.96</v>
      </c>
      <c r="T1161">
        <v>7</v>
      </c>
      <c r="U1161">
        <v>0</v>
      </c>
      <c r="V1161">
        <v>40.401199999999996</v>
      </c>
    </row>
    <row r="1162" spans="1:22" x14ac:dyDescent="0.35">
      <c r="A1162">
        <v>5193</v>
      </c>
      <c r="B1162" t="s">
        <v>8057</v>
      </c>
      <c r="C1162">
        <v>2011</v>
      </c>
      <c r="D1162" s="28">
        <v>40875</v>
      </c>
      <c r="E1162" s="28">
        <v>40878</v>
      </c>
      <c r="F1162" t="s">
        <v>23</v>
      </c>
      <c r="G1162" t="s">
        <v>2420</v>
      </c>
      <c r="H1162" t="s">
        <v>2421</v>
      </c>
      <c r="I1162" t="s">
        <v>41</v>
      </c>
      <c r="J1162" t="s">
        <v>27</v>
      </c>
      <c r="K1162" t="s">
        <v>382</v>
      </c>
      <c r="L1162" t="s">
        <v>383</v>
      </c>
      <c r="M1162">
        <v>29203</v>
      </c>
      <c r="N1162" t="s">
        <v>30</v>
      </c>
      <c r="O1162" t="s">
        <v>553</v>
      </c>
      <c r="P1162" t="s">
        <v>32</v>
      </c>
      <c r="Q1162" t="s">
        <v>65</v>
      </c>
      <c r="R1162" t="s">
        <v>554</v>
      </c>
      <c r="S1162">
        <v>397.59999999999997</v>
      </c>
      <c r="T1162">
        <v>5</v>
      </c>
      <c r="U1162">
        <v>0</v>
      </c>
      <c r="V1162">
        <v>43.735999999999962</v>
      </c>
    </row>
    <row r="1163" spans="1:22" x14ac:dyDescent="0.35">
      <c r="A1163">
        <v>1162</v>
      </c>
      <c r="B1163" t="s">
        <v>3335</v>
      </c>
      <c r="C1163">
        <v>2011</v>
      </c>
      <c r="D1163" s="28">
        <v>40787</v>
      </c>
      <c r="E1163" s="28">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5">
      <c r="A1164">
        <v>1163</v>
      </c>
      <c r="B1164" t="s">
        <v>3339</v>
      </c>
      <c r="C1164">
        <v>2011</v>
      </c>
      <c r="D1164" s="28">
        <v>40605</v>
      </c>
      <c r="E1164" s="28">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5">
      <c r="A1165">
        <v>1164</v>
      </c>
      <c r="B1165" t="s">
        <v>3339</v>
      </c>
      <c r="C1165">
        <v>2011</v>
      </c>
      <c r="D1165" s="28">
        <v>40605</v>
      </c>
      <c r="E1165" s="28">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5">
      <c r="A1166">
        <v>1165</v>
      </c>
      <c r="B1166" t="s">
        <v>3339</v>
      </c>
      <c r="C1166">
        <v>2011</v>
      </c>
      <c r="D1166" s="28">
        <v>40605</v>
      </c>
      <c r="E1166" s="28">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5">
      <c r="A1167">
        <v>1166</v>
      </c>
      <c r="B1167" t="s">
        <v>3346</v>
      </c>
      <c r="C1167">
        <v>2011</v>
      </c>
      <c r="D1167" s="28">
        <v>40667</v>
      </c>
      <c r="E1167" s="28">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5">
      <c r="A1168">
        <v>5170</v>
      </c>
      <c r="B1168" t="s">
        <v>8040</v>
      </c>
      <c r="C1168">
        <v>2011</v>
      </c>
      <c r="D1168" s="28">
        <v>40857</v>
      </c>
      <c r="E1168" s="28">
        <v>40863</v>
      </c>
      <c r="F1168" t="s">
        <v>50</v>
      </c>
      <c r="G1168" t="s">
        <v>6696</v>
      </c>
      <c r="H1168" t="s">
        <v>6697</v>
      </c>
      <c r="I1168" t="s">
        <v>26</v>
      </c>
      <c r="J1168" t="s">
        <v>27</v>
      </c>
      <c r="K1168" t="s">
        <v>5311</v>
      </c>
      <c r="L1168" t="s">
        <v>238</v>
      </c>
      <c r="M1168">
        <v>48640</v>
      </c>
      <c r="N1168" t="s">
        <v>105</v>
      </c>
      <c r="O1168" t="s">
        <v>2011</v>
      </c>
      <c r="P1168" t="s">
        <v>46</v>
      </c>
      <c r="Q1168" t="s">
        <v>59</v>
      </c>
      <c r="R1168" t="s">
        <v>2012</v>
      </c>
      <c r="S1168">
        <v>535.41</v>
      </c>
      <c r="T1168">
        <v>3</v>
      </c>
      <c r="U1168">
        <v>0</v>
      </c>
      <c r="V1168">
        <v>160.62299999999993</v>
      </c>
    </row>
    <row r="1169" spans="1:22" x14ac:dyDescent="0.35">
      <c r="A1169">
        <v>5169</v>
      </c>
      <c r="B1169" t="s">
        <v>8040</v>
      </c>
      <c r="C1169">
        <v>2011</v>
      </c>
      <c r="D1169" s="28">
        <v>40857</v>
      </c>
      <c r="E1169" s="28">
        <v>40863</v>
      </c>
      <c r="F1169" t="s">
        <v>50</v>
      </c>
      <c r="G1169" t="s">
        <v>6696</v>
      </c>
      <c r="H1169" t="s">
        <v>6697</v>
      </c>
      <c r="I1169" t="s">
        <v>26</v>
      </c>
      <c r="J1169" t="s">
        <v>27</v>
      </c>
      <c r="K1169" t="s">
        <v>5311</v>
      </c>
      <c r="L1169" t="s">
        <v>238</v>
      </c>
      <c r="M1169">
        <v>48640</v>
      </c>
      <c r="N1169" t="s">
        <v>105</v>
      </c>
      <c r="O1169" t="s">
        <v>4014</v>
      </c>
      <c r="P1169" t="s">
        <v>46</v>
      </c>
      <c r="Q1169" t="s">
        <v>59</v>
      </c>
      <c r="R1169" t="s">
        <v>4015</v>
      </c>
      <c r="S1169">
        <v>62.94</v>
      </c>
      <c r="T1169">
        <v>3</v>
      </c>
      <c r="U1169">
        <v>0</v>
      </c>
      <c r="V1169">
        <v>11.958600000000001</v>
      </c>
    </row>
    <row r="1170" spans="1:22" x14ac:dyDescent="0.35">
      <c r="A1170">
        <v>5168</v>
      </c>
      <c r="B1170" t="s">
        <v>8040</v>
      </c>
      <c r="C1170">
        <v>2011</v>
      </c>
      <c r="D1170" s="28">
        <v>40857</v>
      </c>
      <c r="E1170" s="28">
        <v>40863</v>
      </c>
      <c r="F1170" t="s">
        <v>50</v>
      </c>
      <c r="G1170" t="s">
        <v>6696</v>
      </c>
      <c r="H1170" t="s">
        <v>6697</v>
      </c>
      <c r="I1170" t="s">
        <v>26</v>
      </c>
      <c r="J1170" t="s">
        <v>27</v>
      </c>
      <c r="K1170" t="s">
        <v>5311</v>
      </c>
      <c r="L1170" t="s">
        <v>238</v>
      </c>
      <c r="M1170">
        <v>48640</v>
      </c>
      <c r="N1170" t="s">
        <v>105</v>
      </c>
      <c r="O1170" t="s">
        <v>1931</v>
      </c>
      <c r="P1170" t="s">
        <v>32</v>
      </c>
      <c r="Q1170" t="s">
        <v>36</v>
      </c>
      <c r="R1170" t="s">
        <v>1932</v>
      </c>
      <c r="S1170">
        <v>563.93999999999994</v>
      </c>
      <c r="T1170">
        <v>3</v>
      </c>
      <c r="U1170">
        <v>0</v>
      </c>
      <c r="V1170">
        <v>112.78800000000001</v>
      </c>
    </row>
    <row r="1171" spans="1:22" x14ac:dyDescent="0.35">
      <c r="A1171">
        <v>5167</v>
      </c>
      <c r="B1171" t="s">
        <v>8040</v>
      </c>
      <c r="C1171">
        <v>2011</v>
      </c>
      <c r="D1171" s="28">
        <v>40857</v>
      </c>
      <c r="E1171" s="28">
        <v>40863</v>
      </c>
      <c r="F1171" t="s">
        <v>50</v>
      </c>
      <c r="G1171" t="s">
        <v>6696</v>
      </c>
      <c r="H1171" t="s">
        <v>6697</v>
      </c>
      <c r="I1171" t="s">
        <v>26</v>
      </c>
      <c r="J1171" t="s">
        <v>27</v>
      </c>
      <c r="K1171" t="s">
        <v>5311</v>
      </c>
      <c r="L1171" t="s">
        <v>238</v>
      </c>
      <c r="M1171">
        <v>48640</v>
      </c>
      <c r="N1171" t="s">
        <v>105</v>
      </c>
      <c r="O1171" t="s">
        <v>913</v>
      </c>
      <c r="P1171" t="s">
        <v>46</v>
      </c>
      <c r="Q1171" t="s">
        <v>90</v>
      </c>
      <c r="R1171" t="s">
        <v>914</v>
      </c>
      <c r="S1171">
        <v>15.84</v>
      </c>
      <c r="T1171">
        <v>3</v>
      </c>
      <c r="U1171">
        <v>0</v>
      </c>
      <c r="V1171">
        <v>7.1280000000000001</v>
      </c>
    </row>
    <row r="1172" spans="1:22" x14ac:dyDescent="0.35">
      <c r="A1172">
        <v>5166</v>
      </c>
      <c r="B1172" t="s">
        <v>8040</v>
      </c>
      <c r="C1172">
        <v>2011</v>
      </c>
      <c r="D1172" s="28">
        <v>40857</v>
      </c>
      <c r="E1172" s="28">
        <v>40863</v>
      </c>
      <c r="F1172" t="s">
        <v>50</v>
      </c>
      <c r="G1172" t="s">
        <v>6696</v>
      </c>
      <c r="H1172" t="s">
        <v>6697</v>
      </c>
      <c r="I1172" t="s">
        <v>26</v>
      </c>
      <c r="J1172" t="s">
        <v>27</v>
      </c>
      <c r="K1172" t="s">
        <v>5311</v>
      </c>
      <c r="L1172" t="s">
        <v>238</v>
      </c>
      <c r="M1172">
        <v>48640</v>
      </c>
      <c r="N1172" t="s">
        <v>105</v>
      </c>
      <c r="O1172" t="s">
        <v>3981</v>
      </c>
      <c r="P1172" t="s">
        <v>46</v>
      </c>
      <c r="Q1172" t="s">
        <v>90</v>
      </c>
      <c r="R1172" t="s">
        <v>3982</v>
      </c>
      <c r="S1172">
        <v>12.84</v>
      </c>
      <c r="T1172">
        <v>3</v>
      </c>
      <c r="U1172">
        <v>0</v>
      </c>
      <c r="V1172">
        <v>5.7779999999999987</v>
      </c>
    </row>
    <row r="1173" spans="1:22" x14ac:dyDescent="0.35">
      <c r="A1173">
        <v>1172</v>
      </c>
      <c r="B1173" t="s">
        <v>3357</v>
      </c>
      <c r="C1173">
        <v>2011</v>
      </c>
      <c r="D1173" s="28">
        <v>40612</v>
      </c>
      <c r="E1173" s="28">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5">
      <c r="A1174">
        <v>1173</v>
      </c>
      <c r="B1174" t="s">
        <v>3361</v>
      </c>
      <c r="C1174">
        <v>2011</v>
      </c>
      <c r="D1174" s="28">
        <v>40654</v>
      </c>
      <c r="E1174" s="28">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5">
      <c r="A1175">
        <v>5165</v>
      </c>
      <c r="B1175" t="s">
        <v>8040</v>
      </c>
      <c r="C1175">
        <v>2011</v>
      </c>
      <c r="D1175" s="28">
        <v>40857</v>
      </c>
      <c r="E1175" s="28">
        <v>40863</v>
      </c>
      <c r="F1175" t="s">
        <v>50</v>
      </c>
      <c r="G1175" t="s">
        <v>6696</v>
      </c>
      <c r="H1175" t="s">
        <v>6697</v>
      </c>
      <c r="I1175" t="s">
        <v>26</v>
      </c>
      <c r="J1175" t="s">
        <v>27</v>
      </c>
      <c r="K1175" t="s">
        <v>5311</v>
      </c>
      <c r="L1175" t="s">
        <v>238</v>
      </c>
      <c r="M1175">
        <v>48640</v>
      </c>
      <c r="N1175" t="s">
        <v>105</v>
      </c>
      <c r="O1175" t="s">
        <v>571</v>
      </c>
      <c r="P1175" t="s">
        <v>46</v>
      </c>
      <c r="Q1175" t="s">
        <v>68</v>
      </c>
      <c r="R1175" t="s">
        <v>6763</v>
      </c>
      <c r="S1175">
        <v>3.9</v>
      </c>
      <c r="T1175">
        <v>2</v>
      </c>
      <c r="U1175">
        <v>0</v>
      </c>
      <c r="V1175">
        <v>1.5209999999999999</v>
      </c>
    </row>
    <row r="1176" spans="1:22" x14ac:dyDescent="0.35">
      <c r="A1176">
        <v>5162</v>
      </c>
      <c r="B1176" t="s">
        <v>8037</v>
      </c>
      <c r="C1176">
        <v>2011</v>
      </c>
      <c r="D1176" s="28">
        <v>40754</v>
      </c>
      <c r="E1176" s="28">
        <v>40760</v>
      </c>
      <c r="F1176" t="s">
        <v>50</v>
      </c>
      <c r="G1176" t="s">
        <v>7625</v>
      </c>
      <c r="H1176" t="s">
        <v>7626</v>
      </c>
      <c r="I1176" t="s">
        <v>41</v>
      </c>
      <c r="J1176" t="s">
        <v>27</v>
      </c>
      <c r="K1176" t="s">
        <v>95</v>
      </c>
      <c r="L1176" t="s">
        <v>96</v>
      </c>
      <c r="M1176">
        <v>98103</v>
      </c>
      <c r="N1176" t="s">
        <v>44</v>
      </c>
      <c r="O1176" t="s">
        <v>6559</v>
      </c>
      <c r="P1176" t="s">
        <v>32</v>
      </c>
      <c r="Q1176" t="s">
        <v>33</v>
      </c>
      <c r="R1176" t="s">
        <v>6560</v>
      </c>
      <c r="S1176">
        <v>1367.84</v>
      </c>
      <c r="T1176">
        <v>8</v>
      </c>
      <c r="U1176">
        <v>0</v>
      </c>
      <c r="V1176">
        <v>259.88959999999997</v>
      </c>
    </row>
    <row r="1177" spans="1:22" x14ac:dyDescent="0.35">
      <c r="A1177">
        <v>5154</v>
      </c>
      <c r="B1177" t="s">
        <v>8032</v>
      </c>
      <c r="C1177">
        <v>2011</v>
      </c>
      <c r="D1177" s="28">
        <v>40724</v>
      </c>
      <c r="E1177" s="28">
        <v>40730</v>
      </c>
      <c r="F1177" t="s">
        <v>50</v>
      </c>
      <c r="G1177" t="s">
        <v>7758</v>
      </c>
      <c r="H1177" t="s">
        <v>7759</v>
      </c>
      <c r="I1177" t="s">
        <v>26</v>
      </c>
      <c r="J1177" t="s">
        <v>27</v>
      </c>
      <c r="K1177" t="s">
        <v>266</v>
      </c>
      <c r="L1177" t="s">
        <v>267</v>
      </c>
      <c r="M1177">
        <v>10011</v>
      </c>
      <c r="N1177" t="s">
        <v>148</v>
      </c>
      <c r="O1177" t="s">
        <v>881</v>
      </c>
      <c r="P1177" t="s">
        <v>46</v>
      </c>
      <c r="Q1177" t="s">
        <v>68</v>
      </c>
      <c r="R1177" t="s">
        <v>882</v>
      </c>
      <c r="S1177">
        <v>6.6000000000000005</v>
      </c>
      <c r="T1177">
        <v>3</v>
      </c>
      <c r="U1177">
        <v>0</v>
      </c>
      <c r="V1177">
        <v>2.9040000000000008</v>
      </c>
    </row>
    <row r="1178" spans="1:22" x14ac:dyDescent="0.35">
      <c r="A1178">
        <v>1177</v>
      </c>
      <c r="B1178" t="s">
        <v>3369</v>
      </c>
      <c r="C1178">
        <v>2011</v>
      </c>
      <c r="D1178" s="28">
        <v>40904</v>
      </c>
      <c r="E1178" s="28">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5">
      <c r="A1179">
        <v>5153</v>
      </c>
      <c r="B1179" t="s">
        <v>8032</v>
      </c>
      <c r="C1179">
        <v>2011</v>
      </c>
      <c r="D1179" s="28">
        <v>40724</v>
      </c>
      <c r="E1179" s="28">
        <v>40730</v>
      </c>
      <c r="F1179" t="s">
        <v>50</v>
      </c>
      <c r="G1179" t="s">
        <v>7758</v>
      </c>
      <c r="H1179" t="s">
        <v>7759</v>
      </c>
      <c r="I1179" t="s">
        <v>26</v>
      </c>
      <c r="J1179" t="s">
        <v>27</v>
      </c>
      <c r="K1179" t="s">
        <v>266</v>
      </c>
      <c r="L1179" t="s">
        <v>267</v>
      </c>
      <c r="M1179">
        <v>10011</v>
      </c>
      <c r="N1179" t="s">
        <v>148</v>
      </c>
      <c r="O1179" t="s">
        <v>1832</v>
      </c>
      <c r="P1179" t="s">
        <v>46</v>
      </c>
      <c r="Q1179" t="s">
        <v>75</v>
      </c>
      <c r="R1179" t="s">
        <v>1833</v>
      </c>
      <c r="S1179">
        <v>2.6880000000000002</v>
      </c>
      <c r="T1179">
        <v>1</v>
      </c>
      <c r="U1179">
        <v>0.2</v>
      </c>
      <c r="V1179">
        <v>0.83999999999999975</v>
      </c>
    </row>
    <row r="1180" spans="1:22" x14ac:dyDescent="0.35">
      <c r="A1180">
        <v>5150</v>
      </c>
      <c r="B1180" t="s">
        <v>8028</v>
      </c>
      <c r="C1180">
        <v>2011</v>
      </c>
      <c r="D1180" s="28">
        <v>40715</v>
      </c>
      <c r="E1180" s="28">
        <v>40715</v>
      </c>
      <c r="F1180" t="s">
        <v>1290</v>
      </c>
      <c r="G1180" t="s">
        <v>4261</v>
      </c>
      <c r="H1180" t="s">
        <v>4262</v>
      </c>
      <c r="I1180" t="s">
        <v>26</v>
      </c>
      <c r="J1180" t="s">
        <v>27</v>
      </c>
      <c r="K1180" t="s">
        <v>1173</v>
      </c>
      <c r="L1180" t="s">
        <v>267</v>
      </c>
      <c r="M1180">
        <v>11561</v>
      </c>
      <c r="N1180" t="s">
        <v>148</v>
      </c>
      <c r="O1180" t="s">
        <v>5015</v>
      </c>
      <c r="P1180" t="s">
        <v>71</v>
      </c>
      <c r="Q1180" t="s">
        <v>72</v>
      </c>
      <c r="R1180" t="s">
        <v>5016</v>
      </c>
      <c r="S1180">
        <v>1214.8499999999999</v>
      </c>
      <c r="T1180">
        <v>3</v>
      </c>
      <c r="U1180">
        <v>0</v>
      </c>
      <c r="V1180">
        <v>352.30649999999997</v>
      </c>
    </row>
    <row r="1181" spans="1:22" x14ac:dyDescent="0.35">
      <c r="A1181">
        <v>5131</v>
      </c>
      <c r="B1181" t="s">
        <v>8015</v>
      </c>
      <c r="C1181">
        <v>2011</v>
      </c>
      <c r="D1181" s="28">
        <v>40800</v>
      </c>
      <c r="E1181" s="28">
        <v>40800</v>
      </c>
      <c r="F1181" t="s">
        <v>1290</v>
      </c>
      <c r="G1181" t="s">
        <v>5996</v>
      </c>
      <c r="H1181" t="s">
        <v>5997</v>
      </c>
      <c r="I1181" t="s">
        <v>26</v>
      </c>
      <c r="J1181" t="s">
        <v>27</v>
      </c>
      <c r="K1181" t="s">
        <v>266</v>
      </c>
      <c r="L1181" t="s">
        <v>267</v>
      </c>
      <c r="M1181">
        <v>10009</v>
      </c>
      <c r="N1181" t="s">
        <v>148</v>
      </c>
      <c r="O1181" t="s">
        <v>6164</v>
      </c>
      <c r="P1181" t="s">
        <v>46</v>
      </c>
      <c r="Q1181" t="s">
        <v>90</v>
      </c>
      <c r="R1181" t="s">
        <v>6165</v>
      </c>
      <c r="S1181">
        <v>44.820000000000007</v>
      </c>
      <c r="T1181">
        <v>9</v>
      </c>
      <c r="U1181">
        <v>0</v>
      </c>
      <c r="V1181">
        <v>21.065400000000004</v>
      </c>
    </row>
    <row r="1182" spans="1:22" x14ac:dyDescent="0.35">
      <c r="A1182">
        <v>1181</v>
      </c>
      <c r="B1182" t="s">
        <v>3380</v>
      </c>
      <c r="C1182">
        <v>2011</v>
      </c>
      <c r="D1182" s="28">
        <v>40715</v>
      </c>
      <c r="E1182" s="28">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5">
      <c r="A1183">
        <v>1182</v>
      </c>
      <c r="B1183" t="s">
        <v>3380</v>
      </c>
      <c r="C1183">
        <v>2011</v>
      </c>
      <c r="D1183" s="28">
        <v>40715</v>
      </c>
      <c r="E1183" s="28">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5">
      <c r="A1184">
        <v>5130</v>
      </c>
      <c r="B1184" t="s">
        <v>8015</v>
      </c>
      <c r="C1184">
        <v>2011</v>
      </c>
      <c r="D1184" s="28">
        <v>40800</v>
      </c>
      <c r="E1184" s="28">
        <v>40800</v>
      </c>
      <c r="F1184" t="s">
        <v>1290</v>
      </c>
      <c r="G1184" t="s">
        <v>5996</v>
      </c>
      <c r="H1184" t="s">
        <v>5997</v>
      </c>
      <c r="I1184" t="s">
        <v>26</v>
      </c>
      <c r="J1184" t="s">
        <v>27</v>
      </c>
      <c r="K1184" t="s">
        <v>266</v>
      </c>
      <c r="L1184" t="s">
        <v>267</v>
      </c>
      <c r="M1184">
        <v>10009</v>
      </c>
      <c r="N1184" t="s">
        <v>148</v>
      </c>
      <c r="O1184" t="s">
        <v>6301</v>
      </c>
      <c r="P1184" t="s">
        <v>71</v>
      </c>
      <c r="Q1184" t="s">
        <v>72</v>
      </c>
      <c r="R1184" t="s">
        <v>6302</v>
      </c>
      <c r="S1184">
        <v>287.96999999999997</v>
      </c>
      <c r="T1184">
        <v>3</v>
      </c>
      <c r="U1184">
        <v>0</v>
      </c>
      <c r="V1184">
        <v>80.631600000000006</v>
      </c>
    </row>
    <row r="1185" spans="1:22" x14ac:dyDescent="0.35">
      <c r="A1185">
        <v>5129</v>
      </c>
      <c r="B1185" t="s">
        <v>8015</v>
      </c>
      <c r="C1185">
        <v>2011</v>
      </c>
      <c r="D1185" s="28">
        <v>40800</v>
      </c>
      <c r="E1185" s="28">
        <v>40800</v>
      </c>
      <c r="F1185" t="s">
        <v>1290</v>
      </c>
      <c r="G1185" t="s">
        <v>5996</v>
      </c>
      <c r="H1185" t="s">
        <v>5997</v>
      </c>
      <c r="I1185" t="s">
        <v>26</v>
      </c>
      <c r="J1185" t="s">
        <v>27</v>
      </c>
      <c r="K1185" t="s">
        <v>266</v>
      </c>
      <c r="L1185" t="s">
        <v>267</v>
      </c>
      <c r="M1185">
        <v>10009</v>
      </c>
      <c r="N1185" t="s">
        <v>148</v>
      </c>
      <c r="O1185" t="s">
        <v>5074</v>
      </c>
      <c r="P1185" t="s">
        <v>71</v>
      </c>
      <c r="Q1185" t="s">
        <v>72</v>
      </c>
      <c r="R1185" t="s">
        <v>5075</v>
      </c>
      <c r="S1185">
        <v>16.989999999999998</v>
      </c>
      <c r="T1185">
        <v>1</v>
      </c>
      <c r="U1185">
        <v>0</v>
      </c>
      <c r="V1185">
        <v>4.4173999999999989</v>
      </c>
    </row>
    <row r="1186" spans="1:22" x14ac:dyDescent="0.35">
      <c r="A1186">
        <v>1185</v>
      </c>
      <c r="B1186" t="s">
        <v>3388</v>
      </c>
      <c r="C1186">
        <v>2011</v>
      </c>
      <c r="D1186" s="28">
        <v>40871</v>
      </c>
      <c r="E1186" s="28">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5">
      <c r="A1187">
        <v>1186</v>
      </c>
      <c r="B1187" t="s">
        <v>3388</v>
      </c>
      <c r="C1187">
        <v>2011</v>
      </c>
      <c r="D1187" s="28">
        <v>40871</v>
      </c>
      <c r="E1187" s="28">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5">
      <c r="A1188">
        <v>1187</v>
      </c>
      <c r="B1188" t="s">
        <v>3388</v>
      </c>
      <c r="C1188">
        <v>2011</v>
      </c>
      <c r="D1188" s="28">
        <v>40871</v>
      </c>
      <c r="E1188" s="28">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5">
      <c r="A1189">
        <v>1188</v>
      </c>
      <c r="B1189" t="s">
        <v>3388</v>
      </c>
      <c r="C1189">
        <v>2011</v>
      </c>
      <c r="D1189" s="28">
        <v>40871</v>
      </c>
      <c r="E1189" s="28">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5">
      <c r="A1190">
        <v>5128</v>
      </c>
      <c r="B1190" t="s">
        <v>8015</v>
      </c>
      <c r="C1190">
        <v>2011</v>
      </c>
      <c r="D1190" s="28">
        <v>40800</v>
      </c>
      <c r="E1190" s="28">
        <v>40800</v>
      </c>
      <c r="F1190" t="s">
        <v>1290</v>
      </c>
      <c r="G1190" t="s">
        <v>5996</v>
      </c>
      <c r="H1190" t="s">
        <v>5997</v>
      </c>
      <c r="I1190" t="s">
        <v>26</v>
      </c>
      <c r="J1190" t="s">
        <v>27</v>
      </c>
      <c r="K1190" t="s">
        <v>266</v>
      </c>
      <c r="L1190" t="s">
        <v>267</v>
      </c>
      <c r="M1190">
        <v>10009</v>
      </c>
      <c r="N1190" t="s">
        <v>148</v>
      </c>
      <c r="O1190" t="s">
        <v>937</v>
      </c>
      <c r="P1190" t="s">
        <v>46</v>
      </c>
      <c r="Q1190" t="s">
        <v>78</v>
      </c>
      <c r="R1190" t="s">
        <v>938</v>
      </c>
      <c r="S1190">
        <v>601.29999999999995</v>
      </c>
      <c r="T1190">
        <v>2</v>
      </c>
      <c r="U1190">
        <v>0</v>
      </c>
      <c r="V1190">
        <v>198.42899999999997</v>
      </c>
    </row>
    <row r="1191" spans="1:22" x14ac:dyDescent="0.35">
      <c r="A1191">
        <v>5127</v>
      </c>
      <c r="B1191" t="s">
        <v>8015</v>
      </c>
      <c r="C1191">
        <v>2011</v>
      </c>
      <c r="D1191" s="28">
        <v>40800</v>
      </c>
      <c r="E1191" s="28">
        <v>40800</v>
      </c>
      <c r="F1191" t="s">
        <v>1290</v>
      </c>
      <c r="G1191" t="s">
        <v>5996</v>
      </c>
      <c r="H1191" t="s">
        <v>5997</v>
      </c>
      <c r="I1191" t="s">
        <v>26</v>
      </c>
      <c r="J1191" t="s">
        <v>27</v>
      </c>
      <c r="K1191" t="s">
        <v>266</v>
      </c>
      <c r="L1191" t="s">
        <v>267</v>
      </c>
      <c r="M1191">
        <v>10009</v>
      </c>
      <c r="N1191" t="s">
        <v>148</v>
      </c>
      <c r="O1191" t="s">
        <v>3191</v>
      </c>
      <c r="P1191" t="s">
        <v>71</v>
      </c>
      <c r="Q1191" t="s">
        <v>682</v>
      </c>
      <c r="R1191" t="s">
        <v>3192</v>
      </c>
      <c r="S1191">
        <v>2799.96</v>
      </c>
      <c r="T1191">
        <v>4</v>
      </c>
      <c r="U1191">
        <v>0</v>
      </c>
      <c r="V1191">
        <v>1371.9803999999999</v>
      </c>
    </row>
    <row r="1192" spans="1:22" x14ac:dyDescent="0.35">
      <c r="A1192">
        <v>5126</v>
      </c>
      <c r="B1192" t="s">
        <v>8015</v>
      </c>
      <c r="C1192">
        <v>2011</v>
      </c>
      <c r="D1192" s="28">
        <v>40800</v>
      </c>
      <c r="E1192" s="28">
        <v>40800</v>
      </c>
      <c r="F1192" t="s">
        <v>1290</v>
      </c>
      <c r="G1192" t="s">
        <v>5996</v>
      </c>
      <c r="H1192" t="s">
        <v>5997</v>
      </c>
      <c r="I1192" t="s">
        <v>26</v>
      </c>
      <c r="J1192" t="s">
        <v>27</v>
      </c>
      <c r="K1192" t="s">
        <v>266</v>
      </c>
      <c r="L1192" t="s">
        <v>267</v>
      </c>
      <c r="M1192">
        <v>10009</v>
      </c>
      <c r="N1192" t="s">
        <v>148</v>
      </c>
      <c r="O1192" t="s">
        <v>2755</v>
      </c>
      <c r="P1192" t="s">
        <v>46</v>
      </c>
      <c r="Q1192" t="s">
        <v>173</v>
      </c>
      <c r="R1192" t="s">
        <v>186</v>
      </c>
      <c r="S1192">
        <v>68.459999999999994</v>
      </c>
      <c r="T1192">
        <v>7</v>
      </c>
      <c r="U1192">
        <v>0</v>
      </c>
      <c r="V1192">
        <v>31.491599999999995</v>
      </c>
    </row>
    <row r="1193" spans="1:22" x14ac:dyDescent="0.35">
      <c r="A1193">
        <v>5125</v>
      </c>
      <c r="B1193" t="s">
        <v>8015</v>
      </c>
      <c r="C1193">
        <v>2011</v>
      </c>
      <c r="D1193" s="28">
        <v>40800</v>
      </c>
      <c r="E1193" s="28">
        <v>40800</v>
      </c>
      <c r="F1193" t="s">
        <v>1290</v>
      </c>
      <c r="G1193" t="s">
        <v>5996</v>
      </c>
      <c r="H1193" t="s">
        <v>5997</v>
      </c>
      <c r="I1193" t="s">
        <v>26</v>
      </c>
      <c r="J1193" t="s">
        <v>27</v>
      </c>
      <c r="K1193" t="s">
        <v>266</v>
      </c>
      <c r="L1193" t="s">
        <v>267</v>
      </c>
      <c r="M1193">
        <v>10009</v>
      </c>
      <c r="N1193" t="s">
        <v>148</v>
      </c>
      <c r="O1193" t="s">
        <v>3822</v>
      </c>
      <c r="P1193" t="s">
        <v>32</v>
      </c>
      <c r="Q1193" t="s">
        <v>56</v>
      </c>
      <c r="R1193" t="s">
        <v>3274</v>
      </c>
      <c r="S1193">
        <v>464.29200000000003</v>
      </c>
      <c r="T1193">
        <v>9</v>
      </c>
      <c r="U1193">
        <v>0.4</v>
      </c>
      <c r="V1193">
        <v>-108.33479999999997</v>
      </c>
    </row>
    <row r="1194" spans="1:22" x14ac:dyDescent="0.35">
      <c r="A1194">
        <v>5124</v>
      </c>
      <c r="B1194" t="s">
        <v>8012</v>
      </c>
      <c r="C1194">
        <v>2011</v>
      </c>
      <c r="D1194" s="28">
        <v>40637</v>
      </c>
      <c r="E1194" s="28">
        <v>40641</v>
      </c>
      <c r="F1194" t="s">
        <v>50</v>
      </c>
      <c r="G1194" t="s">
        <v>135</v>
      </c>
      <c r="H1194" t="s">
        <v>136</v>
      </c>
      <c r="I1194" t="s">
        <v>41</v>
      </c>
      <c r="J1194" t="s">
        <v>27</v>
      </c>
      <c r="K1194" t="s">
        <v>4268</v>
      </c>
      <c r="L1194" t="s">
        <v>736</v>
      </c>
      <c r="M1194">
        <v>70506</v>
      </c>
      <c r="N1194" t="s">
        <v>30</v>
      </c>
      <c r="O1194" t="s">
        <v>2841</v>
      </c>
      <c r="P1194" t="s">
        <v>46</v>
      </c>
      <c r="Q1194" t="s">
        <v>90</v>
      </c>
      <c r="R1194" t="s">
        <v>6812</v>
      </c>
      <c r="S1194">
        <v>12.96</v>
      </c>
      <c r="T1194">
        <v>2</v>
      </c>
      <c r="U1194">
        <v>0</v>
      </c>
      <c r="V1194">
        <v>6.3504000000000005</v>
      </c>
    </row>
    <row r="1195" spans="1:22" x14ac:dyDescent="0.35">
      <c r="A1195">
        <v>5123</v>
      </c>
      <c r="B1195" t="s">
        <v>8012</v>
      </c>
      <c r="C1195">
        <v>2011</v>
      </c>
      <c r="D1195" s="28">
        <v>40637</v>
      </c>
      <c r="E1195" s="28">
        <v>40641</v>
      </c>
      <c r="F1195" t="s">
        <v>50</v>
      </c>
      <c r="G1195" t="s">
        <v>135</v>
      </c>
      <c r="H1195" t="s">
        <v>136</v>
      </c>
      <c r="I1195" t="s">
        <v>41</v>
      </c>
      <c r="J1195" t="s">
        <v>27</v>
      </c>
      <c r="K1195" t="s">
        <v>4268</v>
      </c>
      <c r="L1195" t="s">
        <v>736</v>
      </c>
      <c r="M1195">
        <v>70506</v>
      </c>
      <c r="N1195" t="s">
        <v>30</v>
      </c>
      <c r="O1195" t="s">
        <v>8013</v>
      </c>
      <c r="P1195" t="s">
        <v>46</v>
      </c>
      <c r="Q1195" t="s">
        <v>90</v>
      </c>
      <c r="R1195" t="s">
        <v>8014</v>
      </c>
      <c r="S1195">
        <v>19.440000000000001</v>
      </c>
      <c r="T1195">
        <v>3</v>
      </c>
      <c r="U1195">
        <v>0</v>
      </c>
      <c r="V1195">
        <v>9.3312000000000008</v>
      </c>
    </row>
    <row r="1196" spans="1:22" x14ac:dyDescent="0.35">
      <c r="A1196">
        <v>5122</v>
      </c>
      <c r="B1196" t="s">
        <v>8012</v>
      </c>
      <c r="C1196">
        <v>2011</v>
      </c>
      <c r="D1196" s="28">
        <v>40637</v>
      </c>
      <c r="E1196" s="28">
        <v>40641</v>
      </c>
      <c r="F1196" t="s">
        <v>50</v>
      </c>
      <c r="G1196" t="s">
        <v>135</v>
      </c>
      <c r="H1196" t="s">
        <v>136</v>
      </c>
      <c r="I1196" t="s">
        <v>41</v>
      </c>
      <c r="J1196" t="s">
        <v>27</v>
      </c>
      <c r="K1196" t="s">
        <v>4268</v>
      </c>
      <c r="L1196" t="s">
        <v>736</v>
      </c>
      <c r="M1196">
        <v>70506</v>
      </c>
      <c r="N1196" t="s">
        <v>30</v>
      </c>
      <c r="O1196" t="s">
        <v>4542</v>
      </c>
      <c r="P1196" t="s">
        <v>71</v>
      </c>
      <c r="Q1196" t="s">
        <v>161</v>
      </c>
      <c r="R1196" t="s">
        <v>4543</v>
      </c>
      <c r="S1196">
        <v>99.98</v>
      </c>
      <c r="T1196">
        <v>2</v>
      </c>
      <c r="U1196">
        <v>0</v>
      </c>
      <c r="V1196">
        <v>42.991400000000006</v>
      </c>
    </row>
    <row r="1197" spans="1:22" x14ac:dyDescent="0.35">
      <c r="A1197">
        <v>5121</v>
      </c>
      <c r="B1197" t="s">
        <v>8012</v>
      </c>
      <c r="C1197">
        <v>2011</v>
      </c>
      <c r="D1197" s="28">
        <v>40637</v>
      </c>
      <c r="E1197" s="28">
        <v>40641</v>
      </c>
      <c r="F1197" t="s">
        <v>50</v>
      </c>
      <c r="G1197" t="s">
        <v>135</v>
      </c>
      <c r="H1197" t="s">
        <v>136</v>
      </c>
      <c r="I1197" t="s">
        <v>41</v>
      </c>
      <c r="J1197" t="s">
        <v>27</v>
      </c>
      <c r="K1197" t="s">
        <v>4268</v>
      </c>
      <c r="L1197" t="s">
        <v>736</v>
      </c>
      <c r="M1197">
        <v>70506</v>
      </c>
      <c r="N1197" t="s">
        <v>30</v>
      </c>
      <c r="O1197" t="s">
        <v>1008</v>
      </c>
      <c r="P1197" t="s">
        <v>46</v>
      </c>
      <c r="Q1197" t="s">
        <v>59</v>
      </c>
      <c r="R1197" t="s">
        <v>1009</v>
      </c>
      <c r="S1197">
        <v>232.54999999999998</v>
      </c>
      <c r="T1197">
        <v>5</v>
      </c>
      <c r="U1197">
        <v>0</v>
      </c>
      <c r="V1197">
        <v>9.3019999999999925</v>
      </c>
    </row>
    <row r="1198" spans="1:22" x14ac:dyDescent="0.35">
      <c r="A1198">
        <v>5112</v>
      </c>
      <c r="B1198" t="s">
        <v>8001</v>
      </c>
      <c r="C1198">
        <v>2011</v>
      </c>
      <c r="D1198" s="28">
        <v>40834</v>
      </c>
      <c r="E1198" s="28">
        <v>40838</v>
      </c>
      <c r="F1198" t="s">
        <v>50</v>
      </c>
      <c r="G1198" t="s">
        <v>4764</v>
      </c>
      <c r="H1198" t="s">
        <v>4765</v>
      </c>
      <c r="I1198" t="s">
        <v>41</v>
      </c>
      <c r="J1198" t="s">
        <v>27</v>
      </c>
      <c r="K1198" t="s">
        <v>146</v>
      </c>
      <c r="L1198" t="s">
        <v>147</v>
      </c>
      <c r="M1198">
        <v>19134</v>
      </c>
      <c r="N1198" t="s">
        <v>148</v>
      </c>
      <c r="O1198" t="s">
        <v>5825</v>
      </c>
      <c r="P1198" t="s">
        <v>46</v>
      </c>
      <c r="Q1198" t="s">
        <v>90</v>
      </c>
      <c r="R1198" t="s">
        <v>5826</v>
      </c>
      <c r="S1198">
        <v>10.048000000000002</v>
      </c>
      <c r="T1198">
        <v>4</v>
      </c>
      <c r="U1198">
        <v>0.2</v>
      </c>
      <c r="V1198">
        <v>3.1399999999999988</v>
      </c>
    </row>
    <row r="1199" spans="1:22" x14ac:dyDescent="0.35">
      <c r="A1199">
        <v>5111</v>
      </c>
      <c r="B1199" t="s">
        <v>8001</v>
      </c>
      <c r="C1199">
        <v>2011</v>
      </c>
      <c r="D1199" s="28">
        <v>40834</v>
      </c>
      <c r="E1199" s="28">
        <v>40838</v>
      </c>
      <c r="F1199" t="s">
        <v>50</v>
      </c>
      <c r="G1199" t="s">
        <v>4764</v>
      </c>
      <c r="H1199" t="s">
        <v>4765</v>
      </c>
      <c r="I1199" t="s">
        <v>41</v>
      </c>
      <c r="J1199" t="s">
        <v>27</v>
      </c>
      <c r="K1199" t="s">
        <v>146</v>
      </c>
      <c r="L1199" t="s">
        <v>147</v>
      </c>
      <c r="M1199">
        <v>19134</v>
      </c>
      <c r="N1199" t="s">
        <v>148</v>
      </c>
      <c r="O1199" t="s">
        <v>217</v>
      </c>
      <c r="P1199" t="s">
        <v>46</v>
      </c>
      <c r="Q1199" t="s">
        <v>59</v>
      </c>
      <c r="R1199" t="s">
        <v>218</v>
      </c>
      <c r="S1199">
        <v>186.91200000000001</v>
      </c>
      <c r="T1199">
        <v>6</v>
      </c>
      <c r="U1199">
        <v>0.2</v>
      </c>
      <c r="V1199">
        <v>-35.046000000000028</v>
      </c>
    </row>
    <row r="1200" spans="1:22" x14ac:dyDescent="0.35">
      <c r="A1200">
        <v>5110</v>
      </c>
      <c r="B1200" t="s">
        <v>8001</v>
      </c>
      <c r="C1200">
        <v>2011</v>
      </c>
      <c r="D1200" s="28">
        <v>40834</v>
      </c>
      <c r="E1200" s="28">
        <v>40838</v>
      </c>
      <c r="F1200" t="s">
        <v>50</v>
      </c>
      <c r="G1200" t="s">
        <v>4764</v>
      </c>
      <c r="H1200" t="s">
        <v>4765</v>
      </c>
      <c r="I1200" t="s">
        <v>41</v>
      </c>
      <c r="J1200" t="s">
        <v>27</v>
      </c>
      <c r="K1200" t="s">
        <v>146</v>
      </c>
      <c r="L1200" t="s">
        <v>147</v>
      </c>
      <c r="M1200">
        <v>19134</v>
      </c>
      <c r="N1200" t="s">
        <v>148</v>
      </c>
      <c r="O1200" t="s">
        <v>1802</v>
      </c>
      <c r="P1200" t="s">
        <v>46</v>
      </c>
      <c r="Q1200" t="s">
        <v>173</v>
      </c>
      <c r="R1200" t="s">
        <v>1803</v>
      </c>
      <c r="S1200">
        <v>52.512</v>
      </c>
      <c r="T1200">
        <v>6</v>
      </c>
      <c r="U1200">
        <v>0.2</v>
      </c>
      <c r="V1200">
        <v>19.692</v>
      </c>
    </row>
    <row r="1201" spans="1:22" x14ac:dyDescent="0.35">
      <c r="A1201">
        <v>5106</v>
      </c>
      <c r="B1201" t="s">
        <v>7998</v>
      </c>
      <c r="C1201">
        <v>2011</v>
      </c>
      <c r="D1201" s="28">
        <v>40891</v>
      </c>
      <c r="E1201" s="28">
        <v>40897</v>
      </c>
      <c r="F1201" t="s">
        <v>50</v>
      </c>
      <c r="G1201" t="s">
        <v>2460</v>
      </c>
      <c r="H1201" t="s">
        <v>2461</v>
      </c>
      <c r="I1201" t="s">
        <v>26</v>
      </c>
      <c r="J1201" t="s">
        <v>27</v>
      </c>
      <c r="K1201" t="s">
        <v>3642</v>
      </c>
      <c r="L1201" t="s">
        <v>54</v>
      </c>
      <c r="M1201">
        <v>32725</v>
      </c>
      <c r="N1201" t="s">
        <v>30</v>
      </c>
      <c r="O1201" t="s">
        <v>5494</v>
      </c>
      <c r="P1201" t="s">
        <v>32</v>
      </c>
      <c r="Q1201" t="s">
        <v>36</v>
      </c>
      <c r="R1201" t="s">
        <v>5495</v>
      </c>
      <c r="S1201">
        <v>186.304</v>
      </c>
      <c r="T1201">
        <v>4</v>
      </c>
      <c r="U1201">
        <v>0.2</v>
      </c>
      <c r="V1201">
        <v>13.972799999999999</v>
      </c>
    </row>
    <row r="1202" spans="1:22" x14ac:dyDescent="0.35">
      <c r="A1202">
        <v>5103</v>
      </c>
      <c r="B1202" t="s">
        <v>7996</v>
      </c>
      <c r="C1202">
        <v>2011</v>
      </c>
      <c r="D1202" s="28">
        <v>40619</v>
      </c>
      <c r="E1202" s="28">
        <v>40619</v>
      </c>
      <c r="F1202" t="s">
        <v>1290</v>
      </c>
      <c r="G1202" t="s">
        <v>5492</v>
      </c>
      <c r="H1202" t="s">
        <v>5493</v>
      </c>
      <c r="I1202" t="s">
        <v>26</v>
      </c>
      <c r="J1202" t="s">
        <v>27</v>
      </c>
      <c r="K1202" t="s">
        <v>815</v>
      </c>
      <c r="L1202" t="s">
        <v>104</v>
      </c>
      <c r="M1202">
        <v>75217</v>
      </c>
      <c r="N1202" t="s">
        <v>105</v>
      </c>
      <c r="O1202" t="s">
        <v>89</v>
      </c>
      <c r="P1202" t="s">
        <v>46</v>
      </c>
      <c r="Q1202" t="s">
        <v>90</v>
      </c>
      <c r="R1202" t="s">
        <v>91</v>
      </c>
      <c r="S1202">
        <v>15.552000000000003</v>
      </c>
      <c r="T1202">
        <v>3</v>
      </c>
      <c r="U1202">
        <v>0.2</v>
      </c>
      <c r="V1202">
        <v>5.4432</v>
      </c>
    </row>
    <row r="1203" spans="1:22" x14ac:dyDescent="0.35">
      <c r="A1203">
        <v>5102</v>
      </c>
      <c r="B1203" t="s">
        <v>7996</v>
      </c>
      <c r="C1203">
        <v>2011</v>
      </c>
      <c r="D1203" s="28">
        <v>40619</v>
      </c>
      <c r="E1203" s="28">
        <v>40619</v>
      </c>
      <c r="F1203" t="s">
        <v>1290</v>
      </c>
      <c r="G1203" t="s">
        <v>5492</v>
      </c>
      <c r="H1203" t="s">
        <v>5493</v>
      </c>
      <c r="I1203" t="s">
        <v>26</v>
      </c>
      <c r="J1203" t="s">
        <v>27</v>
      </c>
      <c r="K1203" t="s">
        <v>815</v>
      </c>
      <c r="L1203" t="s">
        <v>104</v>
      </c>
      <c r="M1203">
        <v>75217</v>
      </c>
      <c r="N1203" t="s">
        <v>105</v>
      </c>
      <c r="O1203" t="s">
        <v>2841</v>
      </c>
      <c r="P1203" t="s">
        <v>46</v>
      </c>
      <c r="Q1203" t="s">
        <v>90</v>
      </c>
      <c r="R1203" t="s">
        <v>6812</v>
      </c>
      <c r="S1203">
        <v>5.1840000000000011</v>
      </c>
      <c r="T1203">
        <v>1</v>
      </c>
      <c r="U1203">
        <v>0.2</v>
      </c>
      <c r="V1203">
        <v>1.8792</v>
      </c>
    </row>
    <row r="1204" spans="1:22" x14ac:dyDescent="0.35">
      <c r="A1204">
        <v>5101</v>
      </c>
      <c r="B1204" t="s">
        <v>7996</v>
      </c>
      <c r="C1204">
        <v>2011</v>
      </c>
      <c r="D1204" s="28">
        <v>40619</v>
      </c>
      <c r="E1204" s="28">
        <v>40619</v>
      </c>
      <c r="F1204" t="s">
        <v>1290</v>
      </c>
      <c r="G1204" t="s">
        <v>5492</v>
      </c>
      <c r="H1204" t="s">
        <v>5493</v>
      </c>
      <c r="I1204" t="s">
        <v>26</v>
      </c>
      <c r="J1204" t="s">
        <v>27</v>
      </c>
      <c r="K1204" t="s">
        <v>815</v>
      </c>
      <c r="L1204" t="s">
        <v>104</v>
      </c>
      <c r="M1204">
        <v>75217</v>
      </c>
      <c r="N1204" t="s">
        <v>105</v>
      </c>
      <c r="O1204" t="s">
        <v>1282</v>
      </c>
      <c r="P1204" t="s">
        <v>46</v>
      </c>
      <c r="Q1204" t="s">
        <v>68</v>
      </c>
      <c r="R1204" t="s">
        <v>1283</v>
      </c>
      <c r="S1204">
        <v>4.4479999999999995</v>
      </c>
      <c r="T1204">
        <v>2</v>
      </c>
      <c r="U1204">
        <v>0.2</v>
      </c>
      <c r="V1204">
        <v>0.3335999999999999</v>
      </c>
    </row>
    <row r="1205" spans="1:22" x14ac:dyDescent="0.35">
      <c r="A1205">
        <v>5099</v>
      </c>
      <c r="B1205" t="s">
        <v>7994</v>
      </c>
      <c r="C1205">
        <v>2011</v>
      </c>
      <c r="D1205" s="28">
        <v>40883</v>
      </c>
      <c r="E1205" s="28">
        <v>40887</v>
      </c>
      <c r="F1205" t="s">
        <v>50</v>
      </c>
      <c r="G1205" t="s">
        <v>2648</v>
      </c>
      <c r="H1205" t="s">
        <v>2649</v>
      </c>
      <c r="I1205" t="s">
        <v>26</v>
      </c>
      <c r="J1205" t="s">
        <v>27</v>
      </c>
      <c r="K1205" t="s">
        <v>303</v>
      </c>
      <c r="L1205" t="s">
        <v>211</v>
      </c>
      <c r="M1205">
        <v>60610</v>
      </c>
      <c r="N1205" t="s">
        <v>105</v>
      </c>
      <c r="O1205" t="s">
        <v>885</v>
      </c>
      <c r="P1205" t="s">
        <v>46</v>
      </c>
      <c r="Q1205" t="s">
        <v>59</v>
      </c>
      <c r="R1205" t="s">
        <v>886</v>
      </c>
      <c r="S1205">
        <v>35.167999999999999</v>
      </c>
      <c r="T1205">
        <v>2</v>
      </c>
      <c r="U1205">
        <v>0.2</v>
      </c>
      <c r="V1205">
        <v>-8.3524000000000012</v>
      </c>
    </row>
    <row r="1206" spans="1:22" x14ac:dyDescent="0.35">
      <c r="A1206">
        <v>5098</v>
      </c>
      <c r="B1206" t="s">
        <v>7994</v>
      </c>
      <c r="C1206">
        <v>2011</v>
      </c>
      <c r="D1206" s="28">
        <v>40883</v>
      </c>
      <c r="E1206" s="28">
        <v>40887</v>
      </c>
      <c r="F1206" t="s">
        <v>50</v>
      </c>
      <c r="G1206" t="s">
        <v>2648</v>
      </c>
      <c r="H1206" t="s">
        <v>2649</v>
      </c>
      <c r="I1206" t="s">
        <v>26</v>
      </c>
      <c r="J1206" t="s">
        <v>27</v>
      </c>
      <c r="K1206" t="s">
        <v>303</v>
      </c>
      <c r="L1206" t="s">
        <v>211</v>
      </c>
      <c r="M1206">
        <v>60610</v>
      </c>
      <c r="N1206" t="s">
        <v>105</v>
      </c>
      <c r="O1206" t="s">
        <v>4035</v>
      </c>
      <c r="P1206" t="s">
        <v>46</v>
      </c>
      <c r="Q1206" t="s">
        <v>75</v>
      </c>
      <c r="R1206" t="s">
        <v>4036</v>
      </c>
      <c r="S1206">
        <v>4.5999999999999988</v>
      </c>
      <c r="T1206">
        <v>2</v>
      </c>
      <c r="U1206">
        <v>0.8</v>
      </c>
      <c r="V1206">
        <v>-8.0500000000000025</v>
      </c>
    </row>
    <row r="1207" spans="1:22" x14ac:dyDescent="0.35">
      <c r="A1207">
        <v>5097</v>
      </c>
      <c r="B1207" t="s">
        <v>7994</v>
      </c>
      <c r="C1207">
        <v>2011</v>
      </c>
      <c r="D1207" s="28">
        <v>40883</v>
      </c>
      <c r="E1207" s="28">
        <v>40887</v>
      </c>
      <c r="F1207" t="s">
        <v>50</v>
      </c>
      <c r="G1207" t="s">
        <v>2648</v>
      </c>
      <c r="H1207" t="s">
        <v>2649</v>
      </c>
      <c r="I1207" t="s">
        <v>26</v>
      </c>
      <c r="J1207" t="s">
        <v>27</v>
      </c>
      <c r="K1207" t="s">
        <v>303</v>
      </c>
      <c r="L1207" t="s">
        <v>211</v>
      </c>
      <c r="M1207">
        <v>60610</v>
      </c>
      <c r="N1207" t="s">
        <v>105</v>
      </c>
      <c r="O1207" t="s">
        <v>4412</v>
      </c>
      <c r="P1207" t="s">
        <v>32</v>
      </c>
      <c r="Q1207" t="s">
        <v>65</v>
      </c>
      <c r="R1207" t="s">
        <v>4413</v>
      </c>
      <c r="S1207">
        <v>10.776000000000002</v>
      </c>
      <c r="T1207">
        <v>3</v>
      </c>
      <c r="U1207">
        <v>0.6</v>
      </c>
      <c r="V1207">
        <v>-4.8491999999999997</v>
      </c>
    </row>
    <row r="1208" spans="1:22" x14ac:dyDescent="0.35">
      <c r="A1208">
        <v>5096</v>
      </c>
      <c r="B1208" t="s">
        <v>7994</v>
      </c>
      <c r="C1208">
        <v>2011</v>
      </c>
      <c r="D1208" s="28">
        <v>40883</v>
      </c>
      <c r="E1208" s="28">
        <v>40887</v>
      </c>
      <c r="F1208" t="s">
        <v>50</v>
      </c>
      <c r="G1208" t="s">
        <v>2648</v>
      </c>
      <c r="H1208" t="s">
        <v>2649</v>
      </c>
      <c r="I1208" t="s">
        <v>26</v>
      </c>
      <c r="J1208" t="s">
        <v>27</v>
      </c>
      <c r="K1208" t="s">
        <v>303</v>
      </c>
      <c r="L1208" t="s">
        <v>211</v>
      </c>
      <c r="M1208">
        <v>60610</v>
      </c>
      <c r="N1208" t="s">
        <v>105</v>
      </c>
      <c r="O1208" t="s">
        <v>3310</v>
      </c>
      <c r="P1208" t="s">
        <v>71</v>
      </c>
      <c r="Q1208" t="s">
        <v>72</v>
      </c>
      <c r="R1208" t="s">
        <v>3311</v>
      </c>
      <c r="S1208">
        <v>35.04</v>
      </c>
      <c r="T1208">
        <v>4</v>
      </c>
      <c r="U1208">
        <v>0.2</v>
      </c>
      <c r="V1208">
        <v>-7.0080000000000044</v>
      </c>
    </row>
    <row r="1209" spans="1:22" x14ac:dyDescent="0.35">
      <c r="A1209">
        <v>5095</v>
      </c>
      <c r="B1209" t="s">
        <v>7994</v>
      </c>
      <c r="C1209">
        <v>2011</v>
      </c>
      <c r="D1209" s="28">
        <v>40883</v>
      </c>
      <c r="E1209" s="28">
        <v>40887</v>
      </c>
      <c r="F1209" t="s">
        <v>50</v>
      </c>
      <c r="G1209" t="s">
        <v>2648</v>
      </c>
      <c r="H1209" t="s">
        <v>2649</v>
      </c>
      <c r="I1209" t="s">
        <v>26</v>
      </c>
      <c r="J1209" t="s">
        <v>27</v>
      </c>
      <c r="K1209" t="s">
        <v>303</v>
      </c>
      <c r="L1209" t="s">
        <v>211</v>
      </c>
      <c r="M1209">
        <v>60610</v>
      </c>
      <c r="N1209" t="s">
        <v>105</v>
      </c>
      <c r="O1209" t="s">
        <v>3273</v>
      </c>
      <c r="P1209" t="s">
        <v>32</v>
      </c>
      <c r="Q1209" t="s">
        <v>56</v>
      </c>
      <c r="R1209" t="s">
        <v>3274</v>
      </c>
      <c r="S1209">
        <v>214.95000000000002</v>
      </c>
      <c r="T1209">
        <v>5</v>
      </c>
      <c r="U1209">
        <v>0.5</v>
      </c>
      <c r="V1209">
        <v>-120.37200000000003</v>
      </c>
    </row>
    <row r="1210" spans="1:22" x14ac:dyDescent="0.35">
      <c r="A1210">
        <v>5094</v>
      </c>
      <c r="B1210" t="s">
        <v>7994</v>
      </c>
      <c r="C1210">
        <v>2011</v>
      </c>
      <c r="D1210" s="28">
        <v>40883</v>
      </c>
      <c r="E1210" s="28">
        <v>40887</v>
      </c>
      <c r="F1210" t="s">
        <v>50</v>
      </c>
      <c r="G1210" t="s">
        <v>2648</v>
      </c>
      <c r="H1210" t="s">
        <v>2649</v>
      </c>
      <c r="I1210" t="s">
        <v>26</v>
      </c>
      <c r="J1210" t="s">
        <v>27</v>
      </c>
      <c r="K1210" t="s">
        <v>303</v>
      </c>
      <c r="L1210" t="s">
        <v>211</v>
      </c>
      <c r="M1210">
        <v>60610</v>
      </c>
      <c r="N1210" t="s">
        <v>105</v>
      </c>
      <c r="O1210" t="s">
        <v>5293</v>
      </c>
      <c r="P1210" t="s">
        <v>46</v>
      </c>
      <c r="Q1210" t="s">
        <v>78</v>
      </c>
      <c r="R1210" t="s">
        <v>5294</v>
      </c>
      <c r="S1210">
        <v>14.015999999999996</v>
      </c>
      <c r="T1210">
        <v>4</v>
      </c>
      <c r="U1210">
        <v>0.8</v>
      </c>
      <c r="V1210">
        <v>-31.536000000000001</v>
      </c>
    </row>
    <row r="1211" spans="1:22" x14ac:dyDescent="0.35">
      <c r="A1211">
        <v>5078</v>
      </c>
      <c r="B1211" t="s">
        <v>7978</v>
      </c>
      <c r="C1211">
        <v>2011</v>
      </c>
      <c r="D1211" s="28">
        <v>40653</v>
      </c>
      <c r="E1211" s="28">
        <v>40655</v>
      </c>
      <c r="F1211" t="s">
        <v>23</v>
      </c>
      <c r="G1211" t="s">
        <v>2304</v>
      </c>
      <c r="H1211" t="s">
        <v>2305</v>
      </c>
      <c r="I1211" t="s">
        <v>26</v>
      </c>
      <c r="J1211" t="s">
        <v>27</v>
      </c>
      <c r="K1211" t="s">
        <v>184</v>
      </c>
      <c r="L1211" t="s">
        <v>104</v>
      </c>
      <c r="M1211">
        <v>77070</v>
      </c>
      <c r="N1211" t="s">
        <v>105</v>
      </c>
      <c r="O1211" t="s">
        <v>7524</v>
      </c>
      <c r="P1211" t="s">
        <v>32</v>
      </c>
      <c r="Q1211" t="s">
        <v>56</v>
      </c>
      <c r="R1211" t="s">
        <v>7525</v>
      </c>
      <c r="S1211">
        <v>401.59000000000003</v>
      </c>
      <c r="T1211">
        <v>2</v>
      </c>
      <c r="U1211">
        <v>0.3</v>
      </c>
      <c r="V1211">
        <v>-131.95100000000002</v>
      </c>
    </row>
    <row r="1212" spans="1:22" x14ac:dyDescent="0.35">
      <c r="A1212">
        <v>5077</v>
      </c>
      <c r="B1212" t="s">
        <v>7978</v>
      </c>
      <c r="C1212">
        <v>2011</v>
      </c>
      <c r="D1212" s="28">
        <v>40653</v>
      </c>
      <c r="E1212" s="28">
        <v>40655</v>
      </c>
      <c r="F1212" t="s">
        <v>23</v>
      </c>
      <c r="G1212" t="s">
        <v>2304</v>
      </c>
      <c r="H1212" t="s">
        <v>2305</v>
      </c>
      <c r="I1212" t="s">
        <v>26</v>
      </c>
      <c r="J1212" t="s">
        <v>27</v>
      </c>
      <c r="K1212" t="s">
        <v>184</v>
      </c>
      <c r="L1212" t="s">
        <v>104</v>
      </c>
      <c r="M1212">
        <v>77070</v>
      </c>
      <c r="N1212" t="s">
        <v>105</v>
      </c>
      <c r="O1212" t="s">
        <v>2348</v>
      </c>
      <c r="P1212" t="s">
        <v>46</v>
      </c>
      <c r="Q1212" t="s">
        <v>59</v>
      </c>
      <c r="R1212" t="s">
        <v>2349</v>
      </c>
      <c r="S1212">
        <v>44.840000000000011</v>
      </c>
      <c r="T1212">
        <v>5</v>
      </c>
      <c r="U1212">
        <v>0.2</v>
      </c>
      <c r="V1212">
        <v>5.6049999999999951</v>
      </c>
    </row>
    <row r="1213" spans="1:22" x14ac:dyDescent="0.35">
      <c r="A1213">
        <v>5076</v>
      </c>
      <c r="B1213" t="s">
        <v>7978</v>
      </c>
      <c r="C1213">
        <v>2011</v>
      </c>
      <c r="D1213" s="28">
        <v>40653</v>
      </c>
      <c r="E1213" s="28">
        <v>40655</v>
      </c>
      <c r="F1213" t="s">
        <v>23</v>
      </c>
      <c r="G1213" t="s">
        <v>2304</v>
      </c>
      <c r="H1213" t="s">
        <v>2305</v>
      </c>
      <c r="I1213" t="s">
        <v>26</v>
      </c>
      <c r="J1213" t="s">
        <v>27</v>
      </c>
      <c r="K1213" t="s">
        <v>184</v>
      </c>
      <c r="L1213" t="s">
        <v>104</v>
      </c>
      <c r="M1213">
        <v>77070</v>
      </c>
      <c r="N1213" t="s">
        <v>105</v>
      </c>
      <c r="O1213" t="s">
        <v>901</v>
      </c>
      <c r="P1213" t="s">
        <v>32</v>
      </c>
      <c r="Q1213" t="s">
        <v>56</v>
      </c>
      <c r="R1213" t="s">
        <v>902</v>
      </c>
      <c r="S1213">
        <v>744.09999999999991</v>
      </c>
      <c r="T1213">
        <v>5</v>
      </c>
      <c r="U1213">
        <v>0.3</v>
      </c>
      <c r="V1213">
        <v>-95.670000000000044</v>
      </c>
    </row>
    <row r="1214" spans="1:22" x14ac:dyDescent="0.35">
      <c r="A1214">
        <v>5073</v>
      </c>
      <c r="B1214" t="s">
        <v>7975</v>
      </c>
      <c r="C1214">
        <v>2011</v>
      </c>
      <c r="D1214" s="28">
        <v>40763</v>
      </c>
      <c r="E1214" s="28">
        <v>40767</v>
      </c>
      <c r="F1214" t="s">
        <v>50</v>
      </c>
      <c r="G1214" t="s">
        <v>182</v>
      </c>
      <c r="H1214" t="s">
        <v>183</v>
      </c>
      <c r="I1214" t="s">
        <v>102</v>
      </c>
      <c r="J1214" t="s">
        <v>27</v>
      </c>
      <c r="K1214" t="s">
        <v>2386</v>
      </c>
      <c r="L1214" t="s">
        <v>238</v>
      </c>
      <c r="M1214">
        <v>48183</v>
      </c>
      <c r="N1214" t="s">
        <v>105</v>
      </c>
      <c r="O1214" t="s">
        <v>6521</v>
      </c>
      <c r="P1214" t="s">
        <v>71</v>
      </c>
      <c r="Q1214" t="s">
        <v>72</v>
      </c>
      <c r="R1214" t="s">
        <v>6522</v>
      </c>
      <c r="S1214">
        <v>299.98</v>
      </c>
      <c r="T1214">
        <v>2</v>
      </c>
      <c r="U1214">
        <v>0</v>
      </c>
      <c r="V1214">
        <v>83.994400000000013</v>
      </c>
    </row>
    <row r="1215" spans="1:22" x14ac:dyDescent="0.35">
      <c r="A1215">
        <v>5072</v>
      </c>
      <c r="B1215" t="s">
        <v>7975</v>
      </c>
      <c r="C1215">
        <v>2011</v>
      </c>
      <c r="D1215" s="28">
        <v>40763</v>
      </c>
      <c r="E1215" s="28">
        <v>40767</v>
      </c>
      <c r="F1215" t="s">
        <v>50</v>
      </c>
      <c r="G1215" t="s">
        <v>182</v>
      </c>
      <c r="H1215" t="s">
        <v>183</v>
      </c>
      <c r="I1215" t="s">
        <v>102</v>
      </c>
      <c r="J1215" t="s">
        <v>27</v>
      </c>
      <c r="K1215" t="s">
        <v>2386</v>
      </c>
      <c r="L1215" t="s">
        <v>238</v>
      </c>
      <c r="M1215">
        <v>48183</v>
      </c>
      <c r="N1215" t="s">
        <v>105</v>
      </c>
      <c r="O1215" t="s">
        <v>4412</v>
      </c>
      <c r="P1215" t="s">
        <v>32</v>
      </c>
      <c r="Q1215" t="s">
        <v>65</v>
      </c>
      <c r="R1215" t="s">
        <v>4413</v>
      </c>
      <c r="S1215">
        <v>53.88</v>
      </c>
      <c r="T1215">
        <v>6</v>
      </c>
      <c r="U1215">
        <v>0</v>
      </c>
      <c r="V1215">
        <v>22.629600000000003</v>
      </c>
    </row>
    <row r="1216" spans="1:22" x14ac:dyDescent="0.35">
      <c r="A1216">
        <v>5071</v>
      </c>
      <c r="B1216" t="s">
        <v>7975</v>
      </c>
      <c r="C1216">
        <v>2011</v>
      </c>
      <c r="D1216" s="28">
        <v>40763</v>
      </c>
      <c r="E1216" s="28">
        <v>40767</v>
      </c>
      <c r="F1216" t="s">
        <v>50</v>
      </c>
      <c r="G1216" t="s">
        <v>182</v>
      </c>
      <c r="H1216" t="s">
        <v>183</v>
      </c>
      <c r="I1216" t="s">
        <v>102</v>
      </c>
      <c r="J1216" t="s">
        <v>27</v>
      </c>
      <c r="K1216" t="s">
        <v>2386</v>
      </c>
      <c r="L1216" t="s">
        <v>238</v>
      </c>
      <c r="M1216">
        <v>48183</v>
      </c>
      <c r="N1216" t="s">
        <v>105</v>
      </c>
      <c r="O1216" t="s">
        <v>526</v>
      </c>
      <c r="P1216" t="s">
        <v>46</v>
      </c>
      <c r="Q1216" t="s">
        <v>173</v>
      </c>
      <c r="R1216" t="s">
        <v>527</v>
      </c>
      <c r="S1216">
        <v>38.339999999999996</v>
      </c>
      <c r="T1216">
        <v>3</v>
      </c>
      <c r="U1216">
        <v>0</v>
      </c>
      <c r="V1216">
        <v>17.253</v>
      </c>
    </row>
    <row r="1217" spans="1:22" x14ac:dyDescent="0.35">
      <c r="A1217">
        <v>5070</v>
      </c>
      <c r="B1217" t="s">
        <v>7975</v>
      </c>
      <c r="C1217">
        <v>2011</v>
      </c>
      <c r="D1217" s="28">
        <v>40763</v>
      </c>
      <c r="E1217" s="28">
        <v>40767</v>
      </c>
      <c r="F1217" t="s">
        <v>50</v>
      </c>
      <c r="G1217" t="s">
        <v>182</v>
      </c>
      <c r="H1217" t="s">
        <v>183</v>
      </c>
      <c r="I1217" t="s">
        <v>102</v>
      </c>
      <c r="J1217" t="s">
        <v>27</v>
      </c>
      <c r="K1217" t="s">
        <v>2386</v>
      </c>
      <c r="L1217" t="s">
        <v>238</v>
      </c>
      <c r="M1217">
        <v>48183</v>
      </c>
      <c r="N1217" t="s">
        <v>105</v>
      </c>
      <c r="O1217" t="s">
        <v>4365</v>
      </c>
      <c r="P1217" t="s">
        <v>46</v>
      </c>
      <c r="Q1217" t="s">
        <v>78</v>
      </c>
      <c r="R1217" t="s">
        <v>4366</v>
      </c>
      <c r="S1217">
        <v>167.535</v>
      </c>
      <c r="T1217">
        <v>3</v>
      </c>
      <c r="U1217">
        <v>0.1</v>
      </c>
      <c r="V1217">
        <v>37.229999999999983</v>
      </c>
    </row>
    <row r="1218" spans="1:22" x14ac:dyDescent="0.35">
      <c r="A1218">
        <v>5069</v>
      </c>
      <c r="B1218" t="s">
        <v>7975</v>
      </c>
      <c r="C1218">
        <v>2011</v>
      </c>
      <c r="D1218" s="28">
        <v>40763</v>
      </c>
      <c r="E1218" s="28">
        <v>40767</v>
      </c>
      <c r="F1218" t="s">
        <v>50</v>
      </c>
      <c r="G1218" t="s">
        <v>182</v>
      </c>
      <c r="H1218" t="s">
        <v>183</v>
      </c>
      <c r="I1218" t="s">
        <v>102</v>
      </c>
      <c r="J1218" t="s">
        <v>27</v>
      </c>
      <c r="K1218" t="s">
        <v>2386</v>
      </c>
      <c r="L1218" t="s">
        <v>238</v>
      </c>
      <c r="M1218">
        <v>48183</v>
      </c>
      <c r="N1218" t="s">
        <v>105</v>
      </c>
      <c r="O1218" t="s">
        <v>6853</v>
      </c>
      <c r="P1218" t="s">
        <v>71</v>
      </c>
      <c r="Q1218" t="s">
        <v>1216</v>
      </c>
      <c r="R1218" t="s">
        <v>6854</v>
      </c>
      <c r="S1218">
        <v>549.99</v>
      </c>
      <c r="T1218">
        <v>1</v>
      </c>
      <c r="U1218">
        <v>0</v>
      </c>
      <c r="V1218">
        <v>274.995</v>
      </c>
    </row>
    <row r="1219" spans="1:22" x14ac:dyDescent="0.35">
      <c r="A1219">
        <v>5050</v>
      </c>
      <c r="B1219" t="s">
        <v>7961</v>
      </c>
      <c r="C1219">
        <v>2011</v>
      </c>
      <c r="D1219" s="28">
        <v>40633</v>
      </c>
      <c r="E1219" s="28">
        <v>40637</v>
      </c>
      <c r="F1219" t="s">
        <v>50</v>
      </c>
      <c r="G1219" t="s">
        <v>7216</v>
      </c>
      <c r="H1219" t="s">
        <v>7217</v>
      </c>
      <c r="I1219" t="s">
        <v>26</v>
      </c>
      <c r="J1219" t="s">
        <v>27</v>
      </c>
      <c r="K1219" t="s">
        <v>303</v>
      </c>
      <c r="L1219" t="s">
        <v>211</v>
      </c>
      <c r="M1219">
        <v>60610</v>
      </c>
      <c r="N1219" t="s">
        <v>105</v>
      </c>
      <c r="O1219" t="s">
        <v>2531</v>
      </c>
      <c r="P1219" t="s">
        <v>71</v>
      </c>
      <c r="Q1219" t="s">
        <v>161</v>
      </c>
      <c r="R1219" t="s">
        <v>2532</v>
      </c>
      <c r="S1219">
        <v>79.984000000000009</v>
      </c>
      <c r="T1219">
        <v>2</v>
      </c>
      <c r="U1219">
        <v>0.2</v>
      </c>
      <c r="V1219">
        <v>13.997199999999999</v>
      </c>
    </row>
    <row r="1220" spans="1:22" x14ac:dyDescent="0.35">
      <c r="A1220">
        <v>5049</v>
      </c>
      <c r="B1220" t="s">
        <v>7961</v>
      </c>
      <c r="C1220">
        <v>2011</v>
      </c>
      <c r="D1220" s="28">
        <v>40633</v>
      </c>
      <c r="E1220" s="28">
        <v>40637</v>
      </c>
      <c r="F1220" t="s">
        <v>50</v>
      </c>
      <c r="G1220" t="s">
        <v>7216</v>
      </c>
      <c r="H1220" t="s">
        <v>7217</v>
      </c>
      <c r="I1220" t="s">
        <v>26</v>
      </c>
      <c r="J1220" t="s">
        <v>27</v>
      </c>
      <c r="K1220" t="s">
        <v>303</v>
      </c>
      <c r="L1220" t="s">
        <v>211</v>
      </c>
      <c r="M1220">
        <v>60610</v>
      </c>
      <c r="N1220" t="s">
        <v>105</v>
      </c>
      <c r="O1220" t="s">
        <v>2727</v>
      </c>
      <c r="P1220" t="s">
        <v>46</v>
      </c>
      <c r="Q1220" t="s">
        <v>75</v>
      </c>
      <c r="R1220" t="s">
        <v>2728</v>
      </c>
      <c r="S1220">
        <v>8.1339999999999986</v>
      </c>
      <c r="T1220">
        <v>7</v>
      </c>
      <c r="U1220">
        <v>0.8</v>
      </c>
      <c r="V1220">
        <v>-13.827800000000003</v>
      </c>
    </row>
    <row r="1221" spans="1:22" x14ac:dyDescent="0.35">
      <c r="A1221">
        <v>5037</v>
      </c>
      <c r="B1221" t="s">
        <v>7957</v>
      </c>
      <c r="C1221">
        <v>2011</v>
      </c>
      <c r="D1221" s="28">
        <v>40639</v>
      </c>
      <c r="E1221" s="28">
        <v>40645</v>
      </c>
      <c r="F1221" t="s">
        <v>50</v>
      </c>
      <c r="G1221" t="s">
        <v>5377</v>
      </c>
      <c r="H1221" t="s">
        <v>5378</v>
      </c>
      <c r="I1221" t="s">
        <v>41</v>
      </c>
      <c r="J1221" t="s">
        <v>27</v>
      </c>
      <c r="K1221" t="s">
        <v>95</v>
      </c>
      <c r="L1221" t="s">
        <v>96</v>
      </c>
      <c r="M1221">
        <v>98115</v>
      </c>
      <c r="N1221" t="s">
        <v>44</v>
      </c>
      <c r="O1221" t="s">
        <v>2569</v>
      </c>
      <c r="P1221" t="s">
        <v>71</v>
      </c>
      <c r="Q1221" t="s">
        <v>161</v>
      </c>
      <c r="R1221" t="s">
        <v>2570</v>
      </c>
      <c r="S1221">
        <v>33.9</v>
      </c>
      <c r="T1221">
        <v>2</v>
      </c>
      <c r="U1221">
        <v>0</v>
      </c>
      <c r="V1221">
        <v>2.0339999999999989</v>
      </c>
    </row>
    <row r="1222" spans="1:22" x14ac:dyDescent="0.35">
      <c r="A1222">
        <v>1221</v>
      </c>
      <c r="B1222" t="s">
        <v>3435</v>
      </c>
      <c r="C1222">
        <v>2011</v>
      </c>
      <c r="D1222" s="28">
        <v>40736</v>
      </c>
      <c r="E1222" s="28">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5">
      <c r="A1223">
        <v>1222</v>
      </c>
      <c r="B1223" t="s">
        <v>3435</v>
      </c>
      <c r="C1223">
        <v>2011</v>
      </c>
      <c r="D1223" s="28">
        <v>40736</v>
      </c>
      <c r="E1223" s="28">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5">
      <c r="A1224">
        <v>5036</v>
      </c>
      <c r="B1224" t="s">
        <v>7957</v>
      </c>
      <c r="C1224">
        <v>2011</v>
      </c>
      <c r="D1224" s="28">
        <v>40639</v>
      </c>
      <c r="E1224" s="28">
        <v>40645</v>
      </c>
      <c r="F1224" t="s">
        <v>50</v>
      </c>
      <c r="G1224" t="s">
        <v>5377</v>
      </c>
      <c r="H1224" t="s">
        <v>5378</v>
      </c>
      <c r="I1224" t="s">
        <v>41</v>
      </c>
      <c r="J1224" t="s">
        <v>27</v>
      </c>
      <c r="K1224" t="s">
        <v>95</v>
      </c>
      <c r="L1224" t="s">
        <v>96</v>
      </c>
      <c r="M1224">
        <v>98115</v>
      </c>
      <c r="N1224" t="s">
        <v>44</v>
      </c>
      <c r="O1224" t="s">
        <v>2186</v>
      </c>
      <c r="P1224" t="s">
        <v>32</v>
      </c>
      <c r="Q1224" t="s">
        <v>56</v>
      </c>
      <c r="R1224" t="s">
        <v>2187</v>
      </c>
      <c r="S1224">
        <v>653.54999999999995</v>
      </c>
      <c r="T1224">
        <v>3</v>
      </c>
      <c r="U1224">
        <v>0</v>
      </c>
      <c r="V1224">
        <v>111.10349999999994</v>
      </c>
    </row>
    <row r="1225" spans="1:22" x14ac:dyDescent="0.35">
      <c r="A1225">
        <v>5029</v>
      </c>
      <c r="B1225" t="s">
        <v>7953</v>
      </c>
      <c r="C1225">
        <v>2011</v>
      </c>
      <c r="D1225" s="28">
        <v>40788</v>
      </c>
      <c r="E1225" s="28">
        <v>40793</v>
      </c>
      <c r="F1225" t="s">
        <v>23</v>
      </c>
      <c r="G1225" t="s">
        <v>5419</v>
      </c>
      <c r="H1225" t="s">
        <v>5420</v>
      </c>
      <c r="I1225" t="s">
        <v>26</v>
      </c>
      <c r="J1225" t="s">
        <v>27</v>
      </c>
      <c r="K1225" t="s">
        <v>303</v>
      </c>
      <c r="L1225" t="s">
        <v>211</v>
      </c>
      <c r="M1225">
        <v>60653</v>
      </c>
      <c r="N1225" t="s">
        <v>105</v>
      </c>
      <c r="O1225" t="s">
        <v>2298</v>
      </c>
      <c r="P1225" t="s">
        <v>71</v>
      </c>
      <c r="Q1225" t="s">
        <v>161</v>
      </c>
      <c r="R1225" t="s">
        <v>2299</v>
      </c>
      <c r="S1225">
        <v>239.976</v>
      </c>
      <c r="T1225">
        <v>3</v>
      </c>
      <c r="U1225">
        <v>0.2</v>
      </c>
      <c r="V1225">
        <v>53.994600000000005</v>
      </c>
    </row>
    <row r="1226" spans="1:22" x14ac:dyDescent="0.35">
      <c r="A1226">
        <v>5020</v>
      </c>
      <c r="B1226" t="s">
        <v>7945</v>
      </c>
      <c r="C1226">
        <v>2011</v>
      </c>
      <c r="D1226" s="28">
        <v>40862</v>
      </c>
      <c r="E1226" s="28">
        <v>40865</v>
      </c>
      <c r="F1226" t="s">
        <v>188</v>
      </c>
      <c r="G1226" t="s">
        <v>7946</v>
      </c>
      <c r="H1226" t="s">
        <v>7947</v>
      </c>
      <c r="I1226" t="s">
        <v>26</v>
      </c>
      <c r="J1226" t="s">
        <v>27</v>
      </c>
      <c r="K1226" t="s">
        <v>42</v>
      </c>
      <c r="L1226" t="s">
        <v>43</v>
      </c>
      <c r="M1226">
        <v>90008</v>
      </c>
      <c r="N1226" t="s">
        <v>44</v>
      </c>
      <c r="O1226" t="s">
        <v>2652</v>
      </c>
      <c r="P1226" t="s">
        <v>46</v>
      </c>
      <c r="Q1226" t="s">
        <v>578</v>
      </c>
      <c r="R1226" t="s">
        <v>2653</v>
      </c>
      <c r="S1226">
        <v>20.46</v>
      </c>
      <c r="T1226">
        <v>2</v>
      </c>
      <c r="U1226">
        <v>0</v>
      </c>
      <c r="V1226">
        <v>5.3196000000000012</v>
      </c>
    </row>
    <row r="1227" spans="1:22" x14ac:dyDescent="0.35">
      <c r="A1227">
        <v>5019</v>
      </c>
      <c r="B1227" t="s">
        <v>7945</v>
      </c>
      <c r="C1227">
        <v>2011</v>
      </c>
      <c r="D1227" s="28">
        <v>40862</v>
      </c>
      <c r="E1227" s="28">
        <v>40865</v>
      </c>
      <c r="F1227" t="s">
        <v>188</v>
      </c>
      <c r="G1227" t="s">
        <v>7946</v>
      </c>
      <c r="H1227" t="s">
        <v>7947</v>
      </c>
      <c r="I1227" t="s">
        <v>26</v>
      </c>
      <c r="J1227" t="s">
        <v>27</v>
      </c>
      <c r="K1227" t="s">
        <v>42</v>
      </c>
      <c r="L1227" t="s">
        <v>43</v>
      </c>
      <c r="M1227">
        <v>90008</v>
      </c>
      <c r="N1227" t="s">
        <v>44</v>
      </c>
      <c r="O1227" t="s">
        <v>907</v>
      </c>
      <c r="P1227" t="s">
        <v>71</v>
      </c>
      <c r="Q1227" t="s">
        <v>161</v>
      </c>
      <c r="R1227" t="s">
        <v>908</v>
      </c>
      <c r="S1227">
        <v>772.47</v>
      </c>
      <c r="T1227">
        <v>3</v>
      </c>
      <c r="U1227">
        <v>0</v>
      </c>
      <c r="V1227">
        <v>146.76929999999993</v>
      </c>
    </row>
    <row r="1228" spans="1:22" x14ac:dyDescent="0.35">
      <c r="A1228">
        <v>5018</v>
      </c>
      <c r="B1228" t="s">
        <v>7945</v>
      </c>
      <c r="C1228">
        <v>2011</v>
      </c>
      <c r="D1228" s="28">
        <v>40862</v>
      </c>
      <c r="E1228" s="28">
        <v>40865</v>
      </c>
      <c r="F1228" t="s">
        <v>188</v>
      </c>
      <c r="G1228" t="s">
        <v>7946</v>
      </c>
      <c r="H1228" t="s">
        <v>7947</v>
      </c>
      <c r="I1228" t="s">
        <v>26</v>
      </c>
      <c r="J1228" t="s">
        <v>27</v>
      </c>
      <c r="K1228" t="s">
        <v>42</v>
      </c>
      <c r="L1228" t="s">
        <v>43</v>
      </c>
      <c r="M1228">
        <v>90008</v>
      </c>
      <c r="N1228" t="s">
        <v>44</v>
      </c>
      <c r="O1228" t="s">
        <v>927</v>
      </c>
      <c r="P1228" t="s">
        <v>32</v>
      </c>
      <c r="Q1228" t="s">
        <v>65</v>
      </c>
      <c r="R1228" t="s">
        <v>928</v>
      </c>
      <c r="S1228">
        <v>10.11</v>
      </c>
      <c r="T1228">
        <v>3</v>
      </c>
      <c r="U1228">
        <v>0</v>
      </c>
      <c r="V1228">
        <v>3.2351999999999994</v>
      </c>
    </row>
    <row r="1229" spans="1:22" x14ac:dyDescent="0.35">
      <c r="A1229">
        <v>5017</v>
      </c>
      <c r="B1229" t="s">
        <v>7942</v>
      </c>
      <c r="C1229">
        <v>2011</v>
      </c>
      <c r="D1229" s="28">
        <v>40871</v>
      </c>
      <c r="E1229" s="28">
        <v>40876</v>
      </c>
      <c r="F1229" t="s">
        <v>50</v>
      </c>
      <c r="G1229" t="s">
        <v>4319</v>
      </c>
      <c r="H1229" t="s">
        <v>4320</v>
      </c>
      <c r="I1229" t="s">
        <v>26</v>
      </c>
      <c r="J1229" t="s">
        <v>27</v>
      </c>
      <c r="K1229" t="s">
        <v>2835</v>
      </c>
      <c r="L1229" t="s">
        <v>498</v>
      </c>
      <c r="M1229">
        <v>43615</v>
      </c>
      <c r="N1229" t="s">
        <v>148</v>
      </c>
      <c r="O1229" t="s">
        <v>7943</v>
      </c>
      <c r="P1229" t="s">
        <v>71</v>
      </c>
      <c r="Q1229" t="s">
        <v>72</v>
      </c>
      <c r="R1229" t="s">
        <v>7944</v>
      </c>
      <c r="S1229">
        <v>1502.376</v>
      </c>
      <c r="T1229">
        <v>4</v>
      </c>
      <c r="U1229">
        <v>0.4</v>
      </c>
      <c r="V1229">
        <v>-250.39600000000019</v>
      </c>
    </row>
    <row r="1230" spans="1:22" x14ac:dyDescent="0.35">
      <c r="A1230">
        <v>5016</v>
      </c>
      <c r="B1230" t="s">
        <v>7942</v>
      </c>
      <c r="C1230">
        <v>2011</v>
      </c>
      <c r="D1230" s="28">
        <v>40871</v>
      </c>
      <c r="E1230" s="28">
        <v>40876</v>
      </c>
      <c r="F1230" t="s">
        <v>50</v>
      </c>
      <c r="G1230" t="s">
        <v>4319</v>
      </c>
      <c r="H1230" t="s">
        <v>4320</v>
      </c>
      <c r="I1230" t="s">
        <v>26</v>
      </c>
      <c r="J1230" t="s">
        <v>27</v>
      </c>
      <c r="K1230" t="s">
        <v>2835</v>
      </c>
      <c r="L1230" t="s">
        <v>498</v>
      </c>
      <c r="M1230">
        <v>43615</v>
      </c>
      <c r="N1230" t="s">
        <v>148</v>
      </c>
      <c r="O1230" t="s">
        <v>821</v>
      </c>
      <c r="P1230" t="s">
        <v>32</v>
      </c>
      <c r="Q1230" t="s">
        <v>65</v>
      </c>
      <c r="R1230" t="s">
        <v>822</v>
      </c>
      <c r="S1230">
        <v>35.168000000000006</v>
      </c>
      <c r="T1230">
        <v>7</v>
      </c>
      <c r="U1230">
        <v>0.2</v>
      </c>
      <c r="V1230">
        <v>9.6712000000000025</v>
      </c>
    </row>
    <row r="1231" spans="1:22" x14ac:dyDescent="0.35">
      <c r="A1231">
        <v>5005</v>
      </c>
      <c r="B1231" t="s">
        <v>7928</v>
      </c>
      <c r="C1231">
        <v>2011</v>
      </c>
      <c r="D1231" s="28">
        <v>40663</v>
      </c>
      <c r="E1231" s="28">
        <v>40665</v>
      </c>
      <c r="F1231" t="s">
        <v>23</v>
      </c>
      <c r="G1231" t="s">
        <v>5452</v>
      </c>
      <c r="H1231" t="s">
        <v>5453</v>
      </c>
      <c r="I1231" t="s">
        <v>26</v>
      </c>
      <c r="J1231" t="s">
        <v>27</v>
      </c>
      <c r="K1231" t="s">
        <v>328</v>
      </c>
      <c r="L1231" t="s">
        <v>1487</v>
      </c>
      <c r="M1231">
        <v>39212</v>
      </c>
      <c r="N1231" t="s">
        <v>30</v>
      </c>
      <c r="O1231" t="s">
        <v>5617</v>
      </c>
      <c r="P1231" t="s">
        <v>71</v>
      </c>
      <c r="Q1231" t="s">
        <v>161</v>
      </c>
      <c r="R1231" t="s">
        <v>5618</v>
      </c>
      <c r="S1231">
        <v>47.79</v>
      </c>
      <c r="T1231">
        <v>3</v>
      </c>
      <c r="U1231">
        <v>0</v>
      </c>
      <c r="V1231">
        <v>16.2486</v>
      </c>
    </row>
    <row r="1232" spans="1:22" x14ac:dyDescent="0.35">
      <c r="A1232">
        <v>4996</v>
      </c>
      <c r="B1232" t="s">
        <v>7917</v>
      </c>
      <c r="C1232">
        <v>2011</v>
      </c>
      <c r="D1232" s="28">
        <v>40851</v>
      </c>
      <c r="E1232" s="28">
        <v>40857</v>
      </c>
      <c r="F1232" t="s">
        <v>50</v>
      </c>
      <c r="G1232" t="s">
        <v>3758</v>
      </c>
      <c r="H1232" t="s">
        <v>3759</v>
      </c>
      <c r="I1232" t="s">
        <v>102</v>
      </c>
      <c r="J1232" t="s">
        <v>27</v>
      </c>
      <c r="K1232" t="s">
        <v>266</v>
      </c>
      <c r="L1232" t="s">
        <v>267</v>
      </c>
      <c r="M1232">
        <v>10011</v>
      </c>
      <c r="N1232" t="s">
        <v>148</v>
      </c>
      <c r="O1232" t="s">
        <v>6548</v>
      </c>
      <c r="P1232" t="s">
        <v>46</v>
      </c>
      <c r="Q1232" t="s">
        <v>75</v>
      </c>
      <c r="R1232" t="s">
        <v>6549</v>
      </c>
      <c r="S1232">
        <v>52.064</v>
      </c>
      <c r="T1232">
        <v>4</v>
      </c>
      <c r="U1232">
        <v>0.2</v>
      </c>
      <c r="V1232">
        <v>18.873199999999997</v>
      </c>
    </row>
    <row r="1233" spans="1:22" x14ac:dyDescent="0.35">
      <c r="A1233">
        <v>4986</v>
      </c>
      <c r="B1233" t="s">
        <v>7912</v>
      </c>
      <c r="C1233">
        <v>2011</v>
      </c>
      <c r="D1233" s="28">
        <v>40789</v>
      </c>
      <c r="E1233" s="28">
        <v>40789</v>
      </c>
      <c r="F1233" t="s">
        <v>1290</v>
      </c>
      <c r="G1233" t="s">
        <v>3063</v>
      </c>
      <c r="H1233" t="s">
        <v>3064</v>
      </c>
      <c r="I1233" t="s">
        <v>26</v>
      </c>
      <c r="J1233" t="s">
        <v>27</v>
      </c>
      <c r="K1233" t="s">
        <v>266</v>
      </c>
      <c r="L1233" t="s">
        <v>267</v>
      </c>
      <c r="M1233">
        <v>10009</v>
      </c>
      <c r="N1233" t="s">
        <v>148</v>
      </c>
      <c r="O1233" t="s">
        <v>3060</v>
      </c>
      <c r="P1233" t="s">
        <v>46</v>
      </c>
      <c r="Q1233" t="s">
        <v>47</v>
      </c>
      <c r="R1233" t="s">
        <v>3061</v>
      </c>
      <c r="S1233">
        <v>14.399999999999999</v>
      </c>
      <c r="T1233">
        <v>5</v>
      </c>
      <c r="U1233">
        <v>0</v>
      </c>
      <c r="V1233">
        <v>7.056</v>
      </c>
    </row>
    <row r="1234" spans="1:22" x14ac:dyDescent="0.35">
      <c r="A1234">
        <v>4983</v>
      </c>
      <c r="B1234" t="s">
        <v>7909</v>
      </c>
      <c r="C1234">
        <v>2011</v>
      </c>
      <c r="D1234" s="28">
        <v>40863</v>
      </c>
      <c r="E1234" s="28">
        <v>40869</v>
      </c>
      <c r="F1234" t="s">
        <v>50</v>
      </c>
      <c r="G1234" t="s">
        <v>2822</v>
      </c>
      <c r="H1234" t="s">
        <v>2823</v>
      </c>
      <c r="I1234" t="s">
        <v>41</v>
      </c>
      <c r="J1234" t="s">
        <v>27</v>
      </c>
      <c r="K1234" t="s">
        <v>1455</v>
      </c>
      <c r="L1234" t="s">
        <v>43</v>
      </c>
      <c r="M1234">
        <v>92646</v>
      </c>
      <c r="N1234" t="s">
        <v>44</v>
      </c>
      <c r="O1234" t="s">
        <v>2771</v>
      </c>
      <c r="P1234" t="s">
        <v>46</v>
      </c>
      <c r="Q1234" t="s">
        <v>47</v>
      </c>
      <c r="R1234" t="s">
        <v>2772</v>
      </c>
      <c r="S1234">
        <v>5.22</v>
      </c>
      <c r="T1234">
        <v>2</v>
      </c>
      <c r="U1234">
        <v>0</v>
      </c>
      <c r="V1234">
        <v>2.4011999999999998</v>
      </c>
    </row>
    <row r="1235" spans="1:22" x14ac:dyDescent="0.35">
      <c r="A1235">
        <v>4964</v>
      </c>
      <c r="B1235" t="s">
        <v>7898</v>
      </c>
      <c r="C1235">
        <v>2011</v>
      </c>
      <c r="D1235" s="28">
        <v>40609</v>
      </c>
      <c r="E1235" s="28">
        <v>40610</v>
      </c>
      <c r="F1235" t="s">
        <v>188</v>
      </c>
      <c r="G1235" t="s">
        <v>7899</v>
      </c>
      <c r="H1235" t="s">
        <v>7900</v>
      </c>
      <c r="I1235" t="s">
        <v>26</v>
      </c>
      <c r="J1235" t="s">
        <v>27</v>
      </c>
      <c r="K1235" t="s">
        <v>95</v>
      </c>
      <c r="L1235" t="s">
        <v>96</v>
      </c>
      <c r="M1235">
        <v>98103</v>
      </c>
      <c r="N1235" t="s">
        <v>44</v>
      </c>
      <c r="O1235" t="s">
        <v>3393</v>
      </c>
      <c r="P1235" t="s">
        <v>46</v>
      </c>
      <c r="Q1235" t="s">
        <v>59</v>
      </c>
      <c r="R1235" t="s">
        <v>3394</v>
      </c>
      <c r="S1235">
        <v>242.94</v>
      </c>
      <c r="T1235">
        <v>3</v>
      </c>
      <c r="U1235">
        <v>0</v>
      </c>
      <c r="V1235">
        <v>4.8588000000000164</v>
      </c>
    </row>
    <row r="1236" spans="1:22" x14ac:dyDescent="0.35">
      <c r="A1236">
        <v>4963</v>
      </c>
      <c r="B1236" t="s">
        <v>7898</v>
      </c>
      <c r="C1236">
        <v>2011</v>
      </c>
      <c r="D1236" s="28">
        <v>40609</v>
      </c>
      <c r="E1236" s="28">
        <v>40610</v>
      </c>
      <c r="F1236" t="s">
        <v>188</v>
      </c>
      <c r="G1236" t="s">
        <v>7899</v>
      </c>
      <c r="H1236" t="s">
        <v>7900</v>
      </c>
      <c r="I1236" t="s">
        <v>26</v>
      </c>
      <c r="J1236" t="s">
        <v>27</v>
      </c>
      <c r="K1236" t="s">
        <v>95</v>
      </c>
      <c r="L1236" t="s">
        <v>96</v>
      </c>
      <c r="M1236">
        <v>98103</v>
      </c>
      <c r="N1236" t="s">
        <v>44</v>
      </c>
      <c r="O1236" t="s">
        <v>1030</v>
      </c>
      <c r="P1236" t="s">
        <v>46</v>
      </c>
      <c r="Q1236" t="s">
        <v>68</v>
      </c>
      <c r="R1236" t="s">
        <v>1031</v>
      </c>
      <c r="S1236">
        <v>17.940000000000001</v>
      </c>
      <c r="T1236">
        <v>3</v>
      </c>
      <c r="U1236">
        <v>0</v>
      </c>
      <c r="V1236">
        <v>4.6644000000000005</v>
      </c>
    </row>
    <row r="1237" spans="1:22" x14ac:dyDescent="0.35">
      <c r="A1237">
        <v>4962</v>
      </c>
      <c r="B1237" t="s">
        <v>7898</v>
      </c>
      <c r="C1237">
        <v>2011</v>
      </c>
      <c r="D1237" s="28">
        <v>40609</v>
      </c>
      <c r="E1237" s="28">
        <v>40610</v>
      </c>
      <c r="F1237" t="s">
        <v>188</v>
      </c>
      <c r="G1237" t="s">
        <v>7899</v>
      </c>
      <c r="H1237" t="s">
        <v>7900</v>
      </c>
      <c r="I1237" t="s">
        <v>26</v>
      </c>
      <c r="J1237" t="s">
        <v>27</v>
      </c>
      <c r="K1237" t="s">
        <v>95</v>
      </c>
      <c r="L1237" t="s">
        <v>96</v>
      </c>
      <c r="M1237">
        <v>98103</v>
      </c>
      <c r="N1237" t="s">
        <v>44</v>
      </c>
      <c r="O1237" t="s">
        <v>892</v>
      </c>
      <c r="P1237" t="s">
        <v>32</v>
      </c>
      <c r="Q1237" t="s">
        <v>36</v>
      </c>
      <c r="R1237" t="s">
        <v>893</v>
      </c>
      <c r="S1237">
        <v>48.712000000000003</v>
      </c>
      <c r="T1237">
        <v>1</v>
      </c>
      <c r="U1237">
        <v>0.2</v>
      </c>
      <c r="V1237">
        <v>5.4800999999999966</v>
      </c>
    </row>
    <row r="1238" spans="1:22" x14ac:dyDescent="0.35">
      <c r="A1238">
        <v>4957</v>
      </c>
      <c r="B1238" t="s">
        <v>7894</v>
      </c>
      <c r="C1238">
        <v>2011</v>
      </c>
      <c r="D1238" s="28">
        <v>40703</v>
      </c>
      <c r="E1238" s="28">
        <v>40707</v>
      </c>
      <c r="F1238" t="s">
        <v>23</v>
      </c>
      <c r="G1238" t="s">
        <v>1143</v>
      </c>
      <c r="H1238" t="s">
        <v>1144</v>
      </c>
      <c r="I1238" t="s">
        <v>41</v>
      </c>
      <c r="J1238" t="s">
        <v>27</v>
      </c>
      <c r="K1238" t="s">
        <v>4045</v>
      </c>
      <c r="L1238" t="s">
        <v>1392</v>
      </c>
      <c r="M1238">
        <v>89031</v>
      </c>
      <c r="N1238" t="s">
        <v>44</v>
      </c>
      <c r="O1238" t="s">
        <v>6131</v>
      </c>
      <c r="P1238" t="s">
        <v>32</v>
      </c>
      <c r="Q1238" t="s">
        <v>65</v>
      </c>
      <c r="R1238" t="s">
        <v>6132</v>
      </c>
      <c r="S1238">
        <v>37.4</v>
      </c>
      <c r="T1238">
        <v>2</v>
      </c>
      <c r="U1238">
        <v>0</v>
      </c>
      <c r="V1238">
        <v>14.212</v>
      </c>
    </row>
    <row r="1239" spans="1:22" x14ac:dyDescent="0.35">
      <c r="A1239">
        <v>4956</v>
      </c>
      <c r="B1239" t="s">
        <v>7894</v>
      </c>
      <c r="C1239">
        <v>2011</v>
      </c>
      <c r="D1239" s="28">
        <v>40703</v>
      </c>
      <c r="E1239" s="28">
        <v>40707</v>
      </c>
      <c r="F1239" t="s">
        <v>23</v>
      </c>
      <c r="G1239" t="s">
        <v>1143</v>
      </c>
      <c r="H1239" t="s">
        <v>1144</v>
      </c>
      <c r="I1239" t="s">
        <v>41</v>
      </c>
      <c r="J1239" t="s">
        <v>27</v>
      </c>
      <c r="K1239" t="s">
        <v>4045</v>
      </c>
      <c r="L1239" t="s">
        <v>1392</v>
      </c>
      <c r="M1239">
        <v>89031</v>
      </c>
      <c r="N1239" t="s">
        <v>44</v>
      </c>
      <c r="O1239" t="s">
        <v>3733</v>
      </c>
      <c r="P1239" t="s">
        <v>46</v>
      </c>
      <c r="Q1239" t="s">
        <v>90</v>
      </c>
      <c r="R1239" t="s">
        <v>3734</v>
      </c>
      <c r="S1239">
        <v>79.14</v>
      </c>
      <c r="T1239">
        <v>3</v>
      </c>
      <c r="U1239">
        <v>0</v>
      </c>
      <c r="V1239">
        <v>36.404399999999995</v>
      </c>
    </row>
    <row r="1240" spans="1:22" x14ac:dyDescent="0.35">
      <c r="A1240">
        <v>1239</v>
      </c>
      <c r="B1240" t="s">
        <v>3466</v>
      </c>
      <c r="C1240">
        <v>2011</v>
      </c>
      <c r="D1240" s="28">
        <v>40766</v>
      </c>
      <c r="E1240" s="28">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5">
      <c r="A1241">
        <v>1240</v>
      </c>
      <c r="B1241" t="s">
        <v>3466</v>
      </c>
      <c r="C1241">
        <v>2011</v>
      </c>
      <c r="D1241" s="28">
        <v>40766</v>
      </c>
      <c r="E1241" s="28">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5">
      <c r="A1242">
        <v>1241</v>
      </c>
      <c r="B1242" t="s">
        <v>3466</v>
      </c>
      <c r="C1242">
        <v>2011</v>
      </c>
      <c r="D1242" s="28">
        <v>40766</v>
      </c>
      <c r="E1242" s="28">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5">
      <c r="A1243">
        <v>4955</v>
      </c>
      <c r="B1243" t="s">
        <v>7894</v>
      </c>
      <c r="C1243">
        <v>2011</v>
      </c>
      <c r="D1243" s="28">
        <v>40703</v>
      </c>
      <c r="E1243" s="28">
        <v>40707</v>
      </c>
      <c r="F1243" t="s">
        <v>23</v>
      </c>
      <c r="G1243" t="s">
        <v>1143</v>
      </c>
      <c r="H1243" t="s">
        <v>1144</v>
      </c>
      <c r="I1243" t="s">
        <v>41</v>
      </c>
      <c r="J1243" t="s">
        <v>27</v>
      </c>
      <c r="K1243" t="s">
        <v>4045</v>
      </c>
      <c r="L1243" t="s">
        <v>1392</v>
      </c>
      <c r="M1243">
        <v>89031</v>
      </c>
      <c r="N1243" t="s">
        <v>44</v>
      </c>
      <c r="O1243" t="s">
        <v>2641</v>
      </c>
      <c r="P1243" t="s">
        <v>46</v>
      </c>
      <c r="Q1243" t="s">
        <v>68</v>
      </c>
      <c r="R1243" t="s">
        <v>2642</v>
      </c>
      <c r="S1243">
        <v>18.060000000000002</v>
      </c>
      <c r="T1243">
        <v>7</v>
      </c>
      <c r="U1243">
        <v>0</v>
      </c>
      <c r="V1243">
        <v>4.6956000000000007</v>
      </c>
    </row>
    <row r="1244" spans="1:22" x14ac:dyDescent="0.35">
      <c r="A1244">
        <v>4948</v>
      </c>
      <c r="B1244" t="s">
        <v>7886</v>
      </c>
      <c r="C1244">
        <v>2011</v>
      </c>
      <c r="D1244" s="28">
        <v>40820</v>
      </c>
      <c r="E1244" s="28">
        <v>40825</v>
      </c>
      <c r="F1244" t="s">
        <v>50</v>
      </c>
      <c r="G1244" t="s">
        <v>4830</v>
      </c>
      <c r="H1244" t="s">
        <v>4831</v>
      </c>
      <c r="I1244" t="s">
        <v>26</v>
      </c>
      <c r="J1244" t="s">
        <v>27</v>
      </c>
      <c r="K1244" t="s">
        <v>95</v>
      </c>
      <c r="L1244" t="s">
        <v>96</v>
      </c>
      <c r="M1244">
        <v>98115</v>
      </c>
      <c r="N1244" t="s">
        <v>44</v>
      </c>
      <c r="O1244" t="s">
        <v>650</v>
      </c>
      <c r="P1244" t="s">
        <v>46</v>
      </c>
      <c r="Q1244" t="s">
        <v>47</v>
      </c>
      <c r="R1244" t="s">
        <v>651</v>
      </c>
      <c r="S1244">
        <v>29.24</v>
      </c>
      <c r="T1244">
        <v>4</v>
      </c>
      <c r="U1244">
        <v>0</v>
      </c>
      <c r="V1244">
        <v>13.742799999999999</v>
      </c>
    </row>
    <row r="1245" spans="1:22" x14ac:dyDescent="0.35">
      <c r="A1245">
        <v>4940</v>
      </c>
      <c r="B1245" t="s">
        <v>7882</v>
      </c>
      <c r="C1245">
        <v>2011</v>
      </c>
      <c r="D1245" s="28">
        <v>40557</v>
      </c>
      <c r="E1245" s="28">
        <v>40562</v>
      </c>
      <c r="F1245" t="s">
        <v>50</v>
      </c>
      <c r="G1245" t="s">
        <v>1786</v>
      </c>
      <c r="H1245" t="s">
        <v>1787</v>
      </c>
      <c r="I1245" t="s">
        <v>26</v>
      </c>
      <c r="J1245" t="s">
        <v>27</v>
      </c>
      <c r="K1245" t="s">
        <v>127</v>
      </c>
      <c r="L1245" t="s">
        <v>43</v>
      </c>
      <c r="M1245">
        <v>94109</v>
      </c>
      <c r="N1245" t="s">
        <v>44</v>
      </c>
      <c r="O1245" t="s">
        <v>770</v>
      </c>
      <c r="P1245" t="s">
        <v>46</v>
      </c>
      <c r="Q1245" t="s">
        <v>68</v>
      </c>
      <c r="R1245" t="s">
        <v>771</v>
      </c>
      <c r="S1245">
        <v>19.899999999999999</v>
      </c>
      <c r="T1245">
        <v>5</v>
      </c>
      <c r="U1245">
        <v>0</v>
      </c>
      <c r="V1245">
        <v>6.5669999999999984</v>
      </c>
    </row>
    <row r="1246" spans="1:22" x14ac:dyDescent="0.35">
      <c r="A1246">
        <v>4939</v>
      </c>
      <c r="B1246" t="s">
        <v>7882</v>
      </c>
      <c r="C1246">
        <v>2011</v>
      </c>
      <c r="D1246" s="28">
        <v>40557</v>
      </c>
      <c r="E1246" s="28">
        <v>40562</v>
      </c>
      <c r="F1246" t="s">
        <v>50</v>
      </c>
      <c r="G1246" t="s">
        <v>1786</v>
      </c>
      <c r="H1246" t="s">
        <v>1787</v>
      </c>
      <c r="I1246" t="s">
        <v>26</v>
      </c>
      <c r="J1246" t="s">
        <v>27</v>
      </c>
      <c r="K1246" t="s">
        <v>127</v>
      </c>
      <c r="L1246" t="s">
        <v>43</v>
      </c>
      <c r="M1246">
        <v>94109</v>
      </c>
      <c r="N1246" t="s">
        <v>44</v>
      </c>
      <c r="O1246" t="s">
        <v>4883</v>
      </c>
      <c r="P1246" t="s">
        <v>32</v>
      </c>
      <c r="Q1246" t="s">
        <v>33</v>
      </c>
      <c r="R1246" t="s">
        <v>4884</v>
      </c>
      <c r="S1246">
        <v>333.99899999999997</v>
      </c>
      <c r="T1246">
        <v>3</v>
      </c>
      <c r="U1246">
        <v>0.15</v>
      </c>
      <c r="V1246">
        <v>3.9294000000000082</v>
      </c>
    </row>
    <row r="1247" spans="1:22" x14ac:dyDescent="0.35">
      <c r="A1247">
        <v>1246</v>
      </c>
      <c r="B1247" t="s">
        <v>3485</v>
      </c>
      <c r="C1247">
        <v>2011</v>
      </c>
      <c r="D1247" s="28">
        <v>40889</v>
      </c>
      <c r="E1247" s="28">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5">
      <c r="A1248">
        <v>1247</v>
      </c>
      <c r="B1248" t="s">
        <v>3485</v>
      </c>
      <c r="C1248">
        <v>2011</v>
      </c>
      <c r="D1248" s="28">
        <v>40889</v>
      </c>
      <c r="E1248" s="2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5">
      <c r="A1249">
        <v>1248</v>
      </c>
      <c r="B1249" t="s">
        <v>3485</v>
      </c>
      <c r="C1249">
        <v>2011</v>
      </c>
      <c r="D1249" s="28">
        <v>40889</v>
      </c>
      <c r="E1249" s="28">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5">
      <c r="A1250">
        <v>4938</v>
      </c>
      <c r="B1250" t="s">
        <v>7882</v>
      </c>
      <c r="C1250">
        <v>2011</v>
      </c>
      <c r="D1250" s="28">
        <v>40557</v>
      </c>
      <c r="E1250" s="28">
        <v>40562</v>
      </c>
      <c r="F1250" t="s">
        <v>50</v>
      </c>
      <c r="G1250" t="s">
        <v>1786</v>
      </c>
      <c r="H1250" t="s">
        <v>1787</v>
      </c>
      <c r="I1250" t="s">
        <v>26</v>
      </c>
      <c r="J1250" t="s">
        <v>27</v>
      </c>
      <c r="K1250" t="s">
        <v>127</v>
      </c>
      <c r="L1250" t="s">
        <v>43</v>
      </c>
      <c r="M1250">
        <v>94109</v>
      </c>
      <c r="N1250" t="s">
        <v>44</v>
      </c>
      <c r="O1250" t="s">
        <v>5000</v>
      </c>
      <c r="P1250" t="s">
        <v>46</v>
      </c>
      <c r="Q1250" t="s">
        <v>59</v>
      </c>
      <c r="R1250" t="s">
        <v>5001</v>
      </c>
      <c r="S1250">
        <v>1325.8500000000001</v>
      </c>
      <c r="T1250">
        <v>5</v>
      </c>
      <c r="U1250">
        <v>0</v>
      </c>
      <c r="V1250">
        <v>238.65299999999991</v>
      </c>
    </row>
    <row r="1251" spans="1:22" x14ac:dyDescent="0.35">
      <c r="A1251">
        <v>4931</v>
      </c>
      <c r="B1251" t="s">
        <v>7871</v>
      </c>
      <c r="C1251">
        <v>2011</v>
      </c>
      <c r="D1251" s="28">
        <v>40788</v>
      </c>
      <c r="E1251" s="28">
        <v>40789</v>
      </c>
      <c r="F1251" t="s">
        <v>188</v>
      </c>
      <c r="G1251" t="s">
        <v>429</v>
      </c>
      <c r="H1251" t="s">
        <v>430</v>
      </c>
      <c r="I1251" t="s">
        <v>26</v>
      </c>
      <c r="J1251" t="s">
        <v>27</v>
      </c>
      <c r="K1251" t="s">
        <v>266</v>
      </c>
      <c r="L1251" t="s">
        <v>267</v>
      </c>
      <c r="M1251">
        <v>10009</v>
      </c>
      <c r="N1251" t="s">
        <v>148</v>
      </c>
      <c r="O1251" t="s">
        <v>3185</v>
      </c>
      <c r="P1251" t="s">
        <v>46</v>
      </c>
      <c r="Q1251" t="s">
        <v>90</v>
      </c>
      <c r="R1251" t="s">
        <v>186</v>
      </c>
      <c r="S1251">
        <v>14.940000000000001</v>
      </c>
      <c r="T1251">
        <v>3</v>
      </c>
      <c r="U1251">
        <v>0</v>
      </c>
      <c r="V1251">
        <v>7.0218000000000007</v>
      </c>
    </row>
    <row r="1252" spans="1:22" x14ac:dyDescent="0.35">
      <c r="A1252">
        <v>4930</v>
      </c>
      <c r="B1252" t="s">
        <v>7871</v>
      </c>
      <c r="C1252">
        <v>2011</v>
      </c>
      <c r="D1252" s="28">
        <v>40788</v>
      </c>
      <c r="E1252" s="28">
        <v>40789</v>
      </c>
      <c r="F1252" t="s">
        <v>188</v>
      </c>
      <c r="G1252" t="s">
        <v>429</v>
      </c>
      <c r="H1252" t="s">
        <v>430</v>
      </c>
      <c r="I1252" t="s">
        <v>26</v>
      </c>
      <c r="J1252" t="s">
        <v>27</v>
      </c>
      <c r="K1252" t="s">
        <v>266</v>
      </c>
      <c r="L1252" t="s">
        <v>267</v>
      </c>
      <c r="M1252">
        <v>10009</v>
      </c>
      <c r="N1252" t="s">
        <v>148</v>
      </c>
      <c r="O1252" t="s">
        <v>1313</v>
      </c>
      <c r="P1252" t="s">
        <v>46</v>
      </c>
      <c r="Q1252" t="s">
        <v>68</v>
      </c>
      <c r="R1252" t="s">
        <v>1314</v>
      </c>
      <c r="S1252">
        <v>57.75</v>
      </c>
      <c r="T1252">
        <v>5</v>
      </c>
      <c r="U1252">
        <v>0</v>
      </c>
      <c r="V1252">
        <v>16.170000000000002</v>
      </c>
    </row>
    <row r="1253" spans="1:22" x14ac:dyDescent="0.35">
      <c r="A1253">
        <v>4909</v>
      </c>
      <c r="B1253" t="s">
        <v>7853</v>
      </c>
      <c r="C1253">
        <v>2011</v>
      </c>
      <c r="D1253" s="28">
        <v>40865</v>
      </c>
      <c r="E1253" s="28">
        <v>40870</v>
      </c>
      <c r="F1253" t="s">
        <v>23</v>
      </c>
      <c r="G1253" t="s">
        <v>5900</v>
      </c>
      <c r="H1253" t="s">
        <v>5901</v>
      </c>
      <c r="I1253" t="s">
        <v>26</v>
      </c>
      <c r="J1253" t="s">
        <v>27</v>
      </c>
      <c r="K1253" t="s">
        <v>746</v>
      </c>
      <c r="L1253" t="s">
        <v>498</v>
      </c>
      <c r="M1253">
        <v>45014</v>
      </c>
      <c r="N1253" t="s">
        <v>148</v>
      </c>
      <c r="O1253" t="s">
        <v>7854</v>
      </c>
      <c r="P1253" t="s">
        <v>71</v>
      </c>
      <c r="Q1253" t="s">
        <v>72</v>
      </c>
      <c r="R1253" t="s">
        <v>7855</v>
      </c>
      <c r="S1253">
        <v>9.5879999999999992</v>
      </c>
      <c r="T1253">
        <v>2</v>
      </c>
      <c r="U1253">
        <v>0.4</v>
      </c>
      <c r="V1253">
        <v>-2.0773999999999999</v>
      </c>
    </row>
    <row r="1254" spans="1:22" x14ac:dyDescent="0.35">
      <c r="A1254">
        <v>4908</v>
      </c>
      <c r="B1254" t="s">
        <v>7853</v>
      </c>
      <c r="C1254">
        <v>2011</v>
      </c>
      <c r="D1254" s="28">
        <v>40865</v>
      </c>
      <c r="E1254" s="28">
        <v>40870</v>
      </c>
      <c r="F1254" t="s">
        <v>23</v>
      </c>
      <c r="G1254" t="s">
        <v>5900</v>
      </c>
      <c r="H1254" t="s">
        <v>5901</v>
      </c>
      <c r="I1254" t="s">
        <v>26</v>
      </c>
      <c r="J1254" t="s">
        <v>27</v>
      </c>
      <c r="K1254" t="s">
        <v>746</v>
      </c>
      <c r="L1254" t="s">
        <v>498</v>
      </c>
      <c r="M1254">
        <v>45014</v>
      </c>
      <c r="N1254" t="s">
        <v>148</v>
      </c>
      <c r="O1254" t="s">
        <v>4737</v>
      </c>
      <c r="P1254" t="s">
        <v>46</v>
      </c>
      <c r="Q1254" t="s">
        <v>75</v>
      </c>
      <c r="R1254" t="s">
        <v>4738</v>
      </c>
      <c r="S1254">
        <v>11.808000000000002</v>
      </c>
      <c r="T1254">
        <v>8</v>
      </c>
      <c r="U1254">
        <v>0.7</v>
      </c>
      <c r="V1254">
        <v>-8.659200000000002</v>
      </c>
    </row>
    <row r="1255" spans="1:22" x14ac:dyDescent="0.35">
      <c r="A1255">
        <v>4907</v>
      </c>
      <c r="B1255" t="s">
        <v>7852</v>
      </c>
      <c r="C1255">
        <v>2011</v>
      </c>
      <c r="D1255" s="28">
        <v>40830</v>
      </c>
      <c r="E1255" s="28">
        <v>40832</v>
      </c>
      <c r="F1255" t="s">
        <v>23</v>
      </c>
      <c r="G1255" t="s">
        <v>4507</v>
      </c>
      <c r="H1255" t="s">
        <v>4508</v>
      </c>
      <c r="I1255" t="s">
        <v>41</v>
      </c>
      <c r="J1255" t="s">
        <v>27</v>
      </c>
      <c r="K1255" t="s">
        <v>87</v>
      </c>
      <c r="L1255" t="s">
        <v>2694</v>
      </c>
      <c r="M1255">
        <v>3301</v>
      </c>
      <c r="N1255" t="s">
        <v>148</v>
      </c>
      <c r="O1255" t="s">
        <v>1563</v>
      </c>
      <c r="P1255" t="s">
        <v>46</v>
      </c>
      <c r="Q1255" t="s">
        <v>59</v>
      </c>
      <c r="R1255" t="s">
        <v>1564</v>
      </c>
      <c r="S1255">
        <v>269.89999999999998</v>
      </c>
      <c r="T1255">
        <v>5</v>
      </c>
      <c r="U1255">
        <v>0</v>
      </c>
      <c r="V1255">
        <v>16.193999999999988</v>
      </c>
    </row>
    <row r="1256" spans="1:22" x14ac:dyDescent="0.35">
      <c r="A1256">
        <v>4906</v>
      </c>
      <c r="B1256" t="s">
        <v>7852</v>
      </c>
      <c r="C1256">
        <v>2011</v>
      </c>
      <c r="D1256" s="28">
        <v>40830</v>
      </c>
      <c r="E1256" s="28">
        <v>40832</v>
      </c>
      <c r="F1256" t="s">
        <v>23</v>
      </c>
      <c r="G1256" t="s">
        <v>4507</v>
      </c>
      <c r="H1256" t="s">
        <v>4508</v>
      </c>
      <c r="I1256" t="s">
        <v>41</v>
      </c>
      <c r="J1256" t="s">
        <v>27</v>
      </c>
      <c r="K1256" t="s">
        <v>87</v>
      </c>
      <c r="L1256" t="s">
        <v>2694</v>
      </c>
      <c r="M1256">
        <v>3301</v>
      </c>
      <c r="N1256" t="s">
        <v>148</v>
      </c>
      <c r="O1256" t="s">
        <v>6715</v>
      </c>
      <c r="P1256" t="s">
        <v>46</v>
      </c>
      <c r="Q1256" t="s">
        <v>75</v>
      </c>
      <c r="R1256" t="s">
        <v>6716</v>
      </c>
      <c r="S1256">
        <v>22.92</v>
      </c>
      <c r="T1256">
        <v>4</v>
      </c>
      <c r="U1256">
        <v>0</v>
      </c>
      <c r="V1256">
        <v>11.0016</v>
      </c>
    </row>
    <row r="1257" spans="1:22" x14ac:dyDescent="0.35">
      <c r="A1257">
        <v>4905</v>
      </c>
      <c r="B1257" t="s">
        <v>7851</v>
      </c>
      <c r="C1257">
        <v>2011</v>
      </c>
      <c r="D1257" s="28">
        <v>40878</v>
      </c>
      <c r="E1257" s="28">
        <v>40880</v>
      </c>
      <c r="F1257" t="s">
        <v>23</v>
      </c>
      <c r="G1257" t="s">
        <v>1779</v>
      </c>
      <c r="H1257" t="s">
        <v>1780</v>
      </c>
      <c r="I1257" t="s">
        <v>41</v>
      </c>
      <c r="J1257" t="s">
        <v>27</v>
      </c>
      <c r="K1257" t="s">
        <v>184</v>
      </c>
      <c r="L1257" t="s">
        <v>104</v>
      </c>
      <c r="M1257">
        <v>77070</v>
      </c>
      <c r="N1257" t="s">
        <v>105</v>
      </c>
      <c r="O1257" t="s">
        <v>2436</v>
      </c>
      <c r="P1257" t="s">
        <v>32</v>
      </c>
      <c r="Q1257" t="s">
        <v>36</v>
      </c>
      <c r="R1257" t="s">
        <v>2437</v>
      </c>
      <c r="S1257">
        <v>674.05799999999999</v>
      </c>
      <c r="T1257">
        <v>3</v>
      </c>
      <c r="U1257">
        <v>0.3</v>
      </c>
      <c r="V1257">
        <v>-19.258800000000008</v>
      </c>
    </row>
    <row r="1258" spans="1:22" x14ac:dyDescent="0.35">
      <c r="A1258">
        <v>4899</v>
      </c>
      <c r="B1258" t="s">
        <v>7847</v>
      </c>
      <c r="C1258">
        <v>2011</v>
      </c>
      <c r="D1258" s="28">
        <v>40831</v>
      </c>
      <c r="E1258" s="28">
        <v>40833</v>
      </c>
      <c r="F1258" t="s">
        <v>188</v>
      </c>
      <c r="G1258" t="s">
        <v>6022</v>
      </c>
      <c r="H1258" t="s">
        <v>6023</v>
      </c>
      <c r="I1258" t="s">
        <v>26</v>
      </c>
      <c r="J1258" t="s">
        <v>27</v>
      </c>
      <c r="K1258" t="s">
        <v>3870</v>
      </c>
      <c r="L1258" t="s">
        <v>498</v>
      </c>
      <c r="M1258">
        <v>44134</v>
      </c>
      <c r="N1258" t="s">
        <v>148</v>
      </c>
      <c r="O1258" t="s">
        <v>1534</v>
      </c>
      <c r="P1258" t="s">
        <v>46</v>
      </c>
      <c r="Q1258" t="s">
        <v>90</v>
      </c>
      <c r="R1258" t="s">
        <v>1535</v>
      </c>
      <c r="S1258">
        <v>7.9680000000000009</v>
      </c>
      <c r="T1258">
        <v>2</v>
      </c>
      <c r="U1258">
        <v>0.2</v>
      </c>
      <c r="V1258">
        <v>2.8884000000000007</v>
      </c>
    </row>
    <row r="1259" spans="1:22" x14ac:dyDescent="0.35">
      <c r="A1259">
        <v>4898</v>
      </c>
      <c r="B1259" t="s">
        <v>7847</v>
      </c>
      <c r="C1259">
        <v>2011</v>
      </c>
      <c r="D1259" s="28">
        <v>40831</v>
      </c>
      <c r="E1259" s="28">
        <v>40833</v>
      </c>
      <c r="F1259" t="s">
        <v>188</v>
      </c>
      <c r="G1259" t="s">
        <v>6022</v>
      </c>
      <c r="H1259" t="s">
        <v>6023</v>
      </c>
      <c r="I1259" t="s">
        <v>26</v>
      </c>
      <c r="J1259" t="s">
        <v>27</v>
      </c>
      <c r="K1259" t="s">
        <v>3870</v>
      </c>
      <c r="L1259" t="s">
        <v>498</v>
      </c>
      <c r="M1259">
        <v>44134</v>
      </c>
      <c r="N1259" t="s">
        <v>148</v>
      </c>
      <c r="O1259" t="s">
        <v>5801</v>
      </c>
      <c r="P1259" t="s">
        <v>32</v>
      </c>
      <c r="Q1259" t="s">
        <v>36</v>
      </c>
      <c r="R1259" t="s">
        <v>5802</v>
      </c>
      <c r="S1259">
        <v>183.37199999999999</v>
      </c>
      <c r="T1259">
        <v>2</v>
      </c>
      <c r="U1259">
        <v>0.3</v>
      </c>
      <c r="V1259">
        <v>-7.8588000000000022</v>
      </c>
    </row>
    <row r="1260" spans="1:22" x14ac:dyDescent="0.35">
      <c r="A1260">
        <v>4886</v>
      </c>
      <c r="B1260" t="s">
        <v>7842</v>
      </c>
      <c r="C1260">
        <v>2011</v>
      </c>
      <c r="D1260" s="28">
        <v>40893</v>
      </c>
      <c r="E1260" s="28">
        <v>40897</v>
      </c>
      <c r="F1260" t="s">
        <v>50</v>
      </c>
      <c r="G1260" t="s">
        <v>2328</v>
      </c>
      <c r="H1260" t="s">
        <v>2329</v>
      </c>
      <c r="I1260" t="s">
        <v>41</v>
      </c>
      <c r="J1260" t="s">
        <v>27</v>
      </c>
      <c r="K1260" t="s">
        <v>880</v>
      </c>
      <c r="L1260" t="s">
        <v>238</v>
      </c>
      <c r="M1260">
        <v>48227</v>
      </c>
      <c r="N1260" t="s">
        <v>105</v>
      </c>
      <c r="O1260" t="s">
        <v>4554</v>
      </c>
      <c r="P1260" t="s">
        <v>46</v>
      </c>
      <c r="Q1260" t="s">
        <v>90</v>
      </c>
      <c r="R1260" t="s">
        <v>4555</v>
      </c>
      <c r="S1260">
        <v>114.2</v>
      </c>
      <c r="T1260">
        <v>5</v>
      </c>
      <c r="U1260">
        <v>0</v>
      </c>
      <c r="V1260">
        <v>52.531999999999996</v>
      </c>
    </row>
    <row r="1261" spans="1:22" x14ac:dyDescent="0.35">
      <c r="A1261">
        <v>4878</v>
      </c>
      <c r="B1261" t="s">
        <v>7837</v>
      </c>
      <c r="C1261">
        <v>2011</v>
      </c>
      <c r="D1261" s="28">
        <v>40819</v>
      </c>
      <c r="E1261" s="28">
        <v>40825</v>
      </c>
      <c r="F1261" t="s">
        <v>50</v>
      </c>
      <c r="G1261" t="s">
        <v>2969</v>
      </c>
      <c r="H1261" t="s">
        <v>2970</v>
      </c>
      <c r="I1261" t="s">
        <v>102</v>
      </c>
      <c r="J1261" t="s">
        <v>27</v>
      </c>
      <c r="K1261" t="s">
        <v>373</v>
      </c>
      <c r="L1261" t="s">
        <v>88</v>
      </c>
      <c r="M1261">
        <v>27707</v>
      </c>
      <c r="N1261" t="s">
        <v>30</v>
      </c>
      <c r="O1261" t="s">
        <v>2641</v>
      </c>
      <c r="P1261" t="s">
        <v>46</v>
      </c>
      <c r="Q1261" t="s">
        <v>68</v>
      </c>
      <c r="R1261" t="s">
        <v>2642</v>
      </c>
      <c r="S1261">
        <v>6.1920000000000002</v>
      </c>
      <c r="T1261">
        <v>3</v>
      </c>
      <c r="U1261">
        <v>0.2</v>
      </c>
      <c r="V1261">
        <v>0.46440000000000037</v>
      </c>
    </row>
    <row r="1262" spans="1:22" x14ac:dyDescent="0.35">
      <c r="A1262">
        <v>4877</v>
      </c>
      <c r="B1262" t="s">
        <v>7837</v>
      </c>
      <c r="C1262">
        <v>2011</v>
      </c>
      <c r="D1262" s="28">
        <v>40819</v>
      </c>
      <c r="E1262" s="28">
        <v>40825</v>
      </c>
      <c r="F1262" t="s">
        <v>50</v>
      </c>
      <c r="G1262" t="s">
        <v>2969</v>
      </c>
      <c r="H1262" t="s">
        <v>2970</v>
      </c>
      <c r="I1262" t="s">
        <v>102</v>
      </c>
      <c r="J1262" t="s">
        <v>27</v>
      </c>
      <c r="K1262" t="s">
        <v>373</v>
      </c>
      <c r="L1262" t="s">
        <v>88</v>
      </c>
      <c r="M1262">
        <v>27707</v>
      </c>
      <c r="N1262" t="s">
        <v>30</v>
      </c>
      <c r="O1262" t="s">
        <v>5917</v>
      </c>
      <c r="P1262" t="s">
        <v>46</v>
      </c>
      <c r="Q1262" t="s">
        <v>59</v>
      </c>
      <c r="R1262" t="s">
        <v>5918</v>
      </c>
      <c r="S1262">
        <v>61.567999999999998</v>
      </c>
      <c r="T1262">
        <v>2</v>
      </c>
      <c r="U1262">
        <v>0.2</v>
      </c>
      <c r="V1262">
        <v>4.6175999999999995</v>
      </c>
    </row>
    <row r="1263" spans="1:22" x14ac:dyDescent="0.35">
      <c r="A1263">
        <v>4876</v>
      </c>
      <c r="B1263" t="s">
        <v>7836</v>
      </c>
      <c r="C1263">
        <v>2011</v>
      </c>
      <c r="D1263" s="28">
        <v>40879</v>
      </c>
      <c r="E1263" s="28">
        <v>40884</v>
      </c>
      <c r="F1263" t="s">
        <v>50</v>
      </c>
      <c r="G1263" t="s">
        <v>3953</v>
      </c>
      <c r="H1263" t="s">
        <v>3954</v>
      </c>
      <c r="I1263" t="s">
        <v>41</v>
      </c>
      <c r="J1263" t="s">
        <v>27</v>
      </c>
      <c r="K1263" t="s">
        <v>497</v>
      </c>
      <c r="L1263" t="s">
        <v>498</v>
      </c>
      <c r="M1263">
        <v>43229</v>
      </c>
      <c r="N1263" t="s">
        <v>148</v>
      </c>
      <c r="O1263" t="s">
        <v>2084</v>
      </c>
      <c r="P1263" t="s">
        <v>71</v>
      </c>
      <c r="Q1263" t="s">
        <v>161</v>
      </c>
      <c r="R1263" t="s">
        <v>2085</v>
      </c>
      <c r="S1263">
        <v>119.80000000000001</v>
      </c>
      <c r="T1263">
        <v>5</v>
      </c>
      <c r="U1263">
        <v>0.2</v>
      </c>
      <c r="V1263">
        <v>29.950000000000003</v>
      </c>
    </row>
    <row r="1264" spans="1:22" x14ac:dyDescent="0.35">
      <c r="A1264">
        <v>4862</v>
      </c>
      <c r="B1264" t="s">
        <v>7828</v>
      </c>
      <c r="C1264">
        <v>2011</v>
      </c>
      <c r="D1264" s="28">
        <v>40644</v>
      </c>
      <c r="E1264" s="28">
        <v>40649</v>
      </c>
      <c r="F1264" t="s">
        <v>23</v>
      </c>
      <c r="G1264" t="s">
        <v>395</v>
      </c>
      <c r="H1264" t="s">
        <v>396</v>
      </c>
      <c r="I1264" t="s">
        <v>102</v>
      </c>
      <c r="J1264" t="s">
        <v>27</v>
      </c>
      <c r="K1264" t="s">
        <v>1237</v>
      </c>
      <c r="L1264" t="s">
        <v>104</v>
      </c>
      <c r="M1264">
        <v>78745</v>
      </c>
      <c r="N1264" t="s">
        <v>105</v>
      </c>
      <c r="O1264" t="s">
        <v>5564</v>
      </c>
      <c r="P1264" t="s">
        <v>71</v>
      </c>
      <c r="Q1264" t="s">
        <v>72</v>
      </c>
      <c r="R1264" t="s">
        <v>5565</v>
      </c>
      <c r="S1264">
        <v>758.35200000000009</v>
      </c>
      <c r="T1264">
        <v>6</v>
      </c>
      <c r="U1264">
        <v>0.2</v>
      </c>
      <c r="V1264">
        <v>265.42320000000001</v>
      </c>
    </row>
    <row r="1265" spans="1:22" x14ac:dyDescent="0.35">
      <c r="A1265">
        <v>4856</v>
      </c>
      <c r="B1265" t="s">
        <v>7821</v>
      </c>
      <c r="C1265">
        <v>2011</v>
      </c>
      <c r="D1265" s="28">
        <v>40889</v>
      </c>
      <c r="E1265" s="28">
        <v>40892</v>
      </c>
      <c r="F1265" t="s">
        <v>23</v>
      </c>
      <c r="G1265" t="s">
        <v>940</v>
      </c>
      <c r="H1265" t="s">
        <v>941</v>
      </c>
      <c r="I1265" t="s">
        <v>26</v>
      </c>
      <c r="J1265" t="s">
        <v>27</v>
      </c>
      <c r="K1265" t="s">
        <v>3199</v>
      </c>
      <c r="L1265" t="s">
        <v>43</v>
      </c>
      <c r="M1265">
        <v>94601</v>
      </c>
      <c r="N1265" t="s">
        <v>44</v>
      </c>
      <c r="O1265" t="s">
        <v>259</v>
      </c>
      <c r="P1265" t="s">
        <v>32</v>
      </c>
      <c r="Q1265" t="s">
        <v>65</v>
      </c>
      <c r="R1265" t="s">
        <v>260</v>
      </c>
      <c r="S1265">
        <v>9.24</v>
      </c>
      <c r="T1265">
        <v>3</v>
      </c>
      <c r="U1265">
        <v>0</v>
      </c>
      <c r="V1265">
        <v>4.4352</v>
      </c>
    </row>
    <row r="1266" spans="1:22" x14ac:dyDescent="0.35">
      <c r="A1266">
        <v>4855</v>
      </c>
      <c r="B1266" t="s">
        <v>7821</v>
      </c>
      <c r="C1266">
        <v>2011</v>
      </c>
      <c r="D1266" s="28">
        <v>40889</v>
      </c>
      <c r="E1266" s="28">
        <v>40892</v>
      </c>
      <c r="F1266" t="s">
        <v>23</v>
      </c>
      <c r="G1266" t="s">
        <v>940</v>
      </c>
      <c r="H1266" t="s">
        <v>941</v>
      </c>
      <c r="I1266" t="s">
        <v>26</v>
      </c>
      <c r="J1266" t="s">
        <v>27</v>
      </c>
      <c r="K1266" t="s">
        <v>3199</v>
      </c>
      <c r="L1266" t="s">
        <v>43</v>
      </c>
      <c r="M1266">
        <v>94601</v>
      </c>
      <c r="N1266" t="s">
        <v>44</v>
      </c>
      <c r="O1266" t="s">
        <v>1513</v>
      </c>
      <c r="P1266" t="s">
        <v>46</v>
      </c>
      <c r="Q1266" t="s">
        <v>59</v>
      </c>
      <c r="R1266" t="s">
        <v>1514</v>
      </c>
      <c r="S1266">
        <v>8.94</v>
      </c>
      <c r="T1266">
        <v>3</v>
      </c>
      <c r="U1266">
        <v>0</v>
      </c>
      <c r="V1266">
        <v>0.62579999999999902</v>
      </c>
    </row>
    <row r="1267" spans="1:22" x14ac:dyDescent="0.35">
      <c r="A1267">
        <v>4854</v>
      </c>
      <c r="B1267" t="s">
        <v>7821</v>
      </c>
      <c r="C1267">
        <v>2011</v>
      </c>
      <c r="D1267" s="28">
        <v>40889</v>
      </c>
      <c r="E1267" s="28">
        <v>40892</v>
      </c>
      <c r="F1267" t="s">
        <v>23</v>
      </c>
      <c r="G1267" t="s">
        <v>940</v>
      </c>
      <c r="H1267" t="s">
        <v>941</v>
      </c>
      <c r="I1267" t="s">
        <v>26</v>
      </c>
      <c r="J1267" t="s">
        <v>27</v>
      </c>
      <c r="K1267" t="s">
        <v>3199</v>
      </c>
      <c r="L1267" t="s">
        <v>43</v>
      </c>
      <c r="M1267">
        <v>94601</v>
      </c>
      <c r="N1267" t="s">
        <v>44</v>
      </c>
      <c r="O1267" t="s">
        <v>3956</v>
      </c>
      <c r="P1267" t="s">
        <v>32</v>
      </c>
      <c r="Q1267" t="s">
        <v>65</v>
      </c>
      <c r="R1267" t="s">
        <v>3957</v>
      </c>
      <c r="S1267">
        <v>12.54</v>
      </c>
      <c r="T1267">
        <v>3</v>
      </c>
      <c r="U1267">
        <v>0</v>
      </c>
      <c r="V1267">
        <v>4.5144000000000002</v>
      </c>
    </row>
    <row r="1268" spans="1:22" x14ac:dyDescent="0.35">
      <c r="A1268">
        <v>1267</v>
      </c>
      <c r="B1268" t="s">
        <v>3532</v>
      </c>
      <c r="C1268">
        <v>2011</v>
      </c>
      <c r="D1268" s="28">
        <v>40901</v>
      </c>
      <c r="E1268" s="28">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5">
      <c r="A1269">
        <v>1268</v>
      </c>
      <c r="B1269" t="s">
        <v>3532</v>
      </c>
      <c r="C1269">
        <v>2011</v>
      </c>
      <c r="D1269" s="28">
        <v>40901</v>
      </c>
      <c r="E1269" s="28">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5">
      <c r="A1270">
        <v>4853</v>
      </c>
      <c r="B1270" t="s">
        <v>7819</v>
      </c>
      <c r="C1270">
        <v>2011</v>
      </c>
      <c r="D1270" s="28">
        <v>40794</v>
      </c>
      <c r="E1270" s="28">
        <v>40800</v>
      </c>
      <c r="F1270" t="s">
        <v>50</v>
      </c>
      <c r="G1270" t="s">
        <v>4266</v>
      </c>
      <c r="H1270" t="s">
        <v>4267</v>
      </c>
      <c r="I1270" t="s">
        <v>26</v>
      </c>
      <c r="J1270" t="s">
        <v>27</v>
      </c>
      <c r="K1270" t="s">
        <v>7820</v>
      </c>
      <c r="L1270" t="s">
        <v>96</v>
      </c>
      <c r="M1270">
        <v>99301</v>
      </c>
      <c r="N1270" t="s">
        <v>44</v>
      </c>
      <c r="O1270" t="s">
        <v>1774</v>
      </c>
      <c r="P1270" t="s">
        <v>46</v>
      </c>
      <c r="Q1270" t="s">
        <v>59</v>
      </c>
      <c r="R1270" t="s">
        <v>1775</v>
      </c>
      <c r="S1270">
        <v>485.88</v>
      </c>
      <c r="T1270">
        <v>6</v>
      </c>
      <c r="U1270">
        <v>0</v>
      </c>
      <c r="V1270">
        <v>19.43519999999998</v>
      </c>
    </row>
    <row r="1271" spans="1:22" x14ac:dyDescent="0.35">
      <c r="A1271">
        <v>4852</v>
      </c>
      <c r="B1271" t="s">
        <v>7819</v>
      </c>
      <c r="C1271">
        <v>2011</v>
      </c>
      <c r="D1271" s="28">
        <v>40794</v>
      </c>
      <c r="E1271" s="28">
        <v>40800</v>
      </c>
      <c r="F1271" t="s">
        <v>50</v>
      </c>
      <c r="G1271" t="s">
        <v>4266</v>
      </c>
      <c r="H1271" t="s">
        <v>4267</v>
      </c>
      <c r="I1271" t="s">
        <v>26</v>
      </c>
      <c r="J1271" t="s">
        <v>27</v>
      </c>
      <c r="K1271" t="s">
        <v>7820</v>
      </c>
      <c r="L1271" t="s">
        <v>96</v>
      </c>
      <c r="M1271">
        <v>99301</v>
      </c>
      <c r="N1271" t="s">
        <v>44</v>
      </c>
      <c r="O1271" t="s">
        <v>490</v>
      </c>
      <c r="P1271" t="s">
        <v>46</v>
      </c>
      <c r="Q1271" t="s">
        <v>68</v>
      </c>
      <c r="R1271" t="s">
        <v>491</v>
      </c>
      <c r="S1271">
        <v>303.83999999999997</v>
      </c>
      <c r="T1271">
        <v>8</v>
      </c>
      <c r="U1271">
        <v>0</v>
      </c>
      <c r="V1271">
        <v>91.151999999999958</v>
      </c>
    </row>
    <row r="1272" spans="1:22" x14ac:dyDescent="0.35">
      <c r="A1272">
        <v>4851</v>
      </c>
      <c r="B1272" t="s">
        <v>7819</v>
      </c>
      <c r="C1272">
        <v>2011</v>
      </c>
      <c r="D1272" s="28">
        <v>40794</v>
      </c>
      <c r="E1272" s="28">
        <v>40800</v>
      </c>
      <c r="F1272" t="s">
        <v>50</v>
      </c>
      <c r="G1272" t="s">
        <v>4266</v>
      </c>
      <c r="H1272" t="s">
        <v>4267</v>
      </c>
      <c r="I1272" t="s">
        <v>26</v>
      </c>
      <c r="J1272" t="s">
        <v>27</v>
      </c>
      <c r="K1272" t="s">
        <v>7820</v>
      </c>
      <c r="L1272" t="s">
        <v>96</v>
      </c>
      <c r="M1272">
        <v>99301</v>
      </c>
      <c r="N1272" t="s">
        <v>44</v>
      </c>
      <c r="O1272" t="s">
        <v>35</v>
      </c>
      <c r="P1272" t="s">
        <v>32</v>
      </c>
      <c r="Q1272" t="s">
        <v>36</v>
      </c>
      <c r="R1272" t="s">
        <v>37</v>
      </c>
      <c r="S1272">
        <v>975.92</v>
      </c>
      <c r="T1272">
        <v>5</v>
      </c>
      <c r="U1272">
        <v>0.2</v>
      </c>
      <c r="V1272">
        <v>121.98999999999992</v>
      </c>
    </row>
    <row r="1273" spans="1:22" x14ac:dyDescent="0.35">
      <c r="A1273">
        <v>4850</v>
      </c>
      <c r="B1273" t="s">
        <v>7819</v>
      </c>
      <c r="C1273">
        <v>2011</v>
      </c>
      <c r="D1273" s="28">
        <v>40794</v>
      </c>
      <c r="E1273" s="28">
        <v>40800</v>
      </c>
      <c r="F1273" t="s">
        <v>50</v>
      </c>
      <c r="G1273" t="s">
        <v>4266</v>
      </c>
      <c r="H1273" t="s">
        <v>4267</v>
      </c>
      <c r="I1273" t="s">
        <v>26</v>
      </c>
      <c r="J1273" t="s">
        <v>27</v>
      </c>
      <c r="K1273" t="s">
        <v>7820</v>
      </c>
      <c r="L1273" t="s">
        <v>96</v>
      </c>
      <c r="M1273">
        <v>99301</v>
      </c>
      <c r="N1273" t="s">
        <v>44</v>
      </c>
      <c r="O1273" t="s">
        <v>1650</v>
      </c>
      <c r="P1273" t="s">
        <v>46</v>
      </c>
      <c r="Q1273" t="s">
        <v>68</v>
      </c>
      <c r="R1273" t="s">
        <v>1651</v>
      </c>
      <c r="S1273">
        <v>5.88</v>
      </c>
      <c r="T1273">
        <v>2</v>
      </c>
      <c r="U1273">
        <v>0</v>
      </c>
      <c r="V1273">
        <v>2.6459999999999999</v>
      </c>
    </row>
    <row r="1274" spans="1:22" x14ac:dyDescent="0.35">
      <c r="A1274">
        <v>4849</v>
      </c>
      <c r="B1274" t="s">
        <v>7818</v>
      </c>
      <c r="C1274">
        <v>2011</v>
      </c>
      <c r="D1274" s="28">
        <v>40719</v>
      </c>
      <c r="E1274" s="28">
        <v>40721</v>
      </c>
      <c r="F1274" t="s">
        <v>23</v>
      </c>
      <c r="G1274" t="s">
        <v>1177</v>
      </c>
      <c r="H1274" t="s">
        <v>1178</v>
      </c>
      <c r="I1274" t="s">
        <v>41</v>
      </c>
      <c r="J1274" t="s">
        <v>27</v>
      </c>
      <c r="K1274" t="s">
        <v>1976</v>
      </c>
      <c r="L1274" t="s">
        <v>420</v>
      </c>
      <c r="M1274">
        <v>97301</v>
      </c>
      <c r="N1274" t="s">
        <v>44</v>
      </c>
      <c r="O1274" t="s">
        <v>4521</v>
      </c>
      <c r="P1274" t="s">
        <v>46</v>
      </c>
      <c r="Q1274" t="s">
        <v>68</v>
      </c>
      <c r="R1274" t="s">
        <v>4522</v>
      </c>
      <c r="S1274">
        <v>9.3280000000000012</v>
      </c>
      <c r="T1274">
        <v>1</v>
      </c>
      <c r="U1274">
        <v>0.2</v>
      </c>
      <c r="V1274">
        <v>0.8162000000000007</v>
      </c>
    </row>
    <row r="1275" spans="1:22" x14ac:dyDescent="0.35">
      <c r="A1275">
        <v>4848</v>
      </c>
      <c r="B1275" t="s">
        <v>7818</v>
      </c>
      <c r="C1275">
        <v>2011</v>
      </c>
      <c r="D1275" s="28">
        <v>40719</v>
      </c>
      <c r="E1275" s="28">
        <v>40721</v>
      </c>
      <c r="F1275" t="s">
        <v>23</v>
      </c>
      <c r="G1275" t="s">
        <v>1177</v>
      </c>
      <c r="H1275" t="s">
        <v>1178</v>
      </c>
      <c r="I1275" t="s">
        <v>41</v>
      </c>
      <c r="J1275" t="s">
        <v>27</v>
      </c>
      <c r="K1275" t="s">
        <v>1976</v>
      </c>
      <c r="L1275" t="s">
        <v>420</v>
      </c>
      <c r="M1275">
        <v>97301</v>
      </c>
      <c r="N1275" t="s">
        <v>44</v>
      </c>
      <c r="O1275" t="s">
        <v>1423</v>
      </c>
      <c r="P1275" t="s">
        <v>46</v>
      </c>
      <c r="Q1275" t="s">
        <v>68</v>
      </c>
      <c r="R1275" t="s">
        <v>1424</v>
      </c>
      <c r="S1275">
        <v>71.632000000000005</v>
      </c>
      <c r="T1275">
        <v>11</v>
      </c>
      <c r="U1275">
        <v>0.2</v>
      </c>
      <c r="V1275">
        <v>17.908000000000001</v>
      </c>
    </row>
    <row r="1276" spans="1:22" x14ac:dyDescent="0.35">
      <c r="A1276">
        <v>4847</v>
      </c>
      <c r="B1276" t="s">
        <v>7818</v>
      </c>
      <c r="C1276">
        <v>2011</v>
      </c>
      <c r="D1276" s="28">
        <v>40719</v>
      </c>
      <c r="E1276" s="28">
        <v>40721</v>
      </c>
      <c r="F1276" t="s">
        <v>23</v>
      </c>
      <c r="G1276" t="s">
        <v>1177</v>
      </c>
      <c r="H1276" t="s">
        <v>1178</v>
      </c>
      <c r="I1276" t="s">
        <v>41</v>
      </c>
      <c r="J1276" t="s">
        <v>27</v>
      </c>
      <c r="K1276" t="s">
        <v>1976</v>
      </c>
      <c r="L1276" t="s">
        <v>420</v>
      </c>
      <c r="M1276">
        <v>97301</v>
      </c>
      <c r="N1276" t="s">
        <v>44</v>
      </c>
      <c r="O1276" t="s">
        <v>3140</v>
      </c>
      <c r="P1276" t="s">
        <v>71</v>
      </c>
      <c r="Q1276" t="s">
        <v>72</v>
      </c>
      <c r="R1276" t="s">
        <v>3141</v>
      </c>
      <c r="S1276">
        <v>263.96000000000004</v>
      </c>
      <c r="T1276">
        <v>5</v>
      </c>
      <c r="U1276">
        <v>0.2</v>
      </c>
      <c r="V1276">
        <v>19.796999999999997</v>
      </c>
    </row>
    <row r="1277" spans="1:22" x14ac:dyDescent="0.35">
      <c r="A1277">
        <v>4845</v>
      </c>
      <c r="B1277" t="s">
        <v>7816</v>
      </c>
      <c r="C1277">
        <v>2011</v>
      </c>
      <c r="D1277" s="28">
        <v>40637</v>
      </c>
      <c r="E1277" s="28">
        <v>40638</v>
      </c>
      <c r="F1277" t="s">
        <v>188</v>
      </c>
      <c r="G1277" t="s">
        <v>773</v>
      </c>
      <c r="H1277" t="s">
        <v>774</v>
      </c>
      <c r="I1277" t="s">
        <v>41</v>
      </c>
      <c r="J1277" t="s">
        <v>27</v>
      </c>
      <c r="K1277" t="s">
        <v>42</v>
      </c>
      <c r="L1277" t="s">
        <v>43</v>
      </c>
      <c r="M1277">
        <v>90008</v>
      </c>
      <c r="N1277" t="s">
        <v>44</v>
      </c>
      <c r="O1277" t="s">
        <v>1218</v>
      </c>
      <c r="P1277" t="s">
        <v>46</v>
      </c>
      <c r="Q1277" t="s">
        <v>75</v>
      </c>
      <c r="R1277" t="s">
        <v>1219</v>
      </c>
      <c r="S1277">
        <v>7.1840000000000011</v>
      </c>
      <c r="T1277">
        <v>2</v>
      </c>
      <c r="U1277">
        <v>0.2</v>
      </c>
      <c r="V1277">
        <v>2.2449999999999992</v>
      </c>
    </row>
    <row r="1278" spans="1:22" x14ac:dyDescent="0.35">
      <c r="A1278">
        <v>4834</v>
      </c>
      <c r="B1278" t="s">
        <v>7808</v>
      </c>
      <c r="C1278">
        <v>2011</v>
      </c>
      <c r="D1278" s="28">
        <v>40854</v>
      </c>
      <c r="E1278" s="28">
        <v>40859</v>
      </c>
      <c r="F1278" t="s">
        <v>50</v>
      </c>
      <c r="G1278" t="s">
        <v>2757</v>
      </c>
      <c r="H1278" t="s">
        <v>2758</v>
      </c>
      <c r="I1278" t="s">
        <v>26</v>
      </c>
      <c r="J1278" t="s">
        <v>27</v>
      </c>
      <c r="K1278" t="s">
        <v>7809</v>
      </c>
      <c r="L1278" t="s">
        <v>114</v>
      </c>
      <c r="M1278">
        <v>54401</v>
      </c>
      <c r="N1278" t="s">
        <v>105</v>
      </c>
      <c r="O1278" t="s">
        <v>3587</v>
      </c>
      <c r="P1278" t="s">
        <v>46</v>
      </c>
      <c r="Q1278" t="s">
        <v>75</v>
      </c>
      <c r="R1278" t="s">
        <v>3588</v>
      </c>
      <c r="S1278">
        <v>12.39</v>
      </c>
      <c r="T1278">
        <v>3</v>
      </c>
      <c r="U1278">
        <v>0</v>
      </c>
      <c r="V1278">
        <v>5.8232999999999997</v>
      </c>
    </row>
    <row r="1279" spans="1:22" x14ac:dyDescent="0.35">
      <c r="A1279">
        <v>4833</v>
      </c>
      <c r="B1279" t="s">
        <v>7808</v>
      </c>
      <c r="C1279">
        <v>2011</v>
      </c>
      <c r="D1279" s="28">
        <v>40854</v>
      </c>
      <c r="E1279" s="28">
        <v>40859</v>
      </c>
      <c r="F1279" t="s">
        <v>50</v>
      </c>
      <c r="G1279" t="s">
        <v>2757</v>
      </c>
      <c r="H1279" t="s">
        <v>2758</v>
      </c>
      <c r="I1279" t="s">
        <v>26</v>
      </c>
      <c r="J1279" t="s">
        <v>27</v>
      </c>
      <c r="K1279" t="s">
        <v>7809</v>
      </c>
      <c r="L1279" t="s">
        <v>114</v>
      </c>
      <c r="M1279">
        <v>54401</v>
      </c>
      <c r="N1279" t="s">
        <v>105</v>
      </c>
      <c r="O1279" t="s">
        <v>3978</v>
      </c>
      <c r="P1279" t="s">
        <v>46</v>
      </c>
      <c r="Q1279" t="s">
        <v>59</v>
      </c>
      <c r="R1279" t="s">
        <v>3979</v>
      </c>
      <c r="S1279">
        <v>22.58</v>
      </c>
      <c r="T1279">
        <v>2</v>
      </c>
      <c r="U1279">
        <v>0</v>
      </c>
      <c r="V1279">
        <v>5.8707999999999991</v>
      </c>
    </row>
    <row r="1280" spans="1:22" x14ac:dyDescent="0.35">
      <c r="A1280">
        <v>1279</v>
      </c>
      <c r="B1280" t="s">
        <v>3554</v>
      </c>
      <c r="C1280">
        <v>2011</v>
      </c>
      <c r="D1280" s="28">
        <v>40794</v>
      </c>
      <c r="E1280" s="28">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5">
      <c r="A1281">
        <v>1280</v>
      </c>
      <c r="B1281" t="s">
        <v>3554</v>
      </c>
      <c r="C1281">
        <v>2011</v>
      </c>
      <c r="D1281" s="28">
        <v>40794</v>
      </c>
      <c r="E1281" s="28">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5">
      <c r="A1282">
        <v>4832</v>
      </c>
      <c r="B1282" t="s">
        <v>7808</v>
      </c>
      <c r="C1282">
        <v>2011</v>
      </c>
      <c r="D1282" s="28">
        <v>40854</v>
      </c>
      <c r="E1282" s="28">
        <v>40859</v>
      </c>
      <c r="F1282" t="s">
        <v>50</v>
      </c>
      <c r="G1282" t="s">
        <v>2757</v>
      </c>
      <c r="H1282" t="s">
        <v>2758</v>
      </c>
      <c r="I1282" t="s">
        <v>26</v>
      </c>
      <c r="J1282" t="s">
        <v>27</v>
      </c>
      <c r="K1282" t="s">
        <v>7809</v>
      </c>
      <c r="L1282" t="s">
        <v>114</v>
      </c>
      <c r="M1282">
        <v>54401</v>
      </c>
      <c r="N1282" t="s">
        <v>105</v>
      </c>
      <c r="O1282" t="s">
        <v>2987</v>
      </c>
      <c r="P1282" t="s">
        <v>46</v>
      </c>
      <c r="Q1282" t="s">
        <v>59</v>
      </c>
      <c r="R1282" t="s">
        <v>2988</v>
      </c>
      <c r="S1282">
        <v>36.630000000000003</v>
      </c>
      <c r="T1282">
        <v>3</v>
      </c>
      <c r="U1282">
        <v>0</v>
      </c>
      <c r="V1282">
        <v>9.8901000000000039</v>
      </c>
    </row>
    <row r="1283" spans="1:22" x14ac:dyDescent="0.35">
      <c r="A1283">
        <v>4831</v>
      </c>
      <c r="B1283" t="s">
        <v>7808</v>
      </c>
      <c r="C1283">
        <v>2011</v>
      </c>
      <c r="D1283" s="28">
        <v>40854</v>
      </c>
      <c r="E1283" s="28">
        <v>40859</v>
      </c>
      <c r="F1283" t="s">
        <v>50</v>
      </c>
      <c r="G1283" t="s">
        <v>2757</v>
      </c>
      <c r="H1283" t="s">
        <v>2758</v>
      </c>
      <c r="I1283" t="s">
        <v>26</v>
      </c>
      <c r="J1283" t="s">
        <v>27</v>
      </c>
      <c r="K1283" t="s">
        <v>7809</v>
      </c>
      <c r="L1283" t="s">
        <v>114</v>
      </c>
      <c r="M1283">
        <v>54401</v>
      </c>
      <c r="N1283" t="s">
        <v>105</v>
      </c>
      <c r="O1283" t="s">
        <v>5593</v>
      </c>
      <c r="P1283" t="s">
        <v>46</v>
      </c>
      <c r="Q1283" t="s">
        <v>78</v>
      </c>
      <c r="R1283" t="s">
        <v>5594</v>
      </c>
      <c r="S1283">
        <v>245.88</v>
      </c>
      <c r="T1283">
        <v>6</v>
      </c>
      <c r="U1283">
        <v>0</v>
      </c>
      <c r="V1283">
        <v>68.846399999999988</v>
      </c>
    </row>
    <row r="1284" spans="1:22" x14ac:dyDescent="0.35">
      <c r="A1284">
        <v>4829</v>
      </c>
      <c r="B1284" t="s">
        <v>7806</v>
      </c>
      <c r="C1284">
        <v>2011</v>
      </c>
      <c r="D1284" s="28">
        <v>40848</v>
      </c>
      <c r="E1284" s="28">
        <v>40855</v>
      </c>
      <c r="F1284" t="s">
        <v>50</v>
      </c>
      <c r="G1284" t="s">
        <v>6634</v>
      </c>
      <c r="H1284" t="s">
        <v>6635</v>
      </c>
      <c r="I1284" t="s">
        <v>41</v>
      </c>
      <c r="J1284" t="s">
        <v>27</v>
      </c>
      <c r="K1284" t="s">
        <v>1464</v>
      </c>
      <c r="L1284" t="s">
        <v>29</v>
      </c>
      <c r="M1284">
        <v>40475</v>
      </c>
      <c r="N1284" t="s">
        <v>30</v>
      </c>
      <c r="O1284" t="s">
        <v>3383</v>
      </c>
      <c r="P1284" t="s">
        <v>46</v>
      </c>
      <c r="Q1284" t="s">
        <v>68</v>
      </c>
      <c r="R1284" t="s">
        <v>3384</v>
      </c>
      <c r="S1284">
        <v>5.64</v>
      </c>
      <c r="T1284">
        <v>3</v>
      </c>
      <c r="U1284">
        <v>0</v>
      </c>
      <c r="V1284">
        <v>1.6355999999999997</v>
      </c>
    </row>
    <row r="1285" spans="1:22" x14ac:dyDescent="0.35">
      <c r="A1285">
        <v>4828</v>
      </c>
      <c r="B1285" t="s">
        <v>7806</v>
      </c>
      <c r="C1285">
        <v>2011</v>
      </c>
      <c r="D1285" s="28">
        <v>40848</v>
      </c>
      <c r="E1285" s="28">
        <v>40855</v>
      </c>
      <c r="F1285" t="s">
        <v>50</v>
      </c>
      <c r="G1285" t="s">
        <v>6634</v>
      </c>
      <c r="H1285" t="s">
        <v>6635</v>
      </c>
      <c r="I1285" t="s">
        <v>41</v>
      </c>
      <c r="J1285" t="s">
        <v>27</v>
      </c>
      <c r="K1285" t="s">
        <v>1464</v>
      </c>
      <c r="L1285" t="s">
        <v>29</v>
      </c>
      <c r="M1285">
        <v>40475</v>
      </c>
      <c r="N1285" t="s">
        <v>30</v>
      </c>
      <c r="O1285" t="s">
        <v>4633</v>
      </c>
      <c r="P1285" t="s">
        <v>46</v>
      </c>
      <c r="Q1285" t="s">
        <v>59</v>
      </c>
      <c r="R1285" t="s">
        <v>4634</v>
      </c>
      <c r="S1285">
        <v>69.52</v>
      </c>
      <c r="T1285">
        <v>2</v>
      </c>
      <c r="U1285">
        <v>0</v>
      </c>
      <c r="V1285">
        <v>19.465600000000002</v>
      </c>
    </row>
    <row r="1286" spans="1:22" x14ac:dyDescent="0.35">
      <c r="A1286">
        <v>4819</v>
      </c>
      <c r="B1286" t="s">
        <v>7795</v>
      </c>
      <c r="C1286">
        <v>2011</v>
      </c>
      <c r="D1286" s="28">
        <v>40903</v>
      </c>
      <c r="E1286" s="28">
        <v>40908</v>
      </c>
      <c r="F1286" t="s">
        <v>50</v>
      </c>
      <c r="G1286" t="s">
        <v>7079</v>
      </c>
      <c r="H1286" t="s">
        <v>7080</v>
      </c>
      <c r="I1286" t="s">
        <v>26</v>
      </c>
      <c r="J1286" t="s">
        <v>27</v>
      </c>
      <c r="K1286" t="s">
        <v>146</v>
      </c>
      <c r="L1286" t="s">
        <v>147</v>
      </c>
      <c r="M1286">
        <v>19134</v>
      </c>
      <c r="N1286" t="s">
        <v>148</v>
      </c>
      <c r="O1286" t="s">
        <v>4149</v>
      </c>
      <c r="P1286" t="s">
        <v>46</v>
      </c>
      <c r="Q1286" t="s">
        <v>59</v>
      </c>
      <c r="R1286" t="s">
        <v>4150</v>
      </c>
      <c r="S1286">
        <v>227.13600000000002</v>
      </c>
      <c r="T1286">
        <v>4</v>
      </c>
      <c r="U1286">
        <v>0.2</v>
      </c>
      <c r="V1286">
        <v>-42.588000000000036</v>
      </c>
    </row>
    <row r="1287" spans="1:22" x14ac:dyDescent="0.35">
      <c r="A1287">
        <v>4818</v>
      </c>
      <c r="B1287" t="s">
        <v>7795</v>
      </c>
      <c r="C1287">
        <v>2011</v>
      </c>
      <c r="D1287" s="28">
        <v>40903</v>
      </c>
      <c r="E1287" s="28">
        <v>40908</v>
      </c>
      <c r="F1287" t="s">
        <v>50</v>
      </c>
      <c r="G1287" t="s">
        <v>7079</v>
      </c>
      <c r="H1287" t="s">
        <v>7080</v>
      </c>
      <c r="I1287" t="s">
        <v>26</v>
      </c>
      <c r="J1287" t="s">
        <v>27</v>
      </c>
      <c r="K1287" t="s">
        <v>146</v>
      </c>
      <c r="L1287" t="s">
        <v>147</v>
      </c>
      <c r="M1287">
        <v>19134</v>
      </c>
      <c r="N1287" t="s">
        <v>148</v>
      </c>
      <c r="O1287" t="s">
        <v>2102</v>
      </c>
      <c r="P1287" t="s">
        <v>46</v>
      </c>
      <c r="Q1287" t="s">
        <v>78</v>
      </c>
      <c r="R1287" t="s">
        <v>2103</v>
      </c>
      <c r="S1287">
        <v>81.552000000000007</v>
      </c>
      <c r="T1287">
        <v>2</v>
      </c>
      <c r="U1287">
        <v>0.2</v>
      </c>
      <c r="V1287">
        <v>8.1551999999999971</v>
      </c>
    </row>
    <row r="1288" spans="1:22" x14ac:dyDescent="0.35">
      <c r="A1288">
        <v>4817</v>
      </c>
      <c r="B1288" t="s">
        <v>7795</v>
      </c>
      <c r="C1288">
        <v>2011</v>
      </c>
      <c r="D1288" s="28">
        <v>40903</v>
      </c>
      <c r="E1288" s="28">
        <v>40908</v>
      </c>
      <c r="F1288" t="s">
        <v>50</v>
      </c>
      <c r="G1288" t="s">
        <v>7079</v>
      </c>
      <c r="H1288" t="s">
        <v>7080</v>
      </c>
      <c r="I1288" t="s">
        <v>26</v>
      </c>
      <c r="J1288" t="s">
        <v>27</v>
      </c>
      <c r="K1288" t="s">
        <v>146</v>
      </c>
      <c r="L1288" t="s">
        <v>147</v>
      </c>
      <c r="M1288">
        <v>19134</v>
      </c>
      <c r="N1288" t="s">
        <v>148</v>
      </c>
      <c r="O1288" t="s">
        <v>7457</v>
      </c>
      <c r="P1288" t="s">
        <v>46</v>
      </c>
      <c r="Q1288" t="s">
        <v>78</v>
      </c>
      <c r="R1288" t="s">
        <v>7458</v>
      </c>
      <c r="S1288">
        <v>34.655999999999999</v>
      </c>
      <c r="T1288">
        <v>2</v>
      </c>
      <c r="U1288">
        <v>0.2</v>
      </c>
      <c r="V1288">
        <v>5.6315999999999971</v>
      </c>
    </row>
    <row r="1289" spans="1:22" x14ac:dyDescent="0.35">
      <c r="A1289">
        <v>4816</v>
      </c>
      <c r="B1289" t="s">
        <v>7795</v>
      </c>
      <c r="C1289">
        <v>2011</v>
      </c>
      <c r="D1289" s="28">
        <v>40903</v>
      </c>
      <c r="E1289" s="28">
        <v>40908</v>
      </c>
      <c r="F1289" t="s">
        <v>50</v>
      </c>
      <c r="G1289" t="s">
        <v>7079</v>
      </c>
      <c r="H1289" t="s">
        <v>7080</v>
      </c>
      <c r="I1289" t="s">
        <v>26</v>
      </c>
      <c r="J1289" t="s">
        <v>27</v>
      </c>
      <c r="K1289" t="s">
        <v>146</v>
      </c>
      <c r="L1289" t="s">
        <v>147</v>
      </c>
      <c r="M1289">
        <v>19134</v>
      </c>
      <c r="N1289" t="s">
        <v>148</v>
      </c>
      <c r="O1289" t="s">
        <v>948</v>
      </c>
      <c r="P1289" t="s">
        <v>46</v>
      </c>
      <c r="Q1289" t="s">
        <v>90</v>
      </c>
      <c r="R1289" t="s">
        <v>949</v>
      </c>
      <c r="S1289">
        <v>18.264000000000003</v>
      </c>
      <c r="T1289">
        <v>3</v>
      </c>
      <c r="U1289">
        <v>0.2</v>
      </c>
      <c r="V1289">
        <v>6.1640999999999995</v>
      </c>
    </row>
    <row r="1290" spans="1:22" x14ac:dyDescent="0.35">
      <c r="A1290">
        <v>4809</v>
      </c>
      <c r="B1290" t="s">
        <v>7789</v>
      </c>
      <c r="C1290">
        <v>2011</v>
      </c>
      <c r="D1290" s="28">
        <v>40870</v>
      </c>
      <c r="E1290" s="28">
        <v>40875</v>
      </c>
      <c r="F1290" t="s">
        <v>50</v>
      </c>
      <c r="G1290" t="s">
        <v>4546</v>
      </c>
      <c r="H1290" t="s">
        <v>4547</v>
      </c>
      <c r="I1290" t="s">
        <v>41</v>
      </c>
      <c r="J1290" t="s">
        <v>27</v>
      </c>
      <c r="K1290" t="s">
        <v>146</v>
      </c>
      <c r="L1290" t="s">
        <v>147</v>
      </c>
      <c r="M1290">
        <v>19134</v>
      </c>
      <c r="N1290" t="s">
        <v>148</v>
      </c>
      <c r="O1290" t="s">
        <v>5033</v>
      </c>
      <c r="P1290" t="s">
        <v>46</v>
      </c>
      <c r="Q1290" t="s">
        <v>173</v>
      </c>
      <c r="R1290" t="s">
        <v>5034</v>
      </c>
      <c r="S1290">
        <v>62.808000000000007</v>
      </c>
      <c r="T1290">
        <v>3</v>
      </c>
      <c r="U1290">
        <v>0.2</v>
      </c>
      <c r="V1290">
        <v>21.197700000000001</v>
      </c>
    </row>
    <row r="1291" spans="1:22" x14ac:dyDescent="0.35">
      <c r="A1291">
        <v>4783</v>
      </c>
      <c r="B1291" t="s">
        <v>7770</v>
      </c>
      <c r="C1291">
        <v>2011</v>
      </c>
      <c r="D1291" s="28">
        <v>40854</v>
      </c>
      <c r="E1291" s="28">
        <v>40859</v>
      </c>
      <c r="F1291" t="s">
        <v>50</v>
      </c>
      <c r="G1291" t="s">
        <v>519</v>
      </c>
      <c r="H1291" t="s">
        <v>520</v>
      </c>
      <c r="I1291" t="s">
        <v>26</v>
      </c>
      <c r="J1291" t="s">
        <v>27</v>
      </c>
      <c r="K1291" t="s">
        <v>184</v>
      </c>
      <c r="L1291" t="s">
        <v>104</v>
      </c>
      <c r="M1291">
        <v>77070</v>
      </c>
      <c r="N1291" t="s">
        <v>105</v>
      </c>
      <c r="O1291" t="s">
        <v>1999</v>
      </c>
      <c r="P1291" t="s">
        <v>46</v>
      </c>
      <c r="Q1291" t="s">
        <v>578</v>
      </c>
      <c r="R1291" t="s">
        <v>2000</v>
      </c>
      <c r="S1291">
        <v>40.711999999999996</v>
      </c>
      <c r="T1291">
        <v>7</v>
      </c>
      <c r="U1291">
        <v>0.2</v>
      </c>
      <c r="V1291">
        <v>3.5623000000000022</v>
      </c>
    </row>
    <row r="1292" spans="1:22" x14ac:dyDescent="0.35">
      <c r="A1292">
        <v>4782</v>
      </c>
      <c r="B1292" t="s">
        <v>7770</v>
      </c>
      <c r="C1292">
        <v>2011</v>
      </c>
      <c r="D1292" s="28">
        <v>40854</v>
      </c>
      <c r="E1292" s="28">
        <v>40859</v>
      </c>
      <c r="F1292" t="s">
        <v>50</v>
      </c>
      <c r="G1292" t="s">
        <v>519</v>
      </c>
      <c r="H1292" t="s">
        <v>520</v>
      </c>
      <c r="I1292" t="s">
        <v>26</v>
      </c>
      <c r="J1292" t="s">
        <v>27</v>
      </c>
      <c r="K1292" t="s">
        <v>184</v>
      </c>
      <c r="L1292" t="s">
        <v>104</v>
      </c>
      <c r="M1292">
        <v>77070</v>
      </c>
      <c r="N1292" t="s">
        <v>105</v>
      </c>
      <c r="O1292" t="s">
        <v>7771</v>
      </c>
      <c r="P1292" t="s">
        <v>46</v>
      </c>
      <c r="Q1292" t="s">
        <v>75</v>
      </c>
      <c r="R1292" t="s">
        <v>7772</v>
      </c>
      <c r="S1292">
        <v>1.4759999999999995</v>
      </c>
      <c r="T1292">
        <v>3</v>
      </c>
      <c r="U1292">
        <v>0.8</v>
      </c>
      <c r="V1292">
        <v>-2.214</v>
      </c>
    </row>
    <row r="1293" spans="1:22" x14ac:dyDescent="0.35">
      <c r="A1293">
        <v>4781</v>
      </c>
      <c r="B1293" t="s">
        <v>7770</v>
      </c>
      <c r="C1293">
        <v>2011</v>
      </c>
      <c r="D1293" s="28">
        <v>40854</v>
      </c>
      <c r="E1293" s="28">
        <v>40859</v>
      </c>
      <c r="F1293" t="s">
        <v>50</v>
      </c>
      <c r="G1293" t="s">
        <v>519</v>
      </c>
      <c r="H1293" t="s">
        <v>520</v>
      </c>
      <c r="I1293" t="s">
        <v>26</v>
      </c>
      <c r="J1293" t="s">
        <v>27</v>
      </c>
      <c r="K1293" t="s">
        <v>184</v>
      </c>
      <c r="L1293" t="s">
        <v>104</v>
      </c>
      <c r="M1293">
        <v>77070</v>
      </c>
      <c r="N1293" t="s">
        <v>105</v>
      </c>
      <c r="O1293" t="s">
        <v>5913</v>
      </c>
      <c r="P1293" t="s">
        <v>32</v>
      </c>
      <c r="Q1293" t="s">
        <v>36</v>
      </c>
      <c r="R1293" t="s">
        <v>5914</v>
      </c>
      <c r="S1293">
        <v>683.14399999999989</v>
      </c>
      <c r="T1293">
        <v>4</v>
      </c>
      <c r="U1293">
        <v>0.3</v>
      </c>
      <c r="V1293">
        <v>0</v>
      </c>
    </row>
    <row r="1294" spans="1:22" x14ac:dyDescent="0.35">
      <c r="A1294">
        <v>4780</v>
      </c>
      <c r="B1294" t="s">
        <v>7769</v>
      </c>
      <c r="C1294">
        <v>2011</v>
      </c>
      <c r="D1294" s="28">
        <v>40732</v>
      </c>
      <c r="E1294" s="28">
        <v>40734</v>
      </c>
      <c r="F1294" t="s">
        <v>188</v>
      </c>
      <c r="G1294" t="s">
        <v>5985</v>
      </c>
      <c r="H1294" t="s">
        <v>5986</v>
      </c>
      <c r="I1294" t="s">
        <v>26</v>
      </c>
      <c r="J1294" t="s">
        <v>27</v>
      </c>
      <c r="K1294" t="s">
        <v>3452</v>
      </c>
      <c r="L1294" t="s">
        <v>267</v>
      </c>
      <c r="M1294">
        <v>14215</v>
      </c>
      <c r="N1294" t="s">
        <v>148</v>
      </c>
      <c r="O1294" t="s">
        <v>1839</v>
      </c>
      <c r="P1294" t="s">
        <v>32</v>
      </c>
      <c r="Q1294" t="s">
        <v>36</v>
      </c>
      <c r="R1294" t="s">
        <v>1840</v>
      </c>
      <c r="S1294">
        <v>63.882000000000005</v>
      </c>
      <c r="T1294">
        <v>1</v>
      </c>
      <c r="U1294">
        <v>0.1</v>
      </c>
      <c r="V1294">
        <v>10.647000000000004</v>
      </c>
    </row>
    <row r="1295" spans="1:22" x14ac:dyDescent="0.35">
      <c r="A1295">
        <v>4772</v>
      </c>
      <c r="B1295" t="s">
        <v>7763</v>
      </c>
      <c r="C1295">
        <v>2011</v>
      </c>
      <c r="D1295" s="28">
        <v>40847</v>
      </c>
      <c r="E1295" s="28">
        <v>40850</v>
      </c>
      <c r="F1295" t="s">
        <v>23</v>
      </c>
      <c r="G1295" t="s">
        <v>4716</v>
      </c>
      <c r="H1295" t="s">
        <v>4717</v>
      </c>
      <c r="I1295" t="s">
        <v>26</v>
      </c>
      <c r="J1295" t="s">
        <v>27</v>
      </c>
      <c r="K1295" t="s">
        <v>7764</v>
      </c>
      <c r="L1295" t="s">
        <v>310</v>
      </c>
      <c r="M1295">
        <v>85323</v>
      </c>
      <c r="N1295" t="s">
        <v>44</v>
      </c>
      <c r="O1295" t="s">
        <v>205</v>
      </c>
      <c r="P1295" t="s">
        <v>71</v>
      </c>
      <c r="Q1295" t="s">
        <v>72</v>
      </c>
      <c r="R1295" t="s">
        <v>206</v>
      </c>
      <c r="S1295">
        <v>742.33600000000001</v>
      </c>
      <c r="T1295">
        <v>8</v>
      </c>
      <c r="U1295">
        <v>0.2</v>
      </c>
      <c r="V1295">
        <v>83.512799999999913</v>
      </c>
    </row>
    <row r="1296" spans="1:22" x14ac:dyDescent="0.35">
      <c r="A1296">
        <v>4764</v>
      </c>
      <c r="B1296" t="s">
        <v>7751</v>
      </c>
      <c r="C1296">
        <v>2011</v>
      </c>
      <c r="D1296" s="28">
        <v>40803</v>
      </c>
      <c r="E1296" s="28">
        <v>40807</v>
      </c>
      <c r="F1296" t="s">
        <v>50</v>
      </c>
      <c r="G1296" t="s">
        <v>7719</v>
      </c>
      <c r="H1296" t="s">
        <v>7720</v>
      </c>
      <c r="I1296" t="s">
        <v>26</v>
      </c>
      <c r="J1296" t="s">
        <v>27</v>
      </c>
      <c r="K1296" t="s">
        <v>6923</v>
      </c>
      <c r="L1296" t="s">
        <v>43</v>
      </c>
      <c r="M1296">
        <v>91911</v>
      </c>
      <c r="N1296" t="s">
        <v>44</v>
      </c>
      <c r="O1296" t="s">
        <v>7752</v>
      </c>
      <c r="P1296" t="s">
        <v>46</v>
      </c>
      <c r="Q1296" t="s">
        <v>173</v>
      </c>
      <c r="R1296" t="s">
        <v>7753</v>
      </c>
      <c r="S1296">
        <v>182.94</v>
      </c>
      <c r="T1296">
        <v>3</v>
      </c>
      <c r="U1296">
        <v>0</v>
      </c>
      <c r="V1296">
        <v>85.981799999999993</v>
      </c>
    </row>
    <row r="1297" spans="1:22" x14ac:dyDescent="0.35">
      <c r="A1297">
        <v>4761</v>
      </c>
      <c r="B1297" t="s">
        <v>7749</v>
      </c>
      <c r="C1297">
        <v>2011</v>
      </c>
      <c r="D1297" s="28">
        <v>40850</v>
      </c>
      <c r="E1297" s="28">
        <v>40854</v>
      </c>
      <c r="F1297" t="s">
        <v>50</v>
      </c>
      <c r="G1297" t="s">
        <v>5433</v>
      </c>
      <c r="H1297" t="s">
        <v>5434</v>
      </c>
      <c r="I1297" t="s">
        <v>26</v>
      </c>
      <c r="J1297" t="s">
        <v>27</v>
      </c>
      <c r="K1297" t="s">
        <v>266</v>
      </c>
      <c r="L1297" t="s">
        <v>267</v>
      </c>
      <c r="M1297">
        <v>10009</v>
      </c>
      <c r="N1297" t="s">
        <v>148</v>
      </c>
      <c r="O1297" t="s">
        <v>2709</v>
      </c>
      <c r="P1297" t="s">
        <v>46</v>
      </c>
      <c r="Q1297" t="s">
        <v>75</v>
      </c>
      <c r="R1297" t="s">
        <v>2710</v>
      </c>
      <c r="S1297">
        <v>7.8560000000000008</v>
      </c>
      <c r="T1297">
        <v>2</v>
      </c>
      <c r="U1297">
        <v>0.2</v>
      </c>
      <c r="V1297">
        <v>2.8477999999999994</v>
      </c>
    </row>
    <row r="1298" spans="1:22" x14ac:dyDescent="0.35">
      <c r="A1298">
        <v>4760</v>
      </c>
      <c r="B1298" t="s">
        <v>7749</v>
      </c>
      <c r="C1298">
        <v>2011</v>
      </c>
      <c r="D1298" s="28">
        <v>40850</v>
      </c>
      <c r="E1298" s="28">
        <v>40854</v>
      </c>
      <c r="F1298" t="s">
        <v>50</v>
      </c>
      <c r="G1298" t="s">
        <v>5433</v>
      </c>
      <c r="H1298" t="s">
        <v>5434</v>
      </c>
      <c r="I1298" t="s">
        <v>26</v>
      </c>
      <c r="J1298" t="s">
        <v>27</v>
      </c>
      <c r="K1298" t="s">
        <v>266</v>
      </c>
      <c r="L1298" t="s">
        <v>267</v>
      </c>
      <c r="M1298">
        <v>10009</v>
      </c>
      <c r="N1298" t="s">
        <v>148</v>
      </c>
      <c r="O1298" t="s">
        <v>3910</v>
      </c>
      <c r="P1298" t="s">
        <v>46</v>
      </c>
      <c r="Q1298" t="s">
        <v>75</v>
      </c>
      <c r="R1298" t="s">
        <v>3911</v>
      </c>
      <c r="S1298">
        <v>48.896000000000001</v>
      </c>
      <c r="T1298">
        <v>2</v>
      </c>
      <c r="U1298">
        <v>0.2</v>
      </c>
      <c r="V1298">
        <v>18.335999999999999</v>
      </c>
    </row>
    <row r="1299" spans="1:22" x14ac:dyDescent="0.35">
      <c r="A1299">
        <v>4759</v>
      </c>
      <c r="B1299" t="s">
        <v>7749</v>
      </c>
      <c r="C1299">
        <v>2011</v>
      </c>
      <c r="D1299" s="28">
        <v>40850</v>
      </c>
      <c r="E1299" s="28">
        <v>40854</v>
      </c>
      <c r="F1299" t="s">
        <v>50</v>
      </c>
      <c r="G1299" t="s">
        <v>5433</v>
      </c>
      <c r="H1299" t="s">
        <v>5434</v>
      </c>
      <c r="I1299" t="s">
        <v>26</v>
      </c>
      <c r="J1299" t="s">
        <v>27</v>
      </c>
      <c r="K1299" t="s">
        <v>266</v>
      </c>
      <c r="L1299" t="s">
        <v>267</v>
      </c>
      <c r="M1299">
        <v>10009</v>
      </c>
      <c r="N1299" t="s">
        <v>148</v>
      </c>
      <c r="O1299" t="s">
        <v>1818</v>
      </c>
      <c r="P1299" t="s">
        <v>71</v>
      </c>
      <c r="Q1299" t="s">
        <v>72</v>
      </c>
      <c r="R1299" t="s">
        <v>1819</v>
      </c>
      <c r="S1299">
        <v>783.96</v>
      </c>
      <c r="T1299">
        <v>4</v>
      </c>
      <c r="U1299">
        <v>0</v>
      </c>
      <c r="V1299">
        <v>219.50880000000006</v>
      </c>
    </row>
    <row r="1300" spans="1:22" x14ac:dyDescent="0.35">
      <c r="A1300">
        <v>4729</v>
      </c>
      <c r="B1300" t="s">
        <v>7726</v>
      </c>
      <c r="C1300">
        <v>2011</v>
      </c>
      <c r="D1300" s="28">
        <v>40854</v>
      </c>
      <c r="E1300" s="28">
        <v>40859</v>
      </c>
      <c r="F1300" t="s">
        <v>50</v>
      </c>
      <c r="G1300" t="s">
        <v>242</v>
      </c>
      <c r="H1300" t="s">
        <v>243</v>
      </c>
      <c r="I1300" t="s">
        <v>26</v>
      </c>
      <c r="J1300" t="s">
        <v>27</v>
      </c>
      <c r="K1300" t="s">
        <v>127</v>
      </c>
      <c r="L1300" t="s">
        <v>43</v>
      </c>
      <c r="M1300">
        <v>94110</v>
      </c>
      <c r="N1300" t="s">
        <v>44</v>
      </c>
      <c r="O1300" t="s">
        <v>2786</v>
      </c>
      <c r="P1300" t="s">
        <v>46</v>
      </c>
      <c r="Q1300" t="s">
        <v>75</v>
      </c>
      <c r="R1300" t="s">
        <v>2787</v>
      </c>
      <c r="S1300">
        <v>123.14399999999999</v>
      </c>
      <c r="T1300">
        <v>7</v>
      </c>
      <c r="U1300">
        <v>0.2</v>
      </c>
      <c r="V1300">
        <v>46.178999999999988</v>
      </c>
    </row>
    <row r="1301" spans="1:22" x14ac:dyDescent="0.35">
      <c r="A1301">
        <v>4728</v>
      </c>
      <c r="B1301" t="s">
        <v>7725</v>
      </c>
      <c r="C1301">
        <v>2011</v>
      </c>
      <c r="D1301" s="28">
        <v>40872</v>
      </c>
      <c r="E1301" s="28">
        <v>40876</v>
      </c>
      <c r="F1301" t="s">
        <v>23</v>
      </c>
      <c r="G1301" t="s">
        <v>4082</v>
      </c>
      <c r="H1301" t="s">
        <v>4083</v>
      </c>
      <c r="I1301" t="s">
        <v>102</v>
      </c>
      <c r="J1301" t="s">
        <v>27</v>
      </c>
      <c r="K1301" t="s">
        <v>266</v>
      </c>
      <c r="L1301" t="s">
        <v>267</v>
      </c>
      <c r="M1301">
        <v>10009</v>
      </c>
      <c r="N1301" t="s">
        <v>148</v>
      </c>
      <c r="O1301" t="s">
        <v>4476</v>
      </c>
      <c r="P1301" t="s">
        <v>32</v>
      </c>
      <c r="Q1301" t="s">
        <v>33</v>
      </c>
      <c r="R1301" t="s">
        <v>4477</v>
      </c>
      <c r="S1301">
        <v>275.952</v>
      </c>
      <c r="T1301">
        <v>3</v>
      </c>
      <c r="U1301">
        <v>0.2</v>
      </c>
      <c r="V1301">
        <v>-37.943400000000025</v>
      </c>
    </row>
    <row r="1302" spans="1:22" x14ac:dyDescent="0.35">
      <c r="A1302">
        <v>4727</v>
      </c>
      <c r="B1302" t="s">
        <v>7725</v>
      </c>
      <c r="C1302">
        <v>2011</v>
      </c>
      <c r="D1302" s="28">
        <v>40872</v>
      </c>
      <c r="E1302" s="28">
        <v>40876</v>
      </c>
      <c r="F1302" t="s">
        <v>23</v>
      </c>
      <c r="G1302" t="s">
        <v>4082</v>
      </c>
      <c r="H1302" t="s">
        <v>4083</v>
      </c>
      <c r="I1302" t="s">
        <v>102</v>
      </c>
      <c r="J1302" t="s">
        <v>27</v>
      </c>
      <c r="K1302" t="s">
        <v>266</v>
      </c>
      <c r="L1302" t="s">
        <v>267</v>
      </c>
      <c r="M1302">
        <v>10009</v>
      </c>
      <c r="N1302" t="s">
        <v>148</v>
      </c>
      <c r="O1302" t="s">
        <v>5599</v>
      </c>
      <c r="P1302" t="s">
        <v>46</v>
      </c>
      <c r="Q1302" t="s">
        <v>59</v>
      </c>
      <c r="R1302" t="s">
        <v>5600</v>
      </c>
      <c r="S1302">
        <v>1117.92</v>
      </c>
      <c r="T1302">
        <v>4</v>
      </c>
      <c r="U1302">
        <v>0</v>
      </c>
      <c r="V1302">
        <v>55.895999999999958</v>
      </c>
    </row>
    <row r="1303" spans="1:22" x14ac:dyDescent="0.35">
      <c r="A1303">
        <v>4722</v>
      </c>
      <c r="B1303" t="s">
        <v>7718</v>
      </c>
      <c r="C1303">
        <v>2011</v>
      </c>
      <c r="D1303" s="28">
        <v>40701</v>
      </c>
      <c r="E1303" s="28">
        <v>40705</v>
      </c>
      <c r="F1303" t="s">
        <v>23</v>
      </c>
      <c r="G1303" t="s">
        <v>7719</v>
      </c>
      <c r="H1303" t="s">
        <v>7720</v>
      </c>
      <c r="I1303" t="s">
        <v>26</v>
      </c>
      <c r="J1303" t="s">
        <v>27</v>
      </c>
      <c r="K1303" t="s">
        <v>456</v>
      </c>
      <c r="L1303" t="s">
        <v>211</v>
      </c>
      <c r="M1303">
        <v>60505</v>
      </c>
      <c r="N1303" t="s">
        <v>105</v>
      </c>
      <c r="O1303" t="s">
        <v>1436</v>
      </c>
      <c r="P1303" t="s">
        <v>32</v>
      </c>
      <c r="Q1303" t="s">
        <v>56</v>
      </c>
      <c r="R1303" t="s">
        <v>1437</v>
      </c>
      <c r="S1303">
        <v>268.935</v>
      </c>
      <c r="T1303">
        <v>3</v>
      </c>
      <c r="U1303">
        <v>0.5</v>
      </c>
      <c r="V1303">
        <v>-209.76929999999999</v>
      </c>
    </row>
    <row r="1304" spans="1:22" x14ac:dyDescent="0.35">
      <c r="A1304">
        <v>4714</v>
      </c>
      <c r="B1304" t="s">
        <v>7709</v>
      </c>
      <c r="C1304">
        <v>2011</v>
      </c>
      <c r="D1304" s="28">
        <v>40893</v>
      </c>
      <c r="E1304" s="28">
        <v>40898</v>
      </c>
      <c r="F1304" t="s">
        <v>50</v>
      </c>
      <c r="G1304" t="s">
        <v>6942</v>
      </c>
      <c r="H1304" t="s">
        <v>6943</v>
      </c>
      <c r="I1304" t="s">
        <v>26</v>
      </c>
      <c r="J1304" t="s">
        <v>27</v>
      </c>
      <c r="K1304" t="s">
        <v>1681</v>
      </c>
      <c r="L1304" t="s">
        <v>104</v>
      </c>
      <c r="M1304">
        <v>77340</v>
      </c>
      <c r="N1304" t="s">
        <v>105</v>
      </c>
      <c r="O1304" t="s">
        <v>6116</v>
      </c>
      <c r="P1304" t="s">
        <v>32</v>
      </c>
      <c r="Q1304" t="s">
        <v>65</v>
      </c>
      <c r="R1304" t="s">
        <v>6117</v>
      </c>
      <c r="S1304">
        <v>56.567999999999998</v>
      </c>
      <c r="T1304">
        <v>2</v>
      </c>
      <c r="U1304">
        <v>0.6</v>
      </c>
      <c r="V1304">
        <v>-74.952600000000004</v>
      </c>
    </row>
    <row r="1305" spans="1:22" x14ac:dyDescent="0.35">
      <c r="A1305">
        <v>4713</v>
      </c>
      <c r="B1305" t="s">
        <v>7709</v>
      </c>
      <c r="C1305">
        <v>2011</v>
      </c>
      <c r="D1305" s="28">
        <v>40893</v>
      </c>
      <c r="E1305" s="28">
        <v>40898</v>
      </c>
      <c r="F1305" t="s">
        <v>50</v>
      </c>
      <c r="G1305" t="s">
        <v>6942</v>
      </c>
      <c r="H1305" t="s">
        <v>6943</v>
      </c>
      <c r="I1305" t="s">
        <v>26</v>
      </c>
      <c r="J1305" t="s">
        <v>27</v>
      </c>
      <c r="K1305" t="s">
        <v>1681</v>
      </c>
      <c r="L1305" t="s">
        <v>104</v>
      </c>
      <c r="M1305">
        <v>77340</v>
      </c>
      <c r="N1305" t="s">
        <v>105</v>
      </c>
      <c r="O1305" t="s">
        <v>3194</v>
      </c>
      <c r="P1305" t="s">
        <v>46</v>
      </c>
      <c r="Q1305" t="s">
        <v>90</v>
      </c>
      <c r="R1305" t="s">
        <v>3195</v>
      </c>
      <c r="S1305">
        <v>36.288000000000011</v>
      </c>
      <c r="T1305">
        <v>7</v>
      </c>
      <c r="U1305">
        <v>0.2</v>
      </c>
      <c r="V1305">
        <v>12.700800000000001</v>
      </c>
    </row>
    <row r="1306" spans="1:22" x14ac:dyDescent="0.35">
      <c r="A1306">
        <v>4712</v>
      </c>
      <c r="B1306" t="s">
        <v>7708</v>
      </c>
      <c r="C1306">
        <v>2011</v>
      </c>
      <c r="D1306" s="28">
        <v>40633</v>
      </c>
      <c r="E1306" s="28">
        <v>40633</v>
      </c>
      <c r="F1306" t="s">
        <v>1290</v>
      </c>
      <c r="G1306" t="s">
        <v>1049</v>
      </c>
      <c r="H1306" t="s">
        <v>1050</v>
      </c>
      <c r="I1306" t="s">
        <v>26</v>
      </c>
      <c r="J1306" t="s">
        <v>27</v>
      </c>
      <c r="K1306" t="s">
        <v>146</v>
      </c>
      <c r="L1306" t="s">
        <v>147</v>
      </c>
      <c r="M1306">
        <v>19120</v>
      </c>
      <c r="N1306" t="s">
        <v>148</v>
      </c>
      <c r="O1306" t="s">
        <v>3122</v>
      </c>
      <c r="P1306" t="s">
        <v>46</v>
      </c>
      <c r="Q1306" t="s">
        <v>75</v>
      </c>
      <c r="R1306" t="s">
        <v>3123</v>
      </c>
      <c r="S1306">
        <v>0.85200000000000009</v>
      </c>
      <c r="T1306">
        <v>1</v>
      </c>
      <c r="U1306">
        <v>0.7</v>
      </c>
      <c r="V1306">
        <v>-0.59639999999999982</v>
      </c>
    </row>
    <row r="1307" spans="1:22" x14ac:dyDescent="0.35">
      <c r="A1307">
        <v>4694</v>
      </c>
      <c r="B1307" t="s">
        <v>7701</v>
      </c>
      <c r="C1307">
        <v>2011</v>
      </c>
      <c r="D1307" s="28">
        <v>40897</v>
      </c>
      <c r="E1307" s="28">
        <v>40899</v>
      </c>
      <c r="F1307" t="s">
        <v>188</v>
      </c>
      <c r="G1307" t="s">
        <v>4911</v>
      </c>
      <c r="H1307" t="s">
        <v>4912</v>
      </c>
      <c r="I1307" t="s">
        <v>26</v>
      </c>
      <c r="J1307" t="s">
        <v>27</v>
      </c>
      <c r="K1307" t="s">
        <v>1310</v>
      </c>
      <c r="L1307" t="s">
        <v>310</v>
      </c>
      <c r="M1307">
        <v>85705</v>
      </c>
      <c r="N1307" t="s">
        <v>44</v>
      </c>
      <c r="O1307" t="s">
        <v>6001</v>
      </c>
      <c r="P1307" t="s">
        <v>46</v>
      </c>
      <c r="Q1307" t="s">
        <v>90</v>
      </c>
      <c r="R1307" t="s">
        <v>6002</v>
      </c>
      <c r="S1307">
        <v>8.4480000000000004</v>
      </c>
      <c r="T1307">
        <v>2</v>
      </c>
      <c r="U1307">
        <v>0.2</v>
      </c>
      <c r="V1307">
        <v>2.6399999999999997</v>
      </c>
    </row>
    <row r="1308" spans="1:22" x14ac:dyDescent="0.35">
      <c r="A1308">
        <v>4693</v>
      </c>
      <c r="B1308" t="s">
        <v>7701</v>
      </c>
      <c r="C1308">
        <v>2011</v>
      </c>
      <c r="D1308" s="28">
        <v>40897</v>
      </c>
      <c r="E1308" s="28">
        <v>40899</v>
      </c>
      <c r="F1308" t="s">
        <v>188</v>
      </c>
      <c r="G1308" t="s">
        <v>4911</v>
      </c>
      <c r="H1308" t="s">
        <v>4912</v>
      </c>
      <c r="I1308" t="s">
        <v>26</v>
      </c>
      <c r="J1308" t="s">
        <v>27</v>
      </c>
      <c r="K1308" t="s">
        <v>1310</v>
      </c>
      <c r="L1308" t="s">
        <v>310</v>
      </c>
      <c r="M1308">
        <v>85705</v>
      </c>
      <c r="N1308" t="s">
        <v>44</v>
      </c>
      <c r="O1308" t="s">
        <v>1730</v>
      </c>
      <c r="P1308" t="s">
        <v>46</v>
      </c>
      <c r="Q1308" t="s">
        <v>90</v>
      </c>
      <c r="R1308" t="s">
        <v>5006</v>
      </c>
      <c r="S1308">
        <v>221.92000000000002</v>
      </c>
      <c r="T1308">
        <v>5</v>
      </c>
      <c r="U1308">
        <v>0.2</v>
      </c>
      <c r="V1308">
        <v>77.671999999999983</v>
      </c>
    </row>
    <row r="1309" spans="1:22" x14ac:dyDescent="0.35">
      <c r="A1309">
        <v>4692</v>
      </c>
      <c r="B1309" t="s">
        <v>7701</v>
      </c>
      <c r="C1309">
        <v>2011</v>
      </c>
      <c r="D1309" s="28">
        <v>40897</v>
      </c>
      <c r="E1309" s="28">
        <v>40899</v>
      </c>
      <c r="F1309" t="s">
        <v>188</v>
      </c>
      <c r="G1309" t="s">
        <v>4911</v>
      </c>
      <c r="H1309" t="s">
        <v>4912</v>
      </c>
      <c r="I1309" t="s">
        <v>26</v>
      </c>
      <c r="J1309" t="s">
        <v>27</v>
      </c>
      <c r="K1309" t="s">
        <v>1310</v>
      </c>
      <c r="L1309" t="s">
        <v>310</v>
      </c>
      <c r="M1309">
        <v>85705</v>
      </c>
      <c r="N1309" t="s">
        <v>44</v>
      </c>
      <c r="O1309" t="s">
        <v>890</v>
      </c>
      <c r="P1309" t="s">
        <v>32</v>
      </c>
      <c r="Q1309" t="s">
        <v>36</v>
      </c>
      <c r="R1309" t="s">
        <v>891</v>
      </c>
      <c r="S1309">
        <v>242.35200000000003</v>
      </c>
      <c r="T1309">
        <v>3</v>
      </c>
      <c r="U1309">
        <v>0.2</v>
      </c>
      <c r="V1309">
        <v>-42.411600000000035</v>
      </c>
    </row>
    <row r="1310" spans="1:22" x14ac:dyDescent="0.35">
      <c r="A1310">
        <v>4691</v>
      </c>
      <c r="B1310" t="s">
        <v>7701</v>
      </c>
      <c r="C1310">
        <v>2011</v>
      </c>
      <c r="D1310" s="28">
        <v>40897</v>
      </c>
      <c r="E1310" s="28">
        <v>40899</v>
      </c>
      <c r="F1310" t="s">
        <v>188</v>
      </c>
      <c r="G1310" t="s">
        <v>4911</v>
      </c>
      <c r="H1310" t="s">
        <v>4912</v>
      </c>
      <c r="I1310" t="s">
        <v>26</v>
      </c>
      <c r="J1310" t="s">
        <v>27</v>
      </c>
      <c r="K1310" t="s">
        <v>1310</v>
      </c>
      <c r="L1310" t="s">
        <v>310</v>
      </c>
      <c r="M1310">
        <v>85705</v>
      </c>
      <c r="N1310" t="s">
        <v>44</v>
      </c>
      <c r="O1310" t="s">
        <v>1018</v>
      </c>
      <c r="P1310" t="s">
        <v>71</v>
      </c>
      <c r="Q1310" t="s">
        <v>161</v>
      </c>
      <c r="R1310" t="s">
        <v>1019</v>
      </c>
      <c r="S1310">
        <v>71.975999999999999</v>
      </c>
      <c r="T1310">
        <v>3</v>
      </c>
      <c r="U1310">
        <v>0.2</v>
      </c>
      <c r="V1310">
        <v>21.592800000000011</v>
      </c>
    </row>
    <row r="1311" spans="1:22" x14ac:dyDescent="0.35">
      <c r="A1311">
        <v>4690</v>
      </c>
      <c r="B1311" t="s">
        <v>7701</v>
      </c>
      <c r="C1311">
        <v>2011</v>
      </c>
      <c r="D1311" s="28">
        <v>40897</v>
      </c>
      <c r="E1311" s="28">
        <v>40899</v>
      </c>
      <c r="F1311" t="s">
        <v>188</v>
      </c>
      <c r="G1311" t="s">
        <v>4911</v>
      </c>
      <c r="H1311" t="s">
        <v>4912</v>
      </c>
      <c r="I1311" t="s">
        <v>26</v>
      </c>
      <c r="J1311" t="s">
        <v>27</v>
      </c>
      <c r="K1311" t="s">
        <v>1310</v>
      </c>
      <c r="L1311" t="s">
        <v>310</v>
      </c>
      <c r="M1311">
        <v>85705</v>
      </c>
      <c r="N1311" t="s">
        <v>44</v>
      </c>
      <c r="O1311" t="s">
        <v>5857</v>
      </c>
      <c r="P1311" t="s">
        <v>32</v>
      </c>
      <c r="Q1311" t="s">
        <v>65</v>
      </c>
      <c r="R1311" t="s">
        <v>5858</v>
      </c>
      <c r="S1311">
        <v>51.967999999999996</v>
      </c>
      <c r="T1311">
        <v>2</v>
      </c>
      <c r="U1311">
        <v>0.2</v>
      </c>
      <c r="V1311">
        <v>10.393599999999998</v>
      </c>
    </row>
    <row r="1312" spans="1:22" x14ac:dyDescent="0.35">
      <c r="A1312">
        <v>4681</v>
      </c>
      <c r="B1312" t="s">
        <v>7690</v>
      </c>
      <c r="C1312">
        <v>2011</v>
      </c>
      <c r="D1312" s="28">
        <v>40616</v>
      </c>
      <c r="E1312" s="28">
        <v>40621</v>
      </c>
      <c r="F1312" t="s">
        <v>50</v>
      </c>
      <c r="G1312" t="s">
        <v>5748</v>
      </c>
      <c r="H1312" t="s">
        <v>5749</v>
      </c>
      <c r="I1312" t="s">
        <v>26</v>
      </c>
      <c r="J1312" t="s">
        <v>27</v>
      </c>
      <c r="K1312" t="s">
        <v>7691</v>
      </c>
      <c r="L1312" t="s">
        <v>121</v>
      </c>
      <c r="M1312">
        <v>84321</v>
      </c>
      <c r="N1312" t="s">
        <v>44</v>
      </c>
      <c r="O1312" t="s">
        <v>6809</v>
      </c>
      <c r="P1312" t="s">
        <v>46</v>
      </c>
      <c r="Q1312" t="s">
        <v>75</v>
      </c>
      <c r="R1312" t="s">
        <v>6810</v>
      </c>
      <c r="S1312">
        <v>62.048000000000002</v>
      </c>
      <c r="T1312">
        <v>2</v>
      </c>
      <c r="U1312">
        <v>0.2</v>
      </c>
      <c r="V1312">
        <v>20.165599999999998</v>
      </c>
    </row>
    <row r="1313" spans="1:22" x14ac:dyDescent="0.35">
      <c r="A1313">
        <v>4680</v>
      </c>
      <c r="B1313" t="s">
        <v>7690</v>
      </c>
      <c r="C1313">
        <v>2011</v>
      </c>
      <c r="D1313" s="28">
        <v>40616</v>
      </c>
      <c r="E1313" s="28">
        <v>40621</v>
      </c>
      <c r="F1313" t="s">
        <v>50</v>
      </c>
      <c r="G1313" t="s">
        <v>5748</v>
      </c>
      <c r="H1313" t="s">
        <v>5749</v>
      </c>
      <c r="I1313" t="s">
        <v>26</v>
      </c>
      <c r="J1313" t="s">
        <v>27</v>
      </c>
      <c r="K1313" t="s">
        <v>7691</v>
      </c>
      <c r="L1313" t="s">
        <v>121</v>
      </c>
      <c r="M1313">
        <v>84321</v>
      </c>
      <c r="N1313" t="s">
        <v>44</v>
      </c>
      <c r="O1313" t="s">
        <v>2654</v>
      </c>
      <c r="P1313" t="s">
        <v>46</v>
      </c>
      <c r="Q1313" t="s">
        <v>59</v>
      </c>
      <c r="R1313" t="s">
        <v>186</v>
      </c>
      <c r="S1313">
        <v>21.36</v>
      </c>
      <c r="T1313">
        <v>2</v>
      </c>
      <c r="U1313">
        <v>0</v>
      </c>
      <c r="V1313">
        <v>5.7672000000000008</v>
      </c>
    </row>
    <row r="1314" spans="1:22" x14ac:dyDescent="0.35">
      <c r="A1314">
        <v>4679</v>
      </c>
      <c r="B1314" t="s">
        <v>7690</v>
      </c>
      <c r="C1314">
        <v>2011</v>
      </c>
      <c r="D1314" s="28">
        <v>40616</v>
      </c>
      <c r="E1314" s="28">
        <v>40621</v>
      </c>
      <c r="F1314" t="s">
        <v>50</v>
      </c>
      <c r="G1314" t="s">
        <v>5748</v>
      </c>
      <c r="H1314" t="s">
        <v>5749</v>
      </c>
      <c r="I1314" t="s">
        <v>26</v>
      </c>
      <c r="J1314" t="s">
        <v>27</v>
      </c>
      <c r="K1314" t="s">
        <v>7691</v>
      </c>
      <c r="L1314" t="s">
        <v>121</v>
      </c>
      <c r="M1314">
        <v>84321</v>
      </c>
      <c r="N1314" t="s">
        <v>44</v>
      </c>
      <c r="O1314" t="s">
        <v>7692</v>
      </c>
      <c r="P1314" t="s">
        <v>71</v>
      </c>
      <c r="Q1314" t="s">
        <v>161</v>
      </c>
      <c r="R1314" t="s">
        <v>7693</v>
      </c>
      <c r="S1314">
        <v>82.800000000000011</v>
      </c>
      <c r="T1314">
        <v>12</v>
      </c>
      <c r="U1314">
        <v>0</v>
      </c>
      <c r="V1314">
        <v>6.6239999999999952</v>
      </c>
    </row>
    <row r="1315" spans="1:22" x14ac:dyDescent="0.35">
      <c r="A1315">
        <v>4678</v>
      </c>
      <c r="B1315" t="s">
        <v>7690</v>
      </c>
      <c r="C1315">
        <v>2011</v>
      </c>
      <c r="D1315" s="28">
        <v>40616</v>
      </c>
      <c r="E1315" s="28">
        <v>40621</v>
      </c>
      <c r="F1315" t="s">
        <v>50</v>
      </c>
      <c r="G1315" t="s">
        <v>5748</v>
      </c>
      <c r="H1315" t="s">
        <v>5749</v>
      </c>
      <c r="I1315" t="s">
        <v>26</v>
      </c>
      <c r="J1315" t="s">
        <v>27</v>
      </c>
      <c r="K1315" t="s">
        <v>7691</v>
      </c>
      <c r="L1315" t="s">
        <v>121</v>
      </c>
      <c r="M1315">
        <v>84321</v>
      </c>
      <c r="N1315" t="s">
        <v>44</v>
      </c>
      <c r="O1315" t="s">
        <v>1774</v>
      </c>
      <c r="P1315" t="s">
        <v>46</v>
      </c>
      <c r="Q1315" t="s">
        <v>59</v>
      </c>
      <c r="R1315" t="s">
        <v>1775</v>
      </c>
      <c r="S1315">
        <v>80.98</v>
      </c>
      <c r="T1315">
        <v>1</v>
      </c>
      <c r="U1315">
        <v>0</v>
      </c>
      <c r="V1315">
        <v>3.2391999999999967</v>
      </c>
    </row>
    <row r="1316" spans="1:22" x14ac:dyDescent="0.35">
      <c r="A1316">
        <v>4677</v>
      </c>
      <c r="B1316" t="s">
        <v>7690</v>
      </c>
      <c r="C1316">
        <v>2011</v>
      </c>
      <c r="D1316" s="28">
        <v>40616</v>
      </c>
      <c r="E1316" s="28">
        <v>40621</v>
      </c>
      <c r="F1316" t="s">
        <v>50</v>
      </c>
      <c r="G1316" t="s">
        <v>5748</v>
      </c>
      <c r="H1316" t="s">
        <v>5749</v>
      </c>
      <c r="I1316" t="s">
        <v>26</v>
      </c>
      <c r="J1316" t="s">
        <v>27</v>
      </c>
      <c r="K1316" t="s">
        <v>7691</v>
      </c>
      <c r="L1316" t="s">
        <v>121</v>
      </c>
      <c r="M1316">
        <v>84321</v>
      </c>
      <c r="N1316" t="s">
        <v>44</v>
      </c>
      <c r="O1316" t="s">
        <v>5487</v>
      </c>
      <c r="P1316" t="s">
        <v>46</v>
      </c>
      <c r="Q1316" t="s">
        <v>75</v>
      </c>
      <c r="R1316" t="s">
        <v>5488</v>
      </c>
      <c r="S1316">
        <v>33.088000000000001</v>
      </c>
      <c r="T1316">
        <v>4</v>
      </c>
      <c r="U1316">
        <v>0.2</v>
      </c>
      <c r="V1316">
        <v>11.167199999999999</v>
      </c>
    </row>
    <row r="1317" spans="1:22" x14ac:dyDescent="0.35">
      <c r="A1317">
        <v>4656</v>
      </c>
      <c r="B1317" t="s">
        <v>7680</v>
      </c>
      <c r="C1317">
        <v>2011</v>
      </c>
      <c r="D1317" s="28">
        <v>40668</v>
      </c>
      <c r="E1317" s="28">
        <v>40673</v>
      </c>
      <c r="F1317" t="s">
        <v>50</v>
      </c>
      <c r="G1317" t="s">
        <v>4616</v>
      </c>
      <c r="H1317" t="s">
        <v>4617</v>
      </c>
      <c r="I1317" t="s">
        <v>41</v>
      </c>
      <c r="J1317" t="s">
        <v>27</v>
      </c>
      <c r="K1317" t="s">
        <v>3708</v>
      </c>
      <c r="L1317" t="s">
        <v>211</v>
      </c>
      <c r="M1317">
        <v>61032</v>
      </c>
      <c r="N1317" t="s">
        <v>105</v>
      </c>
      <c r="O1317" t="s">
        <v>397</v>
      </c>
      <c r="P1317" t="s">
        <v>46</v>
      </c>
      <c r="Q1317" t="s">
        <v>59</v>
      </c>
      <c r="R1317" t="s">
        <v>398</v>
      </c>
      <c r="S1317">
        <v>45.248000000000005</v>
      </c>
      <c r="T1317">
        <v>2</v>
      </c>
      <c r="U1317">
        <v>0.2</v>
      </c>
      <c r="V1317">
        <v>3.9591999999999992</v>
      </c>
    </row>
    <row r="1318" spans="1:22" x14ac:dyDescent="0.35">
      <c r="A1318">
        <v>4647</v>
      </c>
      <c r="B1318" t="s">
        <v>7670</v>
      </c>
      <c r="C1318">
        <v>2011</v>
      </c>
      <c r="D1318" s="28">
        <v>40693</v>
      </c>
      <c r="E1318" s="28">
        <v>40699</v>
      </c>
      <c r="F1318" t="s">
        <v>50</v>
      </c>
      <c r="G1318" t="s">
        <v>1923</v>
      </c>
      <c r="H1318" t="s">
        <v>1924</v>
      </c>
      <c r="I1318" t="s">
        <v>41</v>
      </c>
      <c r="J1318" t="s">
        <v>27</v>
      </c>
      <c r="K1318" t="s">
        <v>1464</v>
      </c>
      <c r="L1318" t="s">
        <v>319</v>
      </c>
      <c r="M1318">
        <v>23223</v>
      </c>
      <c r="N1318" t="s">
        <v>30</v>
      </c>
      <c r="O1318" t="s">
        <v>2741</v>
      </c>
      <c r="P1318" t="s">
        <v>46</v>
      </c>
      <c r="Q1318" t="s">
        <v>90</v>
      </c>
      <c r="R1318" t="s">
        <v>2742</v>
      </c>
      <c r="S1318">
        <v>13.620000000000001</v>
      </c>
      <c r="T1318">
        <v>3</v>
      </c>
      <c r="U1318">
        <v>0</v>
      </c>
      <c r="V1318">
        <v>6.1289999999999996</v>
      </c>
    </row>
    <row r="1319" spans="1:22" x14ac:dyDescent="0.35">
      <c r="A1319">
        <v>4580</v>
      </c>
      <c r="B1319" t="s">
        <v>7615</v>
      </c>
      <c r="C1319">
        <v>2011</v>
      </c>
      <c r="D1319" s="28">
        <v>40751</v>
      </c>
      <c r="E1319" s="28">
        <v>40757</v>
      </c>
      <c r="F1319" t="s">
        <v>50</v>
      </c>
      <c r="G1319" t="s">
        <v>3703</v>
      </c>
      <c r="H1319" t="s">
        <v>3704</v>
      </c>
      <c r="I1319" t="s">
        <v>41</v>
      </c>
      <c r="J1319" t="s">
        <v>27</v>
      </c>
      <c r="K1319" t="s">
        <v>266</v>
      </c>
      <c r="L1319" t="s">
        <v>267</v>
      </c>
      <c r="M1319">
        <v>10035</v>
      </c>
      <c r="N1319" t="s">
        <v>148</v>
      </c>
      <c r="O1319" t="s">
        <v>7616</v>
      </c>
      <c r="P1319" t="s">
        <v>46</v>
      </c>
      <c r="Q1319" t="s">
        <v>90</v>
      </c>
      <c r="R1319" t="s">
        <v>7617</v>
      </c>
      <c r="S1319">
        <v>65.78</v>
      </c>
      <c r="T1319">
        <v>11</v>
      </c>
      <c r="U1319">
        <v>0</v>
      </c>
      <c r="V1319">
        <v>32.232199999999999</v>
      </c>
    </row>
    <row r="1320" spans="1:22" x14ac:dyDescent="0.35">
      <c r="A1320">
        <v>1319</v>
      </c>
      <c r="B1320" t="s">
        <v>3639</v>
      </c>
      <c r="C1320">
        <v>2011</v>
      </c>
      <c r="D1320" s="28">
        <v>40725</v>
      </c>
      <c r="E1320" s="28">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5">
      <c r="A1321">
        <v>1320</v>
      </c>
      <c r="B1321" t="s">
        <v>3639</v>
      </c>
      <c r="C1321">
        <v>2011</v>
      </c>
      <c r="D1321" s="28">
        <v>40725</v>
      </c>
      <c r="E1321" s="28">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5">
      <c r="A1322">
        <v>4578</v>
      </c>
      <c r="B1322" t="s">
        <v>7612</v>
      </c>
      <c r="C1322">
        <v>2011</v>
      </c>
      <c r="D1322" s="28">
        <v>40644</v>
      </c>
      <c r="E1322" s="28">
        <v>40649</v>
      </c>
      <c r="F1322" t="s">
        <v>50</v>
      </c>
      <c r="G1322" t="s">
        <v>2813</v>
      </c>
      <c r="H1322" t="s">
        <v>2814</v>
      </c>
      <c r="I1322" t="s">
        <v>26</v>
      </c>
      <c r="J1322" t="s">
        <v>27</v>
      </c>
      <c r="K1322" t="s">
        <v>7613</v>
      </c>
      <c r="L1322" t="s">
        <v>6260</v>
      </c>
      <c r="M1322">
        <v>83501</v>
      </c>
      <c r="N1322" t="s">
        <v>44</v>
      </c>
      <c r="O1322" t="s">
        <v>4919</v>
      </c>
      <c r="P1322" t="s">
        <v>46</v>
      </c>
      <c r="Q1322" t="s">
        <v>75</v>
      </c>
      <c r="R1322" t="s">
        <v>4920</v>
      </c>
      <c r="S1322">
        <v>9.5840000000000014</v>
      </c>
      <c r="T1322">
        <v>1</v>
      </c>
      <c r="U1322">
        <v>0.2</v>
      </c>
      <c r="V1322">
        <v>3.3543999999999996</v>
      </c>
    </row>
    <row r="1323" spans="1:22" x14ac:dyDescent="0.35">
      <c r="A1323">
        <v>4570</v>
      </c>
      <c r="B1323" t="s">
        <v>7606</v>
      </c>
      <c r="C1323">
        <v>2011</v>
      </c>
      <c r="D1323" s="28">
        <v>40652</v>
      </c>
      <c r="E1323" s="28">
        <v>40654</v>
      </c>
      <c r="F1323" t="s">
        <v>23</v>
      </c>
      <c r="G1323" t="s">
        <v>3116</v>
      </c>
      <c r="H1323" t="s">
        <v>3117</v>
      </c>
      <c r="I1323" t="s">
        <v>102</v>
      </c>
      <c r="J1323" t="s">
        <v>27</v>
      </c>
      <c r="K1323" t="s">
        <v>630</v>
      </c>
      <c r="L1323" t="s">
        <v>43</v>
      </c>
      <c r="M1323">
        <v>95123</v>
      </c>
      <c r="N1323" t="s">
        <v>44</v>
      </c>
      <c r="O1323" t="s">
        <v>905</v>
      </c>
      <c r="P1323" t="s">
        <v>32</v>
      </c>
      <c r="Q1323" t="s">
        <v>65</v>
      </c>
      <c r="R1323" t="s">
        <v>6973</v>
      </c>
      <c r="S1323">
        <v>76.14</v>
      </c>
      <c r="T1323">
        <v>3</v>
      </c>
      <c r="U1323">
        <v>0</v>
      </c>
      <c r="V1323">
        <v>26.648999999999997</v>
      </c>
    </row>
    <row r="1324" spans="1:22" x14ac:dyDescent="0.35">
      <c r="A1324">
        <v>4565</v>
      </c>
      <c r="B1324" t="s">
        <v>7603</v>
      </c>
      <c r="C1324">
        <v>2011</v>
      </c>
      <c r="D1324" s="28">
        <v>40886</v>
      </c>
      <c r="E1324" s="28">
        <v>40891</v>
      </c>
      <c r="F1324" t="s">
        <v>50</v>
      </c>
      <c r="G1324" t="s">
        <v>6233</v>
      </c>
      <c r="H1324" t="s">
        <v>6234</v>
      </c>
      <c r="I1324" t="s">
        <v>41</v>
      </c>
      <c r="J1324" t="s">
        <v>27</v>
      </c>
      <c r="K1324" t="s">
        <v>1823</v>
      </c>
      <c r="L1324" t="s">
        <v>310</v>
      </c>
      <c r="M1324">
        <v>85204</v>
      </c>
      <c r="N1324" t="s">
        <v>44</v>
      </c>
      <c r="O1324" t="s">
        <v>4014</v>
      </c>
      <c r="P1324" t="s">
        <v>46</v>
      </c>
      <c r="Q1324" t="s">
        <v>59</v>
      </c>
      <c r="R1324" t="s">
        <v>4015</v>
      </c>
      <c r="S1324">
        <v>100.70400000000001</v>
      </c>
      <c r="T1324">
        <v>6</v>
      </c>
      <c r="U1324">
        <v>0.2</v>
      </c>
      <c r="V1324">
        <v>-1.2588000000000008</v>
      </c>
    </row>
    <row r="1325" spans="1:22" x14ac:dyDescent="0.35">
      <c r="A1325">
        <v>4560</v>
      </c>
      <c r="B1325" t="s">
        <v>7596</v>
      </c>
      <c r="C1325">
        <v>2011</v>
      </c>
      <c r="D1325" s="28">
        <v>40668</v>
      </c>
      <c r="E1325" s="28">
        <v>40671</v>
      </c>
      <c r="F1325" t="s">
        <v>188</v>
      </c>
      <c r="G1325" t="s">
        <v>152</v>
      </c>
      <c r="H1325" t="s">
        <v>153</v>
      </c>
      <c r="I1325" t="s">
        <v>26</v>
      </c>
      <c r="J1325" t="s">
        <v>27</v>
      </c>
      <c r="K1325" t="s">
        <v>678</v>
      </c>
      <c r="L1325" t="s">
        <v>104</v>
      </c>
      <c r="M1325">
        <v>78207</v>
      </c>
      <c r="N1325" t="s">
        <v>105</v>
      </c>
      <c r="O1325" t="s">
        <v>304</v>
      </c>
      <c r="P1325" t="s">
        <v>32</v>
      </c>
      <c r="Q1325" t="s">
        <v>36</v>
      </c>
      <c r="R1325" t="s">
        <v>305</v>
      </c>
      <c r="S1325">
        <v>127.869</v>
      </c>
      <c r="T1325">
        <v>3</v>
      </c>
      <c r="U1325">
        <v>0.3</v>
      </c>
      <c r="V1325">
        <v>-9.1335000000000122</v>
      </c>
    </row>
    <row r="1326" spans="1:22" x14ac:dyDescent="0.35">
      <c r="A1326">
        <v>1325</v>
      </c>
      <c r="B1326" t="s">
        <v>3657</v>
      </c>
      <c r="C1326">
        <v>2011</v>
      </c>
      <c r="D1326" s="28">
        <v>40814</v>
      </c>
      <c r="E1326" s="28">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5">
      <c r="A1327">
        <v>1326</v>
      </c>
      <c r="B1327" t="s">
        <v>3660</v>
      </c>
      <c r="C1327">
        <v>2011</v>
      </c>
      <c r="D1327" s="28">
        <v>40690</v>
      </c>
      <c r="E1327" s="28">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5">
      <c r="A1328">
        <v>4559</v>
      </c>
      <c r="B1328" t="s">
        <v>7595</v>
      </c>
      <c r="C1328">
        <v>2011</v>
      </c>
      <c r="D1328" s="28">
        <v>40908</v>
      </c>
      <c r="E1328" s="28">
        <v>40913</v>
      </c>
      <c r="F1328" t="s">
        <v>50</v>
      </c>
      <c r="G1328" t="s">
        <v>6482</v>
      </c>
      <c r="H1328" t="s">
        <v>6483</v>
      </c>
      <c r="I1328" t="s">
        <v>41</v>
      </c>
      <c r="J1328" t="s">
        <v>27</v>
      </c>
      <c r="K1328" t="s">
        <v>4172</v>
      </c>
      <c r="L1328" t="s">
        <v>104</v>
      </c>
      <c r="M1328">
        <v>79907</v>
      </c>
      <c r="N1328" t="s">
        <v>105</v>
      </c>
      <c r="O1328" t="s">
        <v>6396</v>
      </c>
      <c r="P1328" t="s">
        <v>46</v>
      </c>
      <c r="Q1328" t="s">
        <v>173</v>
      </c>
      <c r="R1328" t="s">
        <v>186</v>
      </c>
      <c r="S1328">
        <v>49.568000000000005</v>
      </c>
      <c r="T1328">
        <v>2</v>
      </c>
      <c r="U1328">
        <v>0.2</v>
      </c>
      <c r="V1328">
        <v>17.968399999999995</v>
      </c>
    </row>
    <row r="1329" spans="1:22" x14ac:dyDescent="0.35">
      <c r="A1329">
        <v>4554</v>
      </c>
      <c r="B1329" t="s">
        <v>7590</v>
      </c>
      <c r="C1329">
        <v>2011</v>
      </c>
      <c r="D1329" s="28">
        <v>40904</v>
      </c>
      <c r="E1329" s="28">
        <v>40910</v>
      </c>
      <c r="F1329" t="s">
        <v>50</v>
      </c>
      <c r="G1329" t="s">
        <v>1913</v>
      </c>
      <c r="H1329" t="s">
        <v>1914</v>
      </c>
      <c r="I1329" t="s">
        <v>26</v>
      </c>
      <c r="J1329" t="s">
        <v>27</v>
      </c>
      <c r="K1329" t="s">
        <v>127</v>
      </c>
      <c r="L1329" t="s">
        <v>43</v>
      </c>
      <c r="M1329">
        <v>94122</v>
      </c>
      <c r="N1329" t="s">
        <v>44</v>
      </c>
      <c r="O1329" t="s">
        <v>2457</v>
      </c>
      <c r="P1329" t="s">
        <v>46</v>
      </c>
      <c r="Q1329" t="s">
        <v>90</v>
      </c>
      <c r="R1329" t="s">
        <v>2458</v>
      </c>
      <c r="S1329">
        <v>12.84</v>
      </c>
      <c r="T1329">
        <v>3</v>
      </c>
      <c r="U1329">
        <v>0</v>
      </c>
      <c r="V1329">
        <v>5.7779999999999987</v>
      </c>
    </row>
    <row r="1330" spans="1:22" x14ac:dyDescent="0.35">
      <c r="A1330">
        <v>4553</v>
      </c>
      <c r="B1330" t="s">
        <v>7590</v>
      </c>
      <c r="C1330">
        <v>2011</v>
      </c>
      <c r="D1330" s="28">
        <v>40904</v>
      </c>
      <c r="E1330" s="28">
        <v>40910</v>
      </c>
      <c r="F1330" t="s">
        <v>50</v>
      </c>
      <c r="G1330" t="s">
        <v>1913</v>
      </c>
      <c r="H1330" t="s">
        <v>1914</v>
      </c>
      <c r="I1330" t="s">
        <v>26</v>
      </c>
      <c r="J1330" t="s">
        <v>27</v>
      </c>
      <c r="K1330" t="s">
        <v>127</v>
      </c>
      <c r="L1330" t="s">
        <v>43</v>
      </c>
      <c r="M1330">
        <v>94122</v>
      </c>
      <c r="N1330" t="s">
        <v>44</v>
      </c>
      <c r="O1330" t="s">
        <v>1461</v>
      </c>
      <c r="P1330" t="s">
        <v>32</v>
      </c>
      <c r="Q1330" t="s">
        <v>36</v>
      </c>
      <c r="R1330" t="s">
        <v>1462</v>
      </c>
      <c r="S1330">
        <v>230.28000000000003</v>
      </c>
      <c r="T1330">
        <v>3</v>
      </c>
      <c r="U1330">
        <v>0.2</v>
      </c>
      <c r="V1330">
        <v>23.027999999999992</v>
      </c>
    </row>
    <row r="1331" spans="1:22" x14ac:dyDescent="0.35">
      <c r="A1331">
        <v>4552</v>
      </c>
      <c r="B1331" t="s">
        <v>7589</v>
      </c>
      <c r="C1331">
        <v>2011</v>
      </c>
      <c r="D1331" s="28">
        <v>40737</v>
      </c>
      <c r="E1331" s="28">
        <v>40741</v>
      </c>
      <c r="F1331" t="s">
        <v>50</v>
      </c>
      <c r="G1331" t="s">
        <v>1177</v>
      </c>
      <c r="H1331" t="s">
        <v>1178</v>
      </c>
      <c r="I1331" t="s">
        <v>41</v>
      </c>
      <c r="J1331" t="s">
        <v>27</v>
      </c>
      <c r="K1331" t="s">
        <v>42</v>
      </c>
      <c r="L1331" t="s">
        <v>43</v>
      </c>
      <c r="M1331">
        <v>90049</v>
      </c>
      <c r="N1331" t="s">
        <v>44</v>
      </c>
      <c r="O1331" t="s">
        <v>4857</v>
      </c>
      <c r="P1331" t="s">
        <v>32</v>
      </c>
      <c r="Q1331" t="s">
        <v>56</v>
      </c>
      <c r="R1331" t="s">
        <v>4858</v>
      </c>
      <c r="S1331">
        <v>351.21600000000001</v>
      </c>
      <c r="T1331">
        <v>3</v>
      </c>
      <c r="U1331">
        <v>0.2</v>
      </c>
      <c r="V1331">
        <v>4.3901999999999788</v>
      </c>
    </row>
    <row r="1332" spans="1:22" x14ac:dyDescent="0.35">
      <c r="A1332">
        <v>4534</v>
      </c>
      <c r="B1332" t="s">
        <v>7575</v>
      </c>
      <c r="C1332">
        <v>2011</v>
      </c>
      <c r="D1332" s="28">
        <v>40826</v>
      </c>
      <c r="E1332" s="28">
        <v>40826</v>
      </c>
      <c r="F1332" t="s">
        <v>1290</v>
      </c>
      <c r="G1332" t="s">
        <v>1599</v>
      </c>
      <c r="H1332" t="s">
        <v>1600</v>
      </c>
      <c r="I1332" t="s">
        <v>102</v>
      </c>
      <c r="J1332" t="s">
        <v>27</v>
      </c>
      <c r="K1332" t="s">
        <v>5100</v>
      </c>
      <c r="L1332" t="s">
        <v>43</v>
      </c>
      <c r="M1332">
        <v>95336</v>
      </c>
      <c r="N1332" t="s">
        <v>44</v>
      </c>
      <c r="O1332" t="s">
        <v>2290</v>
      </c>
      <c r="P1332" t="s">
        <v>46</v>
      </c>
      <c r="Q1332" t="s">
        <v>173</v>
      </c>
      <c r="R1332" t="s">
        <v>2291</v>
      </c>
      <c r="S1332">
        <v>15.28</v>
      </c>
      <c r="T1332">
        <v>2</v>
      </c>
      <c r="U1332">
        <v>0</v>
      </c>
      <c r="V1332">
        <v>7.4871999999999996</v>
      </c>
    </row>
    <row r="1333" spans="1:22" x14ac:dyDescent="0.35">
      <c r="A1333">
        <v>4533</v>
      </c>
      <c r="B1333" t="s">
        <v>7575</v>
      </c>
      <c r="C1333">
        <v>2011</v>
      </c>
      <c r="D1333" s="28">
        <v>40826</v>
      </c>
      <c r="E1333" s="28">
        <v>40826</v>
      </c>
      <c r="F1333" t="s">
        <v>1290</v>
      </c>
      <c r="G1333" t="s">
        <v>1599</v>
      </c>
      <c r="H1333" t="s">
        <v>1600</v>
      </c>
      <c r="I1333" t="s">
        <v>102</v>
      </c>
      <c r="J1333" t="s">
        <v>27</v>
      </c>
      <c r="K1333" t="s">
        <v>5100</v>
      </c>
      <c r="L1333" t="s">
        <v>43</v>
      </c>
      <c r="M1333">
        <v>95336</v>
      </c>
      <c r="N1333" t="s">
        <v>44</v>
      </c>
      <c r="O1333" t="s">
        <v>149</v>
      </c>
      <c r="P1333" t="s">
        <v>32</v>
      </c>
      <c r="Q1333" t="s">
        <v>36</v>
      </c>
      <c r="R1333" t="s">
        <v>150</v>
      </c>
      <c r="S1333">
        <v>122.352</v>
      </c>
      <c r="T1333">
        <v>3</v>
      </c>
      <c r="U1333">
        <v>0.2</v>
      </c>
      <c r="V1333">
        <v>13.764599999999994</v>
      </c>
    </row>
    <row r="1334" spans="1:22" x14ac:dyDescent="0.35">
      <c r="A1334">
        <v>1333</v>
      </c>
      <c r="B1334" t="s">
        <v>3678</v>
      </c>
      <c r="C1334">
        <v>2011</v>
      </c>
      <c r="D1334" s="28">
        <v>40591</v>
      </c>
      <c r="E1334" s="28">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5">
      <c r="A1335">
        <v>1334</v>
      </c>
      <c r="B1335" t="s">
        <v>3678</v>
      </c>
      <c r="C1335">
        <v>2011</v>
      </c>
      <c r="D1335" s="28">
        <v>40591</v>
      </c>
      <c r="E1335" s="28">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5">
      <c r="A1336">
        <v>1335</v>
      </c>
      <c r="B1336" t="s">
        <v>3683</v>
      </c>
      <c r="C1336">
        <v>2011</v>
      </c>
      <c r="D1336" s="28">
        <v>40669</v>
      </c>
      <c r="E1336" s="28">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5">
      <c r="A1337">
        <v>4525</v>
      </c>
      <c r="B1337" t="s">
        <v>7567</v>
      </c>
      <c r="C1337">
        <v>2011</v>
      </c>
      <c r="D1337" s="28">
        <v>40849</v>
      </c>
      <c r="E1337" s="28">
        <v>40853</v>
      </c>
      <c r="F1337" t="s">
        <v>50</v>
      </c>
      <c r="G1337" t="s">
        <v>7418</v>
      </c>
      <c r="H1337" t="s">
        <v>7419</v>
      </c>
      <c r="I1337" t="s">
        <v>26</v>
      </c>
      <c r="J1337" t="s">
        <v>27</v>
      </c>
      <c r="K1337" t="s">
        <v>266</v>
      </c>
      <c r="L1337" t="s">
        <v>267</v>
      </c>
      <c r="M1337">
        <v>10024</v>
      </c>
      <c r="N1337" t="s">
        <v>148</v>
      </c>
      <c r="O1337" t="s">
        <v>3696</v>
      </c>
      <c r="P1337" t="s">
        <v>32</v>
      </c>
      <c r="Q1337" t="s">
        <v>65</v>
      </c>
      <c r="R1337" t="s">
        <v>3697</v>
      </c>
      <c r="S1337">
        <v>89.34</v>
      </c>
      <c r="T1337">
        <v>6</v>
      </c>
      <c r="U1337">
        <v>0</v>
      </c>
      <c r="V1337">
        <v>24.121800000000004</v>
      </c>
    </row>
    <row r="1338" spans="1:22" x14ac:dyDescent="0.35">
      <c r="A1338">
        <v>4524</v>
      </c>
      <c r="B1338" t="s">
        <v>7567</v>
      </c>
      <c r="C1338">
        <v>2011</v>
      </c>
      <c r="D1338" s="28">
        <v>40849</v>
      </c>
      <c r="E1338" s="28">
        <v>40853</v>
      </c>
      <c r="F1338" t="s">
        <v>50</v>
      </c>
      <c r="G1338" t="s">
        <v>7418</v>
      </c>
      <c r="H1338" t="s">
        <v>7419</v>
      </c>
      <c r="I1338" t="s">
        <v>26</v>
      </c>
      <c r="J1338" t="s">
        <v>27</v>
      </c>
      <c r="K1338" t="s">
        <v>266</v>
      </c>
      <c r="L1338" t="s">
        <v>267</v>
      </c>
      <c r="M1338">
        <v>10024</v>
      </c>
      <c r="N1338" t="s">
        <v>148</v>
      </c>
      <c r="O1338" t="s">
        <v>2492</v>
      </c>
      <c r="P1338" t="s">
        <v>46</v>
      </c>
      <c r="Q1338" t="s">
        <v>47</v>
      </c>
      <c r="R1338" t="s">
        <v>2493</v>
      </c>
      <c r="S1338">
        <v>34.86</v>
      </c>
      <c r="T1338">
        <v>7</v>
      </c>
      <c r="U1338">
        <v>0</v>
      </c>
      <c r="V1338">
        <v>16.035599999999999</v>
      </c>
    </row>
    <row r="1339" spans="1:22" x14ac:dyDescent="0.35">
      <c r="A1339">
        <v>4522</v>
      </c>
      <c r="B1339" t="s">
        <v>7565</v>
      </c>
      <c r="C1339">
        <v>2011</v>
      </c>
      <c r="D1339" s="28">
        <v>40595</v>
      </c>
      <c r="E1339" s="28">
        <v>40601</v>
      </c>
      <c r="F1339" t="s">
        <v>50</v>
      </c>
      <c r="G1339" t="s">
        <v>208</v>
      </c>
      <c r="H1339" t="s">
        <v>209</v>
      </c>
      <c r="I1339" t="s">
        <v>41</v>
      </c>
      <c r="J1339" t="s">
        <v>27</v>
      </c>
      <c r="K1339" t="s">
        <v>1464</v>
      </c>
      <c r="L1339" t="s">
        <v>254</v>
      </c>
      <c r="M1339">
        <v>47374</v>
      </c>
      <c r="N1339" t="s">
        <v>105</v>
      </c>
      <c r="O1339" t="s">
        <v>2069</v>
      </c>
      <c r="P1339" t="s">
        <v>32</v>
      </c>
      <c r="Q1339" t="s">
        <v>65</v>
      </c>
      <c r="R1339" t="s">
        <v>2070</v>
      </c>
      <c r="S1339">
        <v>20.32</v>
      </c>
      <c r="T1339">
        <v>4</v>
      </c>
      <c r="U1339">
        <v>0</v>
      </c>
      <c r="V1339">
        <v>6.9087999999999994</v>
      </c>
    </row>
    <row r="1340" spans="1:22" x14ac:dyDescent="0.35">
      <c r="A1340">
        <v>4521</v>
      </c>
      <c r="B1340" t="s">
        <v>7565</v>
      </c>
      <c r="C1340">
        <v>2011</v>
      </c>
      <c r="D1340" s="28">
        <v>40595</v>
      </c>
      <c r="E1340" s="28">
        <v>40601</v>
      </c>
      <c r="F1340" t="s">
        <v>50</v>
      </c>
      <c r="G1340" t="s">
        <v>208</v>
      </c>
      <c r="H1340" t="s">
        <v>209</v>
      </c>
      <c r="I1340" t="s">
        <v>41</v>
      </c>
      <c r="J1340" t="s">
        <v>27</v>
      </c>
      <c r="K1340" t="s">
        <v>1464</v>
      </c>
      <c r="L1340" t="s">
        <v>254</v>
      </c>
      <c r="M1340">
        <v>47374</v>
      </c>
      <c r="N1340" t="s">
        <v>105</v>
      </c>
      <c r="O1340" t="s">
        <v>4794</v>
      </c>
      <c r="P1340" t="s">
        <v>71</v>
      </c>
      <c r="Q1340" t="s">
        <v>161</v>
      </c>
      <c r="R1340" t="s">
        <v>4795</v>
      </c>
      <c r="S1340">
        <v>62.31</v>
      </c>
      <c r="T1340">
        <v>3</v>
      </c>
      <c r="U1340">
        <v>0</v>
      </c>
      <c r="V1340">
        <v>22.4316</v>
      </c>
    </row>
    <row r="1341" spans="1:22" x14ac:dyDescent="0.35">
      <c r="A1341">
        <v>4509</v>
      </c>
      <c r="B1341" t="s">
        <v>7546</v>
      </c>
      <c r="C1341">
        <v>2011</v>
      </c>
      <c r="D1341" s="28">
        <v>40901</v>
      </c>
      <c r="E1341" s="28">
        <v>40906</v>
      </c>
      <c r="F1341" t="s">
        <v>50</v>
      </c>
      <c r="G1341" t="s">
        <v>3436</v>
      </c>
      <c r="H1341" t="s">
        <v>3437</v>
      </c>
      <c r="I1341" t="s">
        <v>102</v>
      </c>
      <c r="J1341" t="s">
        <v>27</v>
      </c>
      <c r="K1341" t="s">
        <v>42</v>
      </c>
      <c r="L1341" t="s">
        <v>43</v>
      </c>
      <c r="M1341">
        <v>90045</v>
      </c>
      <c r="N1341" t="s">
        <v>44</v>
      </c>
      <c r="O1341" t="s">
        <v>3613</v>
      </c>
      <c r="P1341" t="s">
        <v>32</v>
      </c>
      <c r="Q1341" t="s">
        <v>65</v>
      </c>
      <c r="R1341" t="s">
        <v>3614</v>
      </c>
      <c r="S1341">
        <v>23.99</v>
      </c>
      <c r="T1341">
        <v>1</v>
      </c>
      <c r="U1341">
        <v>0</v>
      </c>
      <c r="V1341">
        <v>5.5176999999999978</v>
      </c>
    </row>
    <row r="1342" spans="1:22" x14ac:dyDescent="0.35">
      <c r="A1342">
        <v>4508</v>
      </c>
      <c r="B1342" t="s">
        <v>7546</v>
      </c>
      <c r="C1342">
        <v>2011</v>
      </c>
      <c r="D1342" s="28">
        <v>40901</v>
      </c>
      <c r="E1342" s="28">
        <v>40906</v>
      </c>
      <c r="F1342" t="s">
        <v>50</v>
      </c>
      <c r="G1342" t="s">
        <v>3436</v>
      </c>
      <c r="H1342" t="s">
        <v>3437</v>
      </c>
      <c r="I1342" t="s">
        <v>102</v>
      </c>
      <c r="J1342" t="s">
        <v>27</v>
      </c>
      <c r="K1342" t="s">
        <v>42</v>
      </c>
      <c r="L1342" t="s">
        <v>43</v>
      </c>
      <c r="M1342">
        <v>90045</v>
      </c>
      <c r="N1342" t="s">
        <v>44</v>
      </c>
      <c r="O1342" t="s">
        <v>6446</v>
      </c>
      <c r="P1342" t="s">
        <v>46</v>
      </c>
      <c r="Q1342" t="s">
        <v>59</v>
      </c>
      <c r="R1342" t="s">
        <v>6447</v>
      </c>
      <c r="S1342">
        <v>20.34</v>
      </c>
      <c r="T1342">
        <v>1</v>
      </c>
      <c r="U1342">
        <v>0</v>
      </c>
      <c r="V1342">
        <v>0.20339999999999847</v>
      </c>
    </row>
    <row r="1343" spans="1:22" x14ac:dyDescent="0.35">
      <c r="A1343">
        <v>4507</v>
      </c>
      <c r="B1343" t="s">
        <v>7546</v>
      </c>
      <c r="C1343">
        <v>2011</v>
      </c>
      <c r="D1343" s="28">
        <v>40901</v>
      </c>
      <c r="E1343" s="28">
        <v>40906</v>
      </c>
      <c r="F1343" t="s">
        <v>50</v>
      </c>
      <c r="G1343" t="s">
        <v>3436</v>
      </c>
      <c r="H1343" t="s">
        <v>3437</v>
      </c>
      <c r="I1343" t="s">
        <v>102</v>
      </c>
      <c r="J1343" t="s">
        <v>27</v>
      </c>
      <c r="K1343" t="s">
        <v>42</v>
      </c>
      <c r="L1343" t="s">
        <v>43</v>
      </c>
      <c r="M1343">
        <v>90045</v>
      </c>
      <c r="N1343" t="s">
        <v>44</v>
      </c>
      <c r="O1343" t="s">
        <v>2487</v>
      </c>
      <c r="P1343" t="s">
        <v>71</v>
      </c>
      <c r="Q1343" t="s">
        <v>72</v>
      </c>
      <c r="R1343" t="s">
        <v>2488</v>
      </c>
      <c r="S1343">
        <v>818.37600000000009</v>
      </c>
      <c r="T1343">
        <v>3</v>
      </c>
      <c r="U1343">
        <v>0.2</v>
      </c>
      <c r="V1343">
        <v>51.148499999999984</v>
      </c>
    </row>
    <row r="1344" spans="1:22" x14ac:dyDescent="0.35">
      <c r="A1344">
        <v>4506</v>
      </c>
      <c r="B1344" t="s">
        <v>7546</v>
      </c>
      <c r="C1344">
        <v>2011</v>
      </c>
      <c r="D1344" s="28">
        <v>40901</v>
      </c>
      <c r="E1344" s="28">
        <v>40906</v>
      </c>
      <c r="F1344" t="s">
        <v>50</v>
      </c>
      <c r="G1344" t="s">
        <v>3436</v>
      </c>
      <c r="H1344" t="s">
        <v>3437</v>
      </c>
      <c r="I1344" t="s">
        <v>102</v>
      </c>
      <c r="J1344" t="s">
        <v>27</v>
      </c>
      <c r="K1344" t="s">
        <v>42</v>
      </c>
      <c r="L1344" t="s">
        <v>43</v>
      </c>
      <c r="M1344">
        <v>90045</v>
      </c>
      <c r="N1344" t="s">
        <v>44</v>
      </c>
      <c r="O1344" t="s">
        <v>1347</v>
      </c>
      <c r="P1344" t="s">
        <v>71</v>
      </c>
      <c r="Q1344" t="s">
        <v>161</v>
      </c>
      <c r="R1344" t="s">
        <v>1348</v>
      </c>
      <c r="S1344">
        <v>62.849999999999994</v>
      </c>
      <c r="T1344">
        <v>3</v>
      </c>
      <c r="U1344">
        <v>0</v>
      </c>
      <c r="V1344">
        <v>13.198499999999999</v>
      </c>
    </row>
    <row r="1345" spans="1:22" x14ac:dyDescent="0.35">
      <c r="A1345">
        <v>4505</v>
      </c>
      <c r="B1345" t="s">
        <v>7546</v>
      </c>
      <c r="C1345">
        <v>2011</v>
      </c>
      <c r="D1345" s="28">
        <v>40901</v>
      </c>
      <c r="E1345" s="28">
        <v>40906</v>
      </c>
      <c r="F1345" t="s">
        <v>50</v>
      </c>
      <c r="G1345" t="s">
        <v>3436</v>
      </c>
      <c r="H1345" t="s">
        <v>3437</v>
      </c>
      <c r="I1345" t="s">
        <v>102</v>
      </c>
      <c r="J1345" t="s">
        <v>27</v>
      </c>
      <c r="K1345" t="s">
        <v>42</v>
      </c>
      <c r="L1345" t="s">
        <v>43</v>
      </c>
      <c r="M1345">
        <v>90045</v>
      </c>
      <c r="N1345" t="s">
        <v>44</v>
      </c>
      <c r="O1345" t="s">
        <v>4420</v>
      </c>
      <c r="P1345" t="s">
        <v>46</v>
      </c>
      <c r="Q1345" t="s">
        <v>78</v>
      </c>
      <c r="R1345" t="s">
        <v>4421</v>
      </c>
      <c r="S1345">
        <v>361.96</v>
      </c>
      <c r="T1345">
        <v>2</v>
      </c>
      <c r="U1345">
        <v>0</v>
      </c>
      <c r="V1345">
        <v>101.34879999999998</v>
      </c>
    </row>
    <row r="1346" spans="1:22" x14ac:dyDescent="0.35">
      <c r="A1346">
        <v>4504</v>
      </c>
      <c r="B1346" t="s">
        <v>7546</v>
      </c>
      <c r="C1346">
        <v>2011</v>
      </c>
      <c r="D1346" s="28">
        <v>40901</v>
      </c>
      <c r="E1346" s="28">
        <v>40906</v>
      </c>
      <c r="F1346" t="s">
        <v>50</v>
      </c>
      <c r="G1346" t="s">
        <v>3436</v>
      </c>
      <c r="H1346" t="s">
        <v>3437</v>
      </c>
      <c r="I1346" t="s">
        <v>102</v>
      </c>
      <c r="J1346" t="s">
        <v>27</v>
      </c>
      <c r="K1346" t="s">
        <v>42</v>
      </c>
      <c r="L1346" t="s">
        <v>43</v>
      </c>
      <c r="M1346">
        <v>90045</v>
      </c>
      <c r="N1346" t="s">
        <v>44</v>
      </c>
      <c r="O1346" t="s">
        <v>7547</v>
      </c>
      <c r="P1346" t="s">
        <v>71</v>
      </c>
      <c r="Q1346" t="s">
        <v>72</v>
      </c>
      <c r="R1346" t="s">
        <v>7548</v>
      </c>
      <c r="S1346">
        <v>173.65600000000003</v>
      </c>
      <c r="T1346">
        <v>7</v>
      </c>
      <c r="U1346">
        <v>0.2</v>
      </c>
      <c r="V1346">
        <v>17.365599999999993</v>
      </c>
    </row>
    <row r="1347" spans="1:22" x14ac:dyDescent="0.35">
      <c r="A1347">
        <v>1346</v>
      </c>
      <c r="B1347" t="s">
        <v>3713</v>
      </c>
      <c r="C1347">
        <v>2011</v>
      </c>
      <c r="D1347" s="28">
        <v>40619</v>
      </c>
      <c r="E1347" s="28">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5">
      <c r="A1348">
        <v>1347</v>
      </c>
      <c r="B1348" t="s">
        <v>3713</v>
      </c>
      <c r="C1348">
        <v>2011</v>
      </c>
      <c r="D1348" s="28">
        <v>40619</v>
      </c>
      <c r="E1348" s="28">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5">
      <c r="A1349">
        <v>1348</v>
      </c>
      <c r="B1349" t="s">
        <v>3713</v>
      </c>
      <c r="C1349">
        <v>2011</v>
      </c>
      <c r="D1349" s="28">
        <v>40619</v>
      </c>
      <c r="E1349" s="28">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5">
      <c r="A1350">
        <v>1349</v>
      </c>
      <c r="B1350" t="s">
        <v>3713</v>
      </c>
      <c r="C1350">
        <v>2011</v>
      </c>
      <c r="D1350" s="28">
        <v>40619</v>
      </c>
      <c r="E1350" s="28">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5">
      <c r="A1351">
        <v>1350</v>
      </c>
      <c r="B1351" t="s">
        <v>3713</v>
      </c>
      <c r="C1351">
        <v>2011</v>
      </c>
      <c r="D1351" s="28">
        <v>40619</v>
      </c>
      <c r="E1351" s="28">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5">
      <c r="A1352">
        <v>1351</v>
      </c>
      <c r="B1352" t="s">
        <v>3722</v>
      </c>
      <c r="C1352">
        <v>2011</v>
      </c>
      <c r="D1352" s="28">
        <v>40819</v>
      </c>
      <c r="E1352" s="28">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5">
      <c r="A1353">
        <v>4503</v>
      </c>
      <c r="B1353" t="s">
        <v>7545</v>
      </c>
      <c r="C1353">
        <v>2011</v>
      </c>
      <c r="D1353" s="28">
        <v>40724</v>
      </c>
      <c r="E1353" s="28">
        <v>40728</v>
      </c>
      <c r="F1353" t="s">
        <v>50</v>
      </c>
      <c r="G1353" t="s">
        <v>842</v>
      </c>
      <c r="H1353" t="s">
        <v>843</v>
      </c>
      <c r="I1353" t="s">
        <v>41</v>
      </c>
      <c r="J1353" t="s">
        <v>27</v>
      </c>
      <c r="K1353" t="s">
        <v>184</v>
      </c>
      <c r="L1353" t="s">
        <v>104</v>
      </c>
      <c r="M1353">
        <v>77095</v>
      </c>
      <c r="N1353" t="s">
        <v>105</v>
      </c>
      <c r="O1353" t="s">
        <v>1788</v>
      </c>
      <c r="P1353" t="s">
        <v>46</v>
      </c>
      <c r="Q1353" t="s">
        <v>269</v>
      </c>
      <c r="R1353" t="s">
        <v>186</v>
      </c>
      <c r="S1353">
        <v>21.312000000000005</v>
      </c>
      <c r="T1353">
        <v>6</v>
      </c>
      <c r="U1353">
        <v>0.2</v>
      </c>
      <c r="V1353">
        <v>7.1928000000000001</v>
      </c>
    </row>
    <row r="1354" spans="1:22" x14ac:dyDescent="0.35">
      <c r="A1354">
        <v>4502</v>
      </c>
      <c r="B1354" t="s">
        <v>7545</v>
      </c>
      <c r="C1354">
        <v>2011</v>
      </c>
      <c r="D1354" s="28">
        <v>40724</v>
      </c>
      <c r="E1354" s="28">
        <v>40728</v>
      </c>
      <c r="F1354" t="s">
        <v>50</v>
      </c>
      <c r="G1354" t="s">
        <v>842</v>
      </c>
      <c r="H1354" t="s">
        <v>843</v>
      </c>
      <c r="I1354" t="s">
        <v>41</v>
      </c>
      <c r="J1354" t="s">
        <v>27</v>
      </c>
      <c r="K1354" t="s">
        <v>184</v>
      </c>
      <c r="L1354" t="s">
        <v>104</v>
      </c>
      <c r="M1354">
        <v>77095</v>
      </c>
      <c r="N1354" t="s">
        <v>105</v>
      </c>
      <c r="O1354" t="s">
        <v>1979</v>
      </c>
      <c r="P1354" t="s">
        <v>46</v>
      </c>
      <c r="Q1354" t="s">
        <v>90</v>
      </c>
      <c r="R1354" t="s">
        <v>1980</v>
      </c>
      <c r="S1354">
        <v>25.920000000000005</v>
      </c>
      <c r="T1354">
        <v>5</v>
      </c>
      <c r="U1354">
        <v>0.2</v>
      </c>
      <c r="V1354">
        <v>9.0719999999999992</v>
      </c>
    </row>
    <row r="1355" spans="1:22" x14ac:dyDescent="0.35">
      <c r="A1355">
        <v>4499</v>
      </c>
      <c r="B1355" t="s">
        <v>7541</v>
      </c>
      <c r="C1355">
        <v>2011</v>
      </c>
      <c r="D1355" s="28">
        <v>40868</v>
      </c>
      <c r="E1355" s="28">
        <v>40873</v>
      </c>
      <c r="F1355" t="s">
        <v>50</v>
      </c>
      <c r="G1355" t="s">
        <v>7542</v>
      </c>
      <c r="H1355" t="s">
        <v>7543</v>
      </c>
      <c r="I1355" t="s">
        <v>41</v>
      </c>
      <c r="J1355" t="s">
        <v>27</v>
      </c>
      <c r="K1355" t="s">
        <v>127</v>
      </c>
      <c r="L1355" t="s">
        <v>43</v>
      </c>
      <c r="M1355">
        <v>94110</v>
      </c>
      <c r="N1355" t="s">
        <v>44</v>
      </c>
      <c r="O1355" t="s">
        <v>4661</v>
      </c>
      <c r="P1355" t="s">
        <v>46</v>
      </c>
      <c r="Q1355" t="s">
        <v>90</v>
      </c>
      <c r="R1355" t="s">
        <v>4662</v>
      </c>
      <c r="S1355">
        <v>12.96</v>
      </c>
      <c r="T1355">
        <v>2</v>
      </c>
      <c r="U1355">
        <v>0</v>
      </c>
      <c r="V1355">
        <v>6.2208000000000006</v>
      </c>
    </row>
    <row r="1356" spans="1:22" x14ac:dyDescent="0.35">
      <c r="A1356">
        <v>4495</v>
      </c>
      <c r="B1356" t="s">
        <v>7538</v>
      </c>
      <c r="C1356">
        <v>2011</v>
      </c>
      <c r="D1356" s="28">
        <v>40878</v>
      </c>
      <c r="E1356" s="28">
        <v>40880</v>
      </c>
      <c r="F1356" t="s">
        <v>23</v>
      </c>
      <c r="G1356" t="s">
        <v>2484</v>
      </c>
      <c r="H1356" t="s">
        <v>2485</v>
      </c>
      <c r="I1356" t="s">
        <v>26</v>
      </c>
      <c r="J1356" t="s">
        <v>27</v>
      </c>
      <c r="K1356" t="s">
        <v>497</v>
      </c>
      <c r="L1356" t="s">
        <v>498</v>
      </c>
      <c r="M1356">
        <v>43229</v>
      </c>
      <c r="N1356" t="s">
        <v>148</v>
      </c>
      <c r="O1356" t="s">
        <v>1488</v>
      </c>
      <c r="P1356" t="s">
        <v>32</v>
      </c>
      <c r="Q1356" t="s">
        <v>36</v>
      </c>
      <c r="R1356" t="s">
        <v>1489</v>
      </c>
      <c r="S1356">
        <v>909.7199999999998</v>
      </c>
      <c r="T1356">
        <v>6</v>
      </c>
      <c r="U1356">
        <v>0.3</v>
      </c>
      <c r="V1356">
        <v>-51.983999999999924</v>
      </c>
    </row>
    <row r="1357" spans="1:22" x14ac:dyDescent="0.35">
      <c r="A1357">
        <v>1356</v>
      </c>
      <c r="B1357" t="s">
        <v>3729</v>
      </c>
      <c r="C1357">
        <v>2011</v>
      </c>
      <c r="D1357" s="28">
        <v>40729</v>
      </c>
      <c r="E1357" s="28">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5">
      <c r="A1358">
        <v>1357</v>
      </c>
      <c r="B1358" t="s">
        <v>3729</v>
      </c>
      <c r="C1358">
        <v>2011</v>
      </c>
      <c r="D1358" s="28">
        <v>40729</v>
      </c>
      <c r="E1358" s="28">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5">
      <c r="A1359">
        <v>4494</v>
      </c>
      <c r="B1359" t="s">
        <v>7538</v>
      </c>
      <c r="C1359">
        <v>2011</v>
      </c>
      <c r="D1359" s="28">
        <v>40878</v>
      </c>
      <c r="E1359" s="28">
        <v>40880</v>
      </c>
      <c r="F1359" t="s">
        <v>23</v>
      </c>
      <c r="G1359" t="s">
        <v>2484</v>
      </c>
      <c r="H1359" t="s">
        <v>2485</v>
      </c>
      <c r="I1359" t="s">
        <v>26</v>
      </c>
      <c r="J1359" t="s">
        <v>27</v>
      </c>
      <c r="K1359" t="s">
        <v>497</v>
      </c>
      <c r="L1359" t="s">
        <v>498</v>
      </c>
      <c r="M1359">
        <v>43229</v>
      </c>
      <c r="N1359" t="s">
        <v>148</v>
      </c>
      <c r="O1359" t="s">
        <v>4785</v>
      </c>
      <c r="P1359" t="s">
        <v>46</v>
      </c>
      <c r="Q1359" t="s">
        <v>90</v>
      </c>
      <c r="R1359" t="s">
        <v>4786</v>
      </c>
      <c r="S1359">
        <v>36.288000000000011</v>
      </c>
      <c r="T1359">
        <v>7</v>
      </c>
      <c r="U1359">
        <v>0.2</v>
      </c>
      <c r="V1359">
        <v>12.700800000000001</v>
      </c>
    </row>
    <row r="1360" spans="1:22" x14ac:dyDescent="0.35">
      <c r="A1360">
        <v>4493</v>
      </c>
      <c r="B1360" t="s">
        <v>7538</v>
      </c>
      <c r="C1360">
        <v>2011</v>
      </c>
      <c r="D1360" s="28">
        <v>40878</v>
      </c>
      <c r="E1360" s="28">
        <v>40880</v>
      </c>
      <c r="F1360" t="s">
        <v>23</v>
      </c>
      <c r="G1360" t="s">
        <v>2484</v>
      </c>
      <c r="H1360" t="s">
        <v>2485</v>
      </c>
      <c r="I1360" t="s">
        <v>26</v>
      </c>
      <c r="J1360" t="s">
        <v>27</v>
      </c>
      <c r="K1360" t="s">
        <v>497</v>
      </c>
      <c r="L1360" t="s">
        <v>498</v>
      </c>
      <c r="M1360">
        <v>43229</v>
      </c>
      <c r="N1360" t="s">
        <v>148</v>
      </c>
      <c r="O1360" t="s">
        <v>2069</v>
      </c>
      <c r="P1360" t="s">
        <v>32</v>
      </c>
      <c r="Q1360" t="s">
        <v>65</v>
      </c>
      <c r="R1360" t="s">
        <v>2070</v>
      </c>
      <c r="S1360">
        <v>8.1280000000000001</v>
      </c>
      <c r="T1360">
        <v>2</v>
      </c>
      <c r="U1360">
        <v>0.2</v>
      </c>
      <c r="V1360">
        <v>1.4223999999999997</v>
      </c>
    </row>
    <row r="1361" spans="1:22" x14ac:dyDescent="0.35">
      <c r="A1361">
        <v>1360</v>
      </c>
      <c r="B1361" t="s">
        <v>3738</v>
      </c>
      <c r="C1361">
        <v>2011</v>
      </c>
      <c r="D1361" s="28">
        <v>40812</v>
      </c>
      <c r="E1361" s="28">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5">
      <c r="A1362">
        <v>4492</v>
      </c>
      <c r="B1362" t="s">
        <v>7538</v>
      </c>
      <c r="C1362">
        <v>2011</v>
      </c>
      <c r="D1362" s="28">
        <v>40878</v>
      </c>
      <c r="E1362" s="28">
        <v>40880</v>
      </c>
      <c r="F1362" t="s">
        <v>23</v>
      </c>
      <c r="G1362" t="s">
        <v>2484</v>
      </c>
      <c r="H1362" t="s">
        <v>2485</v>
      </c>
      <c r="I1362" t="s">
        <v>26</v>
      </c>
      <c r="J1362" t="s">
        <v>27</v>
      </c>
      <c r="K1362" t="s">
        <v>497</v>
      </c>
      <c r="L1362" t="s">
        <v>498</v>
      </c>
      <c r="M1362">
        <v>43229</v>
      </c>
      <c r="N1362" t="s">
        <v>148</v>
      </c>
      <c r="O1362" t="s">
        <v>6853</v>
      </c>
      <c r="P1362" t="s">
        <v>71</v>
      </c>
      <c r="Q1362" t="s">
        <v>1216</v>
      </c>
      <c r="R1362" t="s">
        <v>6854</v>
      </c>
      <c r="S1362">
        <v>659.98799999999994</v>
      </c>
      <c r="T1362">
        <v>2</v>
      </c>
      <c r="U1362">
        <v>0.4</v>
      </c>
      <c r="V1362">
        <v>109.99799999999999</v>
      </c>
    </row>
    <row r="1363" spans="1:22" x14ac:dyDescent="0.35">
      <c r="A1363">
        <v>4480</v>
      </c>
      <c r="B1363" t="s">
        <v>7530</v>
      </c>
      <c r="C1363">
        <v>2011</v>
      </c>
      <c r="D1363" s="28">
        <v>40626</v>
      </c>
      <c r="E1363" s="28">
        <v>40630</v>
      </c>
      <c r="F1363" t="s">
        <v>50</v>
      </c>
      <c r="G1363" t="s">
        <v>2503</v>
      </c>
      <c r="H1363" t="s">
        <v>2504</v>
      </c>
      <c r="I1363" t="s">
        <v>26</v>
      </c>
      <c r="J1363" t="s">
        <v>27</v>
      </c>
      <c r="K1363" t="s">
        <v>266</v>
      </c>
      <c r="L1363" t="s">
        <v>267</v>
      </c>
      <c r="M1363">
        <v>10024</v>
      </c>
      <c r="N1363" t="s">
        <v>148</v>
      </c>
      <c r="O1363" t="s">
        <v>7531</v>
      </c>
      <c r="P1363" t="s">
        <v>46</v>
      </c>
      <c r="Q1363" t="s">
        <v>90</v>
      </c>
      <c r="R1363" t="s">
        <v>7532</v>
      </c>
      <c r="S1363">
        <v>24.900000000000002</v>
      </c>
      <c r="T1363">
        <v>5</v>
      </c>
      <c r="U1363">
        <v>0</v>
      </c>
      <c r="V1363">
        <v>11.703000000000001</v>
      </c>
    </row>
    <row r="1364" spans="1:22" x14ac:dyDescent="0.35">
      <c r="A1364">
        <v>4448</v>
      </c>
      <c r="B1364" t="s">
        <v>7508</v>
      </c>
      <c r="C1364">
        <v>2011</v>
      </c>
      <c r="D1364" s="28">
        <v>40863</v>
      </c>
      <c r="E1364" s="28">
        <v>40868</v>
      </c>
      <c r="F1364" t="s">
        <v>50</v>
      </c>
      <c r="G1364" t="s">
        <v>2146</v>
      </c>
      <c r="H1364" t="s">
        <v>2147</v>
      </c>
      <c r="I1364" t="s">
        <v>102</v>
      </c>
      <c r="J1364" t="s">
        <v>27</v>
      </c>
      <c r="K1364" t="s">
        <v>538</v>
      </c>
      <c r="L1364" t="s">
        <v>254</v>
      </c>
      <c r="M1364">
        <v>47401</v>
      </c>
      <c r="N1364" t="s">
        <v>105</v>
      </c>
      <c r="O1364" t="s">
        <v>1193</v>
      </c>
      <c r="P1364" t="s">
        <v>46</v>
      </c>
      <c r="Q1364" t="s">
        <v>59</v>
      </c>
      <c r="R1364" t="s">
        <v>1194</v>
      </c>
      <c r="S1364">
        <v>169.45</v>
      </c>
      <c r="T1364">
        <v>5</v>
      </c>
      <c r="U1364">
        <v>0</v>
      </c>
      <c r="V1364">
        <v>42.362499999999997</v>
      </c>
    </row>
    <row r="1365" spans="1:22" x14ac:dyDescent="0.35">
      <c r="A1365">
        <v>4447</v>
      </c>
      <c r="B1365" t="s">
        <v>7508</v>
      </c>
      <c r="C1365">
        <v>2011</v>
      </c>
      <c r="D1365" s="28">
        <v>40863</v>
      </c>
      <c r="E1365" s="28">
        <v>40868</v>
      </c>
      <c r="F1365" t="s">
        <v>50</v>
      </c>
      <c r="G1365" t="s">
        <v>2146</v>
      </c>
      <c r="H1365" t="s">
        <v>2147</v>
      </c>
      <c r="I1365" t="s">
        <v>102</v>
      </c>
      <c r="J1365" t="s">
        <v>27</v>
      </c>
      <c r="K1365" t="s">
        <v>538</v>
      </c>
      <c r="L1365" t="s">
        <v>254</v>
      </c>
      <c r="M1365">
        <v>47401</v>
      </c>
      <c r="N1365" t="s">
        <v>105</v>
      </c>
      <c r="O1365" t="s">
        <v>158</v>
      </c>
      <c r="P1365" t="s">
        <v>46</v>
      </c>
      <c r="Q1365" t="s">
        <v>75</v>
      </c>
      <c r="R1365" t="s">
        <v>159</v>
      </c>
      <c r="S1365">
        <v>29.12</v>
      </c>
      <c r="T1365">
        <v>4</v>
      </c>
      <c r="U1365">
        <v>0</v>
      </c>
      <c r="V1365">
        <v>14.268800000000001</v>
      </c>
    </row>
    <row r="1366" spans="1:22" x14ac:dyDescent="0.35">
      <c r="A1366">
        <v>4446</v>
      </c>
      <c r="B1366" t="s">
        <v>7508</v>
      </c>
      <c r="C1366">
        <v>2011</v>
      </c>
      <c r="D1366" s="28">
        <v>40863</v>
      </c>
      <c r="E1366" s="28">
        <v>40868</v>
      </c>
      <c r="F1366" t="s">
        <v>50</v>
      </c>
      <c r="G1366" t="s">
        <v>2146</v>
      </c>
      <c r="H1366" t="s">
        <v>2147</v>
      </c>
      <c r="I1366" t="s">
        <v>102</v>
      </c>
      <c r="J1366" t="s">
        <v>27</v>
      </c>
      <c r="K1366" t="s">
        <v>538</v>
      </c>
      <c r="L1366" t="s">
        <v>254</v>
      </c>
      <c r="M1366">
        <v>47401</v>
      </c>
      <c r="N1366" t="s">
        <v>105</v>
      </c>
      <c r="O1366" t="s">
        <v>6001</v>
      </c>
      <c r="P1366" t="s">
        <v>46</v>
      </c>
      <c r="Q1366" t="s">
        <v>90</v>
      </c>
      <c r="R1366" t="s">
        <v>6002</v>
      </c>
      <c r="S1366">
        <v>31.68</v>
      </c>
      <c r="T1366">
        <v>6</v>
      </c>
      <c r="U1366">
        <v>0</v>
      </c>
      <c r="V1366">
        <v>14.256</v>
      </c>
    </row>
    <row r="1367" spans="1:22" x14ac:dyDescent="0.35">
      <c r="A1367">
        <v>4445</v>
      </c>
      <c r="B1367" t="s">
        <v>7508</v>
      </c>
      <c r="C1367">
        <v>2011</v>
      </c>
      <c r="D1367" s="28">
        <v>40863</v>
      </c>
      <c r="E1367" s="28">
        <v>40868</v>
      </c>
      <c r="F1367" t="s">
        <v>50</v>
      </c>
      <c r="G1367" t="s">
        <v>2146</v>
      </c>
      <c r="H1367" t="s">
        <v>2147</v>
      </c>
      <c r="I1367" t="s">
        <v>102</v>
      </c>
      <c r="J1367" t="s">
        <v>27</v>
      </c>
      <c r="K1367" t="s">
        <v>538</v>
      </c>
      <c r="L1367" t="s">
        <v>254</v>
      </c>
      <c r="M1367">
        <v>47401</v>
      </c>
      <c r="N1367" t="s">
        <v>105</v>
      </c>
      <c r="O1367" t="s">
        <v>5581</v>
      </c>
      <c r="P1367" t="s">
        <v>46</v>
      </c>
      <c r="Q1367" t="s">
        <v>173</v>
      </c>
      <c r="R1367" t="s">
        <v>5582</v>
      </c>
      <c r="S1367">
        <v>78.349999999999994</v>
      </c>
      <c r="T1367">
        <v>5</v>
      </c>
      <c r="U1367">
        <v>0</v>
      </c>
      <c r="V1367">
        <v>36.824499999999993</v>
      </c>
    </row>
    <row r="1368" spans="1:22" x14ac:dyDescent="0.35">
      <c r="A1368">
        <v>4422</v>
      </c>
      <c r="B1368" t="s">
        <v>7487</v>
      </c>
      <c r="C1368">
        <v>2011</v>
      </c>
      <c r="D1368" s="28">
        <v>40606</v>
      </c>
      <c r="E1368" s="28">
        <v>40611</v>
      </c>
      <c r="F1368" t="s">
        <v>50</v>
      </c>
      <c r="G1368" t="s">
        <v>1583</v>
      </c>
      <c r="H1368" t="s">
        <v>1584</v>
      </c>
      <c r="I1368" t="s">
        <v>26</v>
      </c>
      <c r="J1368" t="s">
        <v>27</v>
      </c>
      <c r="K1368" t="s">
        <v>7488</v>
      </c>
      <c r="L1368" t="s">
        <v>54</v>
      </c>
      <c r="M1368">
        <v>33063</v>
      </c>
      <c r="N1368" t="s">
        <v>30</v>
      </c>
      <c r="O1368" t="s">
        <v>1246</v>
      </c>
      <c r="P1368" t="s">
        <v>46</v>
      </c>
      <c r="Q1368" t="s">
        <v>68</v>
      </c>
      <c r="R1368" t="s">
        <v>1247</v>
      </c>
      <c r="S1368">
        <v>15.552000000000003</v>
      </c>
      <c r="T1368">
        <v>3</v>
      </c>
      <c r="U1368">
        <v>0.2</v>
      </c>
      <c r="V1368">
        <v>2.3327999999999989</v>
      </c>
    </row>
    <row r="1369" spans="1:22" x14ac:dyDescent="0.35">
      <c r="A1369">
        <v>4420</v>
      </c>
      <c r="B1369" t="s">
        <v>7485</v>
      </c>
      <c r="C1369">
        <v>2011</v>
      </c>
      <c r="D1369" s="28">
        <v>40894</v>
      </c>
      <c r="E1369" s="28">
        <v>40901</v>
      </c>
      <c r="F1369" t="s">
        <v>50</v>
      </c>
      <c r="G1369" t="s">
        <v>6319</v>
      </c>
      <c r="H1369" t="s">
        <v>6320</v>
      </c>
      <c r="I1369" t="s">
        <v>26</v>
      </c>
      <c r="J1369" t="s">
        <v>27</v>
      </c>
      <c r="K1369" t="s">
        <v>497</v>
      </c>
      <c r="L1369" t="s">
        <v>498</v>
      </c>
      <c r="M1369">
        <v>43229</v>
      </c>
      <c r="N1369" t="s">
        <v>148</v>
      </c>
      <c r="O1369" t="s">
        <v>4819</v>
      </c>
      <c r="P1369" t="s">
        <v>46</v>
      </c>
      <c r="Q1369" t="s">
        <v>75</v>
      </c>
      <c r="R1369" t="s">
        <v>4820</v>
      </c>
      <c r="S1369">
        <v>5.4840000000000009</v>
      </c>
      <c r="T1369">
        <v>4</v>
      </c>
      <c r="U1369">
        <v>0.7</v>
      </c>
      <c r="V1369">
        <v>-4.0215999999999994</v>
      </c>
    </row>
    <row r="1370" spans="1:22" x14ac:dyDescent="0.35">
      <c r="A1370">
        <v>4419</v>
      </c>
      <c r="B1370" t="s">
        <v>7484</v>
      </c>
      <c r="C1370">
        <v>2011</v>
      </c>
      <c r="D1370" s="28">
        <v>40897</v>
      </c>
      <c r="E1370" s="28">
        <v>40904</v>
      </c>
      <c r="F1370" t="s">
        <v>50</v>
      </c>
      <c r="G1370" t="s">
        <v>6663</v>
      </c>
      <c r="H1370" t="s">
        <v>6664</v>
      </c>
      <c r="I1370" t="s">
        <v>26</v>
      </c>
      <c r="J1370" t="s">
        <v>27</v>
      </c>
      <c r="K1370" t="s">
        <v>779</v>
      </c>
      <c r="L1370" t="s">
        <v>498</v>
      </c>
      <c r="M1370">
        <v>45011</v>
      </c>
      <c r="N1370" t="s">
        <v>148</v>
      </c>
      <c r="O1370" t="s">
        <v>553</v>
      </c>
      <c r="P1370" t="s">
        <v>32</v>
      </c>
      <c r="Q1370" t="s">
        <v>65</v>
      </c>
      <c r="R1370" t="s">
        <v>554</v>
      </c>
      <c r="S1370">
        <v>190.84800000000001</v>
      </c>
      <c r="T1370">
        <v>3</v>
      </c>
      <c r="U1370">
        <v>0.2</v>
      </c>
      <c r="V1370">
        <v>-21.470400000000026</v>
      </c>
    </row>
    <row r="1371" spans="1:22" x14ac:dyDescent="0.35">
      <c r="A1371">
        <v>4417</v>
      </c>
      <c r="B1371" t="s">
        <v>7482</v>
      </c>
      <c r="C1371">
        <v>2011</v>
      </c>
      <c r="D1371" s="28">
        <v>40876</v>
      </c>
      <c r="E1371" s="28">
        <v>40883</v>
      </c>
      <c r="F1371" t="s">
        <v>50</v>
      </c>
      <c r="G1371" t="s">
        <v>989</v>
      </c>
      <c r="H1371" t="s">
        <v>990</v>
      </c>
      <c r="I1371" t="s">
        <v>26</v>
      </c>
      <c r="J1371" t="s">
        <v>27</v>
      </c>
      <c r="K1371" t="s">
        <v>127</v>
      </c>
      <c r="L1371" t="s">
        <v>43</v>
      </c>
      <c r="M1371">
        <v>94122</v>
      </c>
      <c r="N1371" t="s">
        <v>44</v>
      </c>
      <c r="O1371" t="s">
        <v>3244</v>
      </c>
      <c r="P1371" t="s">
        <v>46</v>
      </c>
      <c r="Q1371" t="s">
        <v>269</v>
      </c>
      <c r="R1371" t="s">
        <v>186</v>
      </c>
      <c r="S1371">
        <v>30.4</v>
      </c>
      <c r="T1371">
        <v>5</v>
      </c>
      <c r="U1371">
        <v>0</v>
      </c>
      <c r="V1371">
        <v>15.2</v>
      </c>
    </row>
    <row r="1372" spans="1:22" x14ac:dyDescent="0.35">
      <c r="A1372">
        <v>4416</v>
      </c>
      <c r="B1372" t="s">
        <v>7482</v>
      </c>
      <c r="C1372">
        <v>2011</v>
      </c>
      <c r="D1372" s="28">
        <v>40876</v>
      </c>
      <c r="E1372" s="28">
        <v>40883</v>
      </c>
      <c r="F1372" t="s">
        <v>50</v>
      </c>
      <c r="G1372" t="s">
        <v>989</v>
      </c>
      <c r="H1372" t="s">
        <v>990</v>
      </c>
      <c r="I1372" t="s">
        <v>26</v>
      </c>
      <c r="J1372" t="s">
        <v>27</v>
      </c>
      <c r="K1372" t="s">
        <v>127</v>
      </c>
      <c r="L1372" t="s">
        <v>43</v>
      </c>
      <c r="M1372">
        <v>94122</v>
      </c>
      <c r="N1372" t="s">
        <v>44</v>
      </c>
      <c r="O1372" t="s">
        <v>3515</v>
      </c>
      <c r="P1372" t="s">
        <v>71</v>
      </c>
      <c r="Q1372" t="s">
        <v>72</v>
      </c>
      <c r="R1372" t="s">
        <v>3516</v>
      </c>
      <c r="S1372">
        <v>575.91999999999996</v>
      </c>
      <c r="T1372">
        <v>2</v>
      </c>
      <c r="U1372">
        <v>0.2</v>
      </c>
      <c r="V1372">
        <v>71.989999999999981</v>
      </c>
    </row>
    <row r="1373" spans="1:22" x14ac:dyDescent="0.35">
      <c r="A1373">
        <v>4414</v>
      </c>
      <c r="B1373" t="s">
        <v>7480</v>
      </c>
      <c r="C1373">
        <v>2011</v>
      </c>
      <c r="D1373" s="28">
        <v>40715</v>
      </c>
      <c r="E1373" s="28">
        <v>40718</v>
      </c>
      <c r="F1373" t="s">
        <v>188</v>
      </c>
      <c r="G1373" t="s">
        <v>4282</v>
      </c>
      <c r="H1373" t="s">
        <v>4283</v>
      </c>
      <c r="I1373" t="s">
        <v>26</v>
      </c>
      <c r="J1373" t="s">
        <v>27</v>
      </c>
      <c r="K1373" t="s">
        <v>266</v>
      </c>
      <c r="L1373" t="s">
        <v>267</v>
      </c>
      <c r="M1373">
        <v>10024</v>
      </c>
      <c r="N1373" t="s">
        <v>148</v>
      </c>
      <c r="O1373" t="s">
        <v>3681</v>
      </c>
      <c r="P1373" t="s">
        <v>46</v>
      </c>
      <c r="Q1373" t="s">
        <v>78</v>
      </c>
      <c r="R1373" t="s">
        <v>3682</v>
      </c>
      <c r="S1373">
        <v>59.699999999999996</v>
      </c>
      <c r="T1373">
        <v>3</v>
      </c>
      <c r="U1373">
        <v>0</v>
      </c>
      <c r="V1373">
        <v>26.864999999999995</v>
      </c>
    </row>
    <row r="1374" spans="1:22" x14ac:dyDescent="0.35">
      <c r="A1374">
        <v>1373</v>
      </c>
      <c r="B1374" t="s">
        <v>3767</v>
      </c>
      <c r="C1374">
        <v>2011</v>
      </c>
      <c r="D1374" s="28">
        <v>40634</v>
      </c>
      <c r="E1374" s="28">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5">
      <c r="A1375">
        <v>1374</v>
      </c>
      <c r="B1375" t="s">
        <v>3767</v>
      </c>
      <c r="C1375">
        <v>2011</v>
      </c>
      <c r="D1375" s="28">
        <v>40634</v>
      </c>
      <c r="E1375" s="28">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5">
      <c r="A1376">
        <v>4413</v>
      </c>
      <c r="B1376" t="s">
        <v>7480</v>
      </c>
      <c r="C1376">
        <v>2011</v>
      </c>
      <c r="D1376" s="28">
        <v>40715</v>
      </c>
      <c r="E1376" s="28">
        <v>40718</v>
      </c>
      <c r="F1376" t="s">
        <v>188</v>
      </c>
      <c r="G1376" t="s">
        <v>4282</v>
      </c>
      <c r="H1376" t="s">
        <v>4283</v>
      </c>
      <c r="I1376" t="s">
        <v>26</v>
      </c>
      <c r="J1376" t="s">
        <v>27</v>
      </c>
      <c r="K1376" t="s">
        <v>266</v>
      </c>
      <c r="L1376" t="s">
        <v>267</v>
      </c>
      <c r="M1376">
        <v>10024</v>
      </c>
      <c r="N1376" t="s">
        <v>148</v>
      </c>
      <c r="O1376" t="s">
        <v>2006</v>
      </c>
      <c r="P1376" t="s">
        <v>71</v>
      </c>
      <c r="Q1376" t="s">
        <v>72</v>
      </c>
      <c r="R1376" t="s">
        <v>2007</v>
      </c>
      <c r="S1376">
        <v>617.97</v>
      </c>
      <c r="T1376">
        <v>3</v>
      </c>
      <c r="U1376">
        <v>0</v>
      </c>
      <c r="V1376">
        <v>160.6722</v>
      </c>
    </row>
    <row r="1377" spans="1:22" x14ac:dyDescent="0.35">
      <c r="A1377">
        <v>1376</v>
      </c>
      <c r="B1377" t="s">
        <v>3774</v>
      </c>
      <c r="C1377">
        <v>2011</v>
      </c>
      <c r="D1377" s="28">
        <v>40759</v>
      </c>
      <c r="E1377" s="28">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5">
      <c r="A1378">
        <v>1377</v>
      </c>
      <c r="B1378" t="s">
        <v>3774</v>
      </c>
      <c r="C1378">
        <v>2011</v>
      </c>
      <c r="D1378" s="28">
        <v>40759</v>
      </c>
      <c r="E1378" s="28">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5">
      <c r="A1379">
        <v>1378</v>
      </c>
      <c r="B1379" t="s">
        <v>3774</v>
      </c>
      <c r="C1379">
        <v>2011</v>
      </c>
      <c r="D1379" s="28">
        <v>40759</v>
      </c>
      <c r="E1379" s="28">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5">
      <c r="A1380">
        <v>1379</v>
      </c>
      <c r="B1380" t="s">
        <v>3774</v>
      </c>
      <c r="C1380">
        <v>2011</v>
      </c>
      <c r="D1380" s="28">
        <v>40759</v>
      </c>
      <c r="E1380" s="28">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5">
      <c r="A1381">
        <v>1380</v>
      </c>
      <c r="B1381" t="s">
        <v>3774</v>
      </c>
      <c r="C1381">
        <v>2011</v>
      </c>
      <c r="D1381" s="28">
        <v>40759</v>
      </c>
      <c r="E1381" s="28">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5">
      <c r="A1382">
        <v>1381</v>
      </c>
      <c r="B1382" t="s">
        <v>3774</v>
      </c>
      <c r="C1382">
        <v>2011</v>
      </c>
      <c r="D1382" s="28">
        <v>40759</v>
      </c>
      <c r="E1382" s="28">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5">
      <c r="A1383">
        <v>4412</v>
      </c>
      <c r="B1383" t="s">
        <v>7480</v>
      </c>
      <c r="C1383">
        <v>2011</v>
      </c>
      <c r="D1383" s="28">
        <v>40715</v>
      </c>
      <c r="E1383" s="28">
        <v>40718</v>
      </c>
      <c r="F1383" t="s">
        <v>188</v>
      </c>
      <c r="G1383" t="s">
        <v>4282</v>
      </c>
      <c r="H1383" t="s">
        <v>4283</v>
      </c>
      <c r="I1383" t="s">
        <v>26</v>
      </c>
      <c r="J1383" t="s">
        <v>27</v>
      </c>
      <c r="K1383" t="s">
        <v>266</v>
      </c>
      <c r="L1383" t="s">
        <v>267</v>
      </c>
      <c r="M1383">
        <v>10024</v>
      </c>
      <c r="N1383" t="s">
        <v>148</v>
      </c>
      <c r="O1383" t="s">
        <v>5051</v>
      </c>
      <c r="P1383" t="s">
        <v>46</v>
      </c>
      <c r="Q1383" t="s">
        <v>90</v>
      </c>
      <c r="R1383" t="s">
        <v>5052</v>
      </c>
      <c r="S1383">
        <v>19.649999999999999</v>
      </c>
      <c r="T1383">
        <v>3</v>
      </c>
      <c r="U1383">
        <v>0</v>
      </c>
      <c r="V1383">
        <v>9.0389999999999997</v>
      </c>
    </row>
    <row r="1384" spans="1:22" x14ac:dyDescent="0.35">
      <c r="A1384">
        <v>4411</v>
      </c>
      <c r="B1384" t="s">
        <v>7479</v>
      </c>
      <c r="C1384">
        <v>2011</v>
      </c>
      <c r="D1384" s="28">
        <v>40669</v>
      </c>
      <c r="E1384" s="28">
        <v>40674</v>
      </c>
      <c r="F1384" t="s">
        <v>50</v>
      </c>
      <c r="G1384" t="s">
        <v>197</v>
      </c>
      <c r="H1384" t="s">
        <v>198</v>
      </c>
      <c r="I1384" t="s">
        <v>102</v>
      </c>
      <c r="J1384" t="s">
        <v>27</v>
      </c>
      <c r="K1384" t="s">
        <v>42</v>
      </c>
      <c r="L1384" t="s">
        <v>43</v>
      </c>
      <c r="M1384">
        <v>90004</v>
      </c>
      <c r="N1384" t="s">
        <v>44</v>
      </c>
      <c r="O1384" t="s">
        <v>2525</v>
      </c>
      <c r="P1384" t="s">
        <v>46</v>
      </c>
      <c r="Q1384" t="s">
        <v>68</v>
      </c>
      <c r="R1384" t="s">
        <v>2526</v>
      </c>
      <c r="S1384">
        <v>107.94</v>
      </c>
      <c r="T1384">
        <v>6</v>
      </c>
      <c r="U1384">
        <v>0</v>
      </c>
      <c r="V1384">
        <v>30.223200000000002</v>
      </c>
    </row>
    <row r="1385" spans="1:22" x14ac:dyDescent="0.35">
      <c r="A1385">
        <v>4410</v>
      </c>
      <c r="B1385" t="s">
        <v>7479</v>
      </c>
      <c r="C1385">
        <v>2011</v>
      </c>
      <c r="D1385" s="28">
        <v>40669</v>
      </c>
      <c r="E1385" s="28">
        <v>40674</v>
      </c>
      <c r="F1385" t="s">
        <v>50</v>
      </c>
      <c r="G1385" t="s">
        <v>197</v>
      </c>
      <c r="H1385" t="s">
        <v>198</v>
      </c>
      <c r="I1385" t="s">
        <v>102</v>
      </c>
      <c r="J1385" t="s">
        <v>27</v>
      </c>
      <c r="K1385" t="s">
        <v>42</v>
      </c>
      <c r="L1385" t="s">
        <v>43</v>
      </c>
      <c r="M1385">
        <v>90004</v>
      </c>
      <c r="N1385" t="s">
        <v>44</v>
      </c>
      <c r="O1385" t="s">
        <v>3372</v>
      </c>
      <c r="P1385" t="s">
        <v>46</v>
      </c>
      <c r="Q1385" t="s">
        <v>47</v>
      </c>
      <c r="R1385" t="s">
        <v>186</v>
      </c>
      <c r="S1385">
        <v>5.78</v>
      </c>
      <c r="T1385">
        <v>2</v>
      </c>
      <c r="U1385">
        <v>0</v>
      </c>
      <c r="V1385">
        <v>2.7166000000000001</v>
      </c>
    </row>
    <row r="1386" spans="1:22" x14ac:dyDescent="0.35">
      <c r="A1386">
        <v>4404</v>
      </c>
      <c r="B1386" t="s">
        <v>7476</v>
      </c>
      <c r="C1386">
        <v>2011</v>
      </c>
      <c r="D1386" s="28">
        <v>40788</v>
      </c>
      <c r="E1386" s="28">
        <v>40790</v>
      </c>
      <c r="F1386" t="s">
        <v>188</v>
      </c>
      <c r="G1386" t="s">
        <v>486</v>
      </c>
      <c r="H1386" t="s">
        <v>487</v>
      </c>
      <c r="I1386" t="s">
        <v>26</v>
      </c>
      <c r="J1386" t="s">
        <v>27</v>
      </c>
      <c r="K1386" t="s">
        <v>266</v>
      </c>
      <c r="L1386" t="s">
        <v>267</v>
      </c>
      <c r="M1386">
        <v>10009</v>
      </c>
      <c r="N1386" t="s">
        <v>148</v>
      </c>
      <c r="O1386" t="s">
        <v>7474</v>
      </c>
      <c r="P1386" t="s">
        <v>46</v>
      </c>
      <c r="Q1386" t="s">
        <v>68</v>
      </c>
      <c r="R1386" t="s">
        <v>7475</v>
      </c>
      <c r="S1386">
        <v>21.240000000000002</v>
      </c>
      <c r="T1386">
        <v>3</v>
      </c>
      <c r="U1386">
        <v>0</v>
      </c>
      <c r="V1386">
        <v>8.071200000000001</v>
      </c>
    </row>
    <row r="1387" spans="1:22" x14ac:dyDescent="0.35">
      <c r="A1387">
        <v>4399</v>
      </c>
      <c r="B1387" t="s">
        <v>7471</v>
      </c>
      <c r="C1387">
        <v>2011</v>
      </c>
      <c r="D1387" s="28">
        <v>40731</v>
      </c>
      <c r="E1387" s="28">
        <v>40735</v>
      </c>
      <c r="F1387" t="s">
        <v>50</v>
      </c>
      <c r="G1387" t="s">
        <v>2114</v>
      </c>
      <c r="H1387" t="s">
        <v>2115</v>
      </c>
      <c r="I1387" t="s">
        <v>26</v>
      </c>
      <c r="J1387" t="s">
        <v>27</v>
      </c>
      <c r="K1387" t="s">
        <v>146</v>
      </c>
      <c r="L1387" t="s">
        <v>147</v>
      </c>
      <c r="M1387">
        <v>19120</v>
      </c>
      <c r="N1387" t="s">
        <v>148</v>
      </c>
      <c r="O1387" t="s">
        <v>1875</v>
      </c>
      <c r="P1387" t="s">
        <v>32</v>
      </c>
      <c r="Q1387" t="s">
        <v>65</v>
      </c>
      <c r="R1387" t="s">
        <v>1876</v>
      </c>
      <c r="S1387">
        <v>69.00800000000001</v>
      </c>
      <c r="T1387">
        <v>2</v>
      </c>
      <c r="U1387">
        <v>0.2</v>
      </c>
      <c r="V1387">
        <v>12.0764</v>
      </c>
    </row>
    <row r="1388" spans="1:22" x14ac:dyDescent="0.35">
      <c r="A1388">
        <v>4398</v>
      </c>
      <c r="B1388" t="s">
        <v>7471</v>
      </c>
      <c r="C1388">
        <v>2011</v>
      </c>
      <c r="D1388" s="28">
        <v>40731</v>
      </c>
      <c r="E1388" s="28">
        <v>40735</v>
      </c>
      <c r="F1388" t="s">
        <v>50</v>
      </c>
      <c r="G1388" t="s">
        <v>2114</v>
      </c>
      <c r="H1388" t="s">
        <v>2115</v>
      </c>
      <c r="I1388" t="s">
        <v>26</v>
      </c>
      <c r="J1388" t="s">
        <v>27</v>
      </c>
      <c r="K1388" t="s">
        <v>146</v>
      </c>
      <c r="L1388" t="s">
        <v>147</v>
      </c>
      <c r="M1388">
        <v>19120</v>
      </c>
      <c r="N1388" t="s">
        <v>148</v>
      </c>
      <c r="O1388" t="s">
        <v>3186</v>
      </c>
      <c r="P1388" t="s">
        <v>32</v>
      </c>
      <c r="Q1388" t="s">
        <v>36</v>
      </c>
      <c r="R1388" t="s">
        <v>3187</v>
      </c>
      <c r="S1388">
        <v>172.18599999999998</v>
      </c>
      <c r="T1388">
        <v>2</v>
      </c>
      <c r="U1388">
        <v>0.3</v>
      </c>
      <c r="V1388">
        <v>-46.736200000000011</v>
      </c>
    </row>
    <row r="1389" spans="1:22" x14ac:dyDescent="0.35">
      <c r="A1389">
        <v>4396</v>
      </c>
      <c r="B1389" t="s">
        <v>7469</v>
      </c>
      <c r="C1389">
        <v>2011</v>
      </c>
      <c r="D1389" s="28">
        <v>40744</v>
      </c>
      <c r="E1389" s="28">
        <v>40744</v>
      </c>
      <c r="F1389" t="s">
        <v>1290</v>
      </c>
      <c r="G1389" t="s">
        <v>5023</v>
      </c>
      <c r="H1389" t="s">
        <v>5024</v>
      </c>
      <c r="I1389" t="s">
        <v>26</v>
      </c>
      <c r="J1389" t="s">
        <v>27</v>
      </c>
      <c r="K1389" t="s">
        <v>318</v>
      </c>
      <c r="L1389" t="s">
        <v>498</v>
      </c>
      <c r="M1389">
        <v>45503</v>
      </c>
      <c r="N1389" t="s">
        <v>148</v>
      </c>
      <c r="O1389" t="s">
        <v>3917</v>
      </c>
      <c r="P1389" t="s">
        <v>46</v>
      </c>
      <c r="Q1389" t="s">
        <v>75</v>
      </c>
      <c r="R1389" t="s">
        <v>3918</v>
      </c>
      <c r="S1389">
        <v>27.360000000000003</v>
      </c>
      <c r="T1389">
        <v>3</v>
      </c>
      <c r="U1389">
        <v>0.7</v>
      </c>
      <c r="V1389">
        <v>-21.887999999999991</v>
      </c>
    </row>
    <row r="1390" spans="1:22" x14ac:dyDescent="0.35">
      <c r="A1390">
        <v>4395</v>
      </c>
      <c r="B1390" t="s">
        <v>7469</v>
      </c>
      <c r="C1390">
        <v>2011</v>
      </c>
      <c r="D1390" s="28">
        <v>40744</v>
      </c>
      <c r="E1390" s="28">
        <v>40744</v>
      </c>
      <c r="F1390" t="s">
        <v>1290</v>
      </c>
      <c r="G1390" t="s">
        <v>5023</v>
      </c>
      <c r="H1390" t="s">
        <v>5024</v>
      </c>
      <c r="I1390" t="s">
        <v>26</v>
      </c>
      <c r="J1390" t="s">
        <v>27</v>
      </c>
      <c r="K1390" t="s">
        <v>318</v>
      </c>
      <c r="L1390" t="s">
        <v>498</v>
      </c>
      <c r="M1390">
        <v>45503</v>
      </c>
      <c r="N1390" t="s">
        <v>148</v>
      </c>
      <c r="O1390" t="s">
        <v>2216</v>
      </c>
      <c r="P1390" t="s">
        <v>46</v>
      </c>
      <c r="Q1390" t="s">
        <v>59</v>
      </c>
      <c r="R1390" t="s">
        <v>2217</v>
      </c>
      <c r="S1390">
        <v>25.983999999999998</v>
      </c>
      <c r="T1390">
        <v>1</v>
      </c>
      <c r="U1390">
        <v>0.2</v>
      </c>
      <c r="V1390">
        <v>-5.1968000000000005</v>
      </c>
    </row>
    <row r="1391" spans="1:22" x14ac:dyDescent="0.35">
      <c r="A1391">
        <v>4378</v>
      </c>
      <c r="B1391" t="s">
        <v>7459</v>
      </c>
      <c r="C1391">
        <v>2011</v>
      </c>
      <c r="D1391" s="28">
        <v>40658</v>
      </c>
      <c r="E1391" s="28">
        <v>40663</v>
      </c>
      <c r="F1391" t="s">
        <v>50</v>
      </c>
      <c r="G1391" t="s">
        <v>3837</v>
      </c>
      <c r="H1391" t="s">
        <v>3838</v>
      </c>
      <c r="I1391" t="s">
        <v>102</v>
      </c>
      <c r="J1391" t="s">
        <v>27</v>
      </c>
      <c r="K1391" t="s">
        <v>7460</v>
      </c>
      <c r="L1391" t="s">
        <v>43</v>
      </c>
      <c r="M1391">
        <v>91776</v>
      </c>
      <c r="N1391" t="s">
        <v>44</v>
      </c>
      <c r="O1391" t="s">
        <v>3400</v>
      </c>
      <c r="P1391" t="s">
        <v>32</v>
      </c>
      <c r="Q1391" t="s">
        <v>36</v>
      </c>
      <c r="R1391" t="s">
        <v>3401</v>
      </c>
      <c r="S1391">
        <v>1487.04</v>
      </c>
      <c r="T1391">
        <v>5</v>
      </c>
      <c r="U1391">
        <v>0.2</v>
      </c>
      <c r="V1391">
        <v>148.70400000000006</v>
      </c>
    </row>
    <row r="1392" spans="1:22" x14ac:dyDescent="0.35">
      <c r="A1392">
        <v>4377</v>
      </c>
      <c r="B1392" t="s">
        <v>7459</v>
      </c>
      <c r="C1392">
        <v>2011</v>
      </c>
      <c r="D1392" s="28">
        <v>40658</v>
      </c>
      <c r="E1392" s="28">
        <v>40663</v>
      </c>
      <c r="F1392" t="s">
        <v>50</v>
      </c>
      <c r="G1392" t="s">
        <v>3837</v>
      </c>
      <c r="H1392" t="s">
        <v>3838</v>
      </c>
      <c r="I1392" t="s">
        <v>102</v>
      </c>
      <c r="J1392" t="s">
        <v>27</v>
      </c>
      <c r="K1392" t="s">
        <v>7460</v>
      </c>
      <c r="L1392" t="s">
        <v>43</v>
      </c>
      <c r="M1392">
        <v>91776</v>
      </c>
      <c r="N1392" t="s">
        <v>44</v>
      </c>
      <c r="O1392" t="s">
        <v>5228</v>
      </c>
      <c r="P1392" t="s">
        <v>46</v>
      </c>
      <c r="Q1392" t="s">
        <v>78</v>
      </c>
      <c r="R1392" t="s">
        <v>5229</v>
      </c>
      <c r="S1392">
        <v>270.71999999999997</v>
      </c>
      <c r="T1392">
        <v>3</v>
      </c>
      <c r="U1392">
        <v>0</v>
      </c>
      <c r="V1392">
        <v>78.508799999999965</v>
      </c>
    </row>
    <row r="1393" spans="1:22" x14ac:dyDescent="0.35">
      <c r="A1393">
        <v>4376</v>
      </c>
      <c r="B1393" t="s">
        <v>7459</v>
      </c>
      <c r="C1393">
        <v>2011</v>
      </c>
      <c r="D1393" s="28">
        <v>40658</v>
      </c>
      <c r="E1393" s="28">
        <v>40663</v>
      </c>
      <c r="F1393" t="s">
        <v>50</v>
      </c>
      <c r="G1393" t="s">
        <v>3837</v>
      </c>
      <c r="H1393" t="s">
        <v>3838</v>
      </c>
      <c r="I1393" t="s">
        <v>102</v>
      </c>
      <c r="J1393" t="s">
        <v>27</v>
      </c>
      <c r="K1393" t="s">
        <v>7460</v>
      </c>
      <c r="L1393" t="s">
        <v>43</v>
      </c>
      <c r="M1393">
        <v>91776</v>
      </c>
      <c r="N1393" t="s">
        <v>44</v>
      </c>
      <c r="O1393" t="s">
        <v>338</v>
      </c>
      <c r="P1393" t="s">
        <v>32</v>
      </c>
      <c r="Q1393" t="s">
        <v>65</v>
      </c>
      <c r="R1393" t="s">
        <v>339</v>
      </c>
      <c r="S1393">
        <v>303.25</v>
      </c>
      <c r="T1393">
        <v>5</v>
      </c>
      <c r="U1393">
        <v>0</v>
      </c>
      <c r="V1393">
        <v>63.682499999999997</v>
      </c>
    </row>
    <row r="1394" spans="1:22" x14ac:dyDescent="0.35">
      <c r="A1394">
        <v>4341</v>
      </c>
      <c r="B1394" t="s">
        <v>7429</v>
      </c>
      <c r="C1394">
        <v>2011</v>
      </c>
      <c r="D1394" s="28">
        <v>40624</v>
      </c>
      <c r="E1394" s="28">
        <v>40624</v>
      </c>
      <c r="F1394" t="s">
        <v>1290</v>
      </c>
      <c r="G1394" t="s">
        <v>6893</v>
      </c>
      <c r="H1394" t="s">
        <v>6894</v>
      </c>
      <c r="I1394" t="s">
        <v>26</v>
      </c>
      <c r="J1394" t="s">
        <v>27</v>
      </c>
      <c r="K1394" t="s">
        <v>7430</v>
      </c>
      <c r="L1394" t="s">
        <v>254</v>
      </c>
      <c r="M1394">
        <v>46368</v>
      </c>
      <c r="N1394" t="s">
        <v>105</v>
      </c>
      <c r="O1394" t="s">
        <v>1423</v>
      </c>
      <c r="P1394" t="s">
        <v>46</v>
      </c>
      <c r="Q1394" t="s">
        <v>68</v>
      </c>
      <c r="R1394" t="s">
        <v>1424</v>
      </c>
      <c r="S1394">
        <v>16.28</v>
      </c>
      <c r="T1394">
        <v>2</v>
      </c>
      <c r="U1394">
        <v>0</v>
      </c>
      <c r="V1394">
        <v>6.5120000000000005</v>
      </c>
    </row>
    <row r="1395" spans="1:22" x14ac:dyDescent="0.35">
      <c r="A1395">
        <v>4321</v>
      </c>
      <c r="B1395" t="s">
        <v>7409</v>
      </c>
      <c r="C1395">
        <v>2011</v>
      </c>
      <c r="D1395" s="28">
        <v>40906</v>
      </c>
      <c r="E1395" s="28">
        <v>40911</v>
      </c>
      <c r="F1395" t="s">
        <v>23</v>
      </c>
      <c r="G1395" t="s">
        <v>3868</v>
      </c>
      <c r="H1395" t="s">
        <v>3869</v>
      </c>
      <c r="I1395" t="s">
        <v>26</v>
      </c>
      <c r="J1395" t="s">
        <v>27</v>
      </c>
      <c r="K1395" t="s">
        <v>5468</v>
      </c>
      <c r="L1395" t="s">
        <v>668</v>
      </c>
      <c r="M1395">
        <v>87105</v>
      </c>
      <c r="N1395" t="s">
        <v>44</v>
      </c>
      <c r="O1395" t="s">
        <v>5268</v>
      </c>
      <c r="P1395" t="s">
        <v>46</v>
      </c>
      <c r="Q1395" t="s">
        <v>59</v>
      </c>
      <c r="R1395" t="s">
        <v>5269</v>
      </c>
      <c r="S1395">
        <v>33.29</v>
      </c>
      <c r="T1395">
        <v>1</v>
      </c>
      <c r="U1395">
        <v>0</v>
      </c>
      <c r="V1395">
        <v>7.9895999999999994</v>
      </c>
    </row>
    <row r="1396" spans="1:22" x14ac:dyDescent="0.35">
      <c r="A1396">
        <v>4320</v>
      </c>
      <c r="B1396" t="s">
        <v>7409</v>
      </c>
      <c r="C1396">
        <v>2011</v>
      </c>
      <c r="D1396" s="28">
        <v>40906</v>
      </c>
      <c r="E1396" s="28">
        <v>40911</v>
      </c>
      <c r="F1396" t="s">
        <v>23</v>
      </c>
      <c r="G1396" t="s">
        <v>3868</v>
      </c>
      <c r="H1396" t="s">
        <v>3869</v>
      </c>
      <c r="I1396" t="s">
        <v>26</v>
      </c>
      <c r="J1396" t="s">
        <v>27</v>
      </c>
      <c r="K1396" t="s">
        <v>5468</v>
      </c>
      <c r="L1396" t="s">
        <v>668</v>
      </c>
      <c r="M1396">
        <v>87105</v>
      </c>
      <c r="N1396" t="s">
        <v>44</v>
      </c>
      <c r="O1396" t="s">
        <v>4549</v>
      </c>
      <c r="P1396" t="s">
        <v>71</v>
      </c>
      <c r="Q1396" t="s">
        <v>72</v>
      </c>
      <c r="R1396" t="s">
        <v>4550</v>
      </c>
      <c r="S1396">
        <v>23.976000000000003</v>
      </c>
      <c r="T1396">
        <v>3</v>
      </c>
      <c r="U1396">
        <v>0.2</v>
      </c>
      <c r="V1396">
        <v>-5.694300000000001</v>
      </c>
    </row>
    <row r="1397" spans="1:22" x14ac:dyDescent="0.35">
      <c r="A1397">
        <v>4314</v>
      </c>
      <c r="B1397" t="s">
        <v>7403</v>
      </c>
      <c r="C1397">
        <v>2011</v>
      </c>
      <c r="D1397" s="28">
        <v>40794</v>
      </c>
      <c r="E1397" s="28">
        <v>40798</v>
      </c>
      <c r="F1397" t="s">
        <v>50</v>
      </c>
      <c r="G1397" t="s">
        <v>3427</v>
      </c>
      <c r="H1397" t="s">
        <v>3428</v>
      </c>
      <c r="I1397" t="s">
        <v>41</v>
      </c>
      <c r="J1397" t="s">
        <v>27</v>
      </c>
      <c r="K1397" t="s">
        <v>1173</v>
      </c>
      <c r="L1397" t="s">
        <v>267</v>
      </c>
      <c r="M1397">
        <v>11561</v>
      </c>
      <c r="N1397" t="s">
        <v>148</v>
      </c>
      <c r="O1397" t="s">
        <v>7119</v>
      </c>
      <c r="P1397" t="s">
        <v>46</v>
      </c>
      <c r="Q1397" t="s">
        <v>78</v>
      </c>
      <c r="R1397" t="s">
        <v>7120</v>
      </c>
      <c r="S1397">
        <v>16.78</v>
      </c>
      <c r="T1397">
        <v>2</v>
      </c>
      <c r="U1397">
        <v>0</v>
      </c>
      <c r="V1397">
        <v>4.1950000000000003</v>
      </c>
    </row>
    <row r="1398" spans="1:22" x14ac:dyDescent="0.35">
      <c r="A1398">
        <v>4313</v>
      </c>
      <c r="B1398" t="s">
        <v>7400</v>
      </c>
      <c r="C1398">
        <v>2011</v>
      </c>
      <c r="D1398" s="28">
        <v>40851</v>
      </c>
      <c r="E1398" s="28">
        <v>40858</v>
      </c>
      <c r="F1398" t="s">
        <v>50</v>
      </c>
      <c r="G1398" t="s">
        <v>5054</v>
      </c>
      <c r="H1398" t="s">
        <v>5055</v>
      </c>
      <c r="I1398" t="s">
        <v>26</v>
      </c>
      <c r="J1398" t="s">
        <v>27</v>
      </c>
      <c r="K1398" t="s">
        <v>42</v>
      </c>
      <c r="L1398" t="s">
        <v>43</v>
      </c>
      <c r="M1398">
        <v>90045</v>
      </c>
      <c r="N1398" t="s">
        <v>44</v>
      </c>
      <c r="O1398" t="s">
        <v>7401</v>
      </c>
      <c r="P1398" t="s">
        <v>71</v>
      </c>
      <c r="Q1398" t="s">
        <v>682</v>
      </c>
      <c r="R1398" t="s">
        <v>7402</v>
      </c>
      <c r="S1398">
        <v>447.96800000000007</v>
      </c>
      <c r="T1398">
        <v>4</v>
      </c>
      <c r="U1398">
        <v>0.2</v>
      </c>
      <c r="V1398">
        <v>139.98999999999995</v>
      </c>
    </row>
    <row r="1399" spans="1:22" x14ac:dyDescent="0.35">
      <c r="A1399">
        <v>4312</v>
      </c>
      <c r="B1399" t="s">
        <v>7400</v>
      </c>
      <c r="C1399">
        <v>2011</v>
      </c>
      <c r="D1399" s="28">
        <v>40851</v>
      </c>
      <c r="E1399" s="28">
        <v>40858</v>
      </c>
      <c r="F1399" t="s">
        <v>50</v>
      </c>
      <c r="G1399" t="s">
        <v>5054</v>
      </c>
      <c r="H1399" t="s">
        <v>5055</v>
      </c>
      <c r="I1399" t="s">
        <v>26</v>
      </c>
      <c r="J1399" t="s">
        <v>27</v>
      </c>
      <c r="K1399" t="s">
        <v>42</v>
      </c>
      <c r="L1399" t="s">
        <v>43</v>
      </c>
      <c r="M1399">
        <v>90045</v>
      </c>
      <c r="N1399" t="s">
        <v>44</v>
      </c>
      <c r="O1399" t="s">
        <v>5773</v>
      </c>
      <c r="P1399" t="s">
        <v>46</v>
      </c>
      <c r="Q1399" t="s">
        <v>90</v>
      </c>
      <c r="R1399" t="s">
        <v>5774</v>
      </c>
      <c r="S1399">
        <v>19.440000000000001</v>
      </c>
      <c r="T1399">
        <v>3</v>
      </c>
      <c r="U1399">
        <v>0</v>
      </c>
      <c r="V1399">
        <v>9.3312000000000008</v>
      </c>
    </row>
    <row r="1400" spans="1:22" x14ac:dyDescent="0.35">
      <c r="A1400">
        <v>4311</v>
      </c>
      <c r="B1400" t="s">
        <v>7400</v>
      </c>
      <c r="C1400">
        <v>2011</v>
      </c>
      <c r="D1400" s="28">
        <v>40851</v>
      </c>
      <c r="E1400" s="28">
        <v>40858</v>
      </c>
      <c r="F1400" t="s">
        <v>50</v>
      </c>
      <c r="G1400" t="s">
        <v>5054</v>
      </c>
      <c r="H1400" t="s">
        <v>5055</v>
      </c>
      <c r="I1400" t="s">
        <v>26</v>
      </c>
      <c r="J1400" t="s">
        <v>27</v>
      </c>
      <c r="K1400" t="s">
        <v>42</v>
      </c>
      <c r="L1400" t="s">
        <v>43</v>
      </c>
      <c r="M1400">
        <v>90045</v>
      </c>
      <c r="N1400" t="s">
        <v>44</v>
      </c>
      <c r="O1400" t="s">
        <v>2441</v>
      </c>
      <c r="P1400" t="s">
        <v>46</v>
      </c>
      <c r="Q1400" t="s">
        <v>75</v>
      </c>
      <c r="R1400" t="s">
        <v>2442</v>
      </c>
      <c r="S1400">
        <v>21.936000000000003</v>
      </c>
      <c r="T1400">
        <v>3</v>
      </c>
      <c r="U1400">
        <v>0.2</v>
      </c>
      <c r="V1400">
        <v>8.2259999999999991</v>
      </c>
    </row>
    <row r="1401" spans="1:22" x14ac:dyDescent="0.35">
      <c r="A1401">
        <v>4310</v>
      </c>
      <c r="B1401" t="s">
        <v>7400</v>
      </c>
      <c r="C1401">
        <v>2011</v>
      </c>
      <c r="D1401" s="28">
        <v>40851</v>
      </c>
      <c r="E1401" s="28">
        <v>40858</v>
      </c>
      <c r="F1401" t="s">
        <v>50</v>
      </c>
      <c r="G1401" t="s">
        <v>5054</v>
      </c>
      <c r="H1401" t="s">
        <v>5055</v>
      </c>
      <c r="I1401" t="s">
        <v>26</v>
      </c>
      <c r="J1401" t="s">
        <v>27</v>
      </c>
      <c r="K1401" t="s">
        <v>42</v>
      </c>
      <c r="L1401" t="s">
        <v>43</v>
      </c>
      <c r="M1401">
        <v>90045</v>
      </c>
      <c r="N1401" t="s">
        <v>44</v>
      </c>
      <c r="O1401" t="s">
        <v>1436</v>
      </c>
      <c r="P1401" t="s">
        <v>32</v>
      </c>
      <c r="Q1401" t="s">
        <v>56</v>
      </c>
      <c r="R1401" t="s">
        <v>1437</v>
      </c>
      <c r="S1401">
        <v>573.72799999999995</v>
      </c>
      <c r="T1401">
        <v>4</v>
      </c>
      <c r="U1401">
        <v>0.2</v>
      </c>
      <c r="V1401">
        <v>-64.544399999999968</v>
      </c>
    </row>
    <row r="1402" spans="1:22" x14ac:dyDescent="0.35">
      <c r="A1402">
        <v>4309</v>
      </c>
      <c r="B1402" t="s">
        <v>7400</v>
      </c>
      <c r="C1402">
        <v>2011</v>
      </c>
      <c r="D1402" s="28">
        <v>40851</v>
      </c>
      <c r="E1402" s="28">
        <v>40858</v>
      </c>
      <c r="F1402" t="s">
        <v>50</v>
      </c>
      <c r="G1402" t="s">
        <v>5054</v>
      </c>
      <c r="H1402" t="s">
        <v>5055</v>
      </c>
      <c r="I1402" t="s">
        <v>26</v>
      </c>
      <c r="J1402" t="s">
        <v>27</v>
      </c>
      <c r="K1402" t="s">
        <v>42</v>
      </c>
      <c r="L1402" t="s">
        <v>43</v>
      </c>
      <c r="M1402">
        <v>90045</v>
      </c>
      <c r="N1402" t="s">
        <v>44</v>
      </c>
      <c r="O1402" t="s">
        <v>5157</v>
      </c>
      <c r="P1402" t="s">
        <v>71</v>
      </c>
      <c r="Q1402" t="s">
        <v>72</v>
      </c>
      <c r="R1402" t="s">
        <v>5158</v>
      </c>
      <c r="S1402">
        <v>666.34400000000005</v>
      </c>
      <c r="T1402">
        <v>7</v>
      </c>
      <c r="U1402">
        <v>0.2</v>
      </c>
      <c r="V1402">
        <v>66.634399999999971</v>
      </c>
    </row>
    <row r="1403" spans="1:22" x14ac:dyDescent="0.35">
      <c r="A1403">
        <v>4306</v>
      </c>
      <c r="B1403" t="s">
        <v>7398</v>
      </c>
      <c r="C1403">
        <v>2011</v>
      </c>
      <c r="D1403" s="28">
        <v>40842</v>
      </c>
      <c r="E1403" s="28">
        <v>40846</v>
      </c>
      <c r="F1403" t="s">
        <v>23</v>
      </c>
      <c r="G1403" t="s">
        <v>7308</v>
      </c>
      <c r="H1403" t="s">
        <v>7309</v>
      </c>
      <c r="I1403" t="s">
        <v>26</v>
      </c>
      <c r="J1403" t="s">
        <v>27</v>
      </c>
      <c r="K1403" t="s">
        <v>95</v>
      </c>
      <c r="L1403" t="s">
        <v>96</v>
      </c>
      <c r="M1403">
        <v>98105</v>
      </c>
      <c r="N1403" t="s">
        <v>44</v>
      </c>
      <c r="O1403" t="s">
        <v>6301</v>
      </c>
      <c r="P1403" t="s">
        <v>71</v>
      </c>
      <c r="Q1403" t="s">
        <v>72</v>
      </c>
      <c r="R1403" t="s">
        <v>6302</v>
      </c>
      <c r="S1403">
        <v>383.96000000000004</v>
      </c>
      <c r="T1403">
        <v>5</v>
      </c>
      <c r="U1403">
        <v>0.2</v>
      </c>
      <c r="V1403">
        <v>38.396000000000015</v>
      </c>
    </row>
    <row r="1404" spans="1:22" x14ac:dyDescent="0.35">
      <c r="A1404">
        <v>4305</v>
      </c>
      <c r="B1404" t="s">
        <v>7398</v>
      </c>
      <c r="C1404">
        <v>2011</v>
      </c>
      <c r="D1404" s="28">
        <v>40842</v>
      </c>
      <c r="E1404" s="28">
        <v>40846</v>
      </c>
      <c r="F1404" t="s">
        <v>23</v>
      </c>
      <c r="G1404" t="s">
        <v>7308</v>
      </c>
      <c r="H1404" t="s">
        <v>7309</v>
      </c>
      <c r="I1404" t="s">
        <v>26</v>
      </c>
      <c r="J1404" t="s">
        <v>27</v>
      </c>
      <c r="K1404" t="s">
        <v>95</v>
      </c>
      <c r="L1404" t="s">
        <v>96</v>
      </c>
      <c r="M1404">
        <v>98105</v>
      </c>
      <c r="N1404" t="s">
        <v>44</v>
      </c>
      <c r="O1404" t="s">
        <v>1812</v>
      </c>
      <c r="P1404" t="s">
        <v>32</v>
      </c>
      <c r="Q1404" t="s">
        <v>65</v>
      </c>
      <c r="R1404" t="s">
        <v>1813</v>
      </c>
      <c r="S1404">
        <v>63.92</v>
      </c>
      <c r="T1404">
        <v>4</v>
      </c>
      <c r="U1404">
        <v>0</v>
      </c>
      <c r="V1404">
        <v>3.195999999999998</v>
      </c>
    </row>
    <row r="1405" spans="1:22" x14ac:dyDescent="0.35">
      <c r="A1405">
        <v>4303</v>
      </c>
      <c r="B1405" t="s">
        <v>7395</v>
      </c>
      <c r="C1405">
        <v>2011</v>
      </c>
      <c r="D1405" s="28">
        <v>40777</v>
      </c>
      <c r="E1405" s="28">
        <v>40780</v>
      </c>
      <c r="F1405" t="s">
        <v>23</v>
      </c>
      <c r="G1405" t="s">
        <v>3049</v>
      </c>
      <c r="H1405" t="s">
        <v>3050</v>
      </c>
      <c r="I1405" t="s">
        <v>102</v>
      </c>
      <c r="J1405" t="s">
        <v>27</v>
      </c>
      <c r="K1405" t="s">
        <v>1119</v>
      </c>
      <c r="L1405" t="s">
        <v>498</v>
      </c>
      <c r="M1405">
        <v>44107</v>
      </c>
      <c r="N1405" t="s">
        <v>148</v>
      </c>
      <c r="O1405" t="s">
        <v>1128</v>
      </c>
      <c r="P1405" t="s">
        <v>46</v>
      </c>
      <c r="Q1405" t="s">
        <v>68</v>
      </c>
      <c r="R1405" t="s">
        <v>1129</v>
      </c>
      <c r="S1405">
        <v>3.9119999999999999</v>
      </c>
      <c r="T1405">
        <v>1</v>
      </c>
      <c r="U1405">
        <v>0.2</v>
      </c>
      <c r="V1405">
        <v>1.0269000000000001</v>
      </c>
    </row>
    <row r="1406" spans="1:22" x14ac:dyDescent="0.35">
      <c r="A1406">
        <v>1405</v>
      </c>
      <c r="B1406" t="s">
        <v>3821</v>
      </c>
      <c r="C1406">
        <v>2011</v>
      </c>
      <c r="D1406" s="28">
        <v>40639</v>
      </c>
      <c r="E1406" s="28">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5">
      <c r="A1407">
        <v>1406</v>
      </c>
      <c r="B1407" t="s">
        <v>3821</v>
      </c>
      <c r="C1407">
        <v>2011</v>
      </c>
      <c r="D1407" s="28">
        <v>40639</v>
      </c>
      <c r="E1407" s="28">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5">
      <c r="A1408">
        <v>1407</v>
      </c>
      <c r="B1408" t="s">
        <v>3821</v>
      </c>
      <c r="C1408">
        <v>2011</v>
      </c>
      <c r="D1408" s="28">
        <v>40639</v>
      </c>
      <c r="E1408" s="28">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5">
      <c r="A1409">
        <v>4284</v>
      </c>
      <c r="B1409" t="s">
        <v>7381</v>
      </c>
      <c r="C1409">
        <v>2011</v>
      </c>
      <c r="D1409" s="28">
        <v>40897</v>
      </c>
      <c r="E1409" s="28">
        <v>40900</v>
      </c>
      <c r="F1409" t="s">
        <v>188</v>
      </c>
      <c r="G1409" t="s">
        <v>3827</v>
      </c>
      <c r="H1409" t="s">
        <v>3828</v>
      </c>
      <c r="I1409" t="s">
        <v>26</v>
      </c>
      <c r="J1409" t="s">
        <v>27</v>
      </c>
      <c r="K1409" t="s">
        <v>4374</v>
      </c>
      <c r="L1409" t="s">
        <v>254</v>
      </c>
      <c r="M1409">
        <v>46203</v>
      </c>
      <c r="N1409" t="s">
        <v>105</v>
      </c>
      <c r="O1409" t="s">
        <v>6367</v>
      </c>
      <c r="P1409" t="s">
        <v>46</v>
      </c>
      <c r="Q1409" t="s">
        <v>75</v>
      </c>
      <c r="R1409" t="s">
        <v>6368</v>
      </c>
      <c r="S1409">
        <v>1103.97</v>
      </c>
      <c r="T1409">
        <v>3</v>
      </c>
      <c r="U1409">
        <v>0</v>
      </c>
      <c r="V1409">
        <v>496.78649999999993</v>
      </c>
    </row>
    <row r="1410" spans="1:22" x14ac:dyDescent="0.35">
      <c r="A1410">
        <v>4283</v>
      </c>
      <c r="B1410" t="s">
        <v>7381</v>
      </c>
      <c r="C1410">
        <v>2011</v>
      </c>
      <c r="D1410" s="28">
        <v>40897</v>
      </c>
      <c r="E1410" s="28">
        <v>40900</v>
      </c>
      <c r="F1410" t="s">
        <v>188</v>
      </c>
      <c r="G1410" t="s">
        <v>3827</v>
      </c>
      <c r="H1410" t="s">
        <v>3828</v>
      </c>
      <c r="I1410" t="s">
        <v>26</v>
      </c>
      <c r="J1410" t="s">
        <v>27</v>
      </c>
      <c r="K1410" t="s">
        <v>4374</v>
      </c>
      <c r="L1410" t="s">
        <v>254</v>
      </c>
      <c r="M1410">
        <v>46203</v>
      </c>
      <c r="N1410" t="s">
        <v>105</v>
      </c>
      <c r="O1410" t="s">
        <v>7382</v>
      </c>
      <c r="P1410" t="s">
        <v>46</v>
      </c>
      <c r="Q1410" t="s">
        <v>47</v>
      </c>
      <c r="R1410" t="s">
        <v>7383</v>
      </c>
      <c r="S1410">
        <v>3.69</v>
      </c>
      <c r="T1410">
        <v>1</v>
      </c>
      <c r="U1410">
        <v>0</v>
      </c>
      <c r="V1410">
        <v>1.7343</v>
      </c>
    </row>
    <row r="1411" spans="1:22" x14ac:dyDescent="0.35">
      <c r="A1411">
        <v>4282</v>
      </c>
      <c r="B1411" t="s">
        <v>7380</v>
      </c>
      <c r="C1411">
        <v>2011</v>
      </c>
      <c r="D1411" s="28">
        <v>40861</v>
      </c>
      <c r="E1411" s="28">
        <v>40865</v>
      </c>
      <c r="F1411" t="s">
        <v>50</v>
      </c>
      <c r="G1411" t="s">
        <v>733</v>
      </c>
      <c r="H1411" t="s">
        <v>734</v>
      </c>
      <c r="I1411" t="s">
        <v>102</v>
      </c>
      <c r="J1411" t="s">
        <v>27</v>
      </c>
      <c r="K1411" t="s">
        <v>266</v>
      </c>
      <c r="L1411" t="s">
        <v>267</v>
      </c>
      <c r="M1411">
        <v>10011</v>
      </c>
      <c r="N1411" t="s">
        <v>148</v>
      </c>
      <c r="O1411" t="s">
        <v>6167</v>
      </c>
      <c r="P1411" t="s">
        <v>32</v>
      </c>
      <c r="Q1411" t="s">
        <v>36</v>
      </c>
      <c r="R1411" t="s">
        <v>6168</v>
      </c>
      <c r="S1411">
        <v>69.263999999999996</v>
      </c>
      <c r="T1411">
        <v>2</v>
      </c>
      <c r="U1411">
        <v>0.1</v>
      </c>
      <c r="V1411">
        <v>14.62239999999999</v>
      </c>
    </row>
    <row r="1412" spans="1:22" x14ac:dyDescent="0.35">
      <c r="A1412">
        <v>4281</v>
      </c>
      <c r="B1412" t="s">
        <v>7380</v>
      </c>
      <c r="C1412">
        <v>2011</v>
      </c>
      <c r="D1412" s="28">
        <v>40861</v>
      </c>
      <c r="E1412" s="28">
        <v>40865</v>
      </c>
      <c r="F1412" t="s">
        <v>50</v>
      </c>
      <c r="G1412" t="s">
        <v>733</v>
      </c>
      <c r="H1412" t="s">
        <v>734</v>
      </c>
      <c r="I1412" t="s">
        <v>102</v>
      </c>
      <c r="J1412" t="s">
        <v>27</v>
      </c>
      <c r="K1412" t="s">
        <v>266</v>
      </c>
      <c r="L1412" t="s">
        <v>267</v>
      </c>
      <c r="M1412">
        <v>10011</v>
      </c>
      <c r="N1412" t="s">
        <v>148</v>
      </c>
      <c r="O1412" t="s">
        <v>1037</v>
      </c>
      <c r="P1412" t="s">
        <v>46</v>
      </c>
      <c r="Q1412" t="s">
        <v>90</v>
      </c>
      <c r="R1412" t="s">
        <v>1038</v>
      </c>
      <c r="S1412">
        <v>11.36</v>
      </c>
      <c r="T1412">
        <v>2</v>
      </c>
      <c r="U1412">
        <v>0</v>
      </c>
      <c r="V1412">
        <v>5.2255999999999991</v>
      </c>
    </row>
    <row r="1413" spans="1:22" x14ac:dyDescent="0.35">
      <c r="A1413">
        <v>4251</v>
      </c>
      <c r="B1413" t="s">
        <v>7353</v>
      </c>
      <c r="C1413">
        <v>2011</v>
      </c>
      <c r="D1413" s="28">
        <v>40805</v>
      </c>
      <c r="E1413" s="28">
        <v>40805</v>
      </c>
      <c r="F1413" t="s">
        <v>1290</v>
      </c>
      <c r="G1413" t="s">
        <v>7354</v>
      </c>
      <c r="H1413" t="s">
        <v>7355</v>
      </c>
      <c r="I1413" t="s">
        <v>41</v>
      </c>
      <c r="J1413" t="s">
        <v>27</v>
      </c>
      <c r="K1413" t="s">
        <v>266</v>
      </c>
      <c r="L1413" t="s">
        <v>267</v>
      </c>
      <c r="M1413">
        <v>10011</v>
      </c>
      <c r="N1413" t="s">
        <v>148</v>
      </c>
      <c r="O1413" t="s">
        <v>4619</v>
      </c>
      <c r="P1413" t="s">
        <v>32</v>
      </c>
      <c r="Q1413" t="s">
        <v>36</v>
      </c>
      <c r="R1413" t="s">
        <v>4620</v>
      </c>
      <c r="S1413">
        <v>887.10299999999995</v>
      </c>
      <c r="T1413">
        <v>7</v>
      </c>
      <c r="U1413">
        <v>0.1</v>
      </c>
      <c r="V1413">
        <v>177.42059999999998</v>
      </c>
    </row>
    <row r="1414" spans="1:22" x14ac:dyDescent="0.35">
      <c r="A1414">
        <v>4245</v>
      </c>
      <c r="B1414" t="s">
        <v>7350</v>
      </c>
      <c r="C1414">
        <v>2011</v>
      </c>
      <c r="D1414" s="28">
        <v>40628</v>
      </c>
      <c r="E1414" s="28">
        <v>40632</v>
      </c>
      <c r="F1414" t="s">
        <v>50</v>
      </c>
      <c r="G1414" t="s">
        <v>581</v>
      </c>
      <c r="H1414" t="s">
        <v>582</v>
      </c>
      <c r="I1414" t="s">
        <v>41</v>
      </c>
      <c r="J1414" t="s">
        <v>27</v>
      </c>
      <c r="K1414" t="s">
        <v>42</v>
      </c>
      <c r="L1414" t="s">
        <v>43</v>
      </c>
      <c r="M1414">
        <v>90036</v>
      </c>
      <c r="N1414" t="s">
        <v>44</v>
      </c>
      <c r="O1414" t="s">
        <v>753</v>
      </c>
      <c r="P1414" t="s">
        <v>71</v>
      </c>
      <c r="Q1414" t="s">
        <v>161</v>
      </c>
      <c r="R1414" t="s">
        <v>754</v>
      </c>
      <c r="S1414">
        <v>66.300000000000011</v>
      </c>
      <c r="T1414">
        <v>3</v>
      </c>
      <c r="U1414">
        <v>0</v>
      </c>
      <c r="V1414">
        <v>8.6190000000000033</v>
      </c>
    </row>
    <row r="1415" spans="1:22" x14ac:dyDescent="0.35">
      <c r="A1415">
        <v>1414</v>
      </c>
      <c r="B1415" t="s">
        <v>3831</v>
      </c>
      <c r="C1415">
        <v>2011</v>
      </c>
      <c r="D1415" s="28">
        <v>40724</v>
      </c>
      <c r="E1415" s="28">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5">
      <c r="A1416">
        <v>4242</v>
      </c>
      <c r="B1416" t="s">
        <v>7347</v>
      </c>
      <c r="C1416">
        <v>2011</v>
      </c>
      <c r="D1416" s="28">
        <v>40806</v>
      </c>
      <c r="E1416" s="28">
        <v>40812</v>
      </c>
      <c r="F1416" t="s">
        <v>50</v>
      </c>
      <c r="G1416" t="s">
        <v>6150</v>
      </c>
      <c r="H1416" t="s">
        <v>6151</v>
      </c>
      <c r="I1416" t="s">
        <v>102</v>
      </c>
      <c r="J1416" t="s">
        <v>27</v>
      </c>
      <c r="K1416" t="s">
        <v>42</v>
      </c>
      <c r="L1416" t="s">
        <v>43</v>
      </c>
      <c r="M1416">
        <v>90004</v>
      </c>
      <c r="N1416" t="s">
        <v>44</v>
      </c>
      <c r="O1416" t="s">
        <v>2616</v>
      </c>
      <c r="P1416" t="s">
        <v>46</v>
      </c>
      <c r="Q1416" t="s">
        <v>75</v>
      </c>
      <c r="R1416" t="s">
        <v>2617</v>
      </c>
      <c r="S1416">
        <v>20.231999999999999</v>
      </c>
      <c r="T1416">
        <v>3</v>
      </c>
      <c r="U1416">
        <v>0.2</v>
      </c>
      <c r="V1416">
        <v>6.5753999999999984</v>
      </c>
    </row>
    <row r="1417" spans="1:22" x14ac:dyDescent="0.35">
      <c r="A1417">
        <v>4241</v>
      </c>
      <c r="B1417" t="s">
        <v>7347</v>
      </c>
      <c r="C1417">
        <v>2011</v>
      </c>
      <c r="D1417" s="28">
        <v>40806</v>
      </c>
      <c r="E1417" s="28">
        <v>40812</v>
      </c>
      <c r="F1417" t="s">
        <v>50</v>
      </c>
      <c r="G1417" t="s">
        <v>6150</v>
      </c>
      <c r="H1417" t="s">
        <v>6151</v>
      </c>
      <c r="I1417" t="s">
        <v>102</v>
      </c>
      <c r="J1417" t="s">
        <v>27</v>
      </c>
      <c r="K1417" t="s">
        <v>42</v>
      </c>
      <c r="L1417" t="s">
        <v>43</v>
      </c>
      <c r="M1417">
        <v>90004</v>
      </c>
      <c r="N1417" t="s">
        <v>44</v>
      </c>
      <c r="O1417" t="s">
        <v>7348</v>
      </c>
      <c r="P1417" t="s">
        <v>46</v>
      </c>
      <c r="Q1417" t="s">
        <v>78</v>
      </c>
      <c r="R1417" t="s">
        <v>186</v>
      </c>
      <c r="S1417">
        <v>43.92</v>
      </c>
      <c r="T1417">
        <v>4</v>
      </c>
      <c r="U1417">
        <v>0</v>
      </c>
      <c r="V1417">
        <v>11.858400000000003</v>
      </c>
    </row>
    <row r="1418" spans="1:22" x14ac:dyDescent="0.35">
      <c r="A1418">
        <v>4236</v>
      </c>
      <c r="B1418" t="s">
        <v>7336</v>
      </c>
      <c r="C1418">
        <v>2011</v>
      </c>
      <c r="D1418" s="28">
        <v>40807</v>
      </c>
      <c r="E1418" s="28">
        <v>40810</v>
      </c>
      <c r="F1418" t="s">
        <v>188</v>
      </c>
      <c r="G1418" t="s">
        <v>182</v>
      </c>
      <c r="H1418" t="s">
        <v>183</v>
      </c>
      <c r="I1418" t="s">
        <v>102</v>
      </c>
      <c r="J1418" t="s">
        <v>27</v>
      </c>
      <c r="K1418" t="s">
        <v>146</v>
      </c>
      <c r="L1418" t="s">
        <v>147</v>
      </c>
      <c r="M1418">
        <v>19143</v>
      </c>
      <c r="N1418" t="s">
        <v>148</v>
      </c>
      <c r="O1418" t="s">
        <v>3372</v>
      </c>
      <c r="P1418" t="s">
        <v>46</v>
      </c>
      <c r="Q1418" t="s">
        <v>47</v>
      </c>
      <c r="R1418" t="s">
        <v>186</v>
      </c>
      <c r="S1418">
        <v>20.808000000000003</v>
      </c>
      <c r="T1418">
        <v>9</v>
      </c>
      <c r="U1418">
        <v>0.2</v>
      </c>
      <c r="V1418">
        <v>7.0226999999999995</v>
      </c>
    </row>
    <row r="1419" spans="1:22" x14ac:dyDescent="0.35">
      <c r="A1419">
        <v>4235</v>
      </c>
      <c r="B1419" t="s">
        <v>7336</v>
      </c>
      <c r="C1419">
        <v>2011</v>
      </c>
      <c r="D1419" s="28">
        <v>40807</v>
      </c>
      <c r="E1419" s="28">
        <v>40810</v>
      </c>
      <c r="F1419" t="s">
        <v>188</v>
      </c>
      <c r="G1419" t="s">
        <v>182</v>
      </c>
      <c r="H1419" t="s">
        <v>183</v>
      </c>
      <c r="I1419" t="s">
        <v>102</v>
      </c>
      <c r="J1419" t="s">
        <v>27</v>
      </c>
      <c r="K1419" t="s">
        <v>146</v>
      </c>
      <c r="L1419" t="s">
        <v>147</v>
      </c>
      <c r="M1419">
        <v>19143</v>
      </c>
      <c r="N1419" t="s">
        <v>148</v>
      </c>
      <c r="O1419" t="s">
        <v>869</v>
      </c>
      <c r="P1419" t="s">
        <v>46</v>
      </c>
      <c r="Q1419" t="s">
        <v>90</v>
      </c>
      <c r="R1419" t="s">
        <v>870</v>
      </c>
      <c r="S1419">
        <v>11.352000000000002</v>
      </c>
      <c r="T1419">
        <v>3</v>
      </c>
      <c r="U1419">
        <v>0.2</v>
      </c>
      <c r="V1419">
        <v>4.1151</v>
      </c>
    </row>
    <row r="1420" spans="1:22" x14ac:dyDescent="0.35">
      <c r="A1420">
        <v>4226</v>
      </c>
      <c r="B1420" t="s">
        <v>7327</v>
      </c>
      <c r="C1420">
        <v>2011</v>
      </c>
      <c r="D1420" s="28">
        <v>40890</v>
      </c>
      <c r="E1420" s="28">
        <v>40894</v>
      </c>
      <c r="F1420" t="s">
        <v>50</v>
      </c>
      <c r="G1420" t="s">
        <v>1923</v>
      </c>
      <c r="H1420" t="s">
        <v>1924</v>
      </c>
      <c r="I1420" t="s">
        <v>41</v>
      </c>
      <c r="J1420" t="s">
        <v>27</v>
      </c>
      <c r="K1420" t="s">
        <v>303</v>
      </c>
      <c r="L1420" t="s">
        <v>211</v>
      </c>
      <c r="M1420">
        <v>60623</v>
      </c>
      <c r="N1420" t="s">
        <v>105</v>
      </c>
      <c r="O1420" t="s">
        <v>7328</v>
      </c>
      <c r="P1420" t="s">
        <v>32</v>
      </c>
      <c r="Q1420" t="s">
        <v>65</v>
      </c>
      <c r="R1420" t="s">
        <v>7329</v>
      </c>
      <c r="S1420">
        <v>94.427999999999997</v>
      </c>
      <c r="T1420">
        <v>3</v>
      </c>
      <c r="U1420">
        <v>0.6</v>
      </c>
      <c r="V1420">
        <v>-42.492599999999982</v>
      </c>
    </row>
    <row r="1421" spans="1:22" x14ac:dyDescent="0.35">
      <c r="A1421">
        <v>4216</v>
      </c>
      <c r="B1421" t="s">
        <v>7316</v>
      </c>
      <c r="C1421">
        <v>2011</v>
      </c>
      <c r="D1421" s="28">
        <v>40877</v>
      </c>
      <c r="E1421" s="28">
        <v>40881</v>
      </c>
      <c r="F1421" t="s">
        <v>50</v>
      </c>
      <c r="G1421" t="s">
        <v>1258</v>
      </c>
      <c r="H1421" t="s">
        <v>1259</v>
      </c>
      <c r="I1421" t="s">
        <v>26</v>
      </c>
      <c r="J1421" t="s">
        <v>27</v>
      </c>
      <c r="K1421" t="s">
        <v>2295</v>
      </c>
      <c r="L1421" t="s">
        <v>267</v>
      </c>
      <c r="M1421">
        <v>10550</v>
      </c>
      <c r="N1421" t="s">
        <v>148</v>
      </c>
      <c r="O1421" t="s">
        <v>7317</v>
      </c>
      <c r="P1421" t="s">
        <v>46</v>
      </c>
      <c r="Q1421" t="s">
        <v>173</v>
      </c>
      <c r="R1421" t="s">
        <v>7318</v>
      </c>
      <c r="S1421">
        <v>62.28</v>
      </c>
      <c r="T1421">
        <v>4</v>
      </c>
      <c r="U1421">
        <v>0</v>
      </c>
      <c r="V1421">
        <v>29.271599999999999</v>
      </c>
    </row>
    <row r="1422" spans="1:22" x14ac:dyDescent="0.35">
      <c r="A1422">
        <v>4214</v>
      </c>
      <c r="B1422" t="s">
        <v>7310</v>
      </c>
      <c r="C1422">
        <v>2011</v>
      </c>
      <c r="D1422" s="28">
        <v>40668</v>
      </c>
      <c r="E1422" s="28">
        <v>40672</v>
      </c>
      <c r="F1422" t="s">
        <v>23</v>
      </c>
      <c r="G1422" t="s">
        <v>7024</v>
      </c>
      <c r="H1422" t="s">
        <v>7025</v>
      </c>
      <c r="I1422" t="s">
        <v>26</v>
      </c>
      <c r="J1422" t="s">
        <v>27</v>
      </c>
      <c r="K1422" t="s">
        <v>1464</v>
      </c>
      <c r="L1422" t="s">
        <v>29</v>
      </c>
      <c r="M1422">
        <v>40475</v>
      </c>
      <c r="N1422" t="s">
        <v>30</v>
      </c>
      <c r="O1422" t="s">
        <v>7311</v>
      </c>
      <c r="P1422" t="s">
        <v>46</v>
      </c>
      <c r="Q1422" t="s">
        <v>90</v>
      </c>
      <c r="R1422" t="s">
        <v>7312</v>
      </c>
      <c r="S1422">
        <v>24.56</v>
      </c>
      <c r="T1422">
        <v>2</v>
      </c>
      <c r="U1422">
        <v>0</v>
      </c>
      <c r="V1422">
        <v>11.543199999999999</v>
      </c>
    </row>
    <row r="1423" spans="1:22" x14ac:dyDescent="0.35">
      <c r="A1423">
        <v>4213</v>
      </c>
      <c r="B1423" t="s">
        <v>7310</v>
      </c>
      <c r="C1423">
        <v>2011</v>
      </c>
      <c r="D1423" s="28">
        <v>40668</v>
      </c>
      <c r="E1423" s="28">
        <v>40672</v>
      </c>
      <c r="F1423" t="s">
        <v>23</v>
      </c>
      <c r="G1423" t="s">
        <v>7024</v>
      </c>
      <c r="H1423" t="s">
        <v>7025</v>
      </c>
      <c r="I1423" t="s">
        <v>26</v>
      </c>
      <c r="J1423" t="s">
        <v>27</v>
      </c>
      <c r="K1423" t="s">
        <v>1464</v>
      </c>
      <c r="L1423" t="s">
        <v>29</v>
      </c>
      <c r="M1423">
        <v>40475</v>
      </c>
      <c r="N1423" t="s">
        <v>30</v>
      </c>
      <c r="O1423" t="s">
        <v>1114</v>
      </c>
      <c r="P1423" t="s">
        <v>46</v>
      </c>
      <c r="Q1423" t="s">
        <v>68</v>
      </c>
      <c r="R1423" t="s">
        <v>1115</v>
      </c>
      <c r="S1423">
        <v>6.56</v>
      </c>
      <c r="T1423">
        <v>2</v>
      </c>
      <c r="U1423">
        <v>0</v>
      </c>
      <c r="V1423">
        <v>1.9023999999999992</v>
      </c>
    </row>
    <row r="1424" spans="1:22" x14ac:dyDescent="0.35">
      <c r="A1424">
        <v>4212</v>
      </c>
      <c r="B1424" t="s">
        <v>7310</v>
      </c>
      <c r="C1424">
        <v>2011</v>
      </c>
      <c r="D1424" s="28">
        <v>40668</v>
      </c>
      <c r="E1424" s="28">
        <v>40672</v>
      </c>
      <c r="F1424" t="s">
        <v>23</v>
      </c>
      <c r="G1424" t="s">
        <v>7024</v>
      </c>
      <c r="H1424" t="s">
        <v>7025</v>
      </c>
      <c r="I1424" t="s">
        <v>26</v>
      </c>
      <c r="J1424" t="s">
        <v>27</v>
      </c>
      <c r="K1424" t="s">
        <v>1464</v>
      </c>
      <c r="L1424" t="s">
        <v>29</v>
      </c>
      <c r="M1424">
        <v>40475</v>
      </c>
      <c r="N1424" t="s">
        <v>30</v>
      </c>
      <c r="O1424" t="s">
        <v>5825</v>
      </c>
      <c r="P1424" t="s">
        <v>46</v>
      </c>
      <c r="Q1424" t="s">
        <v>90</v>
      </c>
      <c r="R1424" t="s">
        <v>5826</v>
      </c>
      <c r="S1424">
        <v>9.42</v>
      </c>
      <c r="T1424">
        <v>3</v>
      </c>
      <c r="U1424">
        <v>0</v>
      </c>
      <c r="V1424">
        <v>4.238999999999999</v>
      </c>
    </row>
    <row r="1425" spans="1:22" x14ac:dyDescent="0.35">
      <c r="A1425">
        <v>4210</v>
      </c>
      <c r="B1425" t="s">
        <v>7305</v>
      </c>
      <c r="C1425">
        <v>2011</v>
      </c>
      <c r="D1425" s="28">
        <v>40847</v>
      </c>
      <c r="E1425" s="28">
        <v>40849</v>
      </c>
      <c r="F1425" t="s">
        <v>23</v>
      </c>
      <c r="G1425" t="s">
        <v>4893</v>
      </c>
      <c r="H1425" t="s">
        <v>4894</v>
      </c>
      <c r="I1425" t="s">
        <v>26</v>
      </c>
      <c r="J1425" t="s">
        <v>27</v>
      </c>
      <c r="K1425" t="s">
        <v>7306</v>
      </c>
      <c r="L1425" t="s">
        <v>1399</v>
      </c>
      <c r="M1425">
        <v>2920</v>
      </c>
      <c r="N1425" t="s">
        <v>148</v>
      </c>
      <c r="O1425" t="s">
        <v>5067</v>
      </c>
      <c r="P1425" t="s">
        <v>32</v>
      </c>
      <c r="Q1425" t="s">
        <v>56</v>
      </c>
      <c r="R1425" t="s">
        <v>5068</v>
      </c>
      <c r="S1425">
        <v>385.68599999999998</v>
      </c>
      <c r="T1425">
        <v>1</v>
      </c>
      <c r="U1425">
        <v>0.3</v>
      </c>
      <c r="V1425">
        <v>-60.607800000000026</v>
      </c>
    </row>
    <row r="1426" spans="1:22" x14ac:dyDescent="0.35">
      <c r="A1426">
        <v>4209</v>
      </c>
      <c r="B1426" t="s">
        <v>7305</v>
      </c>
      <c r="C1426">
        <v>2011</v>
      </c>
      <c r="D1426" s="28">
        <v>40847</v>
      </c>
      <c r="E1426" s="28">
        <v>40849</v>
      </c>
      <c r="F1426" t="s">
        <v>23</v>
      </c>
      <c r="G1426" t="s">
        <v>4893</v>
      </c>
      <c r="H1426" t="s">
        <v>4894</v>
      </c>
      <c r="I1426" t="s">
        <v>26</v>
      </c>
      <c r="J1426" t="s">
        <v>27</v>
      </c>
      <c r="K1426" t="s">
        <v>7306</v>
      </c>
      <c r="L1426" t="s">
        <v>1399</v>
      </c>
      <c r="M1426">
        <v>2920</v>
      </c>
      <c r="N1426" t="s">
        <v>148</v>
      </c>
      <c r="O1426" t="s">
        <v>6248</v>
      </c>
      <c r="P1426" t="s">
        <v>32</v>
      </c>
      <c r="Q1426" t="s">
        <v>36</v>
      </c>
      <c r="R1426" t="s">
        <v>6249</v>
      </c>
      <c r="S1426">
        <v>1604.9</v>
      </c>
      <c r="T1426">
        <v>5</v>
      </c>
      <c r="U1426">
        <v>0</v>
      </c>
      <c r="V1426">
        <v>481.46999999999991</v>
      </c>
    </row>
    <row r="1427" spans="1:22" x14ac:dyDescent="0.35">
      <c r="A1427">
        <v>4208</v>
      </c>
      <c r="B1427" t="s">
        <v>7305</v>
      </c>
      <c r="C1427">
        <v>2011</v>
      </c>
      <c r="D1427" s="28">
        <v>40847</v>
      </c>
      <c r="E1427" s="28">
        <v>40849</v>
      </c>
      <c r="F1427" t="s">
        <v>23</v>
      </c>
      <c r="G1427" t="s">
        <v>4893</v>
      </c>
      <c r="H1427" t="s">
        <v>4894</v>
      </c>
      <c r="I1427" t="s">
        <v>26</v>
      </c>
      <c r="J1427" t="s">
        <v>27</v>
      </c>
      <c r="K1427" t="s">
        <v>7306</v>
      </c>
      <c r="L1427" t="s">
        <v>1399</v>
      </c>
      <c r="M1427">
        <v>2920</v>
      </c>
      <c r="N1427" t="s">
        <v>148</v>
      </c>
      <c r="O1427" t="s">
        <v>1284</v>
      </c>
      <c r="P1427" t="s">
        <v>32</v>
      </c>
      <c r="Q1427" t="s">
        <v>65</v>
      </c>
      <c r="R1427" t="s">
        <v>1285</v>
      </c>
      <c r="S1427">
        <v>17.669999999999998</v>
      </c>
      <c r="T1427">
        <v>3</v>
      </c>
      <c r="U1427">
        <v>0</v>
      </c>
      <c r="V1427">
        <v>7.7748000000000008</v>
      </c>
    </row>
    <row r="1428" spans="1:22" x14ac:dyDescent="0.35">
      <c r="A1428">
        <v>4207</v>
      </c>
      <c r="B1428" t="s">
        <v>7305</v>
      </c>
      <c r="C1428">
        <v>2011</v>
      </c>
      <c r="D1428" s="28">
        <v>40847</v>
      </c>
      <c r="E1428" s="28">
        <v>40849</v>
      </c>
      <c r="F1428" t="s">
        <v>23</v>
      </c>
      <c r="G1428" t="s">
        <v>4893</v>
      </c>
      <c r="H1428" t="s">
        <v>4894</v>
      </c>
      <c r="I1428" t="s">
        <v>26</v>
      </c>
      <c r="J1428" t="s">
        <v>27</v>
      </c>
      <c r="K1428" t="s">
        <v>7306</v>
      </c>
      <c r="L1428" t="s">
        <v>1399</v>
      </c>
      <c r="M1428">
        <v>2920</v>
      </c>
      <c r="N1428" t="s">
        <v>148</v>
      </c>
      <c r="O1428" t="s">
        <v>3221</v>
      </c>
      <c r="P1428" t="s">
        <v>46</v>
      </c>
      <c r="Q1428" t="s">
        <v>75</v>
      </c>
      <c r="R1428" t="s">
        <v>3222</v>
      </c>
      <c r="S1428">
        <v>34.08</v>
      </c>
      <c r="T1428">
        <v>2</v>
      </c>
      <c r="U1428">
        <v>0</v>
      </c>
      <c r="V1428">
        <v>15.676799999999997</v>
      </c>
    </row>
    <row r="1429" spans="1:22" x14ac:dyDescent="0.35">
      <c r="A1429">
        <v>4206</v>
      </c>
      <c r="B1429" t="s">
        <v>7305</v>
      </c>
      <c r="C1429">
        <v>2011</v>
      </c>
      <c r="D1429" s="28">
        <v>40847</v>
      </c>
      <c r="E1429" s="28">
        <v>40849</v>
      </c>
      <c r="F1429" t="s">
        <v>23</v>
      </c>
      <c r="G1429" t="s">
        <v>4893</v>
      </c>
      <c r="H1429" t="s">
        <v>4894</v>
      </c>
      <c r="I1429" t="s">
        <v>26</v>
      </c>
      <c r="J1429" t="s">
        <v>27</v>
      </c>
      <c r="K1429" t="s">
        <v>7306</v>
      </c>
      <c r="L1429" t="s">
        <v>1399</v>
      </c>
      <c r="M1429">
        <v>2920</v>
      </c>
      <c r="N1429" t="s">
        <v>148</v>
      </c>
      <c r="O1429" t="s">
        <v>5061</v>
      </c>
      <c r="P1429" t="s">
        <v>32</v>
      </c>
      <c r="Q1429" t="s">
        <v>65</v>
      </c>
      <c r="R1429" t="s">
        <v>5062</v>
      </c>
      <c r="S1429">
        <v>14.76</v>
      </c>
      <c r="T1429">
        <v>2</v>
      </c>
      <c r="U1429">
        <v>0</v>
      </c>
      <c r="V1429">
        <v>4.2803999999999984</v>
      </c>
    </row>
    <row r="1430" spans="1:22" x14ac:dyDescent="0.35">
      <c r="A1430">
        <v>4205</v>
      </c>
      <c r="B1430" t="s">
        <v>7305</v>
      </c>
      <c r="C1430">
        <v>2011</v>
      </c>
      <c r="D1430" s="28">
        <v>40847</v>
      </c>
      <c r="E1430" s="28">
        <v>40849</v>
      </c>
      <c r="F1430" t="s">
        <v>23</v>
      </c>
      <c r="G1430" t="s">
        <v>4893</v>
      </c>
      <c r="H1430" t="s">
        <v>4894</v>
      </c>
      <c r="I1430" t="s">
        <v>26</v>
      </c>
      <c r="J1430" t="s">
        <v>27</v>
      </c>
      <c r="K1430" t="s">
        <v>7306</v>
      </c>
      <c r="L1430" t="s">
        <v>1399</v>
      </c>
      <c r="M1430">
        <v>2920</v>
      </c>
      <c r="N1430" t="s">
        <v>148</v>
      </c>
      <c r="O1430" t="s">
        <v>2841</v>
      </c>
      <c r="P1430" t="s">
        <v>46</v>
      </c>
      <c r="Q1430" t="s">
        <v>90</v>
      </c>
      <c r="R1430" t="s">
        <v>2842</v>
      </c>
      <c r="S1430">
        <v>10.16</v>
      </c>
      <c r="T1430">
        <v>2</v>
      </c>
      <c r="U1430">
        <v>0</v>
      </c>
      <c r="V1430">
        <v>4.7751999999999999</v>
      </c>
    </row>
    <row r="1431" spans="1:22" x14ac:dyDescent="0.35">
      <c r="A1431">
        <v>4204</v>
      </c>
      <c r="B1431" t="s">
        <v>7305</v>
      </c>
      <c r="C1431">
        <v>2011</v>
      </c>
      <c r="D1431" s="28">
        <v>40847</v>
      </c>
      <c r="E1431" s="28">
        <v>40849</v>
      </c>
      <c r="F1431" t="s">
        <v>23</v>
      </c>
      <c r="G1431" t="s">
        <v>4893</v>
      </c>
      <c r="H1431" t="s">
        <v>4894</v>
      </c>
      <c r="I1431" t="s">
        <v>26</v>
      </c>
      <c r="J1431" t="s">
        <v>27</v>
      </c>
      <c r="K1431" t="s">
        <v>7306</v>
      </c>
      <c r="L1431" t="s">
        <v>1399</v>
      </c>
      <c r="M1431">
        <v>2920</v>
      </c>
      <c r="N1431" t="s">
        <v>148</v>
      </c>
      <c r="O1431" t="s">
        <v>179</v>
      </c>
      <c r="P1431" t="s">
        <v>46</v>
      </c>
      <c r="Q1431" t="s">
        <v>68</v>
      </c>
      <c r="R1431" t="s">
        <v>180</v>
      </c>
      <c r="S1431">
        <v>49.25</v>
      </c>
      <c r="T1431">
        <v>5</v>
      </c>
      <c r="U1431">
        <v>0</v>
      </c>
      <c r="V1431">
        <v>18.715000000000003</v>
      </c>
    </row>
    <row r="1432" spans="1:22" x14ac:dyDescent="0.35">
      <c r="A1432">
        <v>4178</v>
      </c>
      <c r="B1432" t="s">
        <v>7275</v>
      </c>
      <c r="C1432">
        <v>2011</v>
      </c>
      <c r="D1432" s="28">
        <v>40640</v>
      </c>
      <c r="E1432" s="28">
        <v>40645</v>
      </c>
      <c r="F1432" t="s">
        <v>50</v>
      </c>
      <c r="G1432" t="s">
        <v>2293</v>
      </c>
      <c r="H1432" t="s">
        <v>2294</v>
      </c>
      <c r="I1432" t="s">
        <v>41</v>
      </c>
      <c r="J1432" t="s">
        <v>27</v>
      </c>
      <c r="K1432" t="s">
        <v>382</v>
      </c>
      <c r="L1432" t="s">
        <v>383</v>
      </c>
      <c r="M1432">
        <v>29203</v>
      </c>
      <c r="N1432" t="s">
        <v>30</v>
      </c>
      <c r="O1432" t="s">
        <v>3275</v>
      </c>
      <c r="P1432" t="s">
        <v>46</v>
      </c>
      <c r="Q1432" t="s">
        <v>90</v>
      </c>
      <c r="R1432" t="s">
        <v>3276</v>
      </c>
      <c r="S1432">
        <v>122.97</v>
      </c>
      <c r="T1432">
        <v>3</v>
      </c>
      <c r="U1432">
        <v>0</v>
      </c>
      <c r="V1432">
        <v>60.255300000000005</v>
      </c>
    </row>
    <row r="1433" spans="1:22" x14ac:dyDescent="0.35">
      <c r="A1433">
        <v>1432</v>
      </c>
      <c r="B1433" t="s">
        <v>3861</v>
      </c>
      <c r="C1433">
        <v>2011</v>
      </c>
      <c r="D1433" s="28">
        <v>40896</v>
      </c>
      <c r="E1433" s="28">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5">
      <c r="A1434">
        <v>1433</v>
      </c>
      <c r="B1434" t="s">
        <v>3861</v>
      </c>
      <c r="C1434">
        <v>2011</v>
      </c>
      <c r="D1434" s="28">
        <v>40896</v>
      </c>
      <c r="E1434" s="28">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5">
      <c r="A1435">
        <v>1434</v>
      </c>
      <c r="B1435" t="s">
        <v>3861</v>
      </c>
      <c r="C1435">
        <v>2011</v>
      </c>
      <c r="D1435" s="28">
        <v>40896</v>
      </c>
      <c r="E1435" s="28">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5">
      <c r="A1436">
        <v>4177</v>
      </c>
      <c r="B1436" t="s">
        <v>7275</v>
      </c>
      <c r="C1436">
        <v>2011</v>
      </c>
      <c r="D1436" s="28">
        <v>40640</v>
      </c>
      <c r="E1436" s="28">
        <v>40645</v>
      </c>
      <c r="F1436" t="s">
        <v>50</v>
      </c>
      <c r="G1436" t="s">
        <v>2293</v>
      </c>
      <c r="H1436" t="s">
        <v>2294</v>
      </c>
      <c r="I1436" t="s">
        <v>41</v>
      </c>
      <c r="J1436" t="s">
        <v>27</v>
      </c>
      <c r="K1436" t="s">
        <v>382</v>
      </c>
      <c r="L1436" t="s">
        <v>383</v>
      </c>
      <c r="M1436">
        <v>29203</v>
      </c>
      <c r="N1436" t="s">
        <v>30</v>
      </c>
      <c r="O1436" t="s">
        <v>737</v>
      </c>
      <c r="P1436" t="s">
        <v>71</v>
      </c>
      <c r="Q1436" t="s">
        <v>72</v>
      </c>
      <c r="R1436" t="s">
        <v>738</v>
      </c>
      <c r="S1436">
        <v>629.94999999999993</v>
      </c>
      <c r="T1436">
        <v>5</v>
      </c>
      <c r="U1436">
        <v>0</v>
      </c>
      <c r="V1436">
        <v>163.78700000000003</v>
      </c>
    </row>
    <row r="1437" spans="1:22" x14ac:dyDescent="0.35">
      <c r="A1437">
        <v>4169</v>
      </c>
      <c r="B1437" t="s">
        <v>7266</v>
      </c>
      <c r="C1437">
        <v>2011</v>
      </c>
      <c r="D1437" s="28">
        <v>40827</v>
      </c>
      <c r="E1437" s="28">
        <v>40829</v>
      </c>
      <c r="F1437" t="s">
        <v>188</v>
      </c>
      <c r="G1437" t="s">
        <v>600</v>
      </c>
      <c r="H1437" t="s">
        <v>601</v>
      </c>
      <c r="I1437" t="s">
        <v>26</v>
      </c>
      <c r="J1437" t="s">
        <v>27</v>
      </c>
      <c r="K1437" t="s">
        <v>602</v>
      </c>
      <c r="L1437" t="s">
        <v>43</v>
      </c>
      <c r="M1437">
        <v>91104</v>
      </c>
      <c r="N1437" t="s">
        <v>44</v>
      </c>
      <c r="O1437" t="s">
        <v>7267</v>
      </c>
      <c r="P1437" t="s">
        <v>32</v>
      </c>
      <c r="Q1437" t="s">
        <v>36</v>
      </c>
      <c r="R1437" t="s">
        <v>7268</v>
      </c>
      <c r="S1437">
        <v>433.56800000000004</v>
      </c>
      <c r="T1437">
        <v>2</v>
      </c>
      <c r="U1437">
        <v>0.2</v>
      </c>
      <c r="V1437">
        <v>-65.035200000000046</v>
      </c>
    </row>
    <row r="1438" spans="1:22" x14ac:dyDescent="0.35">
      <c r="A1438">
        <v>4168</v>
      </c>
      <c r="B1438" t="s">
        <v>7266</v>
      </c>
      <c r="C1438">
        <v>2011</v>
      </c>
      <c r="D1438" s="28">
        <v>40827</v>
      </c>
      <c r="E1438" s="28">
        <v>40829</v>
      </c>
      <c r="F1438" t="s">
        <v>188</v>
      </c>
      <c r="G1438" t="s">
        <v>600</v>
      </c>
      <c r="H1438" t="s">
        <v>601</v>
      </c>
      <c r="I1438" t="s">
        <v>26</v>
      </c>
      <c r="J1438" t="s">
        <v>27</v>
      </c>
      <c r="K1438" t="s">
        <v>602</v>
      </c>
      <c r="L1438" t="s">
        <v>43</v>
      </c>
      <c r="M1438">
        <v>91104</v>
      </c>
      <c r="N1438" t="s">
        <v>44</v>
      </c>
      <c r="O1438" t="s">
        <v>3355</v>
      </c>
      <c r="P1438" t="s">
        <v>46</v>
      </c>
      <c r="Q1438" t="s">
        <v>59</v>
      </c>
      <c r="R1438" t="s">
        <v>3356</v>
      </c>
      <c r="S1438">
        <v>31.92</v>
      </c>
      <c r="T1438">
        <v>4</v>
      </c>
      <c r="U1438">
        <v>0</v>
      </c>
      <c r="V1438">
        <v>8.299199999999999</v>
      </c>
    </row>
    <row r="1439" spans="1:22" x14ac:dyDescent="0.35">
      <c r="A1439">
        <v>4159</v>
      </c>
      <c r="B1439" t="s">
        <v>7256</v>
      </c>
      <c r="C1439">
        <v>2011</v>
      </c>
      <c r="D1439" s="28">
        <v>40848</v>
      </c>
      <c r="E1439" s="28">
        <v>40855</v>
      </c>
      <c r="F1439" t="s">
        <v>50</v>
      </c>
      <c r="G1439" t="s">
        <v>3518</v>
      </c>
      <c r="H1439" t="s">
        <v>3519</v>
      </c>
      <c r="I1439" t="s">
        <v>41</v>
      </c>
      <c r="J1439" t="s">
        <v>27</v>
      </c>
      <c r="K1439" t="s">
        <v>303</v>
      </c>
      <c r="L1439" t="s">
        <v>211</v>
      </c>
      <c r="M1439">
        <v>60610</v>
      </c>
      <c r="N1439" t="s">
        <v>105</v>
      </c>
      <c r="O1439" t="s">
        <v>4895</v>
      </c>
      <c r="P1439" t="s">
        <v>46</v>
      </c>
      <c r="Q1439" t="s">
        <v>90</v>
      </c>
      <c r="R1439" t="s">
        <v>4896</v>
      </c>
      <c r="S1439">
        <v>15.696000000000002</v>
      </c>
      <c r="T1439">
        <v>3</v>
      </c>
      <c r="U1439">
        <v>0.2</v>
      </c>
      <c r="V1439">
        <v>5.1011999999999995</v>
      </c>
    </row>
    <row r="1440" spans="1:22" x14ac:dyDescent="0.35">
      <c r="A1440">
        <v>4143</v>
      </c>
      <c r="B1440" t="s">
        <v>7247</v>
      </c>
      <c r="C1440">
        <v>2011</v>
      </c>
      <c r="D1440" s="28">
        <v>40682</v>
      </c>
      <c r="E1440" s="28">
        <v>40686</v>
      </c>
      <c r="F1440" t="s">
        <v>50</v>
      </c>
      <c r="G1440" t="s">
        <v>5105</v>
      </c>
      <c r="H1440" t="s">
        <v>5106</v>
      </c>
      <c r="I1440" t="s">
        <v>26</v>
      </c>
      <c r="J1440" t="s">
        <v>27</v>
      </c>
      <c r="K1440" t="s">
        <v>5311</v>
      </c>
      <c r="L1440" t="s">
        <v>238</v>
      </c>
      <c r="M1440">
        <v>48640</v>
      </c>
      <c r="N1440" t="s">
        <v>105</v>
      </c>
      <c r="O1440" t="s">
        <v>4832</v>
      </c>
      <c r="P1440" t="s">
        <v>46</v>
      </c>
      <c r="Q1440" t="s">
        <v>75</v>
      </c>
      <c r="R1440" t="s">
        <v>4833</v>
      </c>
      <c r="S1440">
        <v>57.42</v>
      </c>
      <c r="T1440">
        <v>9</v>
      </c>
      <c r="U1440">
        <v>0</v>
      </c>
      <c r="V1440">
        <v>26.413199999999996</v>
      </c>
    </row>
    <row r="1441" spans="1:22" x14ac:dyDescent="0.35">
      <c r="A1441">
        <v>4135</v>
      </c>
      <c r="B1441" t="s">
        <v>7239</v>
      </c>
      <c r="C1441">
        <v>2011</v>
      </c>
      <c r="D1441" s="28">
        <v>40794</v>
      </c>
      <c r="E1441" s="28">
        <v>40799</v>
      </c>
      <c r="F1441" t="s">
        <v>50</v>
      </c>
      <c r="G1441" t="s">
        <v>655</v>
      </c>
      <c r="H1441" t="s">
        <v>656</v>
      </c>
      <c r="I1441" t="s">
        <v>26</v>
      </c>
      <c r="J1441" t="s">
        <v>27</v>
      </c>
      <c r="K1441" t="s">
        <v>4874</v>
      </c>
      <c r="L1441" t="s">
        <v>319</v>
      </c>
      <c r="M1441">
        <v>23320</v>
      </c>
      <c r="N1441" t="s">
        <v>30</v>
      </c>
      <c r="O1441" t="s">
        <v>1500</v>
      </c>
      <c r="P1441" t="s">
        <v>71</v>
      </c>
      <c r="Q1441" t="s">
        <v>682</v>
      </c>
      <c r="R1441" t="s">
        <v>1501</v>
      </c>
      <c r="S1441">
        <v>209.96999999999997</v>
      </c>
      <c r="T1441">
        <v>3</v>
      </c>
      <c r="U1441">
        <v>0</v>
      </c>
      <c r="V1441">
        <v>90.287100000000009</v>
      </c>
    </row>
    <row r="1442" spans="1:22" x14ac:dyDescent="0.35">
      <c r="A1442">
        <v>4134</v>
      </c>
      <c r="B1442" t="s">
        <v>7239</v>
      </c>
      <c r="C1442">
        <v>2011</v>
      </c>
      <c r="D1442" s="28">
        <v>40794</v>
      </c>
      <c r="E1442" s="28">
        <v>40799</v>
      </c>
      <c r="F1442" t="s">
        <v>50</v>
      </c>
      <c r="G1442" t="s">
        <v>655</v>
      </c>
      <c r="H1442" t="s">
        <v>656</v>
      </c>
      <c r="I1442" t="s">
        <v>26</v>
      </c>
      <c r="J1442" t="s">
        <v>27</v>
      </c>
      <c r="K1442" t="s">
        <v>4874</v>
      </c>
      <c r="L1442" t="s">
        <v>319</v>
      </c>
      <c r="M1442">
        <v>23320</v>
      </c>
      <c r="N1442" t="s">
        <v>30</v>
      </c>
      <c r="O1442" t="s">
        <v>2572</v>
      </c>
      <c r="P1442" t="s">
        <v>46</v>
      </c>
      <c r="Q1442" t="s">
        <v>269</v>
      </c>
      <c r="R1442" t="s">
        <v>2573</v>
      </c>
      <c r="S1442">
        <v>45</v>
      </c>
      <c r="T1442">
        <v>9</v>
      </c>
      <c r="U1442">
        <v>0</v>
      </c>
      <c r="V1442">
        <v>21.599999999999998</v>
      </c>
    </row>
    <row r="1443" spans="1:22" x14ac:dyDescent="0.35">
      <c r="A1443">
        <v>4131</v>
      </c>
      <c r="B1443" t="s">
        <v>7236</v>
      </c>
      <c r="C1443">
        <v>2011</v>
      </c>
      <c r="D1443" s="28">
        <v>40865</v>
      </c>
      <c r="E1443" s="28">
        <v>40872</v>
      </c>
      <c r="F1443" t="s">
        <v>50</v>
      </c>
      <c r="G1443" t="s">
        <v>3751</v>
      </c>
      <c r="H1443" t="s">
        <v>3752</v>
      </c>
      <c r="I1443" t="s">
        <v>41</v>
      </c>
      <c r="J1443" t="s">
        <v>27</v>
      </c>
      <c r="K1443" t="s">
        <v>303</v>
      </c>
      <c r="L1443" t="s">
        <v>211</v>
      </c>
      <c r="M1443">
        <v>60623</v>
      </c>
      <c r="N1443" t="s">
        <v>105</v>
      </c>
      <c r="O1443" t="s">
        <v>1927</v>
      </c>
      <c r="P1443" t="s">
        <v>46</v>
      </c>
      <c r="Q1443" t="s">
        <v>75</v>
      </c>
      <c r="R1443" t="s">
        <v>1928</v>
      </c>
      <c r="S1443">
        <v>14.479999999999997</v>
      </c>
      <c r="T1443">
        <v>5</v>
      </c>
      <c r="U1443">
        <v>0.8</v>
      </c>
      <c r="V1443">
        <v>-23.89200000000001</v>
      </c>
    </row>
    <row r="1444" spans="1:22" x14ac:dyDescent="0.35">
      <c r="A1444">
        <v>4129</v>
      </c>
      <c r="B1444" t="s">
        <v>7232</v>
      </c>
      <c r="C1444">
        <v>2011</v>
      </c>
      <c r="D1444" s="28">
        <v>40805</v>
      </c>
      <c r="E1444" s="28">
        <v>40810</v>
      </c>
      <c r="F1444" t="s">
        <v>50</v>
      </c>
      <c r="G1444" t="s">
        <v>2114</v>
      </c>
      <c r="H1444" t="s">
        <v>2115</v>
      </c>
      <c r="I1444" t="s">
        <v>26</v>
      </c>
      <c r="J1444" t="s">
        <v>27</v>
      </c>
      <c r="K1444" t="s">
        <v>467</v>
      </c>
      <c r="L1444" t="s">
        <v>88</v>
      </c>
      <c r="M1444">
        <v>28205</v>
      </c>
      <c r="N1444" t="s">
        <v>30</v>
      </c>
      <c r="O1444" t="s">
        <v>7233</v>
      </c>
      <c r="P1444" t="s">
        <v>71</v>
      </c>
      <c r="Q1444" t="s">
        <v>682</v>
      </c>
      <c r="R1444" t="s">
        <v>7234</v>
      </c>
      <c r="S1444">
        <v>2624.9850000000001</v>
      </c>
      <c r="T1444">
        <v>3</v>
      </c>
      <c r="U1444">
        <v>0.5</v>
      </c>
      <c r="V1444">
        <v>-944.99460000000045</v>
      </c>
    </row>
    <row r="1445" spans="1:22" x14ac:dyDescent="0.35">
      <c r="A1445">
        <v>4128</v>
      </c>
      <c r="B1445" t="s">
        <v>7232</v>
      </c>
      <c r="C1445">
        <v>2011</v>
      </c>
      <c r="D1445" s="28">
        <v>40805</v>
      </c>
      <c r="E1445" s="28">
        <v>40810</v>
      </c>
      <c r="F1445" t="s">
        <v>50</v>
      </c>
      <c r="G1445" t="s">
        <v>2114</v>
      </c>
      <c r="H1445" t="s">
        <v>2115</v>
      </c>
      <c r="I1445" t="s">
        <v>26</v>
      </c>
      <c r="J1445" t="s">
        <v>27</v>
      </c>
      <c r="K1445" t="s">
        <v>467</v>
      </c>
      <c r="L1445" t="s">
        <v>88</v>
      </c>
      <c r="M1445">
        <v>28205</v>
      </c>
      <c r="N1445" t="s">
        <v>30</v>
      </c>
      <c r="O1445" t="s">
        <v>3016</v>
      </c>
      <c r="P1445" t="s">
        <v>46</v>
      </c>
      <c r="Q1445" t="s">
        <v>59</v>
      </c>
      <c r="R1445" t="s">
        <v>3017</v>
      </c>
      <c r="S1445">
        <v>67.343999999999994</v>
      </c>
      <c r="T1445">
        <v>6</v>
      </c>
      <c r="U1445">
        <v>0.2</v>
      </c>
      <c r="V1445">
        <v>7.5761999999999894</v>
      </c>
    </row>
    <row r="1446" spans="1:22" x14ac:dyDescent="0.35">
      <c r="A1446">
        <v>4125</v>
      </c>
      <c r="B1446" t="s">
        <v>7229</v>
      </c>
      <c r="C1446">
        <v>2011</v>
      </c>
      <c r="D1446" s="28">
        <v>40674</v>
      </c>
      <c r="E1446" s="28">
        <v>40681</v>
      </c>
      <c r="F1446" t="s">
        <v>50</v>
      </c>
      <c r="G1446" t="s">
        <v>3456</v>
      </c>
      <c r="H1446" t="s">
        <v>3457</v>
      </c>
      <c r="I1446" t="s">
        <v>41</v>
      </c>
      <c r="J1446" t="s">
        <v>27</v>
      </c>
      <c r="K1446" t="s">
        <v>4103</v>
      </c>
      <c r="L1446" t="s">
        <v>267</v>
      </c>
      <c r="M1446">
        <v>13601</v>
      </c>
      <c r="N1446" t="s">
        <v>148</v>
      </c>
      <c r="O1446" t="s">
        <v>1428</v>
      </c>
      <c r="P1446" t="s">
        <v>46</v>
      </c>
      <c r="Q1446" t="s">
        <v>78</v>
      </c>
      <c r="R1446" t="s">
        <v>186</v>
      </c>
      <c r="S1446">
        <v>35.910000000000004</v>
      </c>
      <c r="T1446">
        <v>3</v>
      </c>
      <c r="U1446">
        <v>0</v>
      </c>
      <c r="V1446">
        <v>9.6956999999999987</v>
      </c>
    </row>
    <row r="1447" spans="1:22" x14ac:dyDescent="0.35">
      <c r="A1447">
        <v>4100</v>
      </c>
      <c r="B1447" t="s">
        <v>7207</v>
      </c>
      <c r="C1447">
        <v>2011</v>
      </c>
      <c r="D1447" s="28">
        <v>40809</v>
      </c>
      <c r="E1447" s="28">
        <v>40814</v>
      </c>
      <c r="F1447" t="s">
        <v>50</v>
      </c>
      <c r="G1447" t="s">
        <v>1583</v>
      </c>
      <c r="H1447" t="s">
        <v>1584</v>
      </c>
      <c r="I1447" t="s">
        <v>26</v>
      </c>
      <c r="J1447" t="s">
        <v>27</v>
      </c>
      <c r="K1447" t="s">
        <v>409</v>
      </c>
      <c r="L1447" t="s">
        <v>229</v>
      </c>
      <c r="M1447">
        <v>55407</v>
      </c>
      <c r="N1447" t="s">
        <v>105</v>
      </c>
      <c r="O1447" t="s">
        <v>2443</v>
      </c>
      <c r="P1447" t="s">
        <v>46</v>
      </c>
      <c r="Q1447" t="s">
        <v>75</v>
      </c>
      <c r="R1447" t="s">
        <v>2444</v>
      </c>
      <c r="S1447">
        <v>12.94</v>
      </c>
      <c r="T1447">
        <v>2</v>
      </c>
      <c r="U1447">
        <v>0</v>
      </c>
      <c r="V1447">
        <v>6.47</v>
      </c>
    </row>
    <row r="1448" spans="1:22" x14ac:dyDescent="0.35">
      <c r="A1448">
        <v>4099</v>
      </c>
      <c r="B1448" t="s">
        <v>7207</v>
      </c>
      <c r="C1448">
        <v>2011</v>
      </c>
      <c r="D1448" s="28">
        <v>40809</v>
      </c>
      <c r="E1448" s="28">
        <v>40814</v>
      </c>
      <c r="F1448" t="s">
        <v>50</v>
      </c>
      <c r="G1448" t="s">
        <v>1583</v>
      </c>
      <c r="H1448" t="s">
        <v>1584</v>
      </c>
      <c r="I1448" t="s">
        <v>26</v>
      </c>
      <c r="J1448" t="s">
        <v>27</v>
      </c>
      <c r="K1448" t="s">
        <v>409</v>
      </c>
      <c r="L1448" t="s">
        <v>229</v>
      </c>
      <c r="M1448">
        <v>55407</v>
      </c>
      <c r="N1448" t="s">
        <v>105</v>
      </c>
      <c r="O1448" t="s">
        <v>7208</v>
      </c>
      <c r="P1448" t="s">
        <v>46</v>
      </c>
      <c r="Q1448" t="s">
        <v>75</v>
      </c>
      <c r="R1448" t="s">
        <v>7209</v>
      </c>
      <c r="S1448">
        <v>9449.9500000000007</v>
      </c>
      <c r="T1448">
        <v>5</v>
      </c>
      <c r="U1448">
        <v>0</v>
      </c>
      <c r="V1448">
        <v>4630.4755000000005</v>
      </c>
    </row>
    <row r="1449" spans="1:22" x14ac:dyDescent="0.35">
      <c r="A1449">
        <v>4098</v>
      </c>
      <c r="B1449" t="s">
        <v>7207</v>
      </c>
      <c r="C1449">
        <v>2011</v>
      </c>
      <c r="D1449" s="28">
        <v>40809</v>
      </c>
      <c r="E1449" s="28">
        <v>40814</v>
      </c>
      <c r="F1449" t="s">
        <v>50</v>
      </c>
      <c r="G1449" t="s">
        <v>1583</v>
      </c>
      <c r="H1449" t="s">
        <v>1584</v>
      </c>
      <c r="I1449" t="s">
        <v>26</v>
      </c>
      <c r="J1449" t="s">
        <v>27</v>
      </c>
      <c r="K1449" t="s">
        <v>409</v>
      </c>
      <c r="L1449" t="s">
        <v>229</v>
      </c>
      <c r="M1449">
        <v>55407</v>
      </c>
      <c r="N1449" t="s">
        <v>105</v>
      </c>
      <c r="O1449" t="s">
        <v>1774</v>
      </c>
      <c r="P1449" t="s">
        <v>46</v>
      </c>
      <c r="Q1449" t="s">
        <v>59</v>
      </c>
      <c r="R1449" t="s">
        <v>1775</v>
      </c>
      <c r="S1449">
        <v>404.90000000000003</v>
      </c>
      <c r="T1449">
        <v>5</v>
      </c>
      <c r="U1449">
        <v>0</v>
      </c>
      <c r="V1449">
        <v>16.195999999999984</v>
      </c>
    </row>
    <row r="1450" spans="1:22" x14ac:dyDescent="0.35">
      <c r="A1450">
        <v>1449</v>
      </c>
      <c r="B1450" t="s">
        <v>3895</v>
      </c>
      <c r="C1450">
        <v>2011</v>
      </c>
      <c r="D1450" s="28">
        <v>40656</v>
      </c>
      <c r="E1450" s="28">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5">
      <c r="A1451">
        <v>4097</v>
      </c>
      <c r="B1451" t="s">
        <v>7207</v>
      </c>
      <c r="C1451">
        <v>2011</v>
      </c>
      <c r="D1451" s="28">
        <v>40809</v>
      </c>
      <c r="E1451" s="28">
        <v>40814</v>
      </c>
      <c r="F1451" t="s">
        <v>50</v>
      </c>
      <c r="G1451" t="s">
        <v>1583</v>
      </c>
      <c r="H1451" t="s">
        <v>1584</v>
      </c>
      <c r="I1451" t="s">
        <v>26</v>
      </c>
      <c r="J1451" t="s">
        <v>27</v>
      </c>
      <c r="K1451" t="s">
        <v>409</v>
      </c>
      <c r="L1451" t="s">
        <v>229</v>
      </c>
      <c r="M1451">
        <v>55407</v>
      </c>
      <c r="N1451" t="s">
        <v>105</v>
      </c>
      <c r="O1451" t="s">
        <v>3811</v>
      </c>
      <c r="P1451" t="s">
        <v>46</v>
      </c>
      <c r="Q1451" t="s">
        <v>90</v>
      </c>
      <c r="R1451" t="s">
        <v>3812</v>
      </c>
      <c r="S1451">
        <v>32.400000000000006</v>
      </c>
      <c r="T1451">
        <v>5</v>
      </c>
      <c r="U1451">
        <v>0</v>
      </c>
      <c r="V1451">
        <v>15.552000000000001</v>
      </c>
    </row>
    <row r="1452" spans="1:22" x14ac:dyDescent="0.35">
      <c r="A1452">
        <v>4089</v>
      </c>
      <c r="B1452" t="s">
        <v>7201</v>
      </c>
      <c r="C1452">
        <v>2011</v>
      </c>
      <c r="D1452" s="28">
        <v>40774</v>
      </c>
      <c r="E1452" s="28">
        <v>40781</v>
      </c>
      <c r="F1452" t="s">
        <v>50</v>
      </c>
      <c r="G1452" t="s">
        <v>242</v>
      </c>
      <c r="H1452" t="s">
        <v>243</v>
      </c>
      <c r="I1452" t="s">
        <v>26</v>
      </c>
      <c r="J1452" t="s">
        <v>27</v>
      </c>
      <c r="K1452" t="s">
        <v>3265</v>
      </c>
      <c r="L1452" t="s">
        <v>1707</v>
      </c>
      <c r="M1452">
        <v>72401</v>
      </c>
      <c r="N1452" t="s">
        <v>30</v>
      </c>
      <c r="O1452" t="s">
        <v>7202</v>
      </c>
      <c r="P1452" t="s">
        <v>32</v>
      </c>
      <c r="Q1452" t="s">
        <v>33</v>
      </c>
      <c r="R1452" t="s">
        <v>7203</v>
      </c>
      <c r="S1452">
        <v>638.82000000000005</v>
      </c>
      <c r="T1452">
        <v>9</v>
      </c>
      <c r="U1452">
        <v>0</v>
      </c>
      <c r="V1452">
        <v>172.48140000000001</v>
      </c>
    </row>
    <row r="1453" spans="1:22" x14ac:dyDescent="0.35">
      <c r="A1453">
        <v>4069</v>
      </c>
      <c r="B1453" t="s">
        <v>7186</v>
      </c>
      <c r="C1453">
        <v>2011</v>
      </c>
      <c r="D1453" s="28">
        <v>40848</v>
      </c>
      <c r="E1453" s="28">
        <v>40852</v>
      </c>
      <c r="F1453" t="s">
        <v>50</v>
      </c>
      <c r="G1453" t="s">
        <v>1503</v>
      </c>
      <c r="H1453" t="s">
        <v>1504</v>
      </c>
      <c r="I1453" t="s">
        <v>41</v>
      </c>
      <c r="J1453" t="s">
        <v>27</v>
      </c>
      <c r="K1453" t="s">
        <v>467</v>
      </c>
      <c r="L1453" t="s">
        <v>88</v>
      </c>
      <c r="M1453">
        <v>28205</v>
      </c>
      <c r="N1453" t="s">
        <v>30</v>
      </c>
      <c r="O1453" t="s">
        <v>7187</v>
      </c>
      <c r="P1453" t="s">
        <v>71</v>
      </c>
      <c r="Q1453" t="s">
        <v>72</v>
      </c>
      <c r="R1453" t="s">
        <v>7188</v>
      </c>
      <c r="S1453">
        <v>978.83999999999992</v>
      </c>
      <c r="T1453">
        <v>9</v>
      </c>
      <c r="U1453">
        <v>0.2</v>
      </c>
      <c r="V1453">
        <v>110.1194999999999</v>
      </c>
    </row>
    <row r="1454" spans="1:22" x14ac:dyDescent="0.35">
      <c r="A1454">
        <v>4068</v>
      </c>
      <c r="B1454" t="s">
        <v>7186</v>
      </c>
      <c r="C1454">
        <v>2011</v>
      </c>
      <c r="D1454" s="28">
        <v>40848</v>
      </c>
      <c r="E1454" s="28">
        <v>40852</v>
      </c>
      <c r="F1454" t="s">
        <v>50</v>
      </c>
      <c r="G1454" t="s">
        <v>1503</v>
      </c>
      <c r="H1454" t="s">
        <v>1504</v>
      </c>
      <c r="I1454" t="s">
        <v>41</v>
      </c>
      <c r="J1454" t="s">
        <v>27</v>
      </c>
      <c r="K1454" t="s">
        <v>467</v>
      </c>
      <c r="L1454" t="s">
        <v>88</v>
      </c>
      <c r="M1454">
        <v>28205</v>
      </c>
      <c r="N1454" t="s">
        <v>30</v>
      </c>
      <c r="O1454" t="s">
        <v>4565</v>
      </c>
      <c r="P1454" t="s">
        <v>46</v>
      </c>
      <c r="Q1454" t="s">
        <v>47</v>
      </c>
      <c r="R1454" t="s">
        <v>4566</v>
      </c>
      <c r="S1454">
        <v>47.808000000000007</v>
      </c>
      <c r="T1454">
        <v>12</v>
      </c>
      <c r="U1454">
        <v>0.2</v>
      </c>
      <c r="V1454">
        <v>15.537599999999998</v>
      </c>
    </row>
    <row r="1455" spans="1:22" x14ac:dyDescent="0.35">
      <c r="A1455">
        <v>4067</v>
      </c>
      <c r="B1455" t="s">
        <v>7186</v>
      </c>
      <c r="C1455">
        <v>2011</v>
      </c>
      <c r="D1455" s="28">
        <v>40848</v>
      </c>
      <c r="E1455" s="28">
        <v>40852</v>
      </c>
      <c r="F1455" t="s">
        <v>50</v>
      </c>
      <c r="G1455" t="s">
        <v>1503</v>
      </c>
      <c r="H1455" t="s">
        <v>1504</v>
      </c>
      <c r="I1455" t="s">
        <v>41</v>
      </c>
      <c r="J1455" t="s">
        <v>27</v>
      </c>
      <c r="K1455" t="s">
        <v>467</v>
      </c>
      <c r="L1455" t="s">
        <v>88</v>
      </c>
      <c r="M1455">
        <v>28205</v>
      </c>
      <c r="N1455" t="s">
        <v>30</v>
      </c>
      <c r="O1455" t="s">
        <v>3950</v>
      </c>
      <c r="P1455" t="s">
        <v>46</v>
      </c>
      <c r="Q1455" t="s">
        <v>68</v>
      </c>
      <c r="R1455" t="s">
        <v>3951</v>
      </c>
      <c r="S1455">
        <v>10.272000000000002</v>
      </c>
      <c r="T1455">
        <v>3</v>
      </c>
      <c r="U1455">
        <v>0.2</v>
      </c>
      <c r="V1455">
        <v>0.89880000000000004</v>
      </c>
    </row>
    <row r="1456" spans="1:22" x14ac:dyDescent="0.35">
      <c r="A1456">
        <v>4066</v>
      </c>
      <c r="B1456" t="s">
        <v>7186</v>
      </c>
      <c r="C1456">
        <v>2011</v>
      </c>
      <c r="D1456" s="28">
        <v>40848</v>
      </c>
      <c r="E1456" s="28">
        <v>40852</v>
      </c>
      <c r="F1456" t="s">
        <v>50</v>
      </c>
      <c r="G1456" t="s">
        <v>1503</v>
      </c>
      <c r="H1456" t="s">
        <v>1504</v>
      </c>
      <c r="I1456" t="s">
        <v>41</v>
      </c>
      <c r="J1456" t="s">
        <v>27</v>
      </c>
      <c r="K1456" t="s">
        <v>467</v>
      </c>
      <c r="L1456" t="s">
        <v>88</v>
      </c>
      <c r="M1456">
        <v>28205</v>
      </c>
      <c r="N1456" t="s">
        <v>30</v>
      </c>
      <c r="O1456" t="s">
        <v>3989</v>
      </c>
      <c r="P1456" t="s">
        <v>46</v>
      </c>
      <c r="Q1456" t="s">
        <v>269</v>
      </c>
      <c r="R1456" t="s">
        <v>186</v>
      </c>
      <c r="S1456">
        <v>7.52</v>
      </c>
      <c r="T1456">
        <v>5</v>
      </c>
      <c r="U1456">
        <v>0.2</v>
      </c>
      <c r="V1456">
        <v>1.4099999999999997</v>
      </c>
    </row>
    <row r="1457" spans="1:22" x14ac:dyDescent="0.35">
      <c r="A1457">
        <v>4065</v>
      </c>
      <c r="B1457" t="s">
        <v>7184</v>
      </c>
      <c r="C1457">
        <v>2011</v>
      </c>
      <c r="D1457" s="28">
        <v>40717</v>
      </c>
      <c r="E1457" s="28">
        <v>40720</v>
      </c>
      <c r="F1457" t="s">
        <v>188</v>
      </c>
      <c r="G1457" t="s">
        <v>5978</v>
      </c>
      <c r="H1457" t="s">
        <v>5979</v>
      </c>
      <c r="I1457" t="s">
        <v>26</v>
      </c>
      <c r="J1457" t="s">
        <v>27</v>
      </c>
      <c r="K1457" t="s">
        <v>87</v>
      </c>
      <c r="L1457" t="s">
        <v>88</v>
      </c>
      <c r="M1457">
        <v>28027</v>
      </c>
      <c r="N1457" t="s">
        <v>30</v>
      </c>
      <c r="O1457" t="s">
        <v>6813</v>
      </c>
      <c r="P1457" t="s">
        <v>46</v>
      </c>
      <c r="Q1457" t="s">
        <v>578</v>
      </c>
      <c r="R1457" t="s">
        <v>6814</v>
      </c>
      <c r="S1457">
        <v>3.1040000000000001</v>
      </c>
      <c r="T1457">
        <v>1</v>
      </c>
      <c r="U1457">
        <v>0.2</v>
      </c>
      <c r="V1457">
        <v>0.34919999999999951</v>
      </c>
    </row>
    <row r="1458" spans="1:22" x14ac:dyDescent="0.35">
      <c r="A1458">
        <v>4064</v>
      </c>
      <c r="B1458" t="s">
        <v>7184</v>
      </c>
      <c r="C1458">
        <v>2011</v>
      </c>
      <c r="D1458" s="28">
        <v>40717</v>
      </c>
      <c r="E1458" s="28">
        <v>40720</v>
      </c>
      <c r="F1458" t="s">
        <v>188</v>
      </c>
      <c r="G1458" t="s">
        <v>5978</v>
      </c>
      <c r="H1458" t="s">
        <v>5979</v>
      </c>
      <c r="I1458" t="s">
        <v>26</v>
      </c>
      <c r="J1458" t="s">
        <v>27</v>
      </c>
      <c r="K1458" t="s">
        <v>87</v>
      </c>
      <c r="L1458" t="s">
        <v>88</v>
      </c>
      <c r="M1458">
        <v>28027</v>
      </c>
      <c r="N1458" t="s">
        <v>30</v>
      </c>
      <c r="O1458" t="s">
        <v>7185</v>
      </c>
      <c r="P1458" t="s">
        <v>46</v>
      </c>
      <c r="Q1458" t="s">
        <v>68</v>
      </c>
      <c r="R1458" t="s">
        <v>4224</v>
      </c>
      <c r="S1458">
        <v>20.015999999999998</v>
      </c>
      <c r="T1458">
        <v>9</v>
      </c>
      <c r="U1458">
        <v>0.2</v>
      </c>
      <c r="V1458">
        <v>1.7514000000000003</v>
      </c>
    </row>
    <row r="1459" spans="1:22" x14ac:dyDescent="0.35">
      <c r="A1459">
        <v>4058</v>
      </c>
      <c r="B1459" t="s">
        <v>7179</v>
      </c>
      <c r="C1459">
        <v>2011</v>
      </c>
      <c r="D1459" s="28">
        <v>40871</v>
      </c>
      <c r="E1459" s="28">
        <v>40875</v>
      </c>
      <c r="F1459" t="s">
        <v>50</v>
      </c>
      <c r="G1459" t="s">
        <v>1835</v>
      </c>
      <c r="H1459" t="s">
        <v>1836</v>
      </c>
      <c r="I1459" t="s">
        <v>26</v>
      </c>
      <c r="J1459" t="s">
        <v>27</v>
      </c>
      <c r="K1459" t="s">
        <v>303</v>
      </c>
      <c r="L1459" t="s">
        <v>211</v>
      </c>
      <c r="M1459">
        <v>60610</v>
      </c>
      <c r="N1459" t="s">
        <v>105</v>
      </c>
      <c r="O1459" t="s">
        <v>2999</v>
      </c>
      <c r="P1459" t="s">
        <v>46</v>
      </c>
      <c r="Q1459" t="s">
        <v>59</v>
      </c>
      <c r="R1459" t="s">
        <v>3000</v>
      </c>
      <c r="S1459">
        <v>646.20000000000005</v>
      </c>
      <c r="T1459">
        <v>5</v>
      </c>
      <c r="U1459">
        <v>0.2</v>
      </c>
      <c r="V1459">
        <v>-8.0774999999999864</v>
      </c>
    </row>
    <row r="1460" spans="1:22" x14ac:dyDescent="0.35">
      <c r="A1460">
        <v>4057</v>
      </c>
      <c r="B1460" t="s">
        <v>7176</v>
      </c>
      <c r="C1460">
        <v>2011</v>
      </c>
      <c r="D1460" s="28">
        <v>40815</v>
      </c>
      <c r="E1460" s="28">
        <v>40819</v>
      </c>
      <c r="F1460" t="s">
        <v>50</v>
      </c>
      <c r="G1460" t="s">
        <v>3518</v>
      </c>
      <c r="H1460" t="s">
        <v>3519</v>
      </c>
      <c r="I1460" t="s">
        <v>41</v>
      </c>
      <c r="J1460" t="s">
        <v>27</v>
      </c>
      <c r="K1460" t="s">
        <v>146</v>
      </c>
      <c r="L1460" t="s">
        <v>147</v>
      </c>
      <c r="M1460">
        <v>19134</v>
      </c>
      <c r="N1460" t="s">
        <v>148</v>
      </c>
      <c r="O1460" t="s">
        <v>3224</v>
      </c>
      <c r="P1460" t="s">
        <v>32</v>
      </c>
      <c r="Q1460" t="s">
        <v>56</v>
      </c>
      <c r="R1460" t="s">
        <v>3225</v>
      </c>
      <c r="S1460">
        <v>67.175999999999988</v>
      </c>
      <c r="T1460">
        <v>1</v>
      </c>
      <c r="U1460">
        <v>0.4</v>
      </c>
      <c r="V1460">
        <v>-20.152800000000006</v>
      </c>
    </row>
    <row r="1461" spans="1:22" x14ac:dyDescent="0.35">
      <c r="A1461">
        <v>1460</v>
      </c>
      <c r="B1461" t="s">
        <v>3927</v>
      </c>
      <c r="C1461">
        <v>2011</v>
      </c>
      <c r="D1461" s="28">
        <v>40667</v>
      </c>
      <c r="E1461" s="28">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5">
      <c r="A1462">
        <v>4056</v>
      </c>
      <c r="B1462" t="s">
        <v>7176</v>
      </c>
      <c r="C1462">
        <v>2011</v>
      </c>
      <c r="D1462" s="28">
        <v>40815</v>
      </c>
      <c r="E1462" s="28">
        <v>40819</v>
      </c>
      <c r="F1462" t="s">
        <v>50</v>
      </c>
      <c r="G1462" t="s">
        <v>3518</v>
      </c>
      <c r="H1462" t="s">
        <v>3519</v>
      </c>
      <c r="I1462" t="s">
        <v>41</v>
      </c>
      <c r="J1462" t="s">
        <v>27</v>
      </c>
      <c r="K1462" t="s">
        <v>146</v>
      </c>
      <c r="L1462" t="s">
        <v>147</v>
      </c>
      <c r="M1462">
        <v>19134</v>
      </c>
      <c r="N1462" t="s">
        <v>148</v>
      </c>
      <c r="O1462" t="s">
        <v>1769</v>
      </c>
      <c r="P1462" t="s">
        <v>46</v>
      </c>
      <c r="Q1462" t="s">
        <v>59</v>
      </c>
      <c r="R1462" t="s">
        <v>1770</v>
      </c>
      <c r="S1462">
        <v>1801.6320000000001</v>
      </c>
      <c r="T1462">
        <v>6</v>
      </c>
      <c r="U1462">
        <v>0.2</v>
      </c>
      <c r="V1462">
        <v>-337.80600000000004</v>
      </c>
    </row>
    <row r="1463" spans="1:22" x14ac:dyDescent="0.35">
      <c r="A1463">
        <v>4055</v>
      </c>
      <c r="B1463" t="s">
        <v>7176</v>
      </c>
      <c r="C1463">
        <v>2011</v>
      </c>
      <c r="D1463" s="28">
        <v>40815</v>
      </c>
      <c r="E1463" s="28">
        <v>40819</v>
      </c>
      <c r="F1463" t="s">
        <v>50</v>
      </c>
      <c r="G1463" t="s">
        <v>3518</v>
      </c>
      <c r="H1463" t="s">
        <v>3519</v>
      </c>
      <c r="I1463" t="s">
        <v>41</v>
      </c>
      <c r="J1463" t="s">
        <v>27</v>
      </c>
      <c r="K1463" t="s">
        <v>146</v>
      </c>
      <c r="L1463" t="s">
        <v>147</v>
      </c>
      <c r="M1463">
        <v>19134</v>
      </c>
      <c r="N1463" t="s">
        <v>148</v>
      </c>
      <c r="O1463" t="s">
        <v>4895</v>
      </c>
      <c r="P1463" t="s">
        <v>46</v>
      </c>
      <c r="Q1463" t="s">
        <v>90</v>
      </c>
      <c r="R1463" t="s">
        <v>4896</v>
      </c>
      <c r="S1463">
        <v>20.928000000000001</v>
      </c>
      <c r="T1463">
        <v>4</v>
      </c>
      <c r="U1463">
        <v>0.2</v>
      </c>
      <c r="V1463">
        <v>6.8015999999999996</v>
      </c>
    </row>
    <row r="1464" spans="1:22" x14ac:dyDescent="0.35">
      <c r="A1464">
        <v>4054</v>
      </c>
      <c r="B1464" t="s">
        <v>7176</v>
      </c>
      <c r="C1464">
        <v>2011</v>
      </c>
      <c r="D1464" s="28">
        <v>40815</v>
      </c>
      <c r="E1464" s="28">
        <v>40819</v>
      </c>
      <c r="F1464" t="s">
        <v>50</v>
      </c>
      <c r="G1464" t="s">
        <v>3518</v>
      </c>
      <c r="H1464" t="s">
        <v>3519</v>
      </c>
      <c r="I1464" t="s">
        <v>41</v>
      </c>
      <c r="J1464" t="s">
        <v>27</v>
      </c>
      <c r="K1464" t="s">
        <v>146</v>
      </c>
      <c r="L1464" t="s">
        <v>147</v>
      </c>
      <c r="M1464">
        <v>19134</v>
      </c>
      <c r="N1464" t="s">
        <v>148</v>
      </c>
      <c r="O1464" t="s">
        <v>7177</v>
      </c>
      <c r="P1464" t="s">
        <v>46</v>
      </c>
      <c r="Q1464" t="s">
        <v>47</v>
      </c>
      <c r="R1464" t="s">
        <v>7178</v>
      </c>
      <c r="S1464">
        <v>55.44</v>
      </c>
      <c r="T1464">
        <v>11</v>
      </c>
      <c r="U1464">
        <v>0.2</v>
      </c>
      <c r="V1464">
        <v>18.017999999999997</v>
      </c>
    </row>
    <row r="1465" spans="1:22" x14ac:dyDescent="0.35">
      <c r="A1465">
        <v>4053</v>
      </c>
      <c r="B1465" t="s">
        <v>7176</v>
      </c>
      <c r="C1465">
        <v>2011</v>
      </c>
      <c r="D1465" s="28">
        <v>40815</v>
      </c>
      <c r="E1465" s="28">
        <v>40819</v>
      </c>
      <c r="F1465" t="s">
        <v>50</v>
      </c>
      <c r="G1465" t="s">
        <v>3518</v>
      </c>
      <c r="H1465" t="s">
        <v>3519</v>
      </c>
      <c r="I1465" t="s">
        <v>41</v>
      </c>
      <c r="J1465" t="s">
        <v>27</v>
      </c>
      <c r="K1465" t="s">
        <v>146</v>
      </c>
      <c r="L1465" t="s">
        <v>147</v>
      </c>
      <c r="M1465">
        <v>19134</v>
      </c>
      <c r="N1465" t="s">
        <v>148</v>
      </c>
      <c r="O1465" t="s">
        <v>4671</v>
      </c>
      <c r="P1465" t="s">
        <v>32</v>
      </c>
      <c r="Q1465" t="s">
        <v>56</v>
      </c>
      <c r="R1465" t="s">
        <v>4672</v>
      </c>
      <c r="S1465">
        <v>409.27199999999999</v>
      </c>
      <c r="T1465">
        <v>2</v>
      </c>
      <c r="U1465">
        <v>0.4</v>
      </c>
      <c r="V1465">
        <v>-81.854399999999998</v>
      </c>
    </row>
    <row r="1466" spans="1:22" x14ac:dyDescent="0.35">
      <c r="A1466">
        <v>4052</v>
      </c>
      <c r="B1466" t="s">
        <v>7176</v>
      </c>
      <c r="C1466">
        <v>2011</v>
      </c>
      <c r="D1466" s="28">
        <v>40815</v>
      </c>
      <c r="E1466" s="28">
        <v>40819</v>
      </c>
      <c r="F1466" t="s">
        <v>50</v>
      </c>
      <c r="G1466" t="s">
        <v>3518</v>
      </c>
      <c r="H1466" t="s">
        <v>3519</v>
      </c>
      <c r="I1466" t="s">
        <v>41</v>
      </c>
      <c r="J1466" t="s">
        <v>27</v>
      </c>
      <c r="K1466" t="s">
        <v>146</v>
      </c>
      <c r="L1466" t="s">
        <v>147</v>
      </c>
      <c r="M1466">
        <v>19134</v>
      </c>
      <c r="N1466" t="s">
        <v>148</v>
      </c>
      <c r="O1466" t="s">
        <v>5170</v>
      </c>
      <c r="P1466" t="s">
        <v>46</v>
      </c>
      <c r="Q1466" t="s">
        <v>68</v>
      </c>
      <c r="R1466" t="s">
        <v>5171</v>
      </c>
      <c r="S1466">
        <v>4.2240000000000002</v>
      </c>
      <c r="T1466">
        <v>3</v>
      </c>
      <c r="U1466">
        <v>0.2</v>
      </c>
      <c r="V1466">
        <v>1.4783999999999997</v>
      </c>
    </row>
    <row r="1467" spans="1:22" x14ac:dyDescent="0.35">
      <c r="A1467">
        <v>1466</v>
      </c>
      <c r="B1467" t="s">
        <v>3941</v>
      </c>
      <c r="C1467">
        <v>2011</v>
      </c>
      <c r="D1467" s="28">
        <v>40763</v>
      </c>
      <c r="E1467" s="28">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5">
      <c r="A1468">
        <v>1467</v>
      </c>
      <c r="B1468" t="s">
        <v>3941</v>
      </c>
      <c r="C1468">
        <v>2011</v>
      </c>
      <c r="D1468" s="28">
        <v>40763</v>
      </c>
      <c r="E1468" s="28">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5">
      <c r="A1469">
        <v>4044</v>
      </c>
      <c r="B1469" t="s">
        <v>7170</v>
      </c>
      <c r="C1469">
        <v>2011</v>
      </c>
      <c r="D1469" s="28">
        <v>40906</v>
      </c>
      <c r="E1469" s="28">
        <v>40910</v>
      </c>
      <c r="F1469" t="s">
        <v>50</v>
      </c>
      <c r="G1469" t="s">
        <v>2431</v>
      </c>
      <c r="H1469" t="s">
        <v>2432</v>
      </c>
      <c r="I1469" t="s">
        <v>41</v>
      </c>
      <c r="J1469" t="s">
        <v>27</v>
      </c>
      <c r="K1469" t="s">
        <v>127</v>
      </c>
      <c r="L1469" t="s">
        <v>43</v>
      </c>
      <c r="M1469">
        <v>94110</v>
      </c>
      <c r="N1469" t="s">
        <v>44</v>
      </c>
      <c r="O1469" t="s">
        <v>6567</v>
      </c>
      <c r="P1469" t="s">
        <v>32</v>
      </c>
      <c r="Q1469" t="s">
        <v>65</v>
      </c>
      <c r="R1469" t="s">
        <v>6568</v>
      </c>
      <c r="S1469">
        <v>70.56</v>
      </c>
      <c r="T1469">
        <v>6</v>
      </c>
      <c r="U1469">
        <v>0</v>
      </c>
      <c r="V1469">
        <v>23.990399999999994</v>
      </c>
    </row>
    <row r="1470" spans="1:22" x14ac:dyDescent="0.35">
      <c r="A1470">
        <v>4043</v>
      </c>
      <c r="B1470" t="s">
        <v>7170</v>
      </c>
      <c r="C1470">
        <v>2011</v>
      </c>
      <c r="D1470" s="28">
        <v>40906</v>
      </c>
      <c r="E1470" s="28">
        <v>40910</v>
      </c>
      <c r="F1470" t="s">
        <v>50</v>
      </c>
      <c r="G1470" t="s">
        <v>2431</v>
      </c>
      <c r="H1470" t="s">
        <v>2432</v>
      </c>
      <c r="I1470" t="s">
        <v>41</v>
      </c>
      <c r="J1470" t="s">
        <v>27</v>
      </c>
      <c r="K1470" t="s">
        <v>127</v>
      </c>
      <c r="L1470" t="s">
        <v>43</v>
      </c>
      <c r="M1470">
        <v>94110</v>
      </c>
      <c r="N1470" t="s">
        <v>44</v>
      </c>
      <c r="O1470" t="s">
        <v>3626</v>
      </c>
      <c r="P1470" t="s">
        <v>46</v>
      </c>
      <c r="Q1470" t="s">
        <v>47</v>
      </c>
      <c r="R1470" t="s">
        <v>3627</v>
      </c>
      <c r="S1470">
        <v>274.77</v>
      </c>
      <c r="T1470">
        <v>9</v>
      </c>
      <c r="U1470">
        <v>0</v>
      </c>
      <c r="V1470">
        <v>126.39420000000001</v>
      </c>
    </row>
    <row r="1471" spans="1:22" x14ac:dyDescent="0.35">
      <c r="A1471">
        <v>4042</v>
      </c>
      <c r="B1471" t="s">
        <v>7170</v>
      </c>
      <c r="C1471">
        <v>2011</v>
      </c>
      <c r="D1471" s="28">
        <v>40906</v>
      </c>
      <c r="E1471" s="28">
        <v>40910</v>
      </c>
      <c r="F1471" t="s">
        <v>50</v>
      </c>
      <c r="G1471" t="s">
        <v>2431</v>
      </c>
      <c r="H1471" t="s">
        <v>2432</v>
      </c>
      <c r="I1471" t="s">
        <v>41</v>
      </c>
      <c r="J1471" t="s">
        <v>27</v>
      </c>
      <c r="K1471" t="s">
        <v>127</v>
      </c>
      <c r="L1471" t="s">
        <v>43</v>
      </c>
      <c r="M1471">
        <v>94110</v>
      </c>
      <c r="N1471" t="s">
        <v>44</v>
      </c>
      <c r="O1471" t="s">
        <v>2004</v>
      </c>
      <c r="P1471" t="s">
        <v>71</v>
      </c>
      <c r="Q1471" t="s">
        <v>72</v>
      </c>
      <c r="R1471" t="s">
        <v>2005</v>
      </c>
      <c r="S1471">
        <v>191.976</v>
      </c>
      <c r="T1471">
        <v>3</v>
      </c>
      <c r="U1471">
        <v>0.2</v>
      </c>
      <c r="V1471">
        <v>19.197599999999994</v>
      </c>
    </row>
    <row r="1472" spans="1:22" x14ac:dyDescent="0.35">
      <c r="A1472">
        <v>4041</v>
      </c>
      <c r="B1472" t="s">
        <v>7170</v>
      </c>
      <c r="C1472">
        <v>2011</v>
      </c>
      <c r="D1472" s="28">
        <v>40906</v>
      </c>
      <c r="E1472" s="28">
        <v>40910</v>
      </c>
      <c r="F1472" t="s">
        <v>50</v>
      </c>
      <c r="G1472" t="s">
        <v>2431</v>
      </c>
      <c r="H1472" t="s">
        <v>2432</v>
      </c>
      <c r="I1472" t="s">
        <v>41</v>
      </c>
      <c r="J1472" t="s">
        <v>27</v>
      </c>
      <c r="K1472" t="s">
        <v>127</v>
      </c>
      <c r="L1472" t="s">
        <v>43</v>
      </c>
      <c r="M1472">
        <v>94110</v>
      </c>
      <c r="N1472" t="s">
        <v>44</v>
      </c>
      <c r="O1472" t="s">
        <v>2214</v>
      </c>
      <c r="P1472" t="s">
        <v>46</v>
      </c>
      <c r="Q1472" t="s">
        <v>75</v>
      </c>
      <c r="R1472" t="s">
        <v>2215</v>
      </c>
      <c r="S1472">
        <v>14.352000000000002</v>
      </c>
      <c r="T1472">
        <v>3</v>
      </c>
      <c r="U1472">
        <v>0.2</v>
      </c>
      <c r="V1472">
        <v>4.6643999999999988</v>
      </c>
    </row>
    <row r="1473" spans="1:22" x14ac:dyDescent="0.35">
      <c r="A1473">
        <v>4040</v>
      </c>
      <c r="B1473" t="s">
        <v>7170</v>
      </c>
      <c r="C1473">
        <v>2011</v>
      </c>
      <c r="D1473" s="28">
        <v>40906</v>
      </c>
      <c r="E1473" s="28">
        <v>40910</v>
      </c>
      <c r="F1473" t="s">
        <v>50</v>
      </c>
      <c r="G1473" t="s">
        <v>2431</v>
      </c>
      <c r="H1473" t="s">
        <v>2432</v>
      </c>
      <c r="I1473" t="s">
        <v>41</v>
      </c>
      <c r="J1473" t="s">
        <v>27</v>
      </c>
      <c r="K1473" t="s">
        <v>127</v>
      </c>
      <c r="L1473" t="s">
        <v>43</v>
      </c>
      <c r="M1473">
        <v>94110</v>
      </c>
      <c r="N1473" t="s">
        <v>44</v>
      </c>
      <c r="O1473" t="s">
        <v>3753</v>
      </c>
      <c r="P1473" t="s">
        <v>71</v>
      </c>
      <c r="Q1473" t="s">
        <v>682</v>
      </c>
      <c r="R1473" t="s">
        <v>3754</v>
      </c>
      <c r="S1473">
        <v>767.95200000000011</v>
      </c>
      <c r="T1473">
        <v>6</v>
      </c>
      <c r="U1473">
        <v>0.2</v>
      </c>
      <c r="V1473">
        <v>287.98199999999997</v>
      </c>
    </row>
    <row r="1474" spans="1:22" x14ac:dyDescent="0.35">
      <c r="A1474">
        <v>4039</v>
      </c>
      <c r="B1474" t="s">
        <v>7170</v>
      </c>
      <c r="C1474">
        <v>2011</v>
      </c>
      <c r="D1474" s="28">
        <v>40906</v>
      </c>
      <c r="E1474" s="28">
        <v>40910</v>
      </c>
      <c r="F1474" t="s">
        <v>50</v>
      </c>
      <c r="G1474" t="s">
        <v>2431</v>
      </c>
      <c r="H1474" t="s">
        <v>2432</v>
      </c>
      <c r="I1474" t="s">
        <v>41</v>
      </c>
      <c r="J1474" t="s">
        <v>27</v>
      </c>
      <c r="K1474" t="s">
        <v>127</v>
      </c>
      <c r="L1474" t="s">
        <v>43</v>
      </c>
      <c r="M1474">
        <v>94110</v>
      </c>
      <c r="N1474" t="s">
        <v>44</v>
      </c>
      <c r="O1474" t="s">
        <v>4635</v>
      </c>
      <c r="P1474" t="s">
        <v>46</v>
      </c>
      <c r="Q1474" t="s">
        <v>90</v>
      </c>
      <c r="R1474" t="s">
        <v>4636</v>
      </c>
      <c r="S1474">
        <v>21.12</v>
      </c>
      <c r="T1474">
        <v>4</v>
      </c>
      <c r="U1474">
        <v>0</v>
      </c>
      <c r="V1474">
        <v>9.5039999999999996</v>
      </c>
    </row>
    <row r="1475" spans="1:22" x14ac:dyDescent="0.35">
      <c r="A1475">
        <v>4038</v>
      </c>
      <c r="B1475" t="s">
        <v>7170</v>
      </c>
      <c r="C1475">
        <v>2011</v>
      </c>
      <c r="D1475" s="28">
        <v>40906</v>
      </c>
      <c r="E1475" s="28">
        <v>40910</v>
      </c>
      <c r="F1475" t="s">
        <v>50</v>
      </c>
      <c r="G1475" t="s">
        <v>2431</v>
      </c>
      <c r="H1475" t="s">
        <v>2432</v>
      </c>
      <c r="I1475" t="s">
        <v>41</v>
      </c>
      <c r="J1475" t="s">
        <v>27</v>
      </c>
      <c r="K1475" t="s">
        <v>127</v>
      </c>
      <c r="L1475" t="s">
        <v>43</v>
      </c>
      <c r="M1475">
        <v>94110</v>
      </c>
      <c r="N1475" t="s">
        <v>44</v>
      </c>
      <c r="O1475" t="s">
        <v>6191</v>
      </c>
      <c r="P1475" t="s">
        <v>32</v>
      </c>
      <c r="Q1475" t="s">
        <v>65</v>
      </c>
      <c r="R1475" t="s">
        <v>6192</v>
      </c>
      <c r="S1475">
        <v>24.900000000000002</v>
      </c>
      <c r="T1475">
        <v>5</v>
      </c>
      <c r="U1475">
        <v>0</v>
      </c>
      <c r="V1475">
        <v>8.2169999999999987</v>
      </c>
    </row>
    <row r="1476" spans="1:22" x14ac:dyDescent="0.35">
      <c r="A1476">
        <v>4023</v>
      </c>
      <c r="B1476" t="s">
        <v>7157</v>
      </c>
      <c r="C1476">
        <v>2011</v>
      </c>
      <c r="D1476" s="28">
        <v>40716</v>
      </c>
      <c r="E1476" s="28">
        <v>40721</v>
      </c>
      <c r="F1476" t="s">
        <v>50</v>
      </c>
      <c r="G1476" t="s">
        <v>7158</v>
      </c>
      <c r="H1476" t="s">
        <v>7159</v>
      </c>
      <c r="I1476" t="s">
        <v>26</v>
      </c>
      <c r="J1476" t="s">
        <v>27</v>
      </c>
      <c r="K1476" t="s">
        <v>2252</v>
      </c>
      <c r="L1476" t="s">
        <v>147</v>
      </c>
      <c r="M1476">
        <v>19013</v>
      </c>
      <c r="N1476" t="s">
        <v>148</v>
      </c>
      <c r="O1476" t="s">
        <v>35</v>
      </c>
      <c r="P1476" t="s">
        <v>32</v>
      </c>
      <c r="Q1476" t="s">
        <v>36</v>
      </c>
      <c r="R1476" t="s">
        <v>37</v>
      </c>
      <c r="S1476">
        <v>853.92999999999984</v>
      </c>
      <c r="T1476">
        <v>5</v>
      </c>
      <c r="U1476">
        <v>0.3</v>
      </c>
      <c r="V1476">
        <v>0</v>
      </c>
    </row>
    <row r="1477" spans="1:22" x14ac:dyDescent="0.35">
      <c r="A1477">
        <v>4022</v>
      </c>
      <c r="B1477" t="s">
        <v>7157</v>
      </c>
      <c r="C1477">
        <v>2011</v>
      </c>
      <c r="D1477" s="28">
        <v>40716</v>
      </c>
      <c r="E1477" s="28">
        <v>40721</v>
      </c>
      <c r="F1477" t="s">
        <v>50</v>
      </c>
      <c r="G1477" t="s">
        <v>7158</v>
      </c>
      <c r="H1477" t="s">
        <v>7159</v>
      </c>
      <c r="I1477" t="s">
        <v>26</v>
      </c>
      <c r="J1477" t="s">
        <v>27</v>
      </c>
      <c r="K1477" t="s">
        <v>2252</v>
      </c>
      <c r="L1477" t="s">
        <v>147</v>
      </c>
      <c r="M1477">
        <v>19013</v>
      </c>
      <c r="N1477" t="s">
        <v>148</v>
      </c>
      <c r="O1477" t="s">
        <v>212</v>
      </c>
      <c r="P1477" t="s">
        <v>71</v>
      </c>
      <c r="Q1477" t="s">
        <v>72</v>
      </c>
      <c r="R1477" t="s">
        <v>213</v>
      </c>
      <c r="S1477">
        <v>82.782000000000011</v>
      </c>
      <c r="T1477">
        <v>3</v>
      </c>
      <c r="U1477">
        <v>0.4</v>
      </c>
      <c r="V1477">
        <v>-15.176700000000004</v>
      </c>
    </row>
    <row r="1478" spans="1:22" x14ac:dyDescent="0.35">
      <c r="A1478">
        <v>4021</v>
      </c>
      <c r="B1478" t="s">
        <v>7157</v>
      </c>
      <c r="C1478">
        <v>2011</v>
      </c>
      <c r="D1478" s="28">
        <v>40716</v>
      </c>
      <c r="E1478" s="28">
        <v>40721</v>
      </c>
      <c r="F1478" t="s">
        <v>50</v>
      </c>
      <c r="G1478" t="s">
        <v>7158</v>
      </c>
      <c r="H1478" t="s">
        <v>7159</v>
      </c>
      <c r="I1478" t="s">
        <v>26</v>
      </c>
      <c r="J1478" t="s">
        <v>27</v>
      </c>
      <c r="K1478" t="s">
        <v>2252</v>
      </c>
      <c r="L1478" t="s">
        <v>147</v>
      </c>
      <c r="M1478">
        <v>19013</v>
      </c>
      <c r="N1478" t="s">
        <v>148</v>
      </c>
      <c r="O1478" t="s">
        <v>716</v>
      </c>
      <c r="P1478" t="s">
        <v>32</v>
      </c>
      <c r="Q1478" t="s">
        <v>36</v>
      </c>
      <c r="R1478" t="s">
        <v>717</v>
      </c>
      <c r="S1478">
        <v>170.05799999999999</v>
      </c>
      <c r="T1478">
        <v>3</v>
      </c>
      <c r="U1478">
        <v>0.3</v>
      </c>
      <c r="V1478">
        <v>-4.858799999999988</v>
      </c>
    </row>
    <row r="1479" spans="1:22" x14ac:dyDescent="0.35">
      <c r="A1479">
        <v>4002</v>
      </c>
      <c r="B1479" t="s">
        <v>7136</v>
      </c>
      <c r="C1479">
        <v>2011</v>
      </c>
      <c r="D1479" s="28">
        <v>40827</v>
      </c>
      <c r="E1479" s="28">
        <v>40832</v>
      </c>
      <c r="F1479" t="s">
        <v>50</v>
      </c>
      <c r="G1479" t="s">
        <v>5928</v>
      </c>
      <c r="H1479" t="s">
        <v>5929</v>
      </c>
      <c r="I1479" t="s">
        <v>102</v>
      </c>
      <c r="J1479" t="s">
        <v>27</v>
      </c>
      <c r="K1479" t="s">
        <v>95</v>
      </c>
      <c r="L1479" t="s">
        <v>96</v>
      </c>
      <c r="M1479">
        <v>98115</v>
      </c>
      <c r="N1479" t="s">
        <v>44</v>
      </c>
      <c r="O1479" t="s">
        <v>7137</v>
      </c>
      <c r="P1479" t="s">
        <v>71</v>
      </c>
      <c r="Q1479" t="s">
        <v>161</v>
      </c>
      <c r="R1479" t="s">
        <v>7138</v>
      </c>
      <c r="S1479">
        <v>345</v>
      </c>
      <c r="T1479">
        <v>5</v>
      </c>
      <c r="U1479">
        <v>0</v>
      </c>
      <c r="V1479">
        <v>58.649999999999984</v>
      </c>
    </row>
    <row r="1480" spans="1:22" x14ac:dyDescent="0.35">
      <c r="A1480">
        <v>4001</v>
      </c>
      <c r="B1480" t="s">
        <v>7136</v>
      </c>
      <c r="C1480">
        <v>2011</v>
      </c>
      <c r="D1480" s="28">
        <v>40827</v>
      </c>
      <c r="E1480" s="28">
        <v>40832</v>
      </c>
      <c r="F1480" t="s">
        <v>50</v>
      </c>
      <c r="G1480" t="s">
        <v>5928</v>
      </c>
      <c r="H1480" t="s">
        <v>5929</v>
      </c>
      <c r="I1480" t="s">
        <v>102</v>
      </c>
      <c r="J1480" t="s">
        <v>27</v>
      </c>
      <c r="K1480" t="s">
        <v>95</v>
      </c>
      <c r="L1480" t="s">
        <v>96</v>
      </c>
      <c r="M1480">
        <v>98115</v>
      </c>
      <c r="N1480" t="s">
        <v>44</v>
      </c>
      <c r="O1480" t="s">
        <v>4552</v>
      </c>
      <c r="P1480" t="s">
        <v>32</v>
      </c>
      <c r="Q1480" t="s">
        <v>65</v>
      </c>
      <c r="R1480" t="s">
        <v>4553</v>
      </c>
      <c r="S1480">
        <v>63.47</v>
      </c>
      <c r="T1480">
        <v>11</v>
      </c>
      <c r="U1480">
        <v>0</v>
      </c>
      <c r="V1480">
        <v>19.040999999999997</v>
      </c>
    </row>
    <row r="1481" spans="1:22" x14ac:dyDescent="0.35">
      <c r="A1481">
        <v>3991</v>
      </c>
      <c r="B1481" t="s">
        <v>7128</v>
      </c>
      <c r="C1481">
        <v>2011</v>
      </c>
      <c r="D1481" s="28">
        <v>40850</v>
      </c>
      <c r="E1481" s="28">
        <v>40855</v>
      </c>
      <c r="F1481" t="s">
        <v>50</v>
      </c>
      <c r="G1481" t="s">
        <v>3987</v>
      </c>
      <c r="H1481" t="s">
        <v>3988</v>
      </c>
      <c r="I1481" t="s">
        <v>26</v>
      </c>
      <c r="J1481" t="s">
        <v>27</v>
      </c>
      <c r="K1481" t="s">
        <v>2470</v>
      </c>
      <c r="L1481" t="s">
        <v>147</v>
      </c>
      <c r="M1481">
        <v>17602</v>
      </c>
      <c r="N1481" t="s">
        <v>148</v>
      </c>
      <c r="O1481" t="s">
        <v>5894</v>
      </c>
      <c r="P1481" t="s">
        <v>46</v>
      </c>
      <c r="Q1481" t="s">
        <v>578</v>
      </c>
      <c r="R1481" t="s">
        <v>5895</v>
      </c>
      <c r="S1481">
        <v>286.34400000000005</v>
      </c>
      <c r="T1481">
        <v>3</v>
      </c>
      <c r="U1481">
        <v>0.2</v>
      </c>
      <c r="V1481">
        <v>-64.427400000000006</v>
      </c>
    </row>
    <row r="1482" spans="1:22" x14ac:dyDescent="0.35">
      <c r="A1482">
        <v>3990</v>
      </c>
      <c r="B1482" t="s">
        <v>7126</v>
      </c>
      <c r="C1482">
        <v>2011</v>
      </c>
      <c r="D1482" s="28">
        <v>40872</v>
      </c>
      <c r="E1482" s="28">
        <v>40874</v>
      </c>
      <c r="F1482" t="s">
        <v>23</v>
      </c>
      <c r="G1482" t="s">
        <v>4029</v>
      </c>
      <c r="H1482" t="s">
        <v>4030</v>
      </c>
      <c r="I1482" t="s">
        <v>26</v>
      </c>
      <c r="J1482" t="s">
        <v>27</v>
      </c>
      <c r="K1482" t="s">
        <v>7127</v>
      </c>
      <c r="L1482" t="s">
        <v>1399</v>
      </c>
      <c r="M1482">
        <v>2895</v>
      </c>
      <c r="N1482" t="s">
        <v>148</v>
      </c>
      <c r="O1482" t="s">
        <v>2932</v>
      </c>
      <c r="P1482" t="s">
        <v>32</v>
      </c>
      <c r="Q1482" t="s">
        <v>65</v>
      </c>
      <c r="R1482" t="s">
        <v>2933</v>
      </c>
      <c r="S1482">
        <v>52.96</v>
      </c>
      <c r="T1482">
        <v>2</v>
      </c>
      <c r="U1482">
        <v>0</v>
      </c>
      <c r="V1482">
        <v>20.1248</v>
      </c>
    </row>
    <row r="1483" spans="1:22" x14ac:dyDescent="0.35">
      <c r="A1483">
        <v>3981</v>
      </c>
      <c r="B1483" t="s">
        <v>7114</v>
      </c>
      <c r="C1483">
        <v>2011</v>
      </c>
      <c r="D1483" s="28">
        <v>40900</v>
      </c>
      <c r="E1483" s="28">
        <v>40904</v>
      </c>
      <c r="F1483" t="s">
        <v>50</v>
      </c>
      <c r="G1483" t="s">
        <v>2171</v>
      </c>
      <c r="H1483" t="s">
        <v>2172</v>
      </c>
      <c r="I1483" t="s">
        <v>41</v>
      </c>
      <c r="J1483" t="s">
        <v>27</v>
      </c>
      <c r="K1483" t="s">
        <v>266</v>
      </c>
      <c r="L1483" t="s">
        <v>267</v>
      </c>
      <c r="M1483">
        <v>10024</v>
      </c>
      <c r="N1483" t="s">
        <v>148</v>
      </c>
      <c r="O1483" t="s">
        <v>2137</v>
      </c>
      <c r="P1483" t="s">
        <v>46</v>
      </c>
      <c r="Q1483" t="s">
        <v>78</v>
      </c>
      <c r="R1483" t="s">
        <v>2138</v>
      </c>
      <c r="S1483">
        <v>56.519999999999996</v>
      </c>
      <c r="T1483">
        <v>3</v>
      </c>
      <c r="U1483">
        <v>0</v>
      </c>
      <c r="V1483">
        <v>15.8256</v>
      </c>
    </row>
    <row r="1484" spans="1:22" x14ac:dyDescent="0.35">
      <c r="A1484">
        <v>3980</v>
      </c>
      <c r="B1484" t="s">
        <v>7114</v>
      </c>
      <c r="C1484">
        <v>2011</v>
      </c>
      <c r="D1484" s="28">
        <v>40900</v>
      </c>
      <c r="E1484" s="28">
        <v>40904</v>
      </c>
      <c r="F1484" t="s">
        <v>50</v>
      </c>
      <c r="G1484" t="s">
        <v>2171</v>
      </c>
      <c r="H1484" t="s">
        <v>2172</v>
      </c>
      <c r="I1484" t="s">
        <v>41</v>
      </c>
      <c r="J1484" t="s">
        <v>27</v>
      </c>
      <c r="K1484" t="s">
        <v>266</v>
      </c>
      <c r="L1484" t="s">
        <v>267</v>
      </c>
      <c r="M1484">
        <v>10024</v>
      </c>
      <c r="N1484" t="s">
        <v>148</v>
      </c>
      <c r="O1484" t="s">
        <v>3806</v>
      </c>
      <c r="P1484" t="s">
        <v>32</v>
      </c>
      <c r="Q1484" t="s">
        <v>56</v>
      </c>
      <c r="R1484" t="s">
        <v>3807</v>
      </c>
      <c r="S1484">
        <v>53.315999999999995</v>
      </c>
      <c r="T1484">
        <v>2</v>
      </c>
      <c r="U1484">
        <v>0.4</v>
      </c>
      <c r="V1484">
        <v>-19.549200000000006</v>
      </c>
    </row>
    <row r="1485" spans="1:22" x14ac:dyDescent="0.35">
      <c r="A1485">
        <v>3971</v>
      </c>
      <c r="B1485" t="s">
        <v>7105</v>
      </c>
      <c r="C1485">
        <v>2011</v>
      </c>
      <c r="D1485" s="28">
        <v>40869</v>
      </c>
      <c r="E1485" s="28">
        <v>40873</v>
      </c>
      <c r="F1485" t="s">
        <v>50</v>
      </c>
      <c r="G1485" t="s">
        <v>7106</v>
      </c>
      <c r="H1485" t="s">
        <v>7107</v>
      </c>
      <c r="I1485" t="s">
        <v>26</v>
      </c>
      <c r="J1485" t="s">
        <v>27</v>
      </c>
      <c r="K1485" t="s">
        <v>42</v>
      </c>
      <c r="L1485" t="s">
        <v>43</v>
      </c>
      <c r="M1485">
        <v>90036</v>
      </c>
      <c r="N1485" t="s">
        <v>44</v>
      </c>
      <c r="O1485" t="s">
        <v>5566</v>
      </c>
      <c r="P1485" t="s">
        <v>46</v>
      </c>
      <c r="Q1485" t="s">
        <v>90</v>
      </c>
      <c r="R1485" t="s">
        <v>5567</v>
      </c>
      <c r="S1485">
        <v>53.820000000000007</v>
      </c>
      <c r="T1485">
        <v>9</v>
      </c>
      <c r="U1485">
        <v>0</v>
      </c>
      <c r="V1485">
        <v>24.218999999999998</v>
      </c>
    </row>
    <row r="1486" spans="1:22" x14ac:dyDescent="0.35">
      <c r="A1486">
        <v>3966</v>
      </c>
      <c r="B1486" t="s">
        <v>7099</v>
      </c>
      <c r="C1486">
        <v>2011</v>
      </c>
      <c r="D1486" s="28">
        <v>40859</v>
      </c>
      <c r="E1486" s="28">
        <v>40864</v>
      </c>
      <c r="F1486" t="s">
        <v>23</v>
      </c>
      <c r="G1486" t="s">
        <v>6029</v>
      </c>
      <c r="H1486" t="s">
        <v>6030</v>
      </c>
      <c r="I1486" t="s">
        <v>41</v>
      </c>
      <c r="J1486" t="s">
        <v>27</v>
      </c>
      <c r="K1486" t="s">
        <v>2486</v>
      </c>
      <c r="L1486" t="s">
        <v>88</v>
      </c>
      <c r="M1486">
        <v>28806</v>
      </c>
      <c r="N1486" t="s">
        <v>30</v>
      </c>
      <c r="O1486" t="s">
        <v>1114</v>
      </c>
      <c r="P1486" t="s">
        <v>46</v>
      </c>
      <c r="Q1486" t="s">
        <v>68</v>
      </c>
      <c r="R1486" t="s">
        <v>1115</v>
      </c>
      <c r="S1486">
        <v>7.8719999999999999</v>
      </c>
      <c r="T1486">
        <v>3</v>
      </c>
      <c r="U1486">
        <v>0.2</v>
      </c>
      <c r="V1486">
        <v>0.88559999999999883</v>
      </c>
    </row>
    <row r="1487" spans="1:22" x14ac:dyDescent="0.35">
      <c r="A1487">
        <v>1486</v>
      </c>
      <c r="B1487" t="s">
        <v>3986</v>
      </c>
      <c r="C1487">
        <v>2011</v>
      </c>
      <c r="D1487" s="28">
        <v>40874</v>
      </c>
      <c r="E1487" s="28">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5">
      <c r="A1488">
        <v>3956</v>
      </c>
      <c r="B1488" t="s">
        <v>7089</v>
      </c>
      <c r="C1488">
        <v>2011</v>
      </c>
      <c r="D1488" s="28">
        <v>40637</v>
      </c>
      <c r="E1488" s="28">
        <v>40642</v>
      </c>
      <c r="F1488" t="s">
        <v>50</v>
      </c>
      <c r="G1488" t="s">
        <v>3166</v>
      </c>
      <c r="H1488" t="s">
        <v>3167</v>
      </c>
      <c r="I1488" t="s">
        <v>26</v>
      </c>
      <c r="J1488" t="s">
        <v>27</v>
      </c>
      <c r="K1488" t="s">
        <v>880</v>
      </c>
      <c r="L1488" t="s">
        <v>238</v>
      </c>
      <c r="M1488">
        <v>48205</v>
      </c>
      <c r="N1488" t="s">
        <v>105</v>
      </c>
      <c r="O1488" t="s">
        <v>4132</v>
      </c>
      <c r="P1488" t="s">
        <v>46</v>
      </c>
      <c r="Q1488" t="s">
        <v>68</v>
      </c>
      <c r="R1488" t="s">
        <v>4133</v>
      </c>
      <c r="S1488">
        <v>79.36</v>
      </c>
      <c r="T1488">
        <v>4</v>
      </c>
      <c r="U1488">
        <v>0</v>
      </c>
      <c r="V1488">
        <v>23.807999999999993</v>
      </c>
    </row>
    <row r="1489" spans="1:22" x14ac:dyDescent="0.35">
      <c r="A1489">
        <v>3955</v>
      </c>
      <c r="B1489" t="s">
        <v>7089</v>
      </c>
      <c r="C1489">
        <v>2011</v>
      </c>
      <c r="D1489" s="28">
        <v>40637</v>
      </c>
      <c r="E1489" s="28">
        <v>40642</v>
      </c>
      <c r="F1489" t="s">
        <v>50</v>
      </c>
      <c r="G1489" t="s">
        <v>3166</v>
      </c>
      <c r="H1489" t="s">
        <v>3167</v>
      </c>
      <c r="I1489" t="s">
        <v>26</v>
      </c>
      <c r="J1489" t="s">
        <v>27</v>
      </c>
      <c r="K1489" t="s">
        <v>880</v>
      </c>
      <c r="L1489" t="s">
        <v>238</v>
      </c>
      <c r="M1489">
        <v>48205</v>
      </c>
      <c r="N1489" t="s">
        <v>105</v>
      </c>
      <c r="O1489" t="s">
        <v>1910</v>
      </c>
      <c r="P1489" t="s">
        <v>32</v>
      </c>
      <c r="Q1489" t="s">
        <v>65</v>
      </c>
      <c r="R1489" t="s">
        <v>1911</v>
      </c>
      <c r="S1489">
        <v>5.47</v>
      </c>
      <c r="T1489">
        <v>1</v>
      </c>
      <c r="U1489">
        <v>0</v>
      </c>
      <c r="V1489">
        <v>2.3521000000000001</v>
      </c>
    </row>
    <row r="1490" spans="1:22" x14ac:dyDescent="0.35">
      <c r="A1490">
        <v>3952</v>
      </c>
      <c r="B1490" t="s">
        <v>7084</v>
      </c>
      <c r="C1490">
        <v>2011</v>
      </c>
      <c r="D1490" s="28">
        <v>40875</v>
      </c>
      <c r="E1490" s="28">
        <v>40877</v>
      </c>
      <c r="F1490" t="s">
        <v>23</v>
      </c>
      <c r="G1490" t="s">
        <v>3087</v>
      </c>
      <c r="H1490" t="s">
        <v>3088</v>
      </c>
      <c r="I1490" t="s">
        <v>26</v>
      </c>
      <c r="J1490" t="s">
        <v>27</v>
      </c>
      <c r="K1490" t="s">
        <v>3708</v>
      </c>
      <c r="L1490" t="s">
        <v>267</v>
      </c>
      <c r="M1490">
        <v>11520</v>
      </c>
      <c r="N1490" t="s">
        <v>148</v>
      </c>
      <c r="O1490" t="s">
        <v>3242</v>
      </c>
      <c r="P1490" t="s">
        <v>46</v>
      </c>
      <c r="Q1490" t="s">
        <v>75</v>
      </c>
      <c r="R1490" t="s">
        <v>3243</v>
      </c>
      <c r="S1490">
        <v>17.248000000000001</v>
      </c>
      <c r="T1490">
        <v>2</v>
      </c>
      <c r="U1490">
        <v>0.2</v>
      </c>
      <c r="V1490">
        <v>6.0367999999999986</v>
      </c>
    </row>
    <row r="1491" spans="1:22" x14ac:dyDescent="0.35">
      <c r="A1491">
        <v>1490</v>
      </c>
      <c r="B1491" t="s">
        <v>3997</v>
      </c>
      <c r="C1491">
        <v>2011</v>
      </c>
      <c r="D1491" s="28">
        <v>40876</v>
      </c>
      <c r="E1491" s="28">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5">
      <c r="A1492">
        <v>3928</v>
      </c>
      <c r="B1492" t="s">
        <v>7066</v>
      </c>
      <c r="C1492">
        <v>2011</v>
      </c>
      <c r="D1492" s="28">
        <v>40803</v>
      </c>
      <c r="E1492" s="28">
        <v>40807</v>
      </c>
      <c r="F1492" t="s">
        <v>50</v>
      </c>
      <c r="G1492" t="s">
        <v>1754</v>
      </c>
      <c r="H1492" t="s">
        <v>1755</v>
      </c>
      <c r="I1492" t="s">
        <v>26</v>
      </c>
      <c r="J1492" t="s">
        <v>27</v>
      </c>
      <c r="K1492" t="s">
        <v>95</v>
      </c>
      <c r="L1492" t="s">
        <v>96</v>
      </c>
      <c r="M1492">
        <v>98103</v>
      </c>
      <c r="N1492" t="s">
        <v>44</v>
      </c>
      <c r="O1492" t="s">
        <v>617</v>
      </c>
      <c r="P1492" t="s">
        <v>46</v>
      </c>
      <c r="Q1492" t="s">
        <v>75</v>
      </c>
      <c r="R1492" t="s">
        <v>618</v>
      </c>
      <c r="S1492">
        <v>137.24</v>
      </c>
      <c r="T1492">
        <v>5</v>
      </c>
      <c r="U1492">
        <v>0.2</v>
      </c>
      <c r="V1492">
        <v>46.3185</v>
      </c>
    </row>
    <row r="1493" spans="1:22" x14ac:dyDescent="0.35">
      <c r="A1493">
        <v>3927</v>
      </c>
      <c r="B1493" t="s">
        <v>7066</v>
      </c>
      <c r="C1493">
        <v>2011</v>
      </c>
      <c r="D1493" s="28">
        <v>40803</v>
      </c>
      <c r="E1493" s="28">
        <v>40807</v>
      </c>
      <c r="F1493" t="s">
        <v>50</v>
      </c>
      <c r="G1493" t="s">
        <v>1754</v>
      </c>
      <c r="H1493" t="s">
        <v>1755</v>
      </c>
      <c r="I1493" t="s">
        <v>26</v>
      </c>
      <c r="J1493" t="s">
        <v>27</v>
      </c>
      <c r="K1493" t="s">
        <v>95</v>
      </c>
      <c r="L1493" t="s">
        <v>96</v>
      </c>
      <c r="M1493">
        <v>98103</v>
      </c>
      <c r="N1493" t="s">
        <v>44</v>
      </c>
      <c r="O1493" t="s">
        <v>5698</v>
      </c>
      <c r="P1493" t="s">
        <v>32</v>
      </c>
      <c r="Q1493" t="s">
        <v>65</v>
      </c>
      <c r="R1493" t="s">
        <v>5699</v>
      </c>
      <c r="S1493">
        <v>35.340000000000003</v>
      </c>
      <c r="T1493">
        <v>2</v>
      </c>
      <c r="U1493">
        <v>0</v>
      </c>
      <c r="V1493">
        <v>13.429200000000002</v>
      </c>
    </row>
    <row r="1494" spans="1:22" x14ac:dyDescent="0.35">
      <c r="A1494">
        <v>3926</v>
      </c>
      <c r="B1494" t="s">
        <v>7066</v>
      </c>
      <c r="C1494">
        <v>2011</v>
      </c>
      <c r="D1494" s="28">
        <v>40803</v>
      </c>
      <c r="E1494" s="28">
        <v>40807</v>
      </c>
      <c r="F1494" t="s">
        <v>50</v>
      </c>
      <c r="G1494" t="s">
        <v>1754</v>
      </c>
      <c r="H1494" t="s">
        <v>1755</v>
      </c>
      <c r="I1494" t="s">
        <v>26</v>
      </c>
      <c r="J1494" t="s">
        <v>27</v>
      </c>
      <c r="K1494" t="s">
        <v>95</v>
      </c>
      <c r="L1494" t="s">
        <v>96</v>
      </c>
      <c r="M1494">
        <v>98103</v>
      </c>
      <c r="N1494" t="s">
        <v>44</v>
      </c>
      <c r="O1494" t="s">
        <v>4890</v>
      </c>
      <c r="P1494" t="s">
        <v>46</v>
      </c>
      <c r="Q1494" t="s">
        <v>59</v>
      </c>
      <c r="R1494" t="s">
        <v>4891</v>
      </c>
      <c r="S1494">
        <v>57.929999999999993</v>
      </c>
      <c r="T1494">
        <v>3</v>
      </c>
      <c r="U1494">
        <v>0</v>
      </c>
      <c r="V1494">
        <v>16.220400000000001</v>
      </c>
    </row>
    <row r="1495" spans="1:22" x14ac:dyDescent="0.35">
      <c r="A1495">
        <v>3925</v>
      </c>
      <c r="B1495" t="s">
        <v>7066</v>
      </c>
      <c r="C1495">
        <v>2011</v>
      </c>
      <c r="D1495" s="28">
        <v>40803</v>
      </c>
      <c r="E1495" s="28">
        <v>40807</v>
      </c>
      <c r="F1495" t="s">
        <v>50</v>
      </c>
      <c r="G1495" t="s">
        <v>1754</v>
      </c>
      <c r="H1495" t="s">
        <v>1755</v>
      </c>
      <c r="I1495" t="s">
        <v>26</v>
      </c>
      <c r="J1495" t="s">
        <v>27</v>
      </c>
      <c r="K1495" t="s">
        <v>95</v>
      </c>
      <c r="L1495" t="s">
        <v>96</v>
      </c>
      <c r="M1495">
        <v>98103</v>
      </c>
      <c r="N1495" t="s">
        <v>44</v>
      </c>
      <c r="O1495" t="s">
        <v>1798</v>
      </c>
      <c r="P1495" t="s">
        <v>46</v>
      </c>
      <c r="Q1495" t="s">
        <v>59</v>
      </c>
      <c r="R1495" t="s">
        <v>1799</v>
      </c>
      <c r="S1495">
        <v>30.28</v>
      </c>
      <c r="T1495">
        <v>2</v>
      </c>
      <c r="U1495">
        <v>0</v>
      </c>
      <c r="V1495">
        <v>1.2111999999999981</v>
      </c>
    </row>
    <row r="1496" spans="1:22" x14ac:dyDescent="0.35">
      <c r="A1496">
        <v>1495</v>
      </c>
      <c r="B1496" t="s">
        <v>4009</v>
      </c>
      <c r="C1496">
        <v>2011</v>
      </c>
      <c r="D1496" s="28">
        <v>40894</v>
      </c>
      <c r="E1496" s="28">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5">
      <c r="A1497">
        <v>3895</v>
      </c>
      <c r="B1497" t="s">
        <v>7034</v>
      </c>
      <c r="C1497">
        <v>2011</v>
      </c>
      <c r="D1497" s="28">
        <v>40869</v>
      </c>
      <c r="E1497" s="28">
        <v>40875</v>
      </c>
      <c r="F1497" t="s">
        <v>50</v>
      </c>
      <c r="G1497" t="s">
        <v>6256</v>
      </c>
      <c r="H1497" t="s">
        <v>6257</v>
      </c>
      <c r="I1497" t="s">
        <v>102</v>
      </c>
      <c r="J1497" t="s">
        <v>27</v>
      </c>
      <c r="K1497" t="s">
        <v>6307</v>
      </c>
      <c r="L1497" t="s">
        <v>211</v>
      </c>
      <c r="M1497">
        <v>60440</v>
      </c>
      <c r="N1497" t="s">
        <v>105</v>
      </c>
      <c r="O1497" t="s">
        <v>4940</v>
      </c>
      <c r="P1497" t="s">
        <v>46</v>
      </c>
      <c r="Q1497" t="s">
        <v>75</v>
      </c>
      <c r="R1497" t="s">
        <v>4941</v>
      </c>
      <c r="S1497">
        <v>9.9799999999999969</v>
      </c>
      <c r="T1497">
        <v>5</v>
      </c>
      <c r="U1497">
        <v>0.8</v>
      </c>
      <c r="V1497">
        <v>-16.467000000000002</v>
      </c>
    </row>
    <row r="1498" spans="1:22" x14ac:dyDescent="0.35">
      <c r="A1498">
        <v>3890</v>
      </c>
      <c r="B1498" t="s">
        <v>7031</v>
      </c>
      <c r="C1498">
        <v>2011</v>
      </c>
      <c r="D1498" s="28">
        <v>40696</v>
      </c>
      <c r="E1498" s="28">
        <v>40700</v>
      </c>
      <c r="F1498" t="s">
        <v>50</v>
      </c>
      <c r="G1498" t="s">
        <v>5810</v>
      </c>
      <c r="H1498" t="s">
        <v>5811</v>
      </c>
      <c r="I1498" t="s">
        <v>26</v>
      </c>
      <c r="J1498" t="s">
        <v>27</v>
      </c>
      <c r="K1498" t="s">
        <v>3261</v>
      </c>
      <c r="L1498" t="s">
        <v>1272</v>
      </c>
      <c r="M1498">
        <v>30076</v>
      </c>
      <c r="N1498" t="s">
        <v>30</v>
      </c>
      <c r="O1498" t="s">
        <v>2011</v>
      </c>
      <c r="P1498" t="s">
        <v>46</v>
      </c>
      <c r="Q1498" t="s">
        <v>59</v>
      </c>
      <c r="R1498" t="s">
        <v>2012</v>
      </c>
      <c r="S1498">
        <v>356.94</v>
      </c>
      <c r="T1498">
        <v>2</v>
      </c>
      <c r="U1498">
        <v>0</v>
      </c>
      <c r="V1498">
        <v>107.08199999999997</v>
      </c>
    </row>
    <row r="1499" spans="1:22" x14ac:dyDescent="0.35">
      <c r="A1499">
        <v>3889</v>
      </c>
      <c r="B1499" t="s">
        <v>7031</v>
      </c>
      <c r="C1499">
        <v>2011</v>
      </c>
      <c r="D1499" s="28">
        <v>40696</v>
      </c>
      <c r="E1499" s="28">
        <v>40700</v>
      </c>
      <c r="F1499" t="s">
        <v>50</v>
      </c>
      <c r="G1499" t="s">
        <v>5810</v>
      </c>
      <c r="H1499" t="s">
        <v>5811</v>
      </c>
      <c r="I1499" t="s">
        <v>26</v>
      </c>
      <c r="J1499" t="s">
        <v>27</v>
      </c>
      <c r="K1499" t="s">
        <v>3261</v>
      </c>
      <c r="L1499" t="s">
        <v>1272</v>
      </c>
      <c r="M1499">
        <v>30076</v>
      </c>
      <c r="N1499" t="s">
        <v>30</v>
      </c>
      <c r="O1499" t="s">
        <v>2004</v>
      </c>
      <c r="P1499" t="s">
        <v>71</v>
      </c>
      <c r="Q1499" t="s">
        <v>72</v>
      </c>
      <c r="R1499" t="s">
        <v>2005</v>
      </c>
      <c r="S1499">
        <v>239.96999999999997</v>
      </c>
      <c r="T1499">
        <v>3</v>
      </c>
      <c r="U1499">
        <v>0</v>
      </c>
      <c r="V1499">
        <v>67.191599999999994</v>
      </c>
    </row>
    <row r="1500" spans="1:22" x14ac:dyDescent="0.35">
      <c r="A1500">
        <v>3888</v>
      </c>
      <c r="B1500" t="s">
        <v>7031</v>
      </c>
      <c r="C1500">
        <v>2011</v>
      </c>
      <c r="D1500" s="28">
        <v>40696</v>
      </c>
      <c r="E1500" s="28">
        <v>40700</v>
      </c>
      <c r="F1500" t="s">
        <v>50</v>
      </c>
      <c r="G1500" t="s">
        <v>5810</v>
      </c>
      <c r="H1500" t="s">
        <v>5811</v>
      </c>
      <c r="I1500" t="s">
        <v>26</v>
      </c>
      <c r="J1500" t="s">
        <v>27</v>
      </c>
      <c r="K1500" t="s">
        <v>3261</v>
      </c>
      <c r="L1500" t="s">
        <v>1272</v>
      </c>
      <c r="M1500">
        <v>30076</v>
      </c>
      <c r="N1500" t="s">
        <v>30</v>
      </c>
      <c r="O1500" t="s">
        <v>5048</v>
      </c>
      <c r="P1500" t="s">
        <v>46</v>
      </c>
      <c r="Q1500" t="s">
        <v>68</v>
      </c>
      <c r="R1500" t="s">
        <v>5049</v>
      </c>
      <c r="S1500">
        <v>8.56</v>
      </c>
      <c r="T1500">
        <v>2</v>
      </c>
      <c r="U1500">
        <v>0</v>
      </c>
      <c r="V1500">
        <v>2.6536</v>
      </c>
    </row>
    <row r="1501" spans="1:22" x14ac:dyDescent="0.35">
      <c r="A1501">
        <v>3885</v>
      </c>
      <c r="B1501" t="s">
        <v>7028</v>
      </c>
      <c r="C1501">
        <v>2011</v>
      </c>
      <c r="D1501" s="28">
        <v>40729</v>
      </c>
      <c r="E1501" s="28">
        <v>40736</v>
      </c>
      <c r="F1501" t="s">
        <v>50</v>
      </c>
      <c r="G1501" t="s">
        <v>6454</v>
      </c>
      <c r="H1501" t="s">
        <v>6455</v>
      </c>
      <c r="I1501" t="s">
        <v>41</v>
      </c>
      <c r="J1501" t="s">
        <v>27</v>
      </c>
      <c r="K1501" t="s">
        <v>5137</v>
      </c>
      <c r="L1501" t="s">
        <v>335</v>
      </c>
      <c r="M1501">
        <v>37918</v>
      </c>
      <c r="N1501" t="s">
        <v>30</v>
      </c>
      <c r="O1501" t="s">
        <v>67</v>
      </c>
      <c r="P1501" t="s">
        <v>46</v>
      </c>
      <c r="Q1501" t="s">
        <v>68</v>
      </c>
      <c r="R1501" t="s">
        <v>69</v>
      </c>
      <c r="S1501">
        <v>4.3680000000000003</v>
      </c>
      <c r="T1501">
        <v>3</v>
      </c>
      <c r="U1501">
        <v>0.2</v>
      </c>
      <c r="V1501">
        <v>0.3822000000000001</v>
      </c>
    </row>
    <row r="1502" spans="1:22" x14ac:dyDescent="0.35">
      <c r="A1502">
        <v>3880</v>
      </c>
      <c r="B1502" t="s">
        <v>7022</v>
      </c>
      <c r="C1502">
        <v>2011</v>
      </c>
      <c r="D1502" s="28">
        <v>40638</v>
      </c>
      <c r="E1502" s="28">
        <v>40640</v>
      </c>
      <c r="F1502" t="s">
        <v>188</v>
      </c>
      <c r="G1502" t="s">
        <v>1648</v>
      </c>
      <c r="H1502" t="s">
        <v>1649</v>
      </c>
      <c r="I1502" t="s">
        <v>41</v>
      </c>
      <c r="J1502" t="s">
        <v>27</v>
      </c>
      <c r="K1502" t="s">
        <v>357</v>
      </c>
      <c r="L1502" t="s">
        <v>211</v>
      </c>
      <c r="M1502">
        <v>62521</v>
      </c>
      <c r="N1502" t="s">
        <v>105</v>
      </c>
      <c r="O1502" t="s">
        <v>6838</v>
      </c>
      <c r="P1502" t="s">
        <v>46</v>
      </c>
      <c r="Q1502" t="s">
        <v>59</v>
      </c>
      <c r="R1502" t="s">
        <v>6839</v>
      </c>
      <c r="S1502">
        <v>52.096000000000004</v>
      </c>
      <c r="T1502">
        <v>4</v>
      </c>
      <c r="U1502">
        <v>0.2</v>
      </c>
      <c r="V1502">
        <v>3.9072000000000031</v>
      </c>
    </row>
    <row r="1503" spans="1:22" x14ac:dyDescent="0.35">
      <c r="A1503">
        <v>3879</v>
      </c>
      <c r="B1503" t="s">
        <v>7022</v>
      </c>
      <c r="C1503">
        <v>2011</v>
      </c>
      <c r="D1503" s="28">
        <v>40638</v>
      </c>
      <c r="E1503" s="28">
        <v>40640</v>
      </c>
      <c r="F1503" t="s">
        <v>188</v>
      </c>
      <c r="G1503" t="s">
        <v>1648</v>
      </c>
      <c r="H1503" t="s">
        <v>1649</v>
      </c>
      <c r="I1503" t="s">
        <v>41</v>
      </c>
      <c r="J1503" t="s">
        <v>27</v>
      </c>
      <c r="K1503" t="s">
        <v>357</v>
      </c>
      <c r="L1503" t="s">
        <v>211</v>
      </c>
      <c r="M1503">
        <v>62521</v>
      </c>
      <c r="N1503" t="s">
        <v>105</v>
      </c>
      <c r="O1503" t="s">
        <v>728</v>
      </c>
      <c r="P1503" t="s">
        <v>46</v>
      </c>
      <c r="Q1503" t="s">
        <v>59</v>
      </c>
      <c r="R1503" t="s">
        <v>729</v>
      </c>
      <c r="S1503">
        <v>49.632000000000005</v>
      </c>
      <c r="T1503">
        <v>4</v>
      </c>
      <c r="U1503">
        <v>0.2</v>
      </c>
      <c r="V1503">
        <v>3.7224000000000004</v>
      </c>
    </row>
    <row r="1504" spans="1:22" x14ac:dyDescent="0.35">
      <c r="A1504">
        <v>3866</v>
      </c>
      <c r="B1504" t="s">
        <v>7017</v>
      </c>
      <c r="C1504">
        <v>2011</v>
      </c>
      <c r="D1504" s="28">
        <v>40751</v>
      </c>
      <c r="E1504" s="28">
        <v>40753</v>
      </c>
      <c r="F1504" t="s">
        <v>23</v>
      </c>
      <c r="G1504" t="s">
        <v>4625</v>
      </c>
      <c r="H1504" t="s">
        <v>4626</v>
      </c>
      <c r="I1504" t="s">
        <v>26</v>
      </c>
      <c r="J1504" t="s">
        <v>27</v>
      </c>
      <c r="K1504" t="s">
        <v>127</v>
      </c>
      <c r="L1504" t="s">
        <v>43</v>
      </c>
      <c r="M1504">
        <v>94122</v>
      </c>
      <c r="N1504" t="s">
        <v>44</v>
      </c>
      <c r="O1504" t="s">
        <v>4812</v>
      </c>
      <c r="P1504" t="s">
        <v>71</v>
      </c>
      <c r="Q1504" t="s">
        <v>161</v>
      </c>
      <c r="R1504" t="s">
        <v>4813</v>
      </c>
      <c r="S1504">
        <v>238</v>
      </c>
      <c r="T1504">
        <v>2</v>
      </c>
      <c r="U1504">
        <v>0</v>
      </c>
      <c r="V1504">
        <v>38.080000000000013</v>
      </c>
    </row>
    <row r="1505" spans="1:22" x14ac:dyDescent="0.35">
      <c r="A1505">
        <v>3863</v>
      </c>
      <c r="B1505" t="s">
        <v>7007</v>
      </c>
      <c r="C1505">
        <v>2011</v>
      </c>
      <c r="D1505" s="28">
        <v>40666</v>
      </c>
      <c r="E1505" s="28">
        <v>40673</v>
      </c>
      <c r="F1505" t="s">
        <v>50</v>
      </c>
      <c r="G1505" t="s">
        <v>6951</v>
      </c>
      <c r="H1505" t="s">
        <v>6952</v>
      </c>
      <c r="I1505" t="s">
        <v>26</v>
      </c>
      <c r="J1505" t="s">
        <v>27</v>
      </c>
      <c r="K1505" t="s">
        <v>3189</v>
      </c>
      <c r="L1505" t="s">
        <v>267</v>
      </c>
      <c r="M1505">
        <v>10701</v>
      </c>
      <c r="N1505" t="s">
        <v>148</v>
      </c>
      <c r="O1505" t="s">
        <v>492</v>
      </c>
      <c r="P1505" t="s">
        <v>46</v>
      </c>
      <c r="Q1505" t="s">
        <v>75</v>
      </c>
      <c r="R1505" t="s">
        <v>493</v>
      </c>
      <c r="S1505">
        <v>10.896000000000001</v>
      </c>
      <c r="T1505">
        <v>3</v>
      </c>
      <c r="U1505">
        <v>0.2</v>
      </c>
      <c r="V1505">
        <v>3.9497999999999998</v>
      </c>
    </row>
    <row r="1506" spans="1:22" x14ac:dyDescent="0.35">
      <c r="A1506">
        <v>3862</v>
      </c>
      <c r="B1506" t="s">
        <v>7007</v>
      </c>
      <c r="C1506">
        <v>2011</v>
      </c>
      <c r="D1506" s="28">
        <v>40666</v>
      </c>
      <c r="E1506" s="28">
        <v>40673</v>
      </c>
      <c r="F1506" t="s">
        <v>50</v>
      </c>
      <c r="G1506" t="s">
        <v>6951</v>
      </c>
      <c r="H1506" t="s">
        <v>6952</v>
      </c>
      <c r="I1506" t="s">
        <v>26</v>
      </c>
      <c r="J1506" t="s">
        <v>27</v>
      </c>
      <c r="K1506" t="s">
        <v>3189</v>
      </c>
      <c r="L1506" t="s">
        <v>267</v>
      </c>
      <c r="M1506">
        <v>10701</v>
      </c>
      <c r="N1506" t="s">
        <v>148</v>
      </c>
      <c r="O1506" t="s">
        <v>7008</v>
      </c>
      <c r="P1506" t="s">
        <v>46</v>
      </c>
      <c r="Q1506" t="s">
        <v>75</v>
      </c>
      <c r="R1506" t="s">
        <v>7009</v>
      </c>
      <c r="S1506">
        <v>40.176000000000002</v>
      </c>
      <c r="T1506">
        <v>3</v>
      </c>
      <c r="U1506">
        <v>0.2</v>
      </c>
      <c r="V1506">
        <v>14.563799999999997</v>
      </c>
    </row>
    <row r="1507" spans="1:22" x14ac:dyDescent="0.35">
      <c r="A1507">
        <v>3859</v>
      </c>
      <c r="B1507" t="s">
        <v>7000</v>
      </c>
      <c r="C1507">
        <v>2011</v>
      </c>
      <c r="D1507" s="28">
        <v>40897</v>
      </c>
      <c r="E1507" s="28">
        <v>40897</v>
      </c>
      <c r="F1507" t="s">
        <v>1290</v>
      </c>
      <c r="G1507" t="s">
        <v>5806</v>
      </c>
      <c r="H1507" t="s">
        <v>5807</v>
      </c>
      <c r="I1507" t="s">
        <v>26</v>
      </c>
      <c r="J1507" t="s">
        <v>27</v>
      </c>
      <c r="K1507" t="s">
        <v>7001</v>
      </c>
      <c r="L1507" t="s">
        <v>457</v>
      </c>
      <c r="M1507">
        <v>80229</v>
      </c>
      <c r="N1507" t="s">
        <v>44</v>
      </c>
      <c r="O1507" t="s">
        <v>7002</v>
      </c>
      <c r="P1507" t="s">
        <v>71</v>
      </c>
      <c r="Q1507" t="s">
        <v>161</v>
      </c>
      <c r="R1507" t="s">
        <v>7003</v>
      </c>
      <c r="S1507">
        <v>447.94399999999996</v>
      </c>
      <c r="T1507">
        <v>7</v>
      </c>
      <c r="U1507">
        <v>0.2</v>
      </c>
      <c r="V1507">
        <v>89.588799999999992</v>
      </c>
    </row>
    <row r="1508" spans="1:22" x14ac:dyDescent="0.35">
      <c r="A1508">
        <v>3847</v>
      </c>
      <c r="B1508" t="s">
        <v>6984</v>
      </c>
      <c r="C1508">
        <v>2011</v>
      </c>
      <c r="D1508" s="28">
        <v>40844</v>
      </c>
      <c r="E1508" s="28">
        <v>40847</v>
      </c>
      <c r="F1508" t="s">
        <v>188</v>
      </c>
      <c r="G1508" t="s">
        <v>4002</v>
      </c>
      <c r="H1508" t="s">
        <v>4003</v>
      </c>
      <c r="I1508" t="s">
        <v>41</v>
      </c>
      <c r="J1508" t="s">
        <v>27</v>
      </c>
      <c r="K1508" t="s">
        <v>42</v>
      </c>
      <c r="L1508" t="s">
        <v>43</v>
      </c>
      <c r="M1508">
        <v>90049</v>
      </c>
      <c r="N1508" t="s">
        <v>44</v>
      </c>
      <c r="O1508" t="s">
        <v>397</v>
      </c>
      <c r="P1508" t="s">
        <v>46</v>
      </c>
      <c r="Q1508" t="s">
        <v>59</v>
      </c>
      <c r="R1508" t="s">
        <v>398</v>
      </c>
      <c r="S1508">
        <v>141.4</v>
      </c>
      <c r="T1508">
        <v>5</v>
      </c>
      <c r="U1508">
        <v>0</v>
      </c>
      <c r="V1508">
        <v>38.177999999999997</v>
      </c>
    </row>
    <row r="1509" spans="1:22" x14ac:dyDescent="0.35">
      <c r="A1509">
        <v>3846</v>
      </c>
      <c r="B1509" t="s">
        <v>6984</v>
      </c>
      <c r="C1509">
        <v>2011</v>
      </c>
      <c r="D1509" s="28">
        <v>40844</v>
      </c>
      <c r="E1509" s="28">
        <v>40847</v>
      </c>
      <c r="F1509" t="s">
        <v>188</v>
      </c>
      <c r="G1509" t="s">
        <v>4002</v>
      </c>
      <c r="H1509" t="s">
        <v>4003</v>
      </c>
      <c r="I1509" t="s">
        <v>41</v>
      </c>
      <c r="J1509" t="s">
        <v>27</v>
      </c>
      <c r="K1509" t="s">
        <v>42</v>
      </c>
      <c r="L1509" t="s">
        <v>43</v>
      </c>
      <c r="M1509">
        <v>90049</v>
      </c>
      <c r="N1509" t="s">
        <v>44</v>
      </c>
      <c r="O1509" t="s">
        <v>1669</v>
      </c>
      <c r="P1509" t="s">
        <v>32</v>
      </c>
      <c r="Q1509" t="s">
        <v>33</v>
      </c>
      <c r="R1509" t="s">
        <v>1670</v>
      </c>
      <c r="S1509">
        <v>616.99800000000005</v>
      </c>
      <c r="T1509">
        <v>6</v>
      </c>
      <c r="U1509">
        <v>0.15</v>
      </c>
      <c r="V1509">
        <v>-36.293999999999997</v>
      </c>
    </row>
    <row r="1510" spans="1:22" x14ac:dyDescent="0.35">
      <c r="A1510">
        <v>3845</v>
      </c>
      <c r="B1510" t="s">
        <v>6984</v>
      </c>
      <c r="C1510">
        <v>2011</v>
      </c>
      <c r="D1510" s="28">
        <v>40844</v>
      </c>
      <c r="E1510" s="28">
        <v>40847</v>
      </c>
      <c r="F1510" t="s">
        <v>188</v>
      </c>
      <c r="G1510" t="s">
        <v>4002</v>
      </c>
      <c r="H1510" t="s">
        <v>4003</v>
      </c>
      <c r="I1510" t="s">
        <v>41</v>
      </c>
      <c r="J1510" t="s">
        <v>27</v>
      </c>
      <c r="K1510" t="s">
        <v>42</v>
      </c>
      <c r="L1510" t="s">
        <v>43</v>
      </c>
      <c r="M1510">
        <v>90049</v>
      </c>
      <c r="N1510" t="s">
        <v>44</v>
      </c>
      <c r="O1510" t="s">
        <v>1065</v>
      </c>
      <c r="P1510" t="s">
        <v>46</v>
      </c>
      <c r="Q1510" t="s">
        <v>578</v>
      </c>
      <c r="R1510" t="s">
        <v>1066</v>
      </c>
      <c r="S1510">
        <v>480.74</v>
      </c>
      <c r="T1510">
        <v>2</v>
      </c>
      <c r="U1510">
        <v>0</v>
      </c>
      <c r="V1510">
        <v>14.422200000000032</v>
      </c>
    </row>
    <row r="1511" spans="1:22" x14ac:dyDescent="0.35">
      <c r="A1511">
        <v>3844</v>
      </c>
      <c r="B1511" t="s">
        <v>6984</v>
      </c>
      <c r="C1511">
        <v>2011</v>
      </c>
      <c r="D1511" s="28">
        <v>40844</v>
      </c>
      <c r="E1511" s="28">
        <v>40847</v>
      </c>
      <c r="F1511" t="s">
        <v>188</v>
      </c>
      <c r="G1511" t="s">
        <v>4002</v>
      </c>
      <c r="H1511" t="s">
        <v>4003</v>
      </c>
      <c r="I1511" t="s">
        <v>41</v>
      </c>
      <c r="J1511" t="s">
        <v>27</v>
      </c>
      <c r="K1511" t="s">
        <v>42</v>
      </c>
      <c r="L1511" t="s">
        <v>43</v>
      </c>
      <c r="M1511">
        <v>90049</v>
      </c>
      <c r="N1511" t="s">
        <v>44</v>
      </c>
      <c r="O1511" t="s">
        <v>6985</v>
      </c>
      <c r="P1511" t="s">
        <v>46</v>
      </c>
      <c r="Q1511" t="s">
        <v>578</v>
      </c>
      <c r="R1511" t="s">
        <v>6986</v>
      </c>
      <c r="S1511">
        <v>6.28</v>
      </c>
      <c r="T1511">
        <v>2</v>
      </c>
      <c r="U1511">
        <v>0</v>
      </c>
      <c r="V1511">
        <v>6.2800000000000189E-2</v>
      </c>
    </row>
    <row r="1512" spans="1:22" x14ac:dyDescent="0.35">
      <c r="A1512">
        <v>3843</v>
      </c>
      <c r="B1512" t="s">
        <v>6984</v>
      </c>
      <c r="C1512">
        <v>2011</v>
      </c>
      <c r="D1512" s="28">
        <v>40844</v>
      </c>
      <c r="E1512" s="28">
        <v>40847</v>
      </c>
      <c r="F1512" t="s">
        <v>188</v>
      </c>
      <c r="G1512" t="s">
        <v>4002</v>
      </c>
      <c r="H1512" t="s">
        <v>4003</v>
      </c>
      <c r="I1512" t="s">
        <v>41</v>
      </c>
      <c r="J1512" t="s">
        <v>27</v>
      </c>
      <c r="K1512" t="s">
        <v>42</v>
      </c>
      <c r="L1512" t="s">
        <v>43</v>
      </c>
      <c r="M1512">
        <v>90049</v>
      </c>
      <c r="N1512" t="s">
        <v>44</v>
      </c>
      <c r="O1512" t="s">
        <v>1218</v>
      </c>
      <c r="P1512" t="s">
        <v>46</v>
      </c>
      <c r="Q1512" t="s">
        <v>75</v>
      </c>
      <c r="R1512" t="s">
        <v>1219</v>
      </c>
      <c r="S1512">
        <v>7.1840000000000011</v>
      </c>
      <c r="T1512">
        <v>2</v>
      </c>
      <c r="U1512">
        <v>0.2</v>
      </c>
      <c r="V1512">
        <v>2.2449999999999992</v>
      </c>
    </row>
    <row r="1513" spans="1:22" x14ac:dyDescent="0.35">
      <c r="A1513">
        <v>3842</v>
      </c>
      <c r="B1513" t="s">
        <v>6981</v>
      </c>
      <c r="C1513">
        <v>2011</v>
      </c>
      <c r="D1513" s="28">
        <v>40702</v>
      </c>
      <c r="E1513" s="28">
        <v>40706</v>
      </c>
      <c r="F1513" t="s">
        <v>50</v>
      </c>
      <c r="G1513" t="s">
        <v>6982</v>
      </c>
      <c r="H1513" t="s">
        <v>6983</v>
      </c>
      <c r="I1513" t="s">
        <v>41</v>
      </c>
      <c r="J1513" t="s">
        <v>27</v>
      </c>
      <c r="K1513" t="s">
        <v>515</v>
      </c>
      <c r="L1513" t="s">
        <v>335</v>
      </c>
      <c r="M1513">
        <v>37620</v>
      </c>
      <c r="N1513" t="s">
        <v>30</v>
      </c>
      <c r="O1513" t="s">
        <v>1839</v>
      </c>
      <c r="P1513" t="s">
        <v>32</v>
      </c>
      <c r="Q1513" t="s">
        <v>36</v>
      </c>
      <c r="R1513" t="s">
        <v>1840</v>
      </c>
      <c r="S1513">
        <v>170.35200000000003</v>
      </c>
      <c r="T1513">
        <v>3</v>
      </c>
      <c r="U1513">
        <v>0.2</v>
      </c>
      <c r="V1513">
        <v>10.647000000000006</v>
      </c>
    </row>
    <row r="1514" spans="1:22" x14ac:dyDescent="0.35">
      <c r="A1514">
        <v>3841</v>
      </c>
      <c r="B1514" t="s">
        <v>6978</v>
      </c>
      <c r="C1514">
        <v>2011</v>
      </c>
      <c r="D1514" s="28">
        <v>40750</v>
      </c>
      <c r="E1514" s="28">
        <v>40757</v>
      </c>
      <c r="F1514" t="s">
        <v>50</v>
      </c>
      <c r="G1514" t="s">
        <v>290</v>
      </c>
      <c r="H1514" t="s">
        <v>291</v>
      </c>
      <c r="I1514" t="s">
        <v>26</v>
      </c>
      <c r="J1514" t="s">
        <v>27</v>
      </c>
      <c r="K1514" t="s">
        <v>4045</v>
      </c>
      <c r="L1514" t="s">
        <v>1392</v>
      </c>
      <c r="M1514">
        <v>89031</v>
      </c>
      <c r="N1514" t="s">
        <v>44</v>
      </c>
      <c r="O1514" t="s">
        <v>6979</v>
      </c>
      <c r="P1514" t="s">
        <v>71</v>
      </c>
      <c r="Q1514" t="s">
        <v>161</v>
      </c>
      <c r="R1514" t="s">
        <v>6980</v>
      </c>
      <c r="S1514">
        <v>170.97</v>
      </c>
      <c r="T1514">
        <v>3</v>
      </c>
      <c r="U1514">
        <v>0</v>
      </c>
      <c r="V1514">
        <v>70.097700000000003</v>
      </c>
    </row>
    <row r="1515" spans="1:22" x14ac:dyDescent="0.35">
      <c r="A1515">
        <v>3840</v>
      </c>
      <c r="B1515" t="s">
        <v>6978</v>
      </c>
      <c r="C1515">
        <v>2011</v>
      </c>
      <c r="D1515" s="28">
        <v>40750</v>
      </c>
      <c r="E1515" s="28">
        <v>40757</v>
      </c>
      <c r="F1515" t="s">
        <v>50</v>
      </c>
      <c r="G1515" t="s">
        <v>290</v>
      </c>
      <c r="H1515" t="s">
        <v>291</v>
      </c>
      <c r="I1515" t="s">
        <v>26</v>
      </c>
      <c r="J1515" t="s">
        <v>27</v>
      </c>
      <c r="K1515" t="s">
        <v>4045</v>
      </c>
      <c r="L1515" t="s">
        <v>1392</v>
      </c>
      <c r="M1515">
        <v>89031</v>
      </c>
      <c r="N1515" t="s">
        <v>44</v>
      </c>
      <c r="O1515" t="s">
        <v>3696</v>
      </c>
      <c r="P1515" t="s">
        <v>32</v>
      </c>
      <c r="Q1515" t="s">
        <v>65</v>
      </c>
      <c r="R1515" t="s">
        <v>3697</v>
      </c>
      <c r="S1515">
        <v>134.01</v>
      </c>
      <c r="T1515">
        <v>9</v>
      </c>
      <c r="U1515">
        <v>0</v>
      </c>
      <c r="V1515">
        <v>36.182700000000004</v>
      </c>
    </row>
    <row r="1516" spans="1:22" x14ac:dyDescent="0.35">
      <c r="A1516">
        <v>3839</v>
      </c>
      <c r="B1516" t="s">
        <v>6978</v>
      </c>
      <c r="C1516">
        <v>2011</v>
      </c>
      <c r="D1516" s="28">
        <v>40750</v>
      </c>
      <c r="E1516" s="28">
        <v>40757</v>
      </c>
      <c r="F1516" t="s">
        <v>50</v>
      </c>
      <c r="G1516" t="s">
        <v>290</v>
      </c>
      <c r="H1516" t="s">
        <v>291</v>
      </c>
      <c r="I1516" t="s">
        <v>26</v>
      </c>
      <c r="J1516" t="s">
        <v>27</v>
      </c>
      <c r="K1516" t="s">
        <v>4045</v>
      </c>
      <c r="L1516" t="s">
        <v>1392</v>
      </c>
      <c r="M1516">
        <v>89031</v>
      </c>
      <c r="N1516" t="s">
        <v>44</v>
      </c>
      <c r="O1516" t="s">
        <v>1195</v>
      </c>
      <c r="P1516" t="s">
        <v>32</v>
      </c>
      <c r="Q1516" t="s">
        <v>36</v>
      </c>
      <c r="R1516" t="s">
        <v>1196</v>
      </c>
      <c r="S1516">
        <v>674.35200000000009</v>
      </c>
      <c r="T1516">
        <v>3</v>
      </c>
      <c r="U1516">
        <v>0.2</v>
      </c>
      <c r="V1516">
        <v>-109.58220000000011</v>
      </c>
    </row>
    <row r="1517" spans="1:22" x14ac:dyDescent="0.35">
      <c r="A1517">
        <v>3838</v>
      </c>
      <c r="B1517" t="s">
        <v>6978</v>
      </c>
      <c r="C1517">
        <v>2011</v>
      </c>
      <c r="D1517" s="28">
        <v>40750</v>
      </c>
      <c r="E1517" s="28">
        <v>40757</v>
      </c>
      <c r="F1517" t="s">
        <v>50</v>
      </c>
      <c r="G1517" t="s">
        <v>290</v>
      </c>
      <c r="H1517" t="s">
        <v>291</v>
      </c>
      <c r="I1517" t="s">
        <v>26</v>
      </c>
      <c r="J1517" t="s">
        <v>27</v>
      </c>
      <c r="K1517" t="s">
        <v>4045</v>
      </c>
      <c r="L1517" t="s">
        <v>1392</v>
      </c>
      <c r="M1517">
        <v>89031</v>
      </c>
      <c r="N1517" t="s">
        <v>44</v>
      </c>
      <c r="O1517" t="s">
        <v>1676</v>
      </c>
      <c r="P1517" t="s">
        <v>71</v>
      </c>
      <c r="Q1517" t="s">
        <v>72</v>
      </c>
      <c r="R1517" t="s">
        <v>1677</v>
      </c>
      <c r="S1517">
        <v>911.98400000000004</v>
      </c>
      <c r="T1517">
        <v>2</v>
      </c>
      <c r="U1517">
        <v>0.2</v>
      </c>
      <c r="V1517">
        <v>113.99799999999991</v>
      </c>
    </row>
    <row r="1518" spans="1:22" x14ac:dyDescent="0.35">
      <c r="A1518">
        <v>3837</v>
      </c>
      <c r="B1518" t="s">
        <v>6975</v>
      </c>
      <c r="C1518">
        <v>2011</v>
      </c>
      <c r="D1518" s="28">
        <v>40641</v>
      </c>
      <c r="E1518" s="28">
        <v>40648</v>
      </c>
      <c r="F1518" t="s">
        <v>50</v>
      </c>
      <c r="G1518" t="s">
        <v>4086</v>
      </c>
      <c r="H1518" t="s">
        <v>4087</v>
      </c>
      <c r="I1518" t="s">
        <v>41</v>
      </c>
      <c r="J1518" t="s">
        <v>27</v>
      </c>
      <c r="K1518" t="s">
        <v>3942</v>
      </c>
      <c r="L1518" t="s">
        <v>310</v>
      </c>
      <c r="M1518">
        <v>85301</v>
      </c>
      <c r="N1518" t="s">
        <v>44</v>
      </c>
      <c r="O1518" t="s">
        <v>6976</v>
      </c>
      <c r="P1518" t="s">
        <v>46</v>
      </c>
      <c r="Q1518" t="s">
        <v>90</v>
      </c>
      <c r="R1518" t="s">
        <v>6977</v>
      </c>
      <c r="S1518">
        <v>19.008000000000003</v>
      </c>
      <c r="T1518">
        <v>3</v>
      </c>
      <c r="U1518">
        <v>0.2</v>
      </c>
      <c r="V1518">
        <v>6.8903999999999979</v>
      </c>
    </row>
    <row r="1519" spans="1:22" x14ac:dyDescent="0.35">
      <c r="A1519">
        <v>1518</v>
      </c>
      <c r="B1519" t="s">
        <v>4046</v>
      </c>
      <c r="C1519">
        <v>2011</v>
      </c>
      <c r="D1519" s="28">
        <v>40578</v>
      </c>
      <c r="E1519" s="28">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5">
      <c r="A1520">
        <v>1519</v>
      </c>
      <c r="B1520" t="s">
        <v>4046</v>
      </c>
      <c r="C1520">
        <v>2011</v>
      </c>
      <c r="D1520" s="28">
        <v>40578</v>
      </c>
      <c r="E1520" s="28">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5">
      <c r="A1521">
        <v>3836</v>
      </c>
      <c r="B1521" t="s">
        <v>6975</v>
      </c>
      <c r="C1521">
        <v>2011</v>
      </c>
      <c r="D1521" s="28">
        <v>40641</v>
      </c>
      <c r="E1521" s="28">
        <v>40648</v>
      </c>
      <c r="F1521" t="s">
        <v>50</v>
      </c>
      <c r="G1521" t="s">
        <v>4086</v>
      </c>
      <c r="H1521" t="s">
        <v>4087</v>
      </c>
      <c r="I1521" t="s">
        <v>41</v>
      </c>
      <c r="J1521" t="s">
        <v>27</v>
      </c>
      <c r="K1521" t="s">
        <v>3942</v>
      </c>
      <c r="L1521" t="s">
        <v>310</v>
      </c>
      <c r="M1521">
        <v>85301</v>
      </c>
      <c r="N1521" t="s">
        <v>44</v>
      </c>
      <c r="O1521" t="s">
        <v>4313</v>
      </c>
      <c r="P1521" t="s">
        <v>46</v>
      </c>
      <c r="Q1521" t="s">
        <v>269</v>
      </c>
      <c r="R1521" t="s">
        <v>4314</v>
      </c>
      <c r="S1521">
        <v>2.3679999999999999</v>
      </c>
      <c r="T1521">
        <v>2</v>
      </c>
      <c r="U1521">
        <v>0.2</v>
      </c>
      <c r="V1521">
        <v>0.82879999999999987</v>
      </c>
    </row>
    <row r="1522" spans="1:22" x14ac:dyDescent="0.35">
      <c r="A1522">
        <v>3835</v>
      </c>
      <c r="B1522" t="s">
        <v>6974</v>
      </c>
      <c r="C1522">
        <v>2011</v>
      </c>
      <c r="D1522" s="28">
        <v>40871</v>
      </c>
      <c r="E1522" s="28">
        <v>40871</v>
      </c>
      <c r="F1522" t="s">
        <v>1290</v>
      </c>
      <c r="G1522" t="s">
        <v>4193</v>
      </c>
      <c r="H1522" t="s">
        <v>4194</v>
      </c>
      <c r="I1522" t="s">
        <v>41</v>
      </c>
      <c r="J1522" t="s">
        <v>27</v>
      </c>
      <c r="K1522" t="s">
        <v>497</v>
      </c>
      <c r="L1522" t="s">
        <v>498</v>
      </c>
      <c r="M1522">
        <v>43229</v>
      </c>
      <c r="N1522" t="s">
        <v>148</v>
      </c>
      <c r="O1522" t="s">
        <v>3945</v>
      </c>
      <c r="P1522" t="s">
        <v>32</v>
      </c>
      <c r="Q1522" t="s">
        <v>36</v>
      </c>
      <c r="R1522" t="s">
        <v>3946</v>
      </c>
      <c r="S1522">
        <v>611.05799999999999</v>
      </c>
      <c r="T1522">
        <v>3</v>
      </c>
      <c r="U1522">
        <v>0.3</v>
      </c>
      <c r="V1522">
        <v>-34.917600000000022</v>
      </c>
    </row>
    <row r="1523" spans="1:22" x14ac:dyDescent="0.35">
      <c r="A1523">
        <v>3834</v>
      </c>
      <c r="B1523" t="s">
        <v>6974</v>
      </c>
      <c r="C1523">
        <v>2011</v>
      </c>
      <c r="D1523" s="28">
        <v>40871</v>
      </c>
      <c r="E1523" s="28">
        <v>40871</v>
      </c>
      <c r="F1523" t="s">
        <v>1290</v>
      </c>
      <c r="G1523" t="s">
        <v>4193</v>
      </c>
      <c r="H1523" t="s">
        <v>4194</v>
      </c>
      <c r="I1523" t="s">
        <v>41</v>
      </c>
      <c r="J1523" t="s">
        <v>27</v>
      </c>
      <c r="K1523" t="s">
        <v>497</v>
      </c>
      <c r="L1523" t="s">
        <v>498</v>
      </c>
      <c r="M1523">
        <v>43229</v>
      </c>
      <c r="N1523" t="s">
        <v>148</v>
      </c>
      <c r="O1523" t="s">
        <v>2951</v>
      </c>
      <c r="P1523" t="s">
        <v>71</v>
      </c>
      <c r="Q1523" t="s">
        <v>72</v>
      </c>
      <c r="R1523" t="s">
        <v>2952</v>
      </c>
      <c r="S1523">
        <v>1049.97</v>
      </c>
      <c r="T1523">
        <v>5</v>
      </c>
      <c r="U1523">
        <v>0.4</v>
      </c>
      <c r="V1523">
        <v>-209.99399999999991</v>
      </c>
    </row>
    <row r="1524" spans="1:22" x14ac:dyDescent="0.35">
      <c r="A1524">
        <v>3827</v>
      </c>
      <c r="B1524" t="s">
        <v>6968</v>
      </c>
      <c r="C1524">
        <v>2011</v>
      </c>
      <c r="D1524" s="28">
        <v>40823</v>
      </c>
      <c r="E1524" s="28">
        <v>40828</v>
      </c>
      <c r="F1524" t="s">
        <v>50</v>
      </c>
      <c r="G1524" t="s">
        <v>1648</v>
      </c>
      <c r="H1524" t="s">
        <v>1649</v>
      </c>
      <c r="I1524" t="s">
        <v>41</v>
      </c>
      <c r="J1524" t="s">
        <v>27</v>
      </c>
      <c r="K1524" t="s">
        <v>815</v>
      </c>
      <c r="L1524" t="s">
        <v>104</v>
      </c>
      <c r="M1524">
        <v>75217</v>
      </c>
      <c r="N1524" t="s">
        <v>105</v>
      </c>
      <c r="O1524" t="s">
        <v>953</v>
      </c>
      <c r="P1524" t="s">
        <v>46</v>
      </c>
      <c r="Q1524" t="s">
        <v>59</v>
      </c>
      <c r="R1524" t="s">
        <v>954</v>
      </c>
      <c r="S1524">
        <v>107.44</v>
      </c>
      <c r="T1524">
        <v>10</v>
      </c>
      <c r="U1524">
        <v>0.2</v>
      </c>
      <c r="V1524">
        <v>10.744000000000007</v>
      </c>
    </row>
    <row r="1525" spans="1:22" x14ac:dyDescent="0.35">
      <c r="A1525">
        <v>3797</v>
      </c>
      <c r="B1525" t="s">
        <v>6941</v>
      </c>
      <c r="C1525">
        <v>2011</v>
      </c>
      <c r="D1525" s="28">
        <v>40571</v>
      </c>
      <c r="E1525" s="28">
        <v>40577</v>
      </c>
      <c r="F1525" t="s">
        <v>50</v>
      </c>
      <c r="G1525" t="s">
        <v>6942</v>
      </c>
      <c r="H1525" t="s">
        <v>6943</v>
      </c>
      <c r="I1525" t="s">
        <v>26</v>
      </c>
      <c r="J1525" t="s">
        <v>27</v>
      </c>
      <c r="K1525" t="s">
        <v>947</v>
      </c>
      <c r="L1525" t="s">
        <v>43</v>
      </c>
      <c r="M1525">
        <v>92037</v>
      </c>
      <c r="N1525" t="s">
        <v>44</v>
      </c>
      <c r="O1525" t="s">
        <v>6946</v>
      </c>
      <c r="P1525" t="s">
        <v>46</v>
      </c>
      <c r="Q1525" t="s">
        <v>68</v>
      </c>
      <c r="R1525" t="s">
        <v>6947</v>
      </c>
      <c r="S1525">
        <v>36.44</v>
      </c>
      <c r="T1525">
        <v>4</v>
      </c>
      <c r="U1525">
        <v>0</v>
      </c>
      <c r="V1525">
        <v>12.025199999999998</v>
      </c>
    </row>
    <row r="1526" spans="1:22" x14ac:dyDescent="0.35">
      <c r="A1526">
        <v>3796</v>
      </c>
      <c r="B1526" t="s">
        <v>6941</v>
      </c>
      <c r="C1526">
        <v>2011</v>
      </c>
      <c r="D1526" s="28">
        <v>40571</v>
      </c>
      <c r="E1526" s="28">
        <v>40577</v>
      </c>
      <c r="F1526" t="s">
        <v>50</v>
      </c>
      <c r="G1526" t="s">
        <v>6942</v>
      </c>
      <c r="H1526" t="s">
        <v>6943</v>
      </c>
      <c r="I1526" t="s">
        <v>26</v>
      </c>
      <c r="J1526" t="s">
        <v>27</v>
      </c>
      <c r="K1526" t="s">
        <v>947</v>
      </c>
      <c r="L1526" t="s">
        <v>43</v>
      </c>
      <c r="M1526">
        <v>92037</v>
      </c>
      <c r="N1526" t="s">
        <v>44</v>
      </c>
      <c r="O1526" t="s">
        <v>6944</v>
      </c>
      <c r="P1526" t="s">
        <v>32</v>
      </c>
      <c r="Q1526" t="s">
        <v>56</v>
      </c>
      <c r="R1526" t="s">
        <v>6945</v>
      </c>
      <c r="S1526">
        <v>333</v>
      </c>
      <c r="T1526">
        <v>3</v>
      </c>
      <c r="U1526">
        <v>0.2</v>
      </c>
      <c r="V1526">
        <v>-16.649999999999991</v>
      </c>
    </row>
    <row r="1527" spans="1:22" x14ac:dyDescent="0.35">
      <c r="A1527">
        <v>3795</v>
      </c>
      <c r="B1527" t="s">
        <v>6941</v>
      </c>
      <c r="C1527">
        <v>2011</v>
      </c>
      <c r="D1527" s="28">
        <v>40571</v>
      </c>
      <c r="E1527" s="28">
        <v>40577</v>
      </c>
      <c r="F1527" t="s">
        <v>50</v>
      </c>
      <c r="G1527" t="s">
        <v>6942</v>
      </c>
      <c r="H1527" t="s">
        <v>6943</v>
      </c>
      <c r="I1527" t="s">
        <v>26</v>
      </c>
      <c r="J1527" t="s">
        <v>27</v>
      </c>
      <c r="K1527" t="s">
        <v>947</v>
      </c>
      <c r="L1527" t="s">
        <v>43</v>
      </c>
      <c r="M1527">
        <v>92037</v>
      </c>
      <c r="N1527" t="s">
        <v>44</v>
      </c>
      <c r="O1527" t="s">
        <v>5197</v>
      </c>
      <c r="P1527" t="s">
        <v>46</v>
      </c>
      <c r="Q1527" t="s">
        <v>59</v>
      </c>
      <c r="R1527" t="s">
        <v>5198</v>
      </c>
      <c r="S1527">
        <v>57.23</v>
      </c>
      <c r="T1527">
        <v>1</v>
      </c>
      <c r="U1527">
        <v>0</v>
      </c>
      <c r="V1527">
        <v>14.307499999999997</v>
      </c>
    </row>
    <row r="1528" spans="1:22" x14ac:dyDescent="0.35">
      <c r="A1528">
        <v>3791</v>
      </c>
      <c r="B1528" t="s">
        <v>6937</v>
      </c>
      <c r="C1528">
        <v>2011</v>
      </c>
      <c r="D1528" s="28">
        <v>40729</v>
      </c>
      <c r="E1528" s="28">
        <v>40735</v>
      </c>
      <c r="F1528" t="s">
        <v>50</v>
      </c>
      <c r="G1528" t="s">
        <v>4207</v>
      </c>
      <c r="H1528" t="s">
        <v>4208</v>
      </c>
      <c r="I1528" t="s">
        <v>102</v>
      </c>
      <c r="J1528" t="s">
        <v>27</v>
      </c>
      <c r="K1528" t="s">
        <v>42</v>
      </c>
      <c r="L1528" t="s">
        <v>43</v>
      </c>
      <c r="M1528">
        <v>90004</v>
      </c>
      <c r="N1528" t="s">
        <v>44</v>
      </c>
      <c r="O1528" t="s">
        <v>1722</v>
      </c>
      <c r="P1528" t="s">
        <v>46</v>
      </c>
      <c r="Q1528" t="s">
        <v>75</v>
      </c>
      <c r="R1528" t="s">
        <v>1723</v>
      </c>
      <c r="S1528">
        <v>180.96000000000004</v>
      </c>
      <c r="T1528">
        <v>6</v>
      </c>
      <c r="U1528">
        <v>0.2</v>
      </c>
      <c r="V1528">
        <v>67.86</v>
      </c>
    </row>
    <row r="1529" spans="1:22" x14ac:dyDescent="0.35">
      <c r="A1529">
        <v>3781</v>
      </c>
      <c r="B1529" t="s">
        <v>6926</v>
      </c>
      <c r="C1529">
        <v>2011</v>
      </c>
      <c r="D1529" s="28">
        <v>40863</v>
      </c>
      <c r="E1529" s="28">
        <v>40867</v>
      </c>
      <c r="F1529" t="s">
        <v>50</v>
      </c>
      <c r="G1529" t="s">
        <v>4900</v>
      </c>
      <c r="H1529" t="s">
        <v>4901</v>
      </c>
      <c r="I1529" t="s">
        <v>102</v>
      </c>
      <c r="J1529" t="s">
        <v>27</v>
      </c>
      <c r="K1529" t="s">
        <v>6927</v>
      </c>
      <c r="L1529" t="s">
        <v>4530</v>
      </c>
      <c r="M1529">
        <v>66502</v>
      </c>
      <c r="N1529" t="s">
        <v>105</v>
      </c>
      <c r="O1529" t="s">
        <v>4279</v>
      </c>
      <c r="P1529" t="s">
        <v>71</v>
      </c>
      <c r="Q1529" t="s">
        <v>72</v>
      </c>
      <c r="R1529" t="s">
        <v>4280</v>
      </c>
      <c r="S1529">
        <v>273.95999999999998</v>
      </c>
      <c r="T1529">
        <v>2</v>
      </c>
      <c r="U1529">
        <v>0</v>
      </c>
      <c r="V1529">
        <v>10.958399999999983</v>
      </c>
    </row>
    <row r="1530" spans="1:22" x14ac:dyDescent="0.35">
      <c r="A1530">
        <v>3777</v>
      </c>
      <c r="B1530" t="s">
        <v>6917</v>
      </c>
      <c r="C1530">
        <v>2011</v>
      </c>
      <c r="D1530" s="28">
        <v>40644</v>
      </c>
      <c r="E1530" s="28">
        <v>40646</v>
      </c>
      <c r="F1530" t="s">
        <v>23</v>
      </c>
      <c r="G1530" t="s">
        <v>2266</v>
      </c>
      <c r="H1530" t="s">
        <v>2267</v>
      </c>
      <c r="I1530" t="s">
        <v>26</v>
      </c>
      <c r="J1530" t="s">
        <v>27</v>
      </c>
      <c r="K1530" t="s">
        <v>1419</v>
      </c>
      <c r="L1530" t="s">
        <v>54</v>
      </c>
      <c r="M1530">
        <v>33180</v>
      </c>
      <c r="N1530" t="s">
        <v>30</v>
      </c>
      <c r="O1530" t="s">
        <v>6920</v>
      </c>
      <c r="P1530" t="s">
        <v>71</v>
      </c>
      <c r="Q1530" t="s">
        <v>161</v>
      </c>
      <c r="R1530" t="s">
        <v>6921</v>
      </c>
      <c r="S1530">
        <v>335.94400000000002</v>
      </c>
      <c r="T1530">
        <v>7</v>
      </c>
      <c r="U1530">
        <v>0.2</v>
      </c>
      <c r="V1530">
        <v>41.992999999999995</v>
      </c>
    </row>
    <row r="1531" spans="1:22" x14ac:dyDescent="0.35">
      <c r="A1531">
        <v>3776</v>
      </c>
      <c r="B1531" t="s">
        <v>6917</v>
      </c>
      <c r="C1531">
        <v>2011</v>
      </c>
      <c r="D1531" s="28">
        <v>40644</v>
      </c>
      <c r="E1531" s="28">
        <v>40646</v>
      </c>
      <c r="F1531" t="s">
        <v>23</v>
      </c>
      <c r="G1531" t="s">
        <v>2266</v>
      </c>
      <c r="H1531" t="s">
        <v>2267</v>
      </c>
      <c r="I1531" t="s">
        <v>26</v>
      </c>
      <c r="J1531" t="s">
        <v>27</v>
      </c>
      <c r="K1531" t="s">
        <v>1419</v>
      </c>
      <c r="L1531" t="s">
        <v>54</v>
      </c>
      <c r="M1531">
        <v>33180</v>
      </c>
      <c r="N1531" t="s">
        <v>30</v>
      </c>
      <c r="O1531" t="s">
        <v>3194</v>
      </c>
      <c r="P1531" t="s">
        <v>46</v>
      </c>
      <c r="Q1531" t="s">
        <v>90</v>
      </c>
      <c r="R1531" t="s">
        <v>3195</v>
      </c>
      <c r="S1531">
        <v>10.368000000000002</v>
      </c>
      <c r="T1531">
        <v>2</v>
      </c>
      <c r="U1531">
        <v>0.2</v>
      </c>
      <c r="V1531">
        <v>3.6288</v>
      </c>
    </row>
    <row r="1532" spans="1:22" x14ac:dyDescent="0.35">
      <c r="A1532">
        <v>3775</v>
      </c>
      <c r="B1532" t="s">
        <v>6917</v>
      </c>
      <c r="C1532">
        <v>2011</v>
      </c>
      <c r="D1532" s="28">
        <v>40644</v>
      </c>
      <c r="E1532" s="28">
        <v>40646</v>
      </c>
      <c r="F1532" t="s">
        <v>23</v>
      </c>
      <c r="G1532" t="s">
        <v>2266</v>
      </c>
      <c r="H1532" t="s">
        <v>2267</v>
      </c>
      <c r="I1532" t="s">
        <v>26</v>
      </c>
      <c r="J1532" t="s">
        <v>27</v>
      </c>
      <c r="K1532" t="s">
        <v>1419</v>
      </c>
      <c r="L1532" t="s">
        <v>54</v>
      </c>
      <c r="M1532">
        <v>33180</v>
      </c>
      <c r="N1532" t="s">
        <v>30</v>
      </c>
      <c r="O1532" t="s">
        <v>1074</v>
      </c>
      <c r="P1532" t="s">
        <v>71</v>
      </c>
      <c r="Q1532" t="s">
        <v>161</v>
      </c>
      <c r="R1532" t="s">
        <v>1075</v>
      </c>
      <c r="S1532">
        <v>383.97600000000006</v>
      </c>
      <c r="T1532">
        <v>3</v>
      </c>
      <c r="U1532">
        <v>0.2</v>
      </c>
      <c r="V1532">
        <v>81.59490000000001</v>
      </c>
    </row>
    <row r="1533" spans="1:22" x14ac:dyDescent="0.35">
      <c r="A1533">
        <v>3774</v>
      </c>
      <c r="B1533" t="s">
        <v>6917</v>
      </c>
      <c r="C1533">
        <v>2011</v>
      </c>
      <c r="D1533" s="28">
        <v>40644</v>
      </c>
      <c r="E1533" s="28">
        <v>40646</v>
      </c>
      <c r="F1533" t="s">
        <v>23</v>
      </c>
      <c r="G1533" t="s">
        <v>2266</v>
      </c>
      <c r="H1533" t="s">
        <v>2267</v>
      </c>
      <c r="I1533" t="s">
        <v>26</v>
      </c>
      <c r="J1533" t="s">
        <v>27</v>
      </c>
      <c r="K1533" t="s">
        <v>1419</v>
      </c>
      <c r="L1533" t="s">
        <v>54</v>
      </c>
      <c r="M1533">
        <v>33180</v>
      </c>
      <c r="N1533" t="s">
        <v>30</v>
      </c>
      <c r="O1533" t="s">
        <v>6918</v>
      </c>
      <c r="P1533" t="s">
        <v>46</v>
      </c>
      <c r="Q1533" t="s">
        <v>269</v>
      </c>
      <c r="R1533" t="s">
        <v>6919</v>
      </c>
      <c r="S1533">
        <v>6.911999999999999</v>
      </c>
      <c r="T1533">
        <v>3</v>
      </c>
      <c r="U1533">
        <v>0.2</v>
      </c>
      <c r="V1533">
        <v>2.3327999999999998</v>
      </c>
    </row>
    <row r="1534" spans="1:22" x14ac:dyDescent="0.35">
      <c r="A1534">
        <v>3773</v>
      </c>
      <c r="B1534" t="s">
        <v>6916</v>
      </c>
      <c r="C1534">
        <v>2011</v>
      </c>
      <c r="D1534" s="28">
        <v>40761</v>
      </c>
      <c r="E1534" s="28">
        <v>40766</v>
      </c>
      <c r="F1534" t="s">
        <v>23</v>
      </c>
      <c r="G1534" t="s">
        <v>2384</v>
      </c>
      <c r="H1534" t="s">
        <v>2385</v>
      </c>
      <c r="I1534" t="s">
        <v>26</v>
      </c>
      <c r="J1534" t="s">
        <v>27</v>
      </c>
      <c r="K1534" t="s">
        <v>382</v>
      </c>
      <c r="L1534" t="s">
        <v>383</v>
      </c>
      <c r="M1534">
        <v>29203</v>
      </c>
      <c r="N1534" t="s">
        <v>30</v>
      </c>
      <c r="O1534" t="s">
        <v>3558</v>
      </c>
      <c r="P1534" t="s">
        <v>71</v>
      </c>
      <c r="Q1534" t="s">
        <v>161</v>
      </c>
      <c r="R1534" t="s">
        <v>3559</v>
      </c>
      <c r="S1534">
        <v>62.91</v>
      </c>
      <c r="T1534">
        <v>3</v>
      </c>
      <c r="U1534">
        <v>0</v>
      </c>
      <c r="V1534">
        <v>22.647599999999997</v>
      </c>
    </row>
    <row r="1535" spans="1:22" x14ac:dyDescent="0.35">
      <c r="A1535">
        <v>3770</v>
      </c>
      <c r="B1535" t="s">
        <v>6913</v>
      </c>
      <c r="C1535">
        <v>2011</v>
      </c>
      <c r="D1535" s="28">
        <v>40893</v>
      </c>
      <c r="E1535" s="28">
        <v>40897</v>
      </c>
      <c r="F1535" t="s">
        <v>23</v>
      </c>
      <c r="G1535" t="s">
        <v>135</v>
      </c>
      <c r="H1535" t="s">
        <v>136</v>
      </c>
      <c r="I1535" t="s">
        <v>41</v>
      </c>
      <c r="J1535" t="s">
        <v>27</v>
      </c>
      <c r="K1535" t="s">
        <v>2330</v>
      </c>
      <c r="L1535" t="s">
        <v>54</v>
      </c>
      <c r="M1535">
        <v>33012</v>
      </c>
      <c r="N1535" t="s">
        <v>30</v>
      </c>
      <c r="O1535" t="s">
        <v>1229</v>
      </c>
      <c r="P1535" t="s">
        <v>46</v>
      </c>
      <c r="Q1535" t="s">
        <v>269</v>
      </c>
      <c r="R1535" t="s">
        <v>1230</v>
      </c>
      <c r="S1535">
        <v>1.984</v>
      </c>
      <c r="T1535">
        <v>2</v>
      </c>
      <c r="U1535">
        <v>0.2</v>
      </c>
      <c r="V1535">
        <v>0.66959999999999997</v>
      </c>
    </row>
    <row r="1536" spans="1:22" x14ac:dyDescent="0.35">
      <c r="A1536">
        <v>3769</v>
      </c>
      <c r="B1536" t="s">
        <v>6913</v>
      </c>
      <c r="C1536">
        <v>2011</v>
      </c>
      <c r="D1536" s="28">
        <v>40893</v>
      </c>
      <c r="E1536" s="28">
        <v>40897</v>
      </c>
      <c r="F1536" t="s">
        <v>23</v>
      </c>
      <c r="G1536" t="s">
        <v>135</v>
      </c>
      <c r="H1536" t="s">
        <v>136</v>
      </c>
      <c r="I1536" t="s">
        <v>41</v>
      </c>
      <c r="J1536" t="s">
        <v>27</v>
      </c>
      <c r="K1536" t="s">
        <v>2330</v>
      </c>
      <c r="L1536" t="s">
        <v>54</v>
      </c>
      <c r="M1536">
        <v>33012</v>
      </c>
      <c r="N1536" t="s">
        <v>30</v>
      </c>
      <c r="O1536" t="s">
        <v>4619</v>
      </c>
      <c r="P1536" t="s">
        <v>32</v>
      </c>
      <c r="Q1536" t="s">
        <v>36</v>
      </c>
      <c r="R1536" t="s">
        <v>4620</v>
      </c>
      <c r="S1536">
        <v>1013.8320000000001</v>
      </c>
      <c r="T1536">
        <v>9</v>
      </c>
      <c r="U1536">
        <v>0.2</v>
      </c>
      <c r="V1536">
        <v>101.38319999999999</v>
      </c>
    </row>
    <row r="1537" spans="1:22" x14ac:dyDescent="0.35">
      <c r="A1537">
        <v>3745</v>
      </c>
      <c r="B1537" t="s">
        <v>6897</v>
      </c>
      <c r="C1537">
        <v>2011</v>
      </c>
      <c r="D1537" s="28">
        <v>40840</v>
      </c>
      <c r="E1537" s="28">
        <v>40840</v>
      </c>
      <c r="F1537" t="s">
        <v>1290</v>
      </c>
      <c r="G1537" t="s">
        <v>2287</v>
      </c>
      <c r="H1537" t="s">
        <v>2288</v>
      </c>
      <c r="I1537" t="s">
        <v>26</v>
      </c>
      <c r="J1537" t="s">
        <v>27</v>
      </c>
      <c r="K1537" t="s">
        <v>6898</v>
      </c>
      <c r="L1537" t="s">
        <v>383</v>
      </c>
      <c r="M1537">
        <v>29730</v>
      </c>
      <c r="N1537" t="s">
        <v>30</v>
      </c>
      <c r="O1537" t="s">
        <v>5967</v>
      </c>
      <c r="P1537" t="s">
        <v>46</v>
      </c>
      <c r="Q1537" t="s">
        <v>269</v>
      </c>
      <c r="R1537" t="s">
        <v>5968</v>
      </c>
      <c r="S1537">
        <v>11.850000000000001</v>
      </c>
      <c r="T1537">
        <v>3</v>
      </c>
      <c r="U1537">
        <v>0</v>
      </c>
      <c r="V1537">
        <v>3.7919999999999994</v>
      </c>
    </row>
    <row r="1538" spans="1:22" x14ac:dyDescent="0.35">
      <c r="A1538">
        <v>3724</v>
      </c>
      <c r="B1538" t="s">
        <v>6882</v>
      </c>
      <c r="C1538">
        <v>2011</v>
      </c>
      <c r="D1538" s="28">
        <v>40907</v>
      </c>
      <c r="E1538" s="28">
        <v>40912</v>
      </c>
      <c r="F1538" t="s">
        <v>50</v>
      </c>
      <c r="G1538" t="s">
        <v>6865</v>
      </c>
      <c r="H1538" t="s">
        <v>6866</v>
      </c>
      <c r="I1538" t="s">
        <v>41</v>
      </c>
      <c r="J1538" t="s">
        <v>27</v>
      </c>
      <c r="K1538" t="s">
        <v>544</v>
      </c>
      <c r="L1538" t="s">
        <v>310</v>
      </c>
      <c r="M1538">
        <v>85023</v>
      </c>
      <c r="N1538" t="s">
        <v>44</v>
      </c>
      <c r="O1538" t="s">
        <v>6367</v>
      </c>
      <c r="P1538" t="s">
        <v>46</v>
      </c>
      <c r="Q1538" t="s">
        <v>75</v>
      </c>
      <c r="R1538" t="s">
        <v>6368</v>
      </c>
      <c r="S1538">
        <v>551.98500000000013</v>
      </c>
      <c r="T1538">
        <v>5</v>
      </c>
      <c r="U1538">
        <v>0.7</v>
      </c>
      <c r="V1538">
        <v>-459.98750000000018</v>
      </c>
    </row>
    <row r="1539" spans="1:22" x14ac:dyDescent="0.35">
      <c r="A1539">
        <v>3716</v>
      </c>
      <c r="B1539" t="s">
        <v>6874</v>
      </c>
      <c r="C1539">
        <v>2011</v>
      </c>
      <c r="D1539" s="28">
        <v>40885</v>
      </c>
      <c r="E1539" s="28">
        <v>40887</v>
      </c>
      <c r="F1539" t="s">
        <v>23</v>
      </c>
      <c r="G1539" t="s">
        <v>5281</v>
      </c>
      <c r="H1539" t="s">
        <v>5282</v>
      </c>
      <c r="I1539" t="s">
        <v>26</v>
      </c>
      <c r="J1539" t="s">
        <v>27</v>
      </c>
      <c r="K1539" t="s">
        <v>3015</v>
      </c>
      <c r="L1539" t="s">
        <v>96</v>
      </c>
      <c r="M1539">
        <v>98502</v>
      </c>
      <c r="N1539" t="s">
        <v>44</v>
      </c>
      <c r="O1539" t="s">
        <v>1164</v>
      </c>
      <c r="P1539" t="s">
        <v>32</v>
      </c>
      <c r="Q1539" t="s">
        <v>36</v>
      </c>
      <c r="R1539" t="s">
        <v>1165</v>
      </c>
      <c r="S1539">
        <v>603.91999999999996</v>
      </c>
      <c r="T1539">
        <v>5</v>
      </c>
      <c r="U1539">
        <v>0.2</v>
      </c>
      <c r="V1539">
        <v>45.294000000000011</v>
      </c>
    </row>
    <row r="1540" spans="1:22" x14ac:dyDescent="0.35">
      <c r="A1540">
        <v>3715</v>
      </c>
      <c r="B1540" t="s">
        <v>6874</v>
      </c>
      <c r="C1540">
        <v>2011</v>
      </c>
      <c r="D1540" s="28">
        <v>40885</v>
      </c>
      <c r="E1540" s="28">
        <v>40887</v>
      </c>
      <c r="F1540" t="s">
        <v>23</v>
      </c>
      <c r="G1540" t="s">
        <v>5281</v>
      </c>
      <c r="H1540" t="s">
        <v>5282</v>
      </c>
      <c r="I1540" t="s">
        <v>26</v>
      </c>
      <c r="J1540" t="s">
        <v>27</v>
      </c>
      <c r="K1540" t="s">
        <v>3015</v>
      </c>
      <c r="L1540" t="s">
        <v>96</v>
      </c>
      <c r="M1540">
        <v>98502</v>
      </c>
      <c r="N1540" t="s">
        <v>44</v>
      </c>
      <c r="O1540" t="s">
        <v>2344</v>
      </c>
      <c r="P1540" t="s">
        <v>46</v>
      </c>
      <c r="Q1540" t="s">
        <v>90</v>
      </c>
      <c r="R1540" t="s">
        <v>2345</v>
      </c>
      <c r="S1540">
        <v>45.68</v>
      </c>
      <c r="T1540">
        <v>2</v>
      </c>
      <c r="U1540">
        <v>0</v>
      </c>
      <c r="V1540">
        <v>21.012799999999999</v>
      </c>
    </row>
    <row r="1541" spans="1:22" x14ac:dyDescent="0.35">
      <c r="A1541">
        <v>3710</v>
      </c>
      <c r="B1541" t="s">
        <v>6869</v>
      </c>
      <c r="C1541">
        <v>2011</v>
      </c>
      <c r="D1541" s="28">
        <v>40870</v>
      </c>
      <c r="E1541" s="28">
        <v>40874</v>
      </c>
      <c r="F1541" t="s">
        <v>50</v>
      </c>
      <c r="G1541" t="s">
        <v>1396</v>
      </c>
      <c r="H1541" t="s">
        <v>1397</v>
      </c>
      <c r="I1541" t="s">
        <v>41</v>
      </c>
      <c r="J1541" t="s">
        <v>27</v>
      </c>
      <c r="K1541" t="s">
        <v>5011</v>
      </c>
      <c r="L1541" t="s">
        <v>104</v>
      </c>
      <c r="M1541">
        <v>75150</v>
      </c>
      <c r="N1541" t="s">
        <v>105</v>
      </c>
      <c r="O1541" t="s">
        <v>5931</v>
      </c>
      <c r="P1541" t="s">
        <v>71</v>
      </c>
      <c r="Q1541" t="s">
        <v>161</v>
      </c>
      <c r="R1541" t="s">
        <v>5932</v>
      </c>
      <c r="S1541">
        <v>5.5440000000000005</v>
      </c>
      <c r="T1541">
        <v>7</v>
      </c>
      <c r="U1541">
        <v>0.2</v>
      </c>
      <c r="V1541">
        <v>1.6632000000000007</v>
      </c>
    </row>
    <row r="1542" spans="1:22" x14ac:dyDescent="0.35">
      <c r="A1542">
        <v>3709</v>
      </c>
      <c r="B1542" t="s">
        <v>6869</v>
      </c>
      <c r="C1542">
        <v>2011</v>
      </c>
      <c r="D1542" s="28">
        <v>40870</v>
      </c>
      <c r="E1542" s="28">
        <v>40874</v>
      </c>
      <c r="F1542" t="s">
        <v>50</v>
      </c>
      <c r="G1542" t="s">
        <v>1396</v>
      </c>
      <c r="H1542" t="s">
        <v>1397</v>
      </c>
      <c r="I1542" t="s">
        <v>41</v>
      </c>
      <c r="J1542" t="s">
        <v>27</v>
      </c>
      <c r="K1542" t="s">
        <v>5011</v>
      </c>
      <c r="L1542" t="s">
        <v>104</v>
      </c>
      <c r="M1542">
        <v>75150</v>
      </c>
      <c r="N1542" t="s">
        <v>105</v>
      </c>
      <c r="O1542" t="s">
        <v>4182</v>
      </c>
      <c r="P1542" t="s">
        <v>46</v>
      </c>
      <c r="Q1542" t="s">
        <v>78</v>
      </c>
      <c r="R1542" t="s">
        <v>4183</v>
      </c>
      <c r="S1542">
        <v>34.175999999999995</v>
      </c>
      <c r="T1542">
        <v>3</v>
      </c>
      <c r="U1542">
        <v>0.8</v>
      </c>
      <c r="V1542">
        <v>-87.148800000000023</v>
      </c>
    </row>
    <row r="1543" spans="1:22" x14ac:dyDescent="0.35">
      <c r="A1543">
        <v>1542</v>
      </c>
      <c r="B1543" t="s">
        <v>4097</v>
      </c>
      <c r="C1543">
        <v>2011</v>
      </c>
      <c r="D1543" s="28">
        <v>40613</v>
      </c>
      <c r="E1543" s="28">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5">
      <c r="A1544">
        <v>1543</v>
      </c>
      <c r="B1544" t="s">
        <v>4097</v>
      </c>
      <c r="C1544">
        <v>2011</v>
      </c>
      <c r="D1544" s="28">
        <v>40613</v>
      </c>
      <c r="E1544" s="28">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5">
      <c r="A1545">
        <v>1544</v>
      </c>
      <c r="B1545" t="s">
        <v>4099</v>
      </c>
      <c r="C1545">
        <v>2011</v>
      </c>
      <c r="D1545" s="28">
        <v>40579</v>
      </c>
      <c r="E1545" s="28">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5">
      <c r="A1546">
        <v>1545</v>
      </c>
      <c r="B1546" t="s">
        <v>4099</v>
      </c>
      <c r="C1546">
        <v>2011</v>
      </c>
      <c r="D1546" s="28">
        <v>40579</v>
      </c>
      <c r="E1546" s="28">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5">
      <c r="A1547">
        <v>1546</v>
      </c>
      <c r="B1547" t="s">
        <v>4102</v>
      </c>
      <c r="C1547">
        <v>2011</v>
      </c>
      <c r="D1547" s="28">
        <v>40908</v>
      </c>
      <c r="E1547" s="28">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5">
      <c r="A1548">
        <v>3708</v>
      </c>
      <c r="B1548" t="s">
        <v>6869</v>
      </c>
      <c r="C1548">
        <v>2011</v>
      </c>
      <c r="D1548" s="28">
        <v>40870</v>
      </c>
      <c r="E1548" s="28">
        <v>40874</v>
      </c>
      <c r="F1548" t="s">
        <v>50</v>
      </c>
      <c r="G1548" t="s">
        <v>1396</v>
      </c>
      <c r="H1548" t="s">
        <v>1397</v>
      </c>
      <c r="I1548" t="s">
        <v>41</v>
      </c>
      <c r="J1548" t="s">
        <v>27</v>
      </c>
      <c r="K1548" t="s">
        <v>5011</v>
      </c>
      <c r="L1548" t="s">
        <v>104</v>
      </c>
      <c r="M1548">
        <v>75150</v>
      </c>
      <c r="N1548" t="s">
        <v>105</v>
      </c>
      <c r="O1548" t="s">
        <v>2887</v>
      </c>
      <c r="P1548" t="s">
        <v>32</v>
      </c>
      <c r="Q1548" t="s">
        <v>65</v>
      </c>
      <c r="R1548" t="s">
        <v>186</v>
      </c>
      <c r="S1548">
        <v>6.3680000000000003</v>
      </c>
      <c r="T1548">
        <v>2</v>
      </c>
      <c r="U1548">
        <v>0.6</v>
      </c>
      <c r="V1548">
        <v>-2.5471999999999984</v>
      </c>
    </row>
    <row r="1549" spans="1:22" x14ac:dyDescent="0.35">
      <c r="A1549">
        <v>3699</v>
      </c>
      <c r="B1549" t="s">
        <v>6859</v>
      </c>
      <c r="C1549">
        <v>2011</v>
      </c>
      <c r="D1549" s="28">
        <v>40799</v>
      </c>
      <c r="E1549" s="28">
        <v>40803</v>
      </c>
      <c r="F1549" t="s">
        <v>50</v>
      </c>
      <c r="G1549" t="s">
        <v>226</v>
      </c>
      <c r="H1549" t="s">
        <v>227</v>
      </c>
      <c r="I1549" t="s">
        <v>41</v>
      </c>
      <c r="J1549" t="s">
        <v>27</v>
      </c>
      <c r="K1549" t="s">
        <v>4075</v>
      </c>
      <c r="L1549" t="s">
        <v>310</v>
      </c>
      <c r="M1549">
        <v>85281</v>
      </c>
      <c r="N1549" t="s">
        <v>44</v>
      </c>
      <c r="O1549" t="s">
        <v>6860</v>
      </c>
      <c r="P1549" t="s">
        <v>46</v>
      </c>
      <c r="Q1549" t="s">
        <v>59</v>
      </c>
      <c r="R1549" t="s">
        <v>6861</v>
      </c>
      <c r="S1549">
        <v>79.400000000000006</v>
      </c>
      <c r="T1549">
        <v>5</v>
      </c>
      <c r="U1549">
        <v>0.2</v>
      </c>
      <c r="V1549">
        <v>5.9550000000000054</v>
      </c>
    </row>
    <row r="1550" spans="1:22" x14ac:dyDescent="0.35">
      <c r="A1550">
        <v>3672</v>
      </c>
      <c r="B1550" t="s">
        <v>6833</v>
      </c>
      <c r="C1550">
        <v>2011</v>
      </c>
      <c r="D1550" s="28">
        <v>40885</v>
      </c>
      <c r="E1550" s="28">
        <v>40890</v>
      </c>
      <c r="F1550" t="s">
        <v>50</v>
      </c>
      <c r="G1550" t="s">
        <v>5562</v>
      </c>
      <c r="H1550" t="s">
        <v>5563</v>
      </c>
      <c r="I1550" t="s">
        <v>26</v>
      </c>
      <c r="J1550" t="s">
        <v>27</v>
      </c>
      <c r="K1550" t="s">
        <v>1976</v>
      </c>
      <c r="L1550" t="s">
        <v>420</v>
      </c>
      <c r="M1550">
        <v>97301</v>
      </c>
      <c r="N1550" t="s">
        <v>44</v>
      </c>
      <c r="O1550" t="s">
        <v>6838</v>
      </c>
      <c r="P1550" t="s">
        <v>46</v>
      </c>
      <c r="Q1550" t="s">
        <v>59</v>
      </c>
      <c r="R1550" t="s">
        <v>6839</v>
      </c>
      <c r="S1550">
        <v>39.072000000000003</v>
      </c>
      <c r="T1550">
        <v>3</v>
      </c>
      <c r="U1550">
        <v>0.2</v>
      </c>
      <c r="V1550">
        <v>2.9304000000000023</v>
      </c>
    </row>
    <row r="1551" spans="1:22" x14ac:dyDescent="0.35">
      <c r="A1551">
        <v>1550</v>
      </c>
      <c r="B1551" t="s">
        <v>4107</v>
      </c>
      <c r="C1551">
        <v>2011</v>
      </c>
      <c r="D1551" s="28">
        <v>40730</v>
      </c>
      <c r="E1551" s="28">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5">
      <c r="A1552">
        <v>3671</v>
      </c>
      <c r="B1552" t="s">
        <v>6833</v>
      </c>
      <c r="C1552">
        <v>2011</v>
      </c>
      <c r="D1552" s="28">
        <v>40885</v>
      </c>
      <c r="E1552" s="28">
        <v>40890</v>
      </c>
      <c r="F1552" t="s">
        <v>50</v>
      </c>
      <c r="G1552" t="s">
        <v>5562</v>
      </c>
      <c r="H1552" t="s">
        <v>5563</v>
      </c>
      <c r="I1552" t="s">
        <v>26</v>
      </c>
      <c r="J1552" t="s">
        <v>27</v>
      </c>
      <c r="K1552" t="s">
        <v>1976</v>
      </c>
      <c r="L1552" t="s">
        <v>420</v>
      </c>
      <c r="M1552">
        <v>97301</v>
      </c>
      <c r="N1552" t="s">
        <v>44</v>
      </c>
      <c r="O1552" t="s">
        <v>279</v>
      </c>
      <c r="P1552" t="s">
        <v>46</v>
      </c>
      <c r="Q1552" t="s">
        <v>90</v>
      </c>
      <c r="R1552" t="s">
        <v>280</v>
      </c>
      <c r="S1552">
        <v>10.368000000000002</v>
      </c>
      <c r="T1552">
        <v>2</v>
      </c>
      <c r="U1552">
        <v>0.2</v>
      </c>
      <c r="V1552">
        <v>3.6288</v>
      </c>
    </row>
    <row r="1553" spans="1:22" x14ac:dyDescent="0.35">
      <c r="A1553">
        <v>3670</v>
      </c>
      <c r="B1553" t="s">
        <v>6833</v>
      </c>
      <c r="C1553">
        <v>2011</v>
      </c>
      <c r="D1553" s="28">
        <v>40885</v>
      </c>
      <c r="E1553" s="28">
        <v>40890</v>
      </c>
      <c r="F1553" t="s">
        <v>50</v>
      </c>
      <c r="G1553" t="s">
        <v>5562</v>
      </c>
      <c r="H1553" t="s">
        <v>5563</v>
      </c>
      <c r="I1553" t="s">
        <v>26</v>
      </c>
      <c r="J1553" t="s">
        <v>27</v>
      </c>
      <c r="K1553" t="s">
        <v>1976</v>
      </c>
      <c r="L1553" t="s">
        <v>420</v>
      </c>
      <c r="M1553">
        <v>97301</v>
      </c>
      <c r="N1553" t="s">
        <v>44</v>
      </c>
      <c r="O1553" t="s">
        <v>6836</v>
      </c>
      <c r="P1553" t="s">
        <v>46</v>
      </c>
      <c r="Q1553" t="s">
        <v>47</v>
      </c>
      <c r="R1553" t="s">
        <v>6837</v>
      </c>
      <c r="S1553">
        <v>11.52</v>
      </c>
      <c r="T1553">
        <v>5</v>
      </c>
      <c r="U1553">
        <v>0.2</v>
      </c>
      <c r="V1553">
        <v>3.7439999999999989</v>
      </c>
    </row>
    <row r="1554" spans="1:22" x14ac:dyDescent="0.35">
      <c r="A1554">
        <v>1553</v>
      </c>
      <c r="B1554" t="s">
        <v>4114</v>
      </c>
      <c r="C1554">
        <v>2011</v>
      </c>
      <c r="D1554" s="28">
        <v>40666</v>
      </c>
      <c r="E1554" s="28">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5">
      <c r="A1555">
        <v>3669</v>
      </c>
      <c r="B1555" t="s">
        <v>6833</v>
      </c>
      <c r="C1555">
        <v>2011</v>
      </c>
      <c r="D1555" s="28">
        <v>40885</v>
      </c>
      <c r="E1555" s="28">
        <v>40890</v>
      </c>
      <c r="F1555" t="s">
        <v>50</v>
      </c>
      <c r="G1555" t="s">
        <v>5562</v>
      </c>
      <c r="H1555" t="s">
        <v>5563</v>
      </c>
      <c r="I1555" t="s">
        <v>26</v>
      </c>
      <c r="J1555" t="s">
        <v>27</v>
      </c>
      <c r="K1555" t="s">
        <v>1976</v>
      </c>
      <c r="L1555" t="s">
        <v>420</v>
      </c>
      <c r="M1555">
        <v>97301</v>
      </c>
      <c r="N1555" t="s">
        <v>44</v>
      </c>
      <c r="O1555" t="s">
        <v>5896</v>
      </c>
      <c r="P1555" t="s">
        <v>71</v>
      </c>
      <c r="Q1555" t="s">
        <v>161</v>
      </c>
      <c r="R1555" t="s">
        <v>5897</v>
      </c>
      <c r="S1555">
        <v>103.92000000000002</v>
      </c>
      <c r="T1555">
        <v>10</v>
      </c>
      <c r="U1555">
        <v>0.2</v>
      </c>
      <c r="V1555">
        <v>-18.186000000000014</v>
      </c>
    </row>
    <row r="1556" spans="1:22" x14ac:dyDescent="0.35">
      <c r="A1556">
        <v>3668</v>
      </c>
      <c r="B1556" t="s">
        <v>6833</v>
      </c>
      <c r="C1556">
        <v>2011</v>
      </c>
      <c r="D1556" s="28">
        <v>40885</v>
      </c>
      <c r="E1556" s="28">
        <v>40890</v>
      </c>
      <c r="F1556" t="s">
        <v>50</v>
      </c>
      <c r="G1556" t="s">
        <v>5562</v>
      </c>
      <c r="H1556" t="s">
        <v>5563</v>
      </c>
      <c r="I1556" t="s">
        <v>26</v>
      </c>
      <c r="J1556" t="s">
        <v>27</v>
      </c>
      <c r="K1556" t="s">
        <v>1976</v>
      </c>
      <c r="L1556" t="s">
        <v>420</v>
      </c>
      <c r="M1556">
        <v>97301</v>
      </c>
      <c r="N1556" t="s">
        <v>44</v>
      </c>
      <c r="O1556" t="s">
        <v>6834</v>
      </c>
      <c r="P1556" t="s">
        <v>46</v>
      </c>
      <c r="Q1556" t="s">
        <v>578</v>
      </c>
      <c r="R1556" t="s">
        <v>6835</v>
      </c>
      <c r="S1556">
        <v>13.88</v>
      </c>
      <c r="T1556">
        <v>5</v>
      </c>
      <c r="U1556">
        <v>0.2</v>
      </c>
      <c r="V1556">
        <v>-2.6025000000000014</v>
      </c>
    </row>
    <row r="1557" spans="1:22" x14ac:dyDescent="0.35">
      <c r="A1557">
        <v>3667</v>
      </c>
      <c r="B1557" t="s">
        <v>6833</v>
      </c>
      <c r="C1557">
        <v>2011</v>
      </c>
      <c r="D1557" s="28">
        <v>40885</v>
      </c>
      <c r="E1557" s="28">
        <v>40890</v>
      </c>
      <c r="F1557" t="s">
        <v>50</v>
      </c>
      <c r="G1557" t="s">
        <v>5562</v>
      </c>
      <c r="H1557" t="s">
        <v>5563</v>
      </c>
      <c r="I1557" t="s">
        <v>26</v>
      </c>
      <c r="J1557" t="s">
        <v>27</v>
      </c>
      <c r="K1557" t="s">
        <v>1976</v>
      </c>
      <c r="L1557" t="s">
        <v>420</v>
      </c>
      <c r="M1557">
        <v>97301</v>
      </c>
      <c r="N1557" t="s">
        <v>44</v>
      </c>
      <c r="O1557" t="s">
        <v>6456</v>
      </c>
      <c r="P1557" t="s">
        <v>71</v>
      </c>
      <c r="Q1557" t="s">
        <v>72</v>
      </c>
      <c r="R1557" t="s">
        <v>6457</v>
      </c>
      <c r="S1557">
        <v>52.679999999999993</v>
      </c>
      <c r="T1557">
        <v>3</v>
      </c>
      <c r="U1557">
        <v>0.2</v>
      </c>
      <c r="V1557">
        <v>19.754999999999999</v>
      </c>
    </row>
    <row r="1558" spans="1:22" x14ac:dyDescent="0.35">
      <c r="A1558">
        <v>3666</v>
      </c>
      <c r="B1558" t="s">
        <v>6833</v>
      </c>
      <c r="C1558">
        <v>2011</v>
      </c>
      <c r="D1558" s="28">
        <v>40885</v>
      </c>
      <c r="E1558" s="28">
        <v>40890</v>
      </c>
      <c r="F1558" t="s">
        <v>50</v>
      </c>
      <c r="G1558" t="s">
        <v>5562</v>
      </c>
      <c r="H1558" t="s">
        <v>5563</v>
      </c>
      <c r="I1558" t="s">
        <v>26</v>
      </c>
      <c r="J1558" t="s">
        <v>27</v>
      </c>
      <c r="K1558" t="s">
        <v>1976</v>
      </c>
      <c r="L1558" t="s">
        <v>420</v>
      </c>
      <c r="M1558">
        <v>97301</v>
      </c>
      <c r="N1558" t="s">
        <v>44</v>
      </c>
      <c r="O1558" t="s">
        <v>2479</v>
      </c>
      <c r="P1558" t="s">
        <v>46</v>
      </c>
      <c r="Q1558" t="s">
        <v>75</v>
      </c>
      <c r="R1558" t="s">
        <v>2480</v>
      </c>
      <c r="S1558">
        <v>6.4560000000000004</v>
      </c>
      <c r="T1558">
        <v>4</v>
      </c>
      <c r="U1558">
        <v>0.7</v>
      </c>
      <c r="V1558">
        <v>-4.5191999999999979</v>
      </c>
    </row>
    <row r="1559" spans="1:22" x14ac:dyDescent="0.35">
      <c r="A1559">
        <v>3665</v>
      </c>
      <c r="B1559" t="s">
        <v>6833</v>
      </c>
      <c r="C1559">
        <v>2011</v>
      </c>
      <c r="D1559" s="28">
        <v>40885</v>
      </c>
      <c r="E1559" s="28">
        <v>40890</v>
      </c>
      <c r="F1559" t="s">
        <v>50</v>
      </c>
      <c r="G1559" t="s">
        <v>5562</v>
      </c>
      <c r="H1559" t="s">
        <v>5563</v>
      </c>
      <c r="I1559" t="s">
        <v>26</v>
      </c>
      <c r="J1559" t="s">
        <v>27</v>
      </c>
      <c r="K1559" t="s">
        <v>1976</v>
      </c>
      <c r="L1559" t="s">
        <v>420</v>
      </c>
      <c r="M1559">
        <v>97301</v>
      </c>
      <c r="N1559" t="s">
        <v>44</v>
      </c>
      <c r="O1559" t="s">
        <v>2492</v>
      </c>
      <c r="P1559" t="s">
        <v>46</v>
      </c>
      <c r="Q1559" t="s">
        <v>47</v>
      </c>
      <c r="R1559" t="s">
        <v>2493</v>
      </c>
      <c r="S1559">
        <v>27.888000000000002</v>
      </c>
      <c r="T1559">
        <v>7</v>
      </c>
      <c r="U1559">
        <v>0.2</v>
      </c>
      <c r="V1559">
        <v>9.0635999999999974</v>
      </c>
    </row>
    <row r="1560" spans="1:22" x14ac:dyDescent="0.35">
      <c r="A1560">
        <v>3648</v>
      </c>
      <c r="B1560" t="s">
        <v>6811</v>
      </c>
      <c r="C1560">
        <v>2011</v>
      </c>
      <c r="D1560" s="28">
        <v>40749</v>
      </c>
      <c r="E1560" s="28">
        <v>40751</v>
      </c>
      <c r="F1560" t="s">
        <v>23</v>
      </c>
      <c r="G1560" t="s">
        <v>6036</v>
      </c>
      <c r="H1560" t="s">
        <v>6037</v>
      </c>
      <c r="I1560" t="s">
        <v>102</v>
      </c>
      <c r="J1560" t="s">
        <v>27</v>
      </c>
      <c r="K1560" t="s">
        <v>42</v>
      </c>
      <c r="L1560" t="s">
        <v>43</v>
      </c>
      <c r="M1560">
        <v>90045</v>
      </c>
      <c r="N1560" t="s">
        <v>44</v>
      </c>
      <c r="O1560" t="s">
        <v>6813</v>
      </c>
      <c r="P1560" t="s">
        <v>46</v>
      </c>
      <c r="Q1560" t="s">
        <v>578</v>
      </c>
      <c r="R1560" t="s">
        <v>6814</v>
      </c>
      <c r="S1560">
        <v>15.52</v>
      </c>
      <c r="T1560">
        <v>4</v>
      </c>
      <c r="U1560">
        <v>0</v>
      </c>
      <c r="V1560">
        <v>4.5007999999999981</v>
      </c>
    </row>
    <row r="1561" spans="1:22" x14ac:dyDescent="0.35">
      <c r="A1561">
        <v>3647</v>
      </c>
      <c r="B1561" t="s">
        <v>6811</v>
      </c>
      <c r="C1561">
        <v>2011</v>
      </c>
      <c r="D1561" s="28">
        <v>40749</v>
      </c>
      <c r="E1561" s="28">
        <v>40751</v>
      </c>
      <c r="F1561" t="s">
        <v>23</v>
      </c>
      <c r="G1561" t="s">
        <v>6036</v>
      </c>
      <c r="H1561" t="s">
        <v>6037</v>
      </c>
      <c r="I1561" t="s">
        <v>102</v>
      </c>
      <c r="J1561" t="s">
        <v>27</v>
      </c>
      <c r="K1561" t="s">
        <v>42</v>
      </c>
      <c r="L1561" t="s">
        <v>43</v>
      </c>
      <c r="M1561">
        <v>90045</v>
      </c>
      <c r="N1561" t="s">
        <v>44</v>
      </c>
      <c r="O1561" t="s">
        <v>2841</v>
      </c>
      <c r="P1561" t="s">
        <v>46</v>
      </c>
      <c r="Q1561" t="s">
        <v>90</v>
      </c>
      <c r="R1561" t="s">
        <v>6812</v>
      </c>
      <c r="S1561">
        <v>6.48</v>
      </c>
      <c r="T1561">
        <v>1</v>
      </c>
      <c r="U1561">
        <v>0</v>
      </c>
      <c r="V1561">
        <v>3.1752000000000002</v>
      </c>
    </row>
    <row r="1562" spans="1:22" x14ac:dyDescent="0.35">
      <c r="A1562">
        <v>1561</v>
      </c>
      <c r="B1562" t="s">
        <v>4138</v>
      </c>
      <c r="C1562">
        <v>2011</v>
      </c>
      <c r="D1562" s="28">
        <v>40637</v>
      </c>
      <c r="E1562" s="28">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5">
      <c r="A1563">
        <v>3646</v>
      </c>
      <c r="B1563" t="s">
        <v>6804</v>
      </c>
      <c r="C1563">
        <v>2011</v>
      </c>
      <c r="D1563" s="28">
        <v>40897</v>
      </c>
      <c r="E1563" s="28">
        <v>40900</v>
      </c>
      <c r="F1563" t="s">
        <v>23</v>
      </c>
      <c r="G1563" t="s">
        <v>2225</v>
      </c>
      <c r="H1563" t="s">
        <v>2226</v>
      </c>
      <c r="I1563" t="s">
        <v>26</v>
      </c>
      <c r="J1563" t="s">
        <v>27</v>
      </c>
      <c r="K1563" t="s">
        <v>42</v>
      </c>
      <c r="L1563" t="s">
        <v>43</v>
      </c>
      <c r="M1563">
        <v>90008</v>
      </c>
      <c r="N1563" t="s">
        <v>44</v>
      </c>
      <c r="O1563" t="s">
        <v>6809</v>
      </c>
      <c r="P1563" t="s">
        <v>46</v>
      </c>
      <c r="Q1563" t="s">
        <v>75</v>
      </c>
      <c r="R1563" t="s">
        <v>6810</v>
      </c>
      <c r="S1563">
        <v>155.12</v>
      </c>
      <c r="T1563">
        <v>5</v>
      </c>
      <c r="U1563">
        <v>0.2</v>
      </c>
      <c r="V1563">
        <v>50.413999999999987</v>
      </c>
    </row>
    <row r="1564" spans="1:22" x14ac:dyDescent="0.35">
      <c r="A1564">
        <v>3645</v>
      </c>
      <c r="B1564" t="s">
        <v>6804</v>
      </c>
      <c r="C1564">
        <v>2011</v>
      </c>
      <c r="D1564" s="28">
        <v>40897</v>
      </c>
      <c r="E1564" s="28">
        <v>40900</v>
      </c>
      <c r="F1564" t="s">
        <v>23</v>
      </c>
      <c r="G1564" t="s">
        <v>2225</v>
      </c>
      <c r="H1564" t="s">
        <v>2226</v>
      </c>
      <c r="I1564" t="s">
        <v>26</v>
      </c>
      <c r="J1564" t="s">
        <v>27</v>
      </c>
      <c r="K1564" t="s">
        <v>42</v>
      </c>
      <c r="L1564" t="s">
        <v>43</v>
      </c>
      <c r="M1564">
        <v>90008</v>
      </c>
      <c r="N1564" t="s">
        <v>44</v>
      </c>
      <c r="O1564" t="s">
        <v>6807</v>
      </c>
      <c r="P1564" t="s">
        <v>46</v>
      </c>
      <c r="Q1564" t="s">
        <v>68</v>
      </c>
      <c r="R1564" t="s">
        <v>6808</v>
      </c>
      <c r="S1564">
        <v>4.13</v>
      </c>
      <c r="T1564">
        <v>1</v>
      </c>
      <c r="U1564">
        <v>0</v>
      </c>
      <c r="V1564">
        <v>1.1564000000000001</v>
      </c>
    </row>
    <row r="1565" spans="1:22" x14ac:dyDescent="0.35">
      <c r="A1565">
        <v>3644</v>
      </c>
      <c r="B1565" t="s">
        <v>6804</v>
      </c>
      <c r="C1565">
        <v>2011</v>
      </c>
      <c r="D1565" s="28">
        <v>40897</v>
      </c>
      <c r="E1565" s="28">
        <v>40900</v>
      </c>
      <c r="F1565" t="s">
        <v>23</v>
      </c>
      <c r="G1565" t="s">
        <v>2225</v>
      </c>
      <c r="H1565" t="s">
        <v>2226</v>
      </c>
      <c r="I1565" t="s">
        <v>26</v>
      </c>
      <c r="J1565" t="s">
        <v>27</v>
      </c>
      <c r="K1565" t="s">
        <v>42</v>
      </c>
      <c r="L1565" t="s">
        <v>43</v>
      </c>
      <c r="M1565">
        <v>90008</v>
      </c>
      <c r="N1565" t="s">
        <v>44</v>
      </c>
      <c r="O1565" t="s">
        <v>6805</v>
      </c>
      <c r="P1565" t="s">
        <v>46</v>
      </c>
      <c r="Q1565" t="s">
        <v>68</v>
      </c>
      <c r="R1565" t="s">
        <v>6806</v>
      </c>
      <c r="S1565">
        <v>47.3</v>
      </c>
      <c r="T1565">
        <v>2</v>
      </c>
      <c r="U1565">
        <v>0</v>
      </c>
      <c r="V1565">
        <v>12.298000000000002</v>
      </c>
    </row>
    <row r="1566" spans="1:22" x14ac:dyDescent="0.35">
      <c r="A1566">
        <v>1565</v>
      </c>
      <c r="B1566" t="s">
        <v>4148</v>
      </c>
      <c r="C1566">
        <v>2011</v>
      </c>
      <c r="D1566" s="28">
        <v>40606</v>
      </c>
      <c r="E1566" s="28">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5">
      <c r="A1567">
        <v>3643</v>
      </c>
      <c r="B1567" t="s">
        <v>6804</v>
      </c>
      <c r="C1567">
        <v>2011</v>
      </c>
      <c r="D1567" s="28">
        <v>40897</v>
      </c>
      <c r="E1567" s="28">
        <v>40900</v>
      </c>
      <c r="F1567" t="s">
        <v>23</v>
      </c>
      <c r="G1567" t="s">
        <v>2225</v>
      </c>
      <c r="H1567" t="s">
        <v>2226</v>
      </c>
      <c r="I1567" t="s">
        <v>26</v>
      </c>
      <c r="J1567" t="s">
        <v>27</v>
      </c>
      <c r="K1567" t="s">
        <v>42</v>
      </c>
      <c r="L1567" t="s">
        <v>43</v>
      </c>
      <c r="M1567">
        <v>90008</v>
      </c>
      <c r="N1567" t="s">
        <v>44</v>
      </c>
      <c r="O1567" t="s">
        <v>2209</v>
      </c>
      <c r="P1567" t="s">
        <v>46</v>
      </c>
      <c r="Q1567" t="s">
        <v>75</v>
      </c>
      <c r="R1567" t="s">
        <v>2210</v>
      </c>
      <c r="S1567">
        <v>487.98400000000004</v>
      </c>
      <c r="T1567">
        <v>2</v>
      </c>
      <c r="U1567">
        <v>0.2</v>
      </c>
      <c r="V1567">
        <v>152.49499999999998</v>
      </c>
    </row>
    <row r="1568" spans="1:22" x14ac:dyDescent="0.35">
      <c r="A1568">
        <v>3629</v>
      </c>
      <c r="B1568" t="s">
        <v>6795</v>
      </c>
      <c r="C1568">
        <v>2011</v>
      </c>
      <c r="D1568" s="28">
        <v>40764</v>
      </c>
      <c r="E1568" s="28">
        <v>40768</v>
      </c>
      <c r="F1568" t="s">
        <v>50</v>
      </c>
      <c r="G1568" t="s">
        <v>830</v>
      </c>
      <c r="H1568" t="s">
        <v>831</v>
      </c>
      <c r="I1568" t="s">
        <v>26</v>
      </c>
      <c r="J1568" t="s">
        <v>27</v>
      </c>
      <c r="K1568" t="s">
        <v>95</v>
      </c>
      <c r="L1568" t="s">
        <v>96</v>
      </c>
      <c r="M1568">
        <v>98103</v>
      </c>
      <c r="N1568" t="s">
        <v>44</v>
      </c>
      <c r="O1568" t="s">
        <v>6367</v>
      </c>
      <c r="P1568" t="s">
        <v>46</v>
      </c>
      <c r="Q1568" t="s">
        <v>75</v>
      </c>
      <c r="R1568" t="s">
        <v>6368</v>
      </c>
      <c r="S1568">
        <v>2060.7440000000001</v>
      </c>
      <c r="T1568">
        <v>7</v>
      </c>
      <c r="U1568">
        <v>0.2</v>
      </c>
      <c r="V1568">
        <v>643.98249999999996</v>
      </c>
    </row>
    <row r="1569" spans="1:22" x14ac:dyDescent="0.35">
      <c r="A1569">
        <v>3624</v>
      </c>
      <c r="B1569" t="s">
        <v>6793</v>
      </c>
      <c r="C1569">
        <v>2011</v>
      </c>
      <c r="D1569" s="28">
        <v>40800</v>
      </c>
      <c r="E1569" s="28">
        <v>40805</v>
      </c>
      <c r="F1569" t="s">
        <v>50</v>
      </c>
      <c r="G1569" t="s">
        <v>4682</v>
      </c>
      <c r="H1569" t="s">
        <v>4683</v>
      </c>
      <c r="I1569" t="s">
        <v>26</v>
      </c>
      <c r="J1569" t="s">
        <v>27</v>
      </c>
      <c r="K1569" t="s">
        <v>3555</v>
      </c>
      <c r="L1569" t="s">
        <v>1272</v>
      </c>
      <c r="M1569">
        <v>31204</v>
      </c>
      <c r="N1569" t="s">
        <v>30</v>
      </c>
      <c r="O1569" t="s">
        <v>748</v>
      </c>
      <c r="P1569" t="s">
        <v>46</v>
      </c>
      <c r="Q1569" t="s">
        <v>75</v>
      </c>
      <c r="R1569" t="s">
        <v>749</v>
      </c>
      <c r="S1569">
        <v>7.16</v>
      </c>
      <c r="T1569">
        <v>2</v>
      </c>
      <c r="U1569">
        <v>0</v>
      </c>
      <c r="V1569">
        <v>3.4367999999999999</v>
      </c>
    </row>
    <row r="1570" spans="1:22" x14ac:dyDescent="0.35">
      <c r="A1570">
        <v>3623</v>
      </c>
      <c r="B1570" t="s">
        <v>6793</v>
      </c>
      <c r="C1570">
        <v>2011</v>
      </c>
      <c r="D1570" s="28">
        <v>40800</v>
      </c>
      <c r="E1570" s="28">
        <v>40805</v>
      </c>
      <c r="F1570" t="s">
        <v>50</v>
      </c>
      <c r="G1570" t="s">
        <v>4682</v>
      </c>
      <c r="H1570" t="s">
        <v>4683</v>
      </c>
      <c r="I1570" t="s">
        <v>26</v>
      </c>
      <c r="J1570" t="s">
        <v>27</v>
      </c>
      <c r="K1570" t="s">
        <v>3555</v>
      </c>
      <c r="L1570" t="s">
        <v>1272</v>
      </c>
      <c r="M1570">
        <v>31204</v>
      </c>
      <c r="N1570" t="s">
        <v>30</v>
      </c>
      <c r="O1570" t="s">
        <v>4583</v>
      </c>
      <c r="P1570" t="s">
        <v>32</v>
      </c>
      <c r="Q1570" t="s">
        <v>65</v>
      </c>
      <c r="R1570" t="s">
        <v>4584</v>
      </c>
      <c r="S1570">
        <v>142.4</v>
      </c>
      <c r="T1570">
        <v>5</v>
      </c>
      <c r="U1570">
        <v>0</v>
      </c>
      <c r="V1570">
        <v>52.688000000000002</v>
      </c>
    </row>
    <row r="1571" spans="1:22" x14ac:dyDescent="0.35">
      <c r="A1571">
        <v>3611</v>
      </c>
      <c r="B1571" t="s">
        <v>6782</v>
      </c>
      <c r="C1571">
        <v>2011</v>
      </c>
      <c r="D1571" s="28">
        <v>40661</v>
      </c>
      <c r="E1571" s="28">
        <v>40666</v>
      </c>
      <c r="F1571" t="s">
        <v>50</v>
      </c>
      <c r="G1571" t="s">
        <v>2760</v>
      </c>
      <c r="H1571" t="s">
        <v>2761</v>
      </c>
      <c r="I1571" t="s">
        <v>41</v>
      </c>
      <c r="J1571" t="s">
        <v>27</v>
      </c>
      <c r="K1571" t="s">
        <v>606</v>
      </c>
      <c r="L1571" t="s">
        <v>498</v>
      </c>
      <c r="M1571">
        <v>43055</v>
      </c>
      <c r="N1571" t="s">
        <v>148</v>
      </c>
      <c r="O1571" t="s">
        <v>6009</v>
      </c>
      <c r="P1571" t="s">
        <v>46</v>
      </c>
      <c r="Q1571" t="s">
        <v>59</v>
      </c>
      <c r="R1571" t="s">
        <v>6010</v>
      </c>
      <c r="S1571">
        <v>177.56800000000001</v>
      </c>
      <c r="T1571">
        <v>2</v>
      </c>
      <c r="U1571">
        <v>0.2</v>
      </c>
      <c r="V1571">
        <v>-37.733199999999989</v>
      </c>
    </row>
    <row r="1572" spans="1:22" x14ac:dyDescent="0.35">
      <c r="A1572">
        <v>1571</v>
      </c>
      <c r="B1572" t="s">
        <v>4164</v>
      </c>
      <c r="C1572">
        <v>2011</v>
      </c>
      <c r="D1572" s="28">
        <v>40870</v>
      </c>
      <c r="E1572" s="28">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5">
      <c r="A1573">
        <v>1572</v>
      </c>
      <c r="B1573" t="s">
        <v>4164</v>
      </c>
      <c r="C1573">
        <v>2011</v>
      </c>
      <c r="D1573" s="28">
        <v>40870</v>
      </c>
      <c r="E1573" s="28">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5">
      <c r="A1574">
        <v>1573</v>
      </c>
      <c r="B1574" t="s">
        <v>4164</v>
      </c>
      <c r="C1574">
        <v>2011</v>
      </c>
      <c r="D1574" s="28">
        <v>40870</v>
      </c>
      <c r="E1574" s="28">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5">
      <c r="A1575">
        <v>1574</v>
      </c>
      <c r="B1575" t="s">
        <v>4164</v>
      </c>
      <c r="C1575">
        <v>2011</v>
      </c>
      <c r="D1575" s="28">
        <v>40870</v>
      </c>
      <c r="E1575" s="28">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5">
      <c r="A1576">
        <v>1575</v>
      </c>
      <c r="B1576" t="s">
        <v>4169</v>
      </c>
      <c r="C1576">
        <v>2011</v>
      </c>
      <c r="D1576" s="28">
        <v>40892</v>
      </c>
      <c r="E1576" s="28">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5">
      <c r="A1577">
        <v>1576</v>
      </c>
      <c r="B1577" t="s">
        <v>4169</v>
      </c>
      <c r="C1577">
        <v>2011</v>
      </c>
      <c r="D1577" s="28">
        <v>40892</v>
      </c>
      <c r="E1577" s="28">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5">
      <c r="A1578">
        <v>3610</v>
      </c>
      <c r="B1578" t="s">
        <v>6782</v>
      </c>
      <c r="C1578">
        <v>2011</v>
      </c>
      <c r="D1578" s="28">
        <v>40661</v>
      </c>
      <c r="E1578" s="28">
        <v>40666</v>
      </c>
      <c r="F1578" t="s">
        <v>50</v>
      </c>
      <c r="G1578" t="s">
        <v>2760</v>
      </c>
      <c r="H1578" t="s">
        <v>2761</v>
      </c>
      <c r="I1578" t="s">
        <v>41</v>
      </c>
      <c r="J1578" t="s">
        <v>27</v>
      </c>
      <c r="K1578" t="s">
        <v>606</v>
      </c>
      <c r="L1578" t="s">
        <v>498</v>
      </c>
      <c r="M1578">
        <v>43055</v>
      </c>
      <c r="N1578" t="s">
        <v>148</v>
      </c>
      <c r="O1578" t="s">
        <v>3978</v>
      </c>
      <c r="P1578" t="s">
        <v>46</v>
      </c>
      <c r="Q1578" t="s">
        <v>59</v>
      </c>
      <c r="R1578" t="s">
        <v>3979</v>
      </c>
      <c r="S1578">
        <v>27.096</v>
      </c>
      <c r="T1578">
        <v>3</v>
      </c>
      <c r="U1578">
        <v>0.2</v>
      </c>
      <c r="V1578">
        <v>2.0321999999999987</v>
      </c>
    </row>
    <row r="1579" spans="1:22" x14ac:dyDescent="0.35">
      <c r="A1579">
        <v>3609</v>
      </c>
      <c r="B1579" t="s">
        <v>6782</v>
      </c>
      <c r="C1579">
        <v>2011</v>
      </c>
      <c r="D1579" s="28">
        <v>40661</v>
      </c>
      <c r="E1579" s="28">
        <v>40666</v>
      </c>
      <c r="F1579" t="s">
        <v>50</v>
      </c>
      <c r="G1579" t="s">
        <v>2760</v>
      </c>
      <c r="H1579" t="s">
        <v>2761</v>
      </c>
      <c r="I1579" t="s">
        <v>41</v>
      </c>
      <c r="J1579" t="s">
        <v>27</v>
      </c>
      <c r="K1579" t="s">
        <v>606</v>
      </c>
      <c r="L1579" t="s">
        <v>498</v>
      </c>
      <c r="M1579">
        <v>43055</v>
      </c>
      <c r="N1579" t="s">
        <v>148</v>
      </c>
      <c r="O1579" t="s">
        <v>2918</v>
      </c>
      <c r="P1579" t="s">
        <v>46</v>
      </c>
      <c r="Q1579" t="s">
        <v>47</v>
      </c>
      <c r="R1579" t="s">
        <v>2919</v>
      </c>
      <c r="S1579">
        <v>6.911999999999999</v>
      </c>
      <c r="T1579">
        <v>3</v>
      </c>
      <c r="U1579">
        <v>0.2</v>
      </c>
      <c r="V1579">
        <v>2.5056000000000003</v>
      </c>
    </row>
    <row r="1580" spans="1:22" x14ac:dyDescent="0.35">
      <c r="A1580">
        <v>3608</v>
      </c>
      <c r="B1580" t="s">
        <v>6781</v>
      </c>
      <c r="C1580">
        <v>2011</v>
      </c>
      <c r="D1580" s="28">
        <v>40809</v>
      </c>
      <c r="E1580" s="28">
        <v>40814</v>
      </c>
      <c r="F1580" t="s">
        <v>23</v>
      </c>
      <c r="G1580" t="s">
        <v>3868</v>
      </c>
      <c r="H1580" t="s">
        <v>3869</v>
      </c>
      <c r="I1580" t="s">
        <v>26</v>
      </c>
      <c r="J1580" t="s">
        <v>27</v>
      </c>
      <c r="K1580" t="s">
        <v>266</v>
      </c>
      <c r="L1580" t="s">
        <v>267</v>
      </c>
      <c r="M1580">
        <v>10035</v>
      </c>
      <c r="N1580" t="s">
        <v>148</v>
      </c>
      <c r="O1580" t="s">
        <v>3567</v>
      </c>
      <c r="P1580" t="s">
        <v>46</v>
      </c>
      <c r="Q1580" t="s">
        <v>75</v>
      </c>
      <c r="R1580" t="s">
        <v>3568</v>
      </c>
      <c r="S1580">
        <v>139.44</v>
      </c>
      <c r="T1580">
        <v>3</v>
      </c>
      <c r="U1580">
        <v>0.2</v>
      </c>
      <c r="V1580">
        <v>47.060999999999993</v>
      </c>
    </row>
    <row r="1581" spans="1:22" x14ac:dyDescent="0.35">
      <c r="A1581">
        <v>3603</v>
      </c>
      <c r="B1581" t="s">
        <v>6776</v>
      </c>
      <c r="C1581">
        <v>2011</v>
      </c>
      <c r="D1581" s="28">
        <v>40864</v>
      </c>
      <c r="E1581" s="28">
        <v>40871</v>
      </c>
      <c r="F1581" t="s">
        <v>50</v>
      </c>
      <c r="G1581" t="s">
        <v>6777</v>
      </c>
      <c r="H1581" t="s">
        <v>6778</v>
      </c>
      <c r="I1581" t="s">
        <v>26</v>
      </c>
      <c r="J1581" t="s">
        <v>27</v>
      </c>
      <c r="K1581" t="s">
        <v>146</v>
      </c>
      <c r="L1581" t="s">
        <v>147</v>
      </c>
      <c r="M1581">
        <v>19143</v>
      </c>
      <c r="N1581" t="s">
        <v>148</v>
      </c>
      <c r="O1581" t="s">
        <v>1931</v>
      </c>
      <c r="P1581" t="s">
        <v>32</v>
      </c>
      <c r="Q1581" t="s">
        <v>36</v>
      </c>
      <c r="R1581" t="s">
        <v>1932</v>
      </c>
      <c r="S1581">
        <v>657.93</v>
      </c>
      <c r="T1581">
        <v>5</v>
      </c>
      <c r="U1581">
        <v>0.3</v>
      </c>
      <c r="V1581">
        <v>-93.989999999999952</v>
      </c>
    </row>
    <row r="1582" spans="1:22" x14ac:dyDescent="0.35">
      <c r="A1582">
        <v>3602</v>
      </c>
      <c r="B1582" t="s">
        <v>6776</v>
      </c>
      <c r="C1582">
        <v>2011</v>
      </c>
      <c r="D1582" s="28">
        <v>40864</v>
      </c>
      <c r="E1582" s="28">
        <v>40871</v>
      </c>
      <c r="F1582" t="s">
        <v>50</v>
      </c>
      <c r="G1582" t="s">
        <v>6777</v>
      </c>
      <c r="H1582" t="s">
        <v>6778</v>
      </c>
      <c r="I1582" t="s">
        <v>26</v>
      </c>
      <c r="J1582" t="s">
        <v>27</v>
      </c>
      <c r="K1582" t="s">
        <v>146</v>
      </c>
      <c r="L1582" t="s">
        <v>147</v>
      </c>
      <c r="M1582">
        <v>19143</v>
      </c>
      <c r="N1582" t="s">
        <v>148</v>
      </c>
      <c r="O1582" t="s">
        <v>2197</v>
      </c>
      <c r="P1582" t="s">
        <v>46</v>
      </c>
      <c r="Q1582" t="s">
        <v>90</v>
      </c>
      <c r="R1582" t="s">
        <v>2198</v>
      </c>
      <c r="S1582">
        <v>12.448</v>
      </c>
      <c r="T1582">
        <v>2</v>
      </c>
      <c r="U1582">
        <v>0.2</v>
      </c>
      <c r="V1582">
        <v>3.8899999999999988</v>
      </c>
    </row>
    <row r="1583" spans="1:22" x14ac:dyDescent="0.35">
      <c r="A1583">
        <v>3600</v>
      </c>
      <c r="B1583" t="s">
        <v>6772</v>
      </c>
      <c r="C1583">
        <v>2011</v>
      </c>
      <c r="D1583" s="28">
        <v>40795</v>
      </c>
      <c r="E1583" s="28">
        <v>40800</v>
      </c>
      <c r="F1583" t="s">
        <v>23</v>
      </c>
      <c r="G1583" t="s">
        <v>813</v>
      </c>
      <c r="H1583" t="s">
        <v>814</v>
      </c>
      <c r="I1583" t="s">
        <v>26</v>
      </c>
      <c r="J1583" t="s">
        <v>27</v>
      </c>
      <c r="K1583" t="s">
        <v>146</v>
      </c>
      <c r="L1583" t="s">
        <v>147</v>
      </c>
      <c r="M1583">
        <v>19140</v>
      </c>
      <c r="N1583" t="s">
        <v>148</v>
      </c>
      <c r="O1583" t="s">
        <v>3698</v>
      </c>
      <c r="P1583" t="s">
        <v>71</v>
      </c>
      <c r="Q1583" t="s">
        <v>72</v>
      </c>
      <c r="R1583" t="s">
        <v>3699</v>
      </c>
      <c r="S1583">
        <v>135.51599999999999</v>
      </c>
      <c r="T1583">
        <v>1</v>
      </c>
      <c r="U1583">
        <v>0.4</v>
      </c>
      <c r="V1583">
        <v>-31.620400000000004</v>
      </c>
    </row>
    <row r="1584" spans="1:22" x14ac:dyDescent="0.35">
      <c r="A1584">
        <v>3599</v>
      </c>
      <c r="B1584" t="s">
        <v>6772</v>
      </c>
      <c r="C1584">
        <v>2011</v>
      </c>
      <c r="D1584" s="28">
        <v>40795</v>
      </c>
      <c r="E1584" s="28">
        <v>40800</v>
      </c>
      <c r="F1584" t="s">
        <v>23</v>
      </c>
      <c r="G1584" t="s">
        <v>813</v>
      </c>
      <c r="H1584" t="s">
        <v>814</v>
      </c>
      <c r="I1584" t="s">
        <v>26</v>
      </c>
      <c r="J1584" t="s">
        <v>27</v>
      </c>
      <c r="K1584" t="s">
        <v>146</v>
      </c>
      <c r="L1584" t="s">
        <v>147</v>
      </c>
      <c r="M1584">
        <v>19140</v>
      </c>
      <c r="N1584" t="s">
        <v>148</v>
      </c>
      <c r="O1584" t="s">
        <v>4064</v>
      </c>
      <c r="P1584" t="s">
        <v>32</v>
      </c>
      <c r="Q1584" t="s">
        <v>65</v>
      </c>
      <c r="R1584" t="s">
        <v>4065</v>
      </c>
      <c r="S1584">
        <v>17.472000000000001</v>
      </c>
      <c r="T1584">
        <v>3</v>
      </c>
      <c r="U1584">
        <v>0.2</v>
      </c>
      <c r="V1584">
        <v>5.023200000000001</v>
      </c>
    </row>
    <row r="1585" spans="1:22" x14ac:dyDescent="0.35">
      <c r="A1585">
        <v>3598</v>
      </c>
      <c r="B1585" t="s">
        <v>6772</v>
      </c>
      <c r="C1585">
        <v>2011</v>
      </c>
      <c r="D1585" s="28">
        <v>40795</v>
      </c>
      <c r="E1585" s="28">
        <v>40800</v>
      </c>
      <c r="F1585" t="s">
        <v>23</v>
      </c>
      <c r="G1585" t="s">
        <v>813</v>
      </c>
      <c r="H1585" t="s">
        <v>814</v>
      </c>
      <c r="I1585" t="s">
        <v>26</v>
      </c>
      <c r="J1585" t="s">
        <v>27</v>
      </c>
      <c r="K1585" t="s">
        <v>146</v>
      </c>
      <c r="L1585" t="s">
        <v>147</v>
      </c>
      <c r="M1585">
        <v>19140</v>
      </c>
      <c r="N1585" t="s">
        <v>148</v>
      </c>
      <c r="O1585" t="s">
        <v>6773</v>
      </c>
      <c r="P1585" t="s">
        <v>71</v>
      </c>
      <c r="Q1585" t="s">
        <v>161</v>
      </c>
      <c r="R1585" t="s">
        <v>6774</v>
      </c>
      <c r="S1585">
        <v>64.704000000000008</v>
      </c>
      <c r="T1585">
        <v>6</v>
      </c>
      <c r="U1585">
        <v>0.2</v>
      </c>
      <c r="V1585">
        <v>-4.852800000000002</v>
      </c>
    </row>
    <row r="1586" spans="1:22" x14ac:dyDescent="0.35">
      <c r="A1586">
        <v>3597</v>
      </c>
      <c r="B1586" t="s">
        <v>6772</v>
      </c>
      <c r="C1586">
        <v>2011</v>
      </c>
      <c r="D1586" s="28">
        <v>40795</v>
      </c>
      <c r="E1586" s="28">
        <v>40800</v>
      </c>
      <c r="F1586" t="s">
        <v>23</v>
      </c>
      <c r="G1586" t="s">
        <v>813</v>
      </c>
      <c r="H1586" t="s">
        <v>814</v>
      </c>
      <c r="I1586" t="s">
        <v>26</v>
      </c>
      <c r="J1586" t="s">
        <v>27</v>
      </c>
      <c r="K1586" t="s">
        <v>146</v>
      </c>
      <c r="L1586" t="s">
        <v>147</v>
      </c>
      <c r="M1586">
        <v>19140</v>
      </c>
      <c r="N1586" t="s">
        <v>148</v>
      </c>
      <c r="O1586" t="s">
        <v>2882</v>
      </c>
      <c r="P1586" t="s">
        <v>46</v>
      </c>
      <c r="Q1586" t="s">
        <v>90</v>
      </c>
      <c r="R1586" t="s">
        <v>2883</v>
      </c>
      <c r="S1586">
        <v>15.552000000000003</v>
      </c>
      <c r="T1586">
        <v>3</v>
      </c>
      <c r="U1586">
        <v>0.2</v>
      </c>
      <c r="V1586">
        <v>5.4432</v>
      </c>
    </row>
    <row r="1587" spans="1:22" x14ac:dyDescent="0.35">
      <c r="A1587">
        <v>3592</v>
      </c>
      <c r="B1587" t="s">
        <v>6768</v>
      </c>
      <c r="C1587">
        <v>2011</v>
      </c>
      <c r="D1587" s="28">
        <v>40890</v>
      </c>
      <c r="E1587" s="28">
        <v>40892</v>
      </c>
      <c r="F1587" t="s">
        <v>23</v>
      </c>
      <c r="G1587" t="s">
        <v>2230</v>
      </c>
      <c r="H1587" t="s">
        <v>2231</v>
      </c>
      <c r="I1587" t="s">
        <v>26</v>
      </c>
      <c r="J1587" t="s">
        <v>27</v>
      </c>
      <c r="K1587" t="s">
        <v>184</v>
      </c>
      <c r="L1587" t="s">
        <v>104</v>
      </c>
      <c r="M1587">
        <v>77070</v>
      </c>
      <c r="N1587" t="s">
        <v>105</v>
      </c>
      <c r="O1587" t="s">
        <v>1949</v>
      </c>
      <c r="P1587" t="s">
        <v>46</v>
      </c>
      <c r="Q1587" t="s">
        <v>578</v>
      </c>
      <c r="R1587" t="s">
        <v>1950</v>
      </c>
      <c r="S1587">
        <v>2.92</v>
      </c>
      <c r="T1587">
        <v>1</v>
      </c>
      <c r="U1587">
        <v>0.2</v>
      </c>
      <c r="V1587">
        <v>0.36499999999999977</v>
      </c>
    </row>
    <row r="1588" spans="1:22" x14ac:dyDescent="0.35">
      <c r="A1588">
        <v>3556</v>
      </c>
      <c r="B1588" t="s">
        <v>6735</v>
      </c>
      <c r="C1588">
        <v>2011</v>
      </c>
      <c r="D1588" s="28">
        <v>40625</v>
      </c>
      <c r="E1588" s="28">
        <v>40628</v>
      </c>
      <c r="F1588" t="s">
        <v>23</v>
      </c>
      <c r="G1588" t="s">
        <v>235</v>
      </c>
      <c r="H1588" t="s">
        <v>236</v>
      </c>
      <c r="I1588" t="s">
        <v>26</v>
      </c>
      <c r="J1588" t="s">
        <v>27</v>
      </c>
      <c r="K1588" t="s">
        <v>42</v>
      </c>
      <c r="L1588" t="s">
        <v>43</v>
      </c>
      <c r="M1588">
        <v>90036</v>
      </c>
      <c r="N1588" t="s">
        <v>44</v>
      </c>
      <c r="O1588" t="s">
        <v>6736</v>
      </c>
      <c r="P1588" t="s">
        <v>71</v>
      </c>
      <c r="Q1588" t="s">
        <v>72</v>
      </c>
      <c r="R1588" t="s">
        <v>6737</v>
      </c>
      <c r="S1588">
        <v>604.75199999999995</v>
      </c>
      <c r="T1588">
        <v>6</v>
      </c>
      <c r="U1588">
        <v>0.2</v>
      </c>
      <c r="V1588">
        <v>37.797000000000025</v>
      </c>
    </row>
    <row r="1589" spans="1:22" x14ac:dyDescent="0.35">
      <c r="A1589">
        <v>3555</v>
      </c>
      <c r="B1589" t="s">
        <v>6735</v>
      </c>
      <c r="C1589">
        <v>2011</v>
      </c>
      <c r="D1589" s="28">
        <v>40625</v>
      </c>
      <c r="E1589" s="28">
        <v>40628</v>
      </c>
      <c r="F1589" t="s">
        <v>23</v>
      </c>
      <c r="G1589" t="s">
        <v>235</v>
      </c>
      <c r="H1589" t="s">
        <v>236</v>
      </c>
      <c r="I1589" t="s">
        <v>26</v>
      </c>
      <c r="J1589" t="s">
        <v>27</v>
      </c>
      <c r="K1589" t="s">
        <v>42</v>
      </c>
      <c r="L1589" t="s">
        <v>43</v>
      </c>
      <c r="M1589">
        <v>90036</v>
      </c>
      <c r="N1589" t="s">
        <v>44</v>
      </c>
      <c r="O1589" t="s">
        <v>2117</v>
      </c>
      <c r="P1589" t="s">
        <v>46</v>
      </c>
      <c r="Q1589" t="s">
        <v>59</v>
      </c>
      <c r="R1589" t="s">
        <v>2118</v>
      </c>
      <c r="S1589">
        <v>330.4</v>
      </c>
      <c r="T1589">
        <v>2</v>
      </c>
      <c r="U1589">
        <v>0</v>
      </c>
      <c r="V1589">
        <v>85.903999999999996</v>
      </c>
    </row>
    <row r="1590" spans="1:22" x14ac:dyDescent="0.35">
      <c r="A1590">
        <v>3541</v>
      </c>
      <c r="B1590" t="s">
        <v>6725</v>
      </c>
      <c r="C1590">
        <v>2011</v>
      </c>
      <c r="D1590" s="28">
        <v>40672</v>
      </c>
      <c r="E1590" s="28">
        <v>40672</v>
      </c>
      <c r="F1590" t="s">
        <v>1290</v>
      </c>
      <c r="G1590" t="s">
        <v>979</v>
      </c>
      <c r="H1590" t="s">
        <v>980</v>
      </c>
      <c r="I1590" t="s">
        <v>41</v>
      </c>
      <c r="J1590" t="s">
        <v>27</v>
      </c>
      <c r="K1590" t="s">
        <v>28</v>
      </c>
      <c r="L1590" t="s">
        <v>29</v>
      </c>
      <c r="M1590">
        <v>42420</v>
      </c>
      <c r="N1590" t="s">
        <v>30</v>
      </c>
      <c r="O1590" t="s">
        <v>4284</v>
      </c>
      <c r="P1590" t="s">
        <v>46</v>
      </c>
      <c r="Q1590" t="s">
        <v>90</v>
      </c>
      <c r="R1590" t="s">
        <v>4285</v>
      </c>
      <c r="S1590">
        <v>45.36</v>
      </c>
      <c r="T1590">
        <v>7</v>
      </c>
      <c r="U1590">
        <v>0</v>
      </c>
      <c r="V1590">
        <v>21.772800000000004</v>
      </c>
    </row>
    <row r="1591" spans="1:22" x14ac:dyDescent="0.35">
      <c r="A1591">
        <v>3540</v>
      </c>
      <c r="B1591" t="s">
        <v>6725</v>
      </c>
      <c r="C1591">
        <v>2011</v>
      </c>
      <c r="D1591" s="28">
        <v>40672</v>
      </c>
      <c r="E1591" s="28">
        <v>40672</v>
      </c>
      <c r="F1591" t="s">
        <v>1290</v>
      </c>
      <c r="G1591" t="s">
        <v>979</v>
      </c>
      <c r="H1591" t="s">
        <v>980</v>
      </c>
      <c r="I1591" t="s">
        <v>41</v>
      </c>
      <c r="J1591" t="s">
        <v>27</v>
      </c>
      <c r="K1591" t="s">
        <v>28</v>
      </c>
      <c r="L1591" t="s">
        <v>29</v>
      </c>
      <c r="M1591">
        <v>42420</v>
      </c>
      <c r="N1591" t="s">
        <v>30</v>
      </c>
      <c r="O1591" t="s">
        <v>3965</v>
      </c>
      <c r="P1591" t="s">
        <v>46</v>
      </c>
      <c r="Q1591" t="s">
        <v>47</v>
      </c>
      <c r="R1591" t="s">
        <v>3966</v>
      </c>
      <c r="S1591">
        <v>20.65</v>
      </c>
      <c r="T1591">
        <v>5</v>
      </c>
      <c r="U1591">
        <v>0</v>
      </c>
      <c r="V1591">
        <v>9.4989999999999988</v>
      </c>
    </row>
    <row r="1592" spans="1:22" x14ac:dyDescent="0.35">
      <c r="A1592">
        <v>3539</v>
      </c>
      <c r="B1592" t="s">
        <v>6725</v>
      </c>
      <c r="C1592">
        <v>2011</v>
      </c>
      <c r="D1592" s="28">
        <v>40672</v>
      </c>
      <c r="E1592" s="28">
        <v>40672</v>
      </c>
      <c r="F1592" t="s">
        <v>1290</v>
      </c>
      <c r="G1592" t="s">
        <v>979</v>
      </c>
      <c r="H1592" t="s">
        <v>980</v>
      </c>
      <c r="I1592" t="s">
        <v>41</v>
      </c>
      <c r="J1592" t="s">
        <v>27</v>
      </c>
      <c r="K1592" t="s">
        <v>28</v>
      </c>
      <c r="L1592" t="s">
        <v>29</v>
      </c>
      <c r="M1592">
        <v>42420</v>
      </c>
      <c r="N1592" t="s">
        <v>30</v>
      </c>
      <c r="O1592" t="s">
        <v>4139</v>
      </c>
      <c r="P1592" t="s">
        <v>46</v>
      </c>
      <c r="Q1592" t="s">
        <v>47</v>
      </c>
      <c r="R1592" t="s">
        <v>4140</v>
      </c>
      <c r="S1592">
        <v>9.4499999999999993</v>
      </c>
      <c r="T1592">
        <v>3</v>
      </c>
      <c r="U1592">
        <v>0</v>
      </c>
      <c r="V1592">
        <v>4.5359999999999996</v>
      </c>
    </row>
    <row r="1593" spans="1:22" x14ac:dyDescent="0.35">
      <c r="A1593">
        <v>3538</v>
      </c>
      <c r="B1593" t="s">
        <v>6725</v>
      </c>
      <c r="C1593">
        <v>2011</v>
      </c>
      <c r="D1593" s="28">
        <v>40672</v>
      </c>
      <c r="E1593" s="28">
        <v>40672</v>
      </c>
      <c r="F1593" t="s">
        <v>1290</v>
      </c>
      <c r="G1593" t="s">
        <v>979</v>
      </c>
      <c r="H1593" t="s">
        <v>980</v>
      </c>
      <c r="I1593" t="s">
        <v>41</v>
      </c>
      <c r="J1593" t="s">
        <v>27</v>
      </c>
      <c r="K1593" t="s">
        <v>28</v>
      </c>
      <c r="L1593" t="s">
        <v>29</v>
      </c>
      <c r="M1593">
        <v>42420</v>
      </c>
      <c r="N1593" t="s">
        <v>30</v>
      </c>
      <c r="O1593" t="s">
        <v>122</v>
      </c>
      <c r="P1593" t="s">
        <v>46</v>
      </c>
      <c r="Q1593" t="s">
        <v>59</v>
      </c>
      <c r="R1593" t="s">
        <v>123</v>
      </c>
      <c r="S1593">
        <v>83.25</v>
      </c>
      <c r="T1593">
        <v>3</v>
      </c>
      <c r="U1593">
        <v>0</v>
      </c>
      <c r="V1593">
        <v>14.984999999999992</v>
      </c>
    </row>
    <row r="1594" spans="1:22" x14ac:dyDescent="0.35">
      <c r="A1594">
        <v>3536</v>
      </c>
      <c r="B1594" t="s">
        <v>6721</v>
      </c>
      <c r="C1594">
        <v>2011</v>
      </c>
      <c r="D1594" s="28">
        <v>40651</v>
      </c>
      <c r="E1594" s="28">
        <v>40656</v>
      </c>
      <c r="F1594" t="s">
        <v>50</v>
      </c>
      <c r="G1594" t="s">
        <v>2114</v>
      </c>
      <c r="H1594" t="s">
        <v>2115</v>
      </c>
      <c r="I1594" t="s">
        <v>26</v>
      </c>
      <c r="J1594" t="s">
        <v>27</v>
      </c>
      <c r="K1594" t="s">
        <v>42</v>
      </c>
      <c r="L1594" t="s">
        <v>43</v>
      </c>
      <c r="M1594">
        <v>90049</v>
      </c>
      <c r="N1594" t="s">
        <v>44</v>
      </c>
      <c r="O1594" t="s">
        <v>837</v>
      </c>
      <c r="P1594" t="s">
        <v>46</v>
      </c>
      <c r="Q1594" t="s">
        <v>269</v>
      </c>
      <c r="R1594" t="s">
        <v>838</v>
      </c>
      <c r="S1594">
        <v>11.62</v>
      </c>
      <c r="T1594">
        <v>2</v>
      </c>
      <c r="U1594">
        <v>0</v>
      </c>
      <c r="V1594">
        <v>3.6021999999999998</v>
      </c>
    </row>
    <row r="1595" spans="1:22" x14ac:dyDescent="0.35">
      <c r="A1595">
        <v>1594</v>
      </c>
      <c r="B1595" t="s">
        <v>4203</v>
      </c>
      <c r="C1595">
        <v>2011</v>
      </c>
      <c r="D1595" s="28">
        <v>40835</v>
      </c>
      <c r="E1595" s="28">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5">
      <c r="A1596">
        <v>3535</v>
      </c>
      <c r="B1596" t="s">
        <v>6721</v>
      </c>
      <c r="C1596">
        <v>2011</v>
      </c>
      <c r="D1596" s="28">
        <v>40651</v>
      </c>
      <c r="E1596" s="28">
        <v>40656</v>
      </c>
      <c r="F1596" t="s">
        <v>50</v>
      </c>
      <c r="G1596" t="s">
        <v>2114</v>
      </c>
      <c r="H1596" t="s">
        <v>2115</v>
      </c>
      <c r="I1596" t="s">
        <v>26</v>
      </c>
      <c r="J1596" t="s">
        <v>27</v>
      </c>
      <c r="K1596" t="s">
        <v>42</v>
      </c>
      <c r="L1596" t="s">
        <v>43</v>
      </c>
      <c r="M1596">
        <v>90049</v>
      </c>
      <c r="N1596" t="s">
        <v>44</v>
      </c>
      <c r="O1596" t="s">
        <v>6648</v>
      </c>
      <c r="P1596" t="s">
        <v>46</v>
      </c>
      <c r="Q1596" t="s">
        <v>68</v>
      </c>
      <c r="R1596" t="s">
        <v>6649</v>
      </c>
      <c r="S1596">
        <v>10.75</v>
      </c>
      <c r="T1596">
        <v>5</v>
      </c>
      <c r="U1596">
        <v>0</v>
      </c>
      <c r="V1596">
        <v>3.547499999999999</v>
      </c>
    </row>
    <row r="1597" spans="1:22" x14ac:dyDescent="0.35">
      <c r="A1597">
        <v>3534</v>
      </c>
      <c r="B1597" t="s">
        <v>6721</v>
      </c>
      <c r="C1597">
        <v>2011</v>
      </c>
      <c r="D1597" s="28">
        <v>40651</v>
      </c>
      <c r="E1597" s="28">
        <v>40656</v>
      </c>
      <c r="F1597" t="s">
        <v>50</v>
      </c>
      <c r="G1597" t="s">
        <v>2114</v>
      </c>
      <c r="H1597" t="s">
        <v>2115</v>
      </c>
      <c r="I1597" t="s">
        <v>26</v>
      </c>
      <c r="J1597" t="s">
        <v>27</v>
      </c>
      <c r="K1597" t="s">
        <v>42</v>
      </c>
      <c r="L1597" t="s">
        <v>43</v>
      </c>
      <c r="M1597">
        <v>90049</v>
      </c>
      <c r="N1597" t="s">
        <v>44</v>
      </c>
      <c r="O1597" t="s">
        <v>3268</v>
      </c>
      <c r="P1597" t="s">
        <v>46</v>
      </c>
      <c r="Q1597" t="s">
        <v>68</v>
      </c>
      <c r="R1597" t="s">
        <v>3269</v>
      </c>
      <c r="S1597">
        <v>13.12</v>
      </c>
      <c r="T1597">
        <v>4</v>
      </c>
      <c r="U1597">
        <v>0</v>
      </c>
      <c r="V1597">
        <v>3.8047999999999984</v>
      </c>
    </row>
    <row r="1598" spans="1:22" x14ac:dyDescent="0.35">
      <c r="A1598">
        <v>3533</v>
      </c>
      <c r="B1598" t="s">
        <v>6721</v>
      </c>
      <c r="C1598">
        <v>2011</v>
      </c>
      <c r="D1598" s="28">
        <v>40651</v>
      </c>
      <c r="E1598" s="28">
        <v>40656</v>
      </c>
      <c r="F1598" t="s">
        <v>50</v>
      </c>
      <c r="G1598" t="s">
        <v>2114</v>
      </c>
      <c r="H1598" t="s">
        <v>2115</v>
      </c>
      <c r="I1598" t="s">
        <v>26</v>
      </c>
      <c r="J1598" t="s">
        <v>27</v>
      </c>
      <c r="K1598" t="s">
        <v>42</v>
      </c>
      <c r="L1598" t="s">
        <v>43</v>
      </c>
      <c r="M1598">
        <v>90049</v>
      </c>
      <c r="N1598" t="s">
        <v>44</v>
      </c>
      <c r="O1598" t="s">
        <v>6722</v>
      </c>
      <c r="P1598" t="s">
        <v>71</v>
      </c>
      <c r="Q1598" t="s">
        <v>682</v>
      </c>
      <c r="R1598" t="s">
        <v>6723</v>
      </c>
      <c r="S1598">
        <v>287.96800000000002</v>
      </c>
      <c r="T1598">
        <v>4</v>
      </c>
      <c r="U1598">
        <v>0.2</v>
      </c>
      <c r="V1598">
        <v>97.189199999999985</v>
      </c>
    </row>
    <row r="1599" spans="1:22" x14ac:dyDescent="0.35">
      <c r="A1599">
        <v>3512</v>
      </c>
      <c r="B1599" t="s">
        <v>6695</v>
      </c>
      <c r="C1599">
        <v>2011</v>
      </c>
      <c r="D1599" s="28">
        <v>40714</v>
      </c>
      <c r="E1599" s="28">
        <v>40718</v>
      </c>
      <c r="F1599" t="s">
        <v>50</v>
      </c>
      <c r="G1599" t="s">
        <v>6696</v>
      </c>
      <c r="H1599" t="s">
        <v>6697</v>
      </c>
      <c r="I1599" t="s">
        <v>26</v>
      </c>
      <c r="J1599" t="s">
        <v>27</v>
      </c>
      <c r="K1599" t="s">
        <v>4346</v>
      </c>
      <c r="L1599" t="s">
        <v>104</v>
      </c>
      <c r="M1599">
        <v>75023</v>
      </c>
      <c r="N1599" t="s">
        <v>105</v>
      </c>
      <c r="O1599" t="s">
        <v>340</v>
      </c>
      <c r="P1599" t="s">
        <v>46</v>
      </c>
      <c r="Q1599" t="s">
        <v>59</v>
      </c>
      <c r="R1599" t="s">
        <v>341</v>
      </c>
      <c r="S1599">
        <v>509.48800000000006</v>
      </c>
      <c r="T1599">
        <v>7</v>
      </c>
      <c r="U1599">
        <v>0.2</v>
      </c>
      <c r="V1599">
        <v>-127.37200000000001</v>
      </c>
    </row>
    <row r="1600" spans="1:22" x14ac:dyDescent="0.35">
      <c r="A1600">
        <v>3511</v>
      </c>
      <c r="B1600" t="s">
        <v>6695</v>
      </c>
      <c r="C1600">
        <v>2011</v>
      </c>
      <c r="D1600" s="28">
        <v>40714</v>
      </c>
      <c r="E1600" s="28">
        <v>40718</v>
      </c>
      <c r="F1600" t="s">
        <v>50</v>
      </c>
      <c r="G1600" t="s">
        <v>6696</v>
      </c>
      <c r="H1600" t="s">
        <v>6697</v>
      </c>
      <c r="I1600" t="s">
        <v>26</v>
      </c>
      <c r="J1600" t="s">
        <v>27</v>
      </c>
      <c r="K1600" t="s">
        <v>4346</v>
      </c>
      <c r="L1600" t="s">
        <v>104</v>
      </c>
      <c r="M1600">
        <v>75023</v>
      </c>
      <c r="N1600" t="s">
        <v>105</v>
      </c>
      <c r="O1600" t="s">
        <v>6329</v>
      </c>
      <c r="P1600" t="s">
        <v>71</v>
      </c>
      <c r="Q1600" t="s">
        <v>682</v>
      </c>
      <c r="R1600" t="s">
        <v>6330</v>
      </c>
      <c r="S1600">
        <v>418.8</v>
      </c>
      <c r="T1600">
        <v>2</v>
      </c>
      <c r="U1600">
        <v>0.4</v>
      </c>
      <c r="V1600">
        <v>-97.71999999999997</v>
      </c>
    </row>
    <row r="1601" spans="1:22" x14ac:dyDescent="0.35">
      <c r="A1601">
        <v>3510</v>
      </c>
      <c r="B1601" t="s">
        <v>6695</v>
      </c>
      <c r="C1601">
        <v>2011</v>
      </c>
      <c r="D1601" s="28">
        <v>40714</v>
      </c>
      <c r="E1601" s="28">
        <v>40718</v>
      </c>
      <c r="F1601" t="s">
        <v>50</v>
      </c>
      <c r="G1601" t="s">
        <v>6696</v>
      </c>
      <c r="H1601" t="s">
        <v>6697</v>
      </c>
      <c r="I1601" t="s">
        <v>26</v>
      </c>
      <c r="J1601" t="s">
        <v>27</v>
      </c>
      <c r="K1601" t="s">
        <v>4346</v>
      </c>
      <c r="L1601" t="s">
        <v>104</v>
      </c>
      <c r="M1601">
        <v>75023</v>
      </c>
      <c r="N1601" t="s">
        <v>105</v>
      </c>
      <c r="O1601" t="s">
        <v>283</v>
      </c>
      <c r="P1601" t="s">
        <v>46</v>
      </c>
      <c r="Q1601" t="s">
        <v>90</v>
      </c>
      <c r="R1601" t="s">
        <v>284</v>
      </c>
      <c r="S1601">
        <v>11.648000000000001</v>
      </c>
      <c r="T1601">
        <v>2</v>
      </c>
      <c r="U1601">
        <v>0.2</v>
      </c>
      <c r="V1601">
        <v>4.0768000000000004</v>
      </c>
    </row>
    <row r="1602" spans="1:22" x14ac:dyDescent="0.35">
      <c r="A1602">
        <v>3509</v>
      </c>
      <c r="B1602" t="s">
        <v>6695</v>
      </c>
      <c r="C1602">
        <v>2011</v>
      </c>
      <c r="D1602" s="28">
        <v>40714</v>
      </c>
      <c r="E1602" s="28">
        <v>40718</v>
      </c>
      <c r="F1602" t="s">
        <v>50</v>
      </c>
      <c r="G1602" t="s">
        <v>6696</v>
      </c>
      <c r="H1602" t="s">
        <v>6697</v>
      </c>
      <c r="I1602" t="s">
        <v>26</v>
      </c>
      <c r="J1602" t="s">
        <v>27</v>
      </c>
      <c r="K1602" t="s">
        <v>4346</v>
      </c>
      <c r="L1602" t="s">
        <v>104</v>
      </c>
      <c r="M1602">
        <v>75023</v>
      </c>
      <c r="N1602" t="s">
        <v>105</v>
      </c>
      <c r="O1602" t="s">
        <v>3051</v>
      </c>
      <c r="P1602" t="s">
        <v>46</v>
      </c>
      <c r="Q1602" t="s">
        <v>90</v>
      </c>
      <c r="R1602" t="s">
        <v>3052</v>
      </c>
      <c r="S1602">
        <v>15.552000000000003</v>
      </c>
      <c r="T1602">
        <v>3</v>
      </c>
      <c r="U1602">
        <v>0.2</v>
      </c>
      <c r="V1602">
        <v>5.4432</v>
      </c>
    </row>
    <row r="1603" spans="1:22" x14ac:dyDescent="0.35">
      <c r="A1603">
        <v>3508</v>
      </c>
      <c r="B1603" t="s">
        <v>6695</v>
      </c>
      <c r="C1603">
        <v>2011</v>
      </c>
      <c r="D1603" s="28">
        <v>40714</v>
      </c>
      <c r="E1603" s="28">
        <v>40718</v>
      </c>
      <c r="F1603" t="s">
        <v>50</v>
      </c>
      <c r="G1603" t="s">
        <v>6696</v>
      </c>
      <c r="H1603" t="s">
        <v>6697</v>
      </c>
      <c r="I1603" t="s">
        <v>26</v>
      </c>
      <c r="J1603" t="s">
        <v>27</v>
      </c>
      <c r="K1603" t="s">
        <v>4346</v>
      </c>
      <c r="L1603" t="s">
        <v>104</v>
      </c>
      <c r="M1603">
        <v>75023</v>
      </c>
      <c r="N1603" t="s">
        <v>105</v>
      </c>
      <c r="O1603" t="s">
        <v>6698</v>
      </c>
      <c r="P1603" t="s">
        <v>32</v>
      </c>
      <c r="Q1603" t="s">
        <v>33</v>
      </c>
      <c r="R1603" t="s">
        <v>6699</v>
      </c>
      <c r="S1603">
        <v>193.06559999999999</v>
      </c>
      <c r="T1603">
        <v>4</v>
      </c>
      <c r="U1603">
        <v>0.32</v>
      </c>
      <c r="V1603">
        <v>-19.874399999999994</v>
      </c>
    </row>
    <row r="1604" spans="1:22" x14ac:dyDescent="0.35">
      <c r="A1604">
        <v>3507</v>
      </c>
      <c r="B1604" t="s">
        <v>6695</v>
      </c>
      <c r="C1604">
        <v>2011</v>
      </c>
      <c r="D1604" s="28">
        <v>40714</v>
      </c>
      <c r="E1604" s="28">
        <v>40718</v>
      </c>
      <c r="F1604" t="s">
        <v>50</v>
      </c>
      <c r="G1604" t="s">
        <v>6696</v>
      </c>
      <c r="H1604" t="s">
        <v>6697</v>
      </c>
      <c r="I1604" t="s">
        <v>26</v>
      </c>
      <c r="J1604" t="s">
        <v>27</v>
      </c>
      <c r="K1604" t="s">
        <v>4346</v>
      </c>
      <c r="L1604" t="s">
        <v>104</v>
      </c>
      <c r="M1604">
        <v>75023</v>
      </c>
      <c r="N1604" t="s">
        <v>105</v>
      </c>
      <c r="O1604" t="s">
        <v>108</v>
      </c>
      <c r="P1604" t="s">
        <v>46</v>
      </c>
      <c r="Q1604" t="s">
        <v>75</v>
      </c>
      <c r="R1604" t="s">
        <v>109</v>
      </c>
      <c r="S1604">
        <v>3.3919999999999995</v>
      </c>
      <c r="T1604">
        <v>4</v>
      </c>
      <c r="U1604">
        <v>0.8</v>
      </c>
      <c r="V1604">
        <v>-5.088000000000001</v>
      </c>
    </row>
    <row r="1605" spans="1:22" x14ac:dyDescent="0.35">
      <c r="A1605">
        <v>3506</v>
      </c>
      <c r="B1605" t="s">
        <v>6695</v>
      </c>
      <c r="C1605">
        <v>2011</v>
      </c>
      <c r="D1605" s="28">
        <v>40714</v>
      </c>
      <c r="E1605" s="28">
        <v>40718</v>
      </c>
      <c r="F1605" t="s">
        <v>50</v>
      </c>
      <c r="G1605" t="s">
        <v>6696</v>
      </c>
      <c r="H1605" t="s">
        <v>6697</v>
      </c>
      <c r="I1605" t="s">
        <v>26</v>
      </c>
      <c r="J1605" t="s">
        <v>27</v>
      </c>
      <c r="K1605" t="s">
        <v>4346</v>
      </c>
      <c r="L1605" t="s">
        <v>104</v>
      </c>
      <c r="M1605">
        <v>75023</v>
      </c>
      <c r="N1605" t="s">
        <v>105</v>
      </c>
      <c r="O1605" t="s">
        <v>5648</v>
      </c>
      <c r="P1605" t="s">
        <v>71</v>
      </c>
      <c r="Q1605" t="s">
        <v>72</v>
      </c>
      <c r="R1605" t="s">
        <v>5649</v>
      </c>
      <c r="S1605">
        <v>201.584</v>
      </c>
      <c r="T1605">
        <v>2</v>
      </c>
      <c r="U1605">
        <v>0.2</v>
      </c>
      <c r="V1605">
        <v>20.158400000000015</v>
      </c>
    </row>
    <row r="1606" spans="1:22" x14ac:dyDescent="0.35">
      <c r="A1606">
        <v>3485</v>
      </c>
      <c r="B1606" t="s">
        <v>6676</v>
      </c>
      <c r="C1606">
        <v>2011</v>
      </c>
      <c r="D1606" s="28">
        <v>40782</v>
      </c>
      <c r="E1606" s="28">
        <v>40784</v>
      </c>
      <c r="F1606" t="s">
        <v>188</v>
      </c>
      <c r="G1606" t="s">
        <v>4952</v>
      </c>
      <c r="H1606" t="s">
        <v>4953</v>
      </c>
      <c r="I1606" t="s">
        <v>41</v>
      </c>
      <c r="J1606" t="s">
        <v>27</v>
      </c>
      <c r="K1606" t="s">
        <v>318</v>
      </c>
      <c r="L1606" t="s">
        <v>319</v>
      </c>
      <c r="M1606">
        <v>22153</v>
      </c>
      <c r="N1606" t="s">
        <v>30</v>
      </c>
      <c r="O1606" t="s">
        <v>5700</v>
      </c>
      <c r="P1606" t="s">
        <v>32</v>
      </c>
      <c r="Q1606" t="s">
        <v>56</v>
      </c>
      <c r="R1606" t="s">
        <v>5701</v>
      </c>
      <c r="S1606">
        <v>1202.94</v>
      </c>
      <c r="T1606">
        <v>3</v>
      </c>
      <c r="U1606">
        <v>0</v>
      </c>
      <c r="V1606">
        <v>300.73500000000001</v>
      </c>
    </row>
    <row r="1607" spans="1:22" x14ac:dyDescent="0.35">
      <c r="A1607">
        <v>3484</v>
      </c>
      <c r="B1607" t="s">
        <v>6676</v>
      </c>
      <c r="C1607">
        <v>2011</v>
      </c>
      <c r="D1607" s="28">
        <v>40782</v>
      </c>
      <c r="E1607" s="28">
        <v>40784</v>
      </c>
      <c r="F1607" t="s">
        <v>188</v>
      </c>
      <c r="G1607" t="s">
        <v>4952</v>
      </c>
      <c r="H1607" t="s">
        <v>4953</v>
      </c>
      <c r="I1607" t="s">
        <v>41</v>
      </c>
      <c r="J1607" t="s">
        <v>27</v>
      </c>
      <c r="K1607" t="s">
        <v>318</v>
      </c>
      <c r="L1607" t="s">
        <v>319</v>
      </c>
      <c r="M1607">
        <v>22153</v>
      </c>
      <c r="N1607" t="s">
        <v>30</v>
      </c>
      <c r="O1607" t="s">
        <v>4064</v>
      </c>
      <c r="P1607" t="s">
        <v>32</v>
      </c>
      <c r="Q1607" t="s">
        <v>65</v>
      </c>
      <c r="R1607" t="s">
        <v>4065</v>
      </c>
      <c r="S1607">
        <v>29.12</v>
      </c>
      <c r="T1607">
        <v>4</v>
      </c>
      <c r="U1607">
        <v>0</v>
      </c>
      <c r="V1607">
        <v>12.521600000000003</v>
      </c>
    </row>
    <row r="1608" spans="1:22" x14ac:dyDescent="0.35">
      <c r="A1608">
        <v>3483</v>
      </c>
      <c r="B1608" t="s">
        <v>6676</v>
      </c>
      <c r="C1608">
        <v>2011</v>
      </c>
      <c r="D1608" s="28">
        <v>40782</v>
      </c>
      <c r="E1608" s="28">
        <v>40784</v>
      </c>
      <c r="F1608" t="s">
        <v>188</v>
      </c>
      <c r="G1608" t="s">
        <v>4952</v>
      </c>
      <c r="H1608" t="s">
        <v>4953</v>
      </c>
      <c r="I1608" t="s">
        <v>41</v>
      </c>
      <c r="J1608" t="s">
        <v>27</v>
      </c>
      <c r="K1608" t="s">
        <v>318</v>
      </c>
      <c r="L1608" t="s">
        <v>319</v>
      </c>
      <c r="M1608">
        <v>22153</v>
      </c>
      <c r="N1608" t="s">
        <v>30</v>
      </c>
      <c r="O1608" t="s">
        <v>4532</v>
      </c>
      <c r="P1608" t="s">
        <v>71</v>
      </c>
      <c r="Q1608" t="s">
        <v>72</v>
      </c>
      <c r="R1608" t="s">
        <v>4533</v>
      </c>
      <c r="S1608">
        <v>579.94999999999993</v>
      </c>
      <c r="T1608">
        <v>5</v>
      </c>
      <c r="U1608">
        <v>0</v>
      </c>
      <c r="V1608">
        <v>168.18549999999993</v>
      </c>
    </row>
    <row r="1609" spans="1:22" x14ac:dyDescent="0.35">
      <c r="A1609">
        <v>3482</v>
      </c>
      <c r="B1609" t="s">
        <v>6675</v>
      </c>
      <c r="C1609">
        <v>2011</v>
      </c>
      <c r="D1609" s="28">
        <v>40640</v>
      </c>
      <c r="E1609" s="28">
        <v>40643</v>
      </c>
      <c r="F1609" t="s">
        <v>188</v>
      </c>
      <c r="G1609" t="s">
        <v>2540</v>
      </c>
      <c r="H1609" t="s">
        <v>2541</v>
      </c>
      <c r="I1609" t="s">
        <v>26</v>
      </c>
      <c r="J1609" t="s">
        <v>27</v>
      </c>
      <c r="K1609" t="s">
        <v>3909</v>
      </c>
      <c r="L1609" t="s">
        <v>358</v>
      </c>
      <c r="M1609">
        <v>36608</v>
      </c>
      <c r="N1609" t="s">
        <v>30</v>
      </c>
      <c r="O1609" t="s">
        <v>4270</v>
      </c>
      <c r="P1609" t="s">
        <v>32</v>
      </c>
      <c r="Q1609" t="s">
        <v>65</v>
      </c>
      <c r="R1609" t="s">
        <v>4271</v>
      </c>
      <c r="S1609">
        <v>8.9600000000000009</v>
      </c>
      <c r="T1609">
        <v>2</v>
      </c>
      <c r="U1609">
        <v>0</v>
      </c>
      <c r="V1609">
        <v>2.7775999999999996</v>
      </c>
    </row>
    <row r="1610" spans="1:22" x14ac:dyDescent="0.35">
      <c r="A1610">
        <v>3478</v>
      </c>
      <c r="B1610" t="s">
        <v>6670</v>
      </c>
      <c r="C1610">
        <v>2011</v>
      </c>
      <c r="D1610" s="28">
        <v>40786</v>
      </c>
      <c r="E1610" s="28">
        <v>40791</v>
      </c>
      <c r="F1610" t="s">
        <v>50</v>
      </c>
      <c r="G1610" t="s">
        <v>711</v>
      </c>
      <c r="H1610" t="s">
        <v>712</v>
      </c>
      <c r="I1610" t="s">
        <v>26</v>
      </c>
      <c r="J1610" t="s">
        <v>27</v>
      </c>
      <c r="K1610" t="s">
        <v>6671</v>
      </c>
      <c r="L1610" t="s">
        <v>668</v>
      </c>
      <c r="M1610">
        <v>87505</v>
      </c>
      <c r="N1610" t="s">
        <v>44</v>
      </c>
      <c r="O1610" t="s">
        <v>5721</v>
      </c>
      <c r="P1610" t="s">
        <v>71</v>
      </c>
      <c r="Q1610" t="s">
        <v>161</v>
      </c>
      <c r="R1610" t="s">
        <v>5722</v>
      </c>
      <c r="S1610">
        <v>92.52</v>
      </c>
      <c r="T1610">
        <v>9</v>
      </c>
      <c r="U1610">
        <v>0</v>
      </c>
      <c r="V1610">
        <v>18.503999999999991</v>
      </c>
    </row>
    <row r="1611" spans="1:22" x14ac:dyDescent="0.35">
      <c r="A1611">
        <v>3453</v>
      </c>
      <c r="B1611" t="s">
        <v>6643</v>
      </c>
      <c r="C1611">
        <v>2011</v>
      </c>
      <c r="D1611" s="28">
        <v>40618</v>
      </c>
      <c r="E1611" s="28">
        <v>40623</v>
      </c>
      <c r="F1611" t="s">
        <v>23</v>
      </c>
      <c r="G1611" t="s">
        <v>5338</v>
      </c>
      <c r="H1611" t="s">
        <v>5339</v>
      </c>
      <c r="I1611" t="s">
        <v>102</v>
      </c>
      <c r="J1611" t="s">
        <v>27</v>
      </c>
      <c r="K1611" t="s">
        <v>4588</v>
      </c>
      <c r="L1611" t="s">
        <v>88</v>
      </c>
      <c r="M1611">
        <v>27604</v>
      </c>
      <c r="N1611" t="s">
        <v>30</v>
      </c>
      <c r="O1611" t="s">
        <v>6644</v>
      </c>
      <c r="P1611" t="s">
        <v>71</v>
      </c>
      <c r="Q1611" t="s">
        <v>72</v>
      </c>
      <c r="R1611" t="s">
        <v>6645</v>
      </c>
      <c r="S1611">
        <v>471.92</v>
      </c>
      <c r="T1611">
        <v>2</v>
      </c>
      <c r="U1611">
        <v>0.2</v>
      </c>
      <c r="V1611">
        <v>29.495000000000019</v>
      </c>
    </row>
    <row r="1612" spans="1:22" x14ac:dyDescent="0.35">
      <c r="A1612">
        <v>1611</v>
      </c>
      <c r="B1612" t="s">
        <v>4235</v>
      </c>
      <c r="C1612">
        <v>2011</v>
      </c>
      <c r="D1612" s="28">
        <v>40689</v>
      </c>
      <c r="E1612" s="28">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5">
      <c r="A1613">
        <v>1612</v>
      </c>
      <c r="B1613" t="s">
        <v>4235</v>
      </c>
      <c r="C1613">
        <v>2011</v>
      </c>
      <c r="D1613" s="28">
        <v>40689</v>
      </c>
      <c r="E1613" s="28">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5">
      <c r="A1614">
        <v>1613</v>
      </c>
      <c r="B1614" t="s">
        <v>4235</v>
      </c>
      <c r="C1614">
        <v>2011</v>
      </c>
      <c r="D1614" s="28">
        <v>40689</v>
      </c>
      <c r="E1614" s="28">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5">
      <c r="A1615">
        <v>3452</v>
      </c>
      <c r="B1615" t="s">
        <v>6642</v>
      </c>
      <c r="C1615">
        <v>2011</v>
      </c>
      <c r="D1615" s="28">
        <v>40794</v>
      </c>
      <c r="E1615" s="28">
        <v>40800</v>
      </c>
      <c r="F1615" t="s">
        <v>50</v>
      </c>
      <c r="G1615" t="s">
        <v>4207</v>
      </c>
      <c r="H1615" t="s">
        <v>4208</v>
      </c>
      <c r="I1615" t="s">
        <v>102</v>
      </c>
      <c r="J1615" t="s">
        <v>27</v>
      </c>
      <c r="K1615" t="s">
        <v>127</v>
      </c>
      <c r="L1615" t="s">
        <v>43</v>
      </c>
      <c r="M1615">
        <v>94110</v>
      </c>
      <c r="N1615" t="s">
        <v>44</v>
      </c>
      <c r="O1615" t="s">
        <v>573</v>
      </c>
      <c r="P1615" t="s">
        <v>46</v>
      </c>
      <c r="Q1615" t="s">
        <v>269</v>
      </c>
      <c r="R1615" t="s">
        <v>574</v>
      </c>
      <c r="S1615">
        <v>4.0199999999999996</v>
      </c>
      <c r="T1615">
        <v>2</v>
      </c>
      <c r="U1615">
        <v>0</v>
      </c>
      <c r="V1615">
        <v>1.9697999999999998</v>
      </c>
    </row>
    <row r="1616" spans="1:22" x14ac:dyDescent="0.35">
      <c r="A1616">
        <v>3451</v>
      </c>
      <c r="B1616" t="s">
        <v>6642</v>
      </c>
      <c r="C1616">
        <v>2011</v>
      </c>
      <c r="D1616" s="28">
        <v>40794</v>
      </c>
      <c r="E1616" s="28">
        <v>40800</v>
      </c>
      <c r="F1616" t="s">
        <v>50</v>
      </c>
      <c r="G1616" t="s">
        <v>4207</v>
      </c>
      <c r="H1616" t="s">
        <v>4208</v>
      </c>
      <c r="I1616" t="s">
        <v>102</v>
      </c>
      <c r="J1616" t="s">
        <v>27</v>
      </c>
      <c r="K1616" t="s">
        <v>127</v>
      </c>
      <c r="L1616" t="s">
        <v>43</v>
      </c>
      <c r="M1616">
        <v>94110</v>
      </c>
      <c r="N1616" t="s">
        <v>44</v>
      </c>
      <c r="O1616" t="s">
        <v>1297</v>
      </c>
      <c r="P1616" t="s">
        <v>46</v>
      </c>
      <c r="Q1616" t="s">
        <v>59</v>
      </c>
      <c r="R1616" t="s">
        <v>1298</v>
      </c>
      <c r="S1616">
        <v>14.97</v>
      </c>
      <c r="T1616">
        <v>1</v>
      </c>
      <c r="U1616">
        <v>0</v>
      </c>
      <c r="V1616">
        <v>4.1916000000000011</v>
      </c>
    </row>
    <row r="1617" spans="1:22" x14ac:dyDescent="0.35">
      <c r="A1617">
        <v>3450</v>
      </c>
      <c r="B1617" t="s">
        <v>6642</v>
      </c>
      <c r="C1617">
        <v>2011</v>
      </c>
      <c r="D1617" s="28">
        <v>40794</v>
      </c>
      <c r="E1617" s="28">
        <v>40800</v>
      </c>
      <c r="F1617" t="s">
        <v>50</v>
      </c>
      <c r="G1617" t="s">
        <v>4207</v>
      </c>
      <c r="H1617" t="s">
        <v>4208</v>
      </c>
      <c r="I1617" t="s">
        <v>102</v>
      </c>
      <c r="J1617" t="s">
        <v>27</v>
      </c>
      <c r="K1617" t="s">
        <v>127</v>
      </c>
      <c r="L1617" t="s">
        <v>43</v>
      </c>
      <c r="M1617">
        <v>94110</v>
      </c>
      <c r="N1617" t="s">
        <v>44</v>
      </c>
      <c r="O1617" t="s">
        <v>4815</v>
      </c>
      <c r="P1617" t="s">
        <v>46</v>
      </c>
      <c r="Q1617" t="s">
        <v>78</v>
      </c>
      <c r="R1617" t="s">
        <v>4816</v>
      </c>
      <c r="S1617">
        <v>56.65</v>
      </c>
      <c r="T1617">
        <v>5</v>
      </c>
      <c r="U1617">
        <v>0</v>
      </c>
      <c r="V1617">
        <v>24.359500000000004</v>
      </c>
    </row>
    <row r="1618" spans="1:22" x14ac:dyDescent="0.35">
      <c r="A1618">
        <v>3442</v>
      </c>
      <c r="B1618" t="s">
        <v>6631</v>
      </c>
      <c r="C1618">
        <v>2011</v>
      </c>
      <c r="D1618" s="28">
        <v>40613</v>
      </c>
      <c r="E1618" s="28">
        <v>40616</v>
      </c>
      <c r="F1618" t="s">
        <v>23</v>
      </c>
      <c r="G1618" t="s">
        <v>4955</v>
      </c>
      <c r="H1618" t="s">
        <v>4956</v>
      </c>
      <c r="I1618" t="s">
        <v>26</v>
      </c>
      <c r="J1618" t="s">
        <v>27</v>
      </c>
      <c r="K1618" t="s">
        <v>266</v>
      </c>
      <c r="L1618" t="s">
        <v>267</v>
      </c>
      <c r="M1618">
        <v>10024</v>
      </c>
      <c r="N1618" t="s">
        <v>148</v>
      </c>
      <c r="O1618" t="s">
        <v>2197</v>
      </c>
      <c r="P1618" t="s">
        <v>46</v>
      </c>
      <c r="Q1618" t="s">
        <v>90</v>
      </c>
      <c r="R1618" t="s">
        <v>2198</v>
      </c>
      <c r="S1618">
        <v>108.92</v>
      </c>
      <c r="T1618">
        <v>14</v>
      </c>
      <c r="U1618">
        <v>0</v>
      </c>
      <c r="V1618">
        <v>49.013999999999996</v>
      </c>
    </row>
    <row r="1619" spans="1:22" x14ac:dyDescent="0.35">
      <c r="A1619">
        <v>3409</v>
      </c>
      <c r="B1619" t="s">
        <v>6612</v>
      </c>
      <c r="C1619">
        <v>2011</v>
      </c>
      <c r="D1619" s="28">
        <v>40656</v>
      </c>
      <c r="E1619" s="28">
        <v>40660</v>
      </c>
      <c r="F1619" t="s">
        <v>50</v>
      </c>
      <c r="G1619" t="s">
        <v>6479</v>
      </c>
      <c r="H1619" t="s">
        <v>6480</v>
      </c>
      <c r="I1619" t="s">
        <v>102</v>
      </c>
      <c r="J1619" t="s">
        <v>27</v>
      </c>
      <c r="K1619" t="s">
        <v>497</v>
      </c>
      <c r="L1619" t="s">
        <v>498</v>
      </c>
      <c r="M1619">
        <v>43229</v>
      </c>
      <c r="N1619" t="s">
        <v>148</v>
      </c>
      <c r="O1619" t="s">
        <v>3027</v>
      </c>
      <c r="P1619" t="s">
        <v>32</v>
      </c>
      <c r="Q1619" t="s">
        <v>65</v>
      </c>
      <c r="R1619" t="s">
        <v>3028</v>
      </c>
      <c r="S1619">
        <v>22.336000000000002</v>
      </c>
      <c r="T1619">
        <v>4</v>
      </c>
      <c r="U1619">
        <v>0.2</v>
      </c>
      <c r="V1619">
        <v>7.8175999999999997</v>
      </c>
    </row>
    <row r="1620" spans="1:22" x14ac:dyDescent="0.35">
      <c r="A1620">
        <v>3408</v>
      </c>
      <c r="B1620" t="s">
        <v>6612</v>
      </c>
      <c r="C1620">
        <v>2011</v>
      </c>
      <c r="D1620" s="28">
        <v>40656</v>
      </c>
      <c r="E1620" s="28">
        <v>40660</v>
      </c>
      <c r="F1620" t="s">
        <v>50</v>
      </c>
      <c r="G1620" t="s">
        <v>6479</v>
      </c>
      <c r="H1620" t="s">
        <v>6480</v>
      </c>
      <c r="I1620" t="s">
        <v>102</v>
      </c>
      <c r="J1620" t="s">
        <v>27</v>
      </c>
      <c r="K1620" t="s">
        <v>497</v>
      </c>
      <c r="L1620" t="s">
        <v>498</v>
      </c>
      <c r="M1620">
        <v>43229</v>
      </c>
      <c r="N1620" t="s">
        <v>148</v>
      </c>
      <c r="O1620" t="s">
        <v>2913</v>
      </c>
      <c r="P1620" t="s">
        <v>46</v>
      </c>
      <c r="Q1620" t="s">
        <v>75</v>
      </c>
      <c r="R1620" t="s">
        <v>2914</v>
      </c>
      <c r="S1620">
        <v>7.4880000000000013</v>
      </c>
      <c r="T1620">
        <v>8</v>
      </c>
      <c r="U1620">
        <v>0.7</v>
      </c>
      <c r="V1620">
        <v>-5.2415999999999983</v>
      </c>
    </row>
    <row r="1621" spans="1:22" x14ac:dyDescent="0.35">
      <c r="A1621">
        <v>3407</v>
      </c>
      <c r="B1621" t="s">
        <v>6612</v>
      </c>
      <c r="C1621">
        <v>2011</v>
      </c>
      <c r="D1621" s="28">
        <v>40656</v>
      </c>
      <c r="E1621" s="28">
        <v>40660</v>
      </c>
      <c r="F1621" t="s">
        <v>50</v>
      </c>
      <c r="G1621" t="s">
        <v>6479</v>
      </c>
      <c r="H1621" t="s">
        <v>6480</v>
      </c>
      <c r="I1621" t="s">
        <v>102</v>
      </c>
      <c r="J1621" t="s">
        <v>27</v>
      </c>
      <c r="K1621" t="s">
        <v>497</v>
      </c>
      <c r="L1621" t="s">
        <v>498</v>
      </c>
      <c r="M1621">
        <v>43229</v>
      </c>
      <c r="N1621" t="s">
        <v>148</v>
      </c>
      <c r="O1621" t="s">
        <v>942</v>
      </c>
      <c r="P1621" t="s">
        <v>32</v>
      </c>
      <c r="Q1621" t="s">
        <v>36</v>
      </c>
      <c r="R1621" t="s">
        <v>943</v>
      </c>
      <c r="S1621">
        <v>281.37199999999996</v>
      </c>
      <c r="T1621">
        <v>2</v>
      </c>
      <c r="U1621">
        <v>0.3</v>
      </c>
      <c r="V1621">
        <v>-12.058799999999991</v>
      </c>
    </row>
    <row r="1622" spans="1:22" x14ac:dyDescent="0.35">
      <c r="A1622">
        <v>3406</v>
      </c>
      <c r="B1622" t="s">
        <v>6612</v>
      </c>
      <c r="C1622">
        <v>2011</v>
      </c>
      <c r="D1622" s="28">
        <v>40656</v>
      </c>
      <c r="E1622" s="28">
        <v>40660</v>
      </c>
      <c r="F1622" t="s">
        <v>50</v>
      </c>
      <c r="G1622" t="s">
        <v>6479</v>
      </c>
      <c r="H1622" t="s">
        <v>6480</v>
      </c>
      <c r="I1622" t="s">
        <v>102</v>
      </c>
      <c r="J1622" t="s">
        <v>27</v>
      </c>
      <c r="K1622" t="s">
        <v>497</v>
      </c>
      <c r="L1622" t="s">
        <v>498</v>
      </c>
      <c r="M1622">
        <v>43229</v>
      </c>
      <c r="N1622" t="s">
        <v>148</v>
      </c>
      <c r="O1622" t="s">
        <v>942</v>
      </c>
      <c r="P1622" t="s">
        <v>32</v>
      </c>
      <c r="Q1622" t="s">
        <v>36</v>
      </c>
      <c r="R1622" t="s">
        <v>943</v>
      </c>
      <c r="S1622">
        <v>281.37199999999996</v>
      </c>
      <c r="T1622">
        <v>2</v>
      </c>
      <c r="U1622">
        <v>0.3</v>
      </c>
      <c r="V1622">
        <v>-12.058799999999991</v>
      </c>
    </row>
    <row r="1623" spans="1:22" x14ac:dyDescent="0.35">
      <c r="A1623">
        <v>3402</v>
      </c>
      <c r="B1623" t="s">
        <v>6603</v>
      </c>
      <c r="C1623">
        <v>2011</v>
      </c>
      <c r="D1623" s="28">
        <v>40868</v>
      </c>
      <c r="E1623" s="28">
        <v>40873</v>
      </c>
      <c r="F1623" t="s">
        <v>50</v>
      </c>
      <c r="G1623" t="s">
        <v>6604</v>
      </c>
      <c r="H1623" t="s">
        <v>6605</v>
      </c>
      <c r="I1623" t="s">
        <v>41</v>
      </c>
      <c r="J1623" t="s">
        <v>27</v>
      </c>
      <c r="K1623" t="s">
        <v>1464</v>
      </c>
      <c r="L1623" t="s">
        <v>29</v>
      </c>
      <c r="M1623">
        <v>40475</v>
      </c>
      <c r="N1623" t="s">
        <v>30</v>
      </c>
      <c r="O1623" t="s">
        <v>67</v>
      </c>
      <c r="P1623" t="s">
        <v>46</v>
      </c>
      <c r="Q1623" t="s">
        <v>68</v>
      </c>
      <c r="R1623" t="s">
        <v>69</v>
      </c>
      <c r="S1623">
        <v>5.46</v>
      </c>
      <c r="T1623">
        <v>3</v>
      </c>
      <c r="U1623">
        <v>0</v>
      </c>
      <c r="V1623">
        <v>1.4742000000000002</v>
      </c>
    </row>
    <row r="1624" spans="1:22" x14ac:dyDescent="0.35">
      <c r="A1624">
        <v>3401</v>
      </c>
      <c r="B1624" t="s">
        <v>6603</v>
      </c>
      <c r="C1624">
        <v>2011</v>
      </c>
      <c r="D1624" s="28">
        <v>40868</v>
      </c>
      <c r="E1624" s="28">
        <v>40873</v>
      </c>
      <c r="F1624" t="s">
        <v>50</v>
      </c>
      <c r="G1624" t="s">
        <v>6604</v>
      </c>
      <c r="H1624" t="s">
        <v>6605</v>
      </c>
      <c r="I1624" t="s">
        <v>41</v>
      </c>
      <c r="J1624" t="s">
        <v>27</v>
      </c>
      <c r="K1624" t="s">
        <v>1464</v>
      </c>
      <c r="L1624" t="s">
        <v>29</v>
      </c>
      <c r="M1624">
        <v>40475</v>
      </c>
      <c r="N1624" t="s">
        <v>30</v>
      </c>
      <c r="O1624" t="s">
        <v>2164</v>
      </c>
      <c r="P1624" t="s">
        <v>46</v>
      </c>
      <c r="Q1624" t="s">
        <v>59</v>
      </c>
      <c r="R1624" t="s">
        <v>2165</v>
      </c>
      <c r="S1624">
        <v>193.95000000000002</v>
      </c>
      <c r="T1624">
        <v>3</v>
      </c>
      <c r="U1624">
        <v>0</v>
      </c>
      <c r="V1624">
        <v>9.6974999999999838</v>
      </c>
    </row>
    <row r="1625" spans="1:22" x14ac:dyDescent="0.35">
      <c r="A1625">
        <v>3400</v>
      </c>
      <c r="B1625" t="s">
        <v>6603</v>
      </c>
      <c r="C1625">
        <v>2011</v>
      </c>
      <c r="D1625" s="28">
        <v>40868</v>
      </c>
      <c r="E1625" s="28">
        <v>40873</v>
      </c>
      <c r="F1625" t="s">
        <v>50</v>
      </c>
      <c r="G1625" t="s">
        <v>6604</v>
      </c>
      <c r="H1625" t="s">
        <v>6605</v>
      </c>
      <c r="I1625" t="s">
        <v>41</v>
      </c>
      <c r="J1625" t="s">
        <v>27</v>
      </c>
      <c r="K1625" t="s">
        <v>1464</v>
      </c>
      <c r="L1625" t="s">
        <v>29</v>
      </c>
      <c r="M1625">
        <v>40475</v>
      </c>
      <c r="N1625" t="s">
        <v>30</v>
      </c>
      <c r="O1625" t="s">
        <v>4293</v>
      </c>
      <c r="P1625" t="s">
        <v>46</v>
      </c>
      <c r="Q1625" t="s">
        <v>90</v>
      </c>
      <c r="R1625" t="s">
        <v>4294</v>
      </c>
      <c r="S1625">
        <v>629.09999999999991</v>
      </c>
      <c r="T1625">
        <v>6</v>
      </c>
      <c r="U1625">
        <v>0</v>
      </c>
      <c r="V1625">
        <v>301.96799999999996</v>
      </c>
    </row>
    <row r="1626" spans="1:22" x14ac:dyDescent="0.35">
      <c r="A1626">
        <v>3399</v>
      </c>
      <c r="B1626" t="s">
        <v>6603</v>
      </c>
      <c r="C1626">
        <v>2011</v>
      </c>
      <c r="D1626" s="28">
        <v>40868</v>
      </c>
      <c r="E1626" s="28">
        <v>40873</v>
      </c>
      <c r="F1626" t="s">
        <v>50</v>
      </c>
      <c r="G1626" t="s">
        <v>6604</v>
      </c>
      <c r="H1626" t="s">
        <v>6605</v>
      </c>
      <c r="I1626" t="s">
        <v>41</v>
      </c>
      <c r="J1626" t="s">
        <v>27</v>
      </c>
      <c r="K1626" t="s">
        <v>1464</v>
      </c>
      <c r="L1626" t="s">
        <v>29</v>
      </c>
      <c r="M1626">
        <v>40475</v>
      </c>
      <c r="N1626" t="s">
        <v>30</v>
      </c>
      <c r="O1626" t="s">
        <v>2669</v>
      </c>
      <c r="P1626" t="s">
        <v>71</v>
      </c>
      <c r="Q1626" t="s">
        <v>72</v>
      </c>
      <c r="R1626" t="s">
        <v>2670</v>
      </c>
      <c r="S1626">
        <v>36.99</v>
      </c>
      <c r="T1626">
        <v>1</v>
      </c>
      <c r="U1626">
        <v>0</v>
      </c>
      <c r="V1626">
        <v>9.9873000000000012</v>
      </c>
    </row>
    <row r="1627" spans="1:22" x14ac:dyDescent="0.35">
      <c r="A1627">
        <v>3394</v>
      </c>
      <c r="B1627" t="s">
        <v>6600</v>
      </c>
      <c r="C1627">
        <v>2011</v>
      </c>
      <c r="D1627" s="28">
        <v>40869</v>
      </c>
      <c r="E1627" s="28">
        <v>40872</v>
      </c>
      <c r="F1627" t="s">
        <v>188</v>
      </c>
      <c r="G1627" t="s">
        <v>6490</v>
      </c>
      <c r="H1627" t="s">
        <v>6491</v>
      </c>
      <c r="I1627" t="s">
        <v>26</v>
      </c>
      <c r="J1627" t="s">
        <v>27</v>
      </c>
      <c r="K1627" t="s">
        <v>602</v>
      </c>
      <c r="L1627" t="s">
        <v>104</v>
      </c>
      <c r="M1627">
        <v>77506</v>
      </c>
      <c r="N1627" t="s">
        <v>105</v>
      </c>
      <c r="O1627" t="s">
        <v>3931</v>
      </c>
      <c r="P1627" t="s">
        <v>46</v>
      </c>
      <c r="Q1627" t="s">
        <v>75</v>
      </c>
      <c r="R1627" t="s">
        <v>3932</v>
      </c>
      <c r="S1627">
        <v>6.9279999999999982</v>
      </c>
      <c r="T1627">
        <v>1</v>
      </c>
      <c r="U1627">
        <v>0.8</v>
      </c>
      <c r="V1627">
        <v>-11.084800000000005</v>
      </c>
    </row>
    <row r="1628" spans="1:22" x14ac:dyDescent="0.35">
      <c r="A1628">
        <v>3393</v>
      </c>
      <c r="B1628" t="s">
        <v>6599</v>
      </c>
      <c r="C1628">
        <v>2011</v>
      </c>
      <c r="D1628" s="28">
        <v>40764</v>
      </c>
      <c r="E1628" s="28">
        <v>40768</v>
      </c>
      <c r="F1628" t="s">
        <v>50</v>
      </c>
      <c r="G1628" t="s">
        <v>3130</v>
      </c>
      <c r="H1628" t="s">
        <v>3131</v>
      </c>
      <c r="I1628" t="s">
        <v>102</v>
      </c>
      <c r="J1628" t="s">
        <v>27</v>
      </c>
      <c r="K1628" t="s">
        <v>95</v>
      </c>
      <c r="L1628" t="s">
        <v>96</v>
      </c>
      <c r="M1628">
        <v>98103</v>
      </c>
      <c r="N1628" t="s">
        <v>44</v>
      </c>
      <c r="O1628" t="s">
        <v>4279</v>
      </c>
      <c r="P1628" t="s">
        <v>71</v>
      </c>
      <c r="Q1628" t="s">
        <v>72</v>
      </c>
      <c r="R1628" t="s">
        <v>4280</v>
      </c>
      <c r="S1628">
        <v>219.16800000000001</v>
      </c>
      <c r="T1628">
        <v>2</v>
      </c>
      <c r="U1628">
        <v>0.2</v>
      </c>
      <c r="V1628">
        <v>-43.833600000000018</v>
      </c>
    </row>
    <row r="1629" spans="1:22" x14ac:dyDescent="0.35">
      <c r="A1629">
        <v>3392</v>
      </c>
      <c r="B1629" t="s">
        <v>6599</v>
      </c>
      <c r="C1629">
        <v>2011</v>
      </c>
      <c r="D1629" s="28">
        <v>40764</v>
      </c>
      <c r="E1629" s="28">
        <v>40768</v>
      </c>
      <c r="F1629" t="s">
        <v>50</v>
      </c>
      <c r="G1629" t="s">
        <v>3130</v>
      </c>
      <c r="H1629" t="s">
        <v>3131</v>
      </c>
      <c r="I1629" t="s">
        <v>102</v>
      </c>
      <c r="J1629" t="s">
        <v>27</v>
      </c>
      <c r="K1629" t="s">
        <v>95</v>
      </c>
      <c r="L1629" t="s">
        <v>96</v>
      </c>
      <c r="M1629">
        <v>98103</v>
      </c>
      <c r="N1629" t="s">
        <v>44</v>
      </c>
      <c r="O1629" t="s">
        <v>2487</v>
      </c>
      <c r="P1629" t="s">
        <v>71</v>
      </c>
      <c r="Q1629" t="s">
        <v>72</v>
      </c>
      <c r="R1629" t="s">
        <v>2488</v>
      </c>
      <c r="S1629">
        <v>1091.1680000000001</v>
      </c>
      <c r="T1629">
        <v>4</v>
      </c>
      <c r="U1629">
        <v>0.2</v>
      </c>
      <c r="V1629">
        <v>68.197999999999979</v>
      </c>
    </row>
    <row r="1630" spans="1:22" x14ac:dyDescent="0.35">
      <c r="A1630">
        <v>3368</v>
      </c>
      <c r="B1630" t="s">
        <v>6575</v>
      </c>
      <c r="C1630">
        <v>2011</v>
      </c>
      <c r="D1630" s="28">
        <v>40733</v>
      </c>
      <c r="E1630" s="28">
        <v>40739</v>
      </c>
      <c r="F1630" t="s">
        <v>50</v>
      </c>
      <c r="G1630" t="s">
        <v>2605</v>
      </c>
      <c r="H1630" t="s">
        <v>2606</v>
      </c>
      <c r="I1630" t="s">
        <v>41</v>
      </c>
      <c r="J1630" t="s">
        <v>27</v>
      </c>
      <c r="K1630" t="s">
        <v>815</v>
      </c>
      <c r="L1630" t="s">
        <v>104</v>
      </c>
      <c r="M1630">
        <v>75217</v>
      </c>
      <c r="N1630" t="s">
        <v>105</v>
      </c>
      <c r="O1630" t="s">
        <v>5566</v>
      </c>
      <c r="P1630" t="s">
        <v>46</v>
      </c>
      <c r="Q1630" t="s">
        <v>90</v>
      </c>
      <c r="R1630" t="s">
        <v>5567</v>
      </c>
      <c r="S1630">
        <v>14.352000000000002</v>
      </c>
      <c r="T1630">
        <v>3</v>
      </c>
      <c r="U1630">
        <v>0.2</v>
      </c>
      <c r="V1630">
        <v>4.4849999999999994</v>
      </c>
    </row>
    <row r="1631" spans="1:22" x14ac:dyDescent="0.35">
      <c r="A1631">
        <v>3367</v>
      </c>
      <c r="B1631" t="s">
        <v>6575</v>
      </c>
      <c r="C1631">
        <v>2011</v>
      </c>
      <c r="D1631" s="28">
        <v>40733</v>
      </c>
      <c r="E1631" s="28">
        <v>40739</v>
      </c>
      <c r="F1631" t="s">
        <v>50</v>
      </c>
      <c r="G1631" t="s">
        <v>2605</v>
      </c>
      <c r="H1631" t="s">
        <v>2606</v>
      </c>
      <c r="I1631" t="s">
        <v>41</v>
      </c>
      <c r="J1631" t="s">
        <v>27</v>
      </c>
      <c r="K1631" t="s">
        <v>815</v>
      </c>
      <c r="L1631" t="s">
        <v>104</v>
      </c>
      <c r="M1631">
        <v>75217</v>
      </c>
      <c r="N1631" t="s">
        <v>105</v>
      </c>
      <c r="O1631" t="s">
        <v>3632</v>
      </c>
      <c r="P1631" t="s">
        <v>46</v>
      </c>
      <c r="Q1631" t="s">
        <v>90</v>
      </c>
      <c r="R1631" t="s">
        <v>3633</v>
      </c>
      <c r="S1631">
        <v>10.368000000000002</v>
      </c>
      <c r="T1631">
        <v>2</v>
      </c>
      <c r="U1631">
        <v>0.2</v>
      </c>
      <c r="V1631">
        <v>3.6288</v>
      </c>
    </row>
    <row r="1632" spans="1:22" x14ac:dyDescent="0.35">
      <c r="A1632">
        <v>3366</v>
      </c>
      <c r="B1632" t="s">
        <v>6572</v>
      </c>
      <c r="C1632">
        <v>2011</v>
      </c>
      <c r="D1632" s="28">
        <v>40575</v>
      </c>
      <c r="E1632" s="28">
        <v>40577</v>
      </c>
      <c r="F1632" t="s">
        <v>188</v>
      </c>
      <c r="G1632" t="s">
        <v>6573</v>
      </c>
      <c r="H1632" t="s">
        <v>6574</v>
      </c>
      <c r="I1632" t="s">
        <v>26</v>
      </c>
      <c r="J1632" t="s">
        <v>27</v>
      </c>
      <c r="K1632" t="s">
        <v>2116</v>
      </c>
      <c r="L1632" t="s">
        <v>43</v>
      </c>
      <c r="M1632">
        <v>92691</v>
      </c>
      <c r="N1632" t="s">
        <v>44</v>
      </c>
      <c r="O1632" t="s">
        <v>4417</v>
      </c>
      <c r="P1632" t="s">
        <v>32</v>
      </c>
      <c r="Q1632" t="s">
        <v>33</v>
      </c>
      <c r="R1632" t="s">
        <v>4418</v>
      </c>
      <c r="S1632">
        <v>290.666</v>
      </c>
      <c r="T1632">
        <v>2</v>
      </c>
      <c r="U1632">
        <v>0.15</v>
      </c>
      <c r="V1632">
        <v>3.4195999999999884</v>
      </c>
    </row>
    <row r="1633" spans="1:22" x14ac:dyDescent="0.35">
      <c r="A1633">
        <v>3357</v>
      </c>
      <c r="B1633" t="s">
        <v>6561</v>
      </c>
      <c r="C1633">
        <v>2011</v>
      </c>
      <c r="D1633" s="28">
        <v>40743</v>
      </c>
      <c r="E1633" s="28">
        <v>40748</v>
      </c>
      <c r="F1633" t="s">
        <v>50</v>
      </c>
      <c r="G1633" t="s">
        <v>1005</v>
      </c>
      <c r="H1633" t="s">
        <v>1006</v>
      </c>
      <c r="I1633" t="s">
        <v>41</v>
      </c>
      <c r="J1633" t="s">
        <v>27</v>
      </c>
      <c r="K1633" t="s">
        <v>515</v>
      </c>
      <c r="L1633" t="s">
        <v>747</v>
      </c>
      <c r="M1633">
        <v>6010</v>
      </c>
      <c r="N1633" t="s">
        <v>148</v>
      </c>
      <c r="O1633" t="s">
        <v>1253</v>
      </c>
      <c r="P1633" t="s">
        <v>46</v>
      </c>
      <c r="Q1633" t="s">
        <v>75</v>
      </c>
      <c r="R1633" t="s">
        <v>1254</v>
      </c>
      <c r="S1633">
        <v>3.81</v>
      </c>
      <c r="T1633">
        <v>1</v>
      </c>
      <c r="U1633">
        <v>0</v>
      </c>
      <c r="V1633">
        <v>1.8288</v>
      </c>
    </row>
    <row r="1634" spans="1:22" x14ac:dyDescent="0.35">
      <c r="A1634">
        <v>3356</v>
      </c>
      <c r="B1634" t="s">
        <v>6561</v>
      </c>
      <c r="C1634">
        <v>2011</v>
      </c>
      <c r="D1634" s="28">
        <v>40743</v>
      </c>
      <c r="E1634" s="28">
        <v>40748</v>
      </c>
      <c r="F1634" t="s">
        <v>50</v>
      </c>
      <c r="G1634" t="s">
        <v>1005</v>
      </c>
      <c r="H1634" t="s">
        <v>1006</v>
      </c>
      <c r="I1634" t="s">
        <v>41</v>
      </c>
      <c r="J1634" t="s">
        <v>27</v>
      </c>
      <c r="K1634" t="s">
        <v>515</v>
      </c>
      <c r="L1634" t="s">
        <v>747</v>
      </c>
      <c r="M1634">
        <v>6010</v>
      </c>
      <c r="N1634" t="s">
        <v>148</v>
      </c>
      <c r="O1634" t="s">
        <v>3366</v>
      </c>
      <c r="P1634" t="s">
        <v>46</v>
      </c>
      <c r="Q1634" t="s">
        <v>75</v>
      </c>
      <c r="R1634" t="s">
        <v>3367</v>
      </c>
      <c r="S1634">
        <v>20.88</v>
      </c>
      <c r="T1634">
        <v>2</v>
      </c>
      <c r="U1634">
        <v>0</v>
      </c>
      <c r="V1634">
        <v>9.6047999999999991</v>
      </c>
    </row>
    <row r="1635" spans="1:22" x14ac:dyDescent="0.35">
      <c r="A1635">
        <v>3355</v>
      </c>
      <c r="B1635" t="s">
        <v>6561</v>
      </c>
      <c r="C1635">
        <v>2011</v>
      </c>
      <c r="D1635" s="28">
        <v>40743</v>
      </c>
      <c r="E1635" s="28">
        <v>40748</v>
      </c>
      <c r="F1635" t="s">
        <v>50</v>
      </c>
      <c r="G1635" t="s">
        <v>1005</v>
      </c>
      <c r="H1635" t="s">
        <v>1006</v>
      </c>
      <c r="I1635" t="s">
        <v>41</v>
      </c>
      <c r="J1635" t="s">
        <v>27</v>
      </c>
      <c r="K1635" t="s">
        <v>515</v>
      </c>
      <c r="L1635" t="s">
        <v>747</v>
      </c>
      <c r="M1635">
        <v>6010</v>
      </c>
      <c r="N1635" t="s">
        <v>148</v>
      </c>
      <c r="O1635" t="s">
        <v>6562</v>
      </c>
      <c r="P1635" t="s">
        <v>32</v>
      </c>
      <c r="Q1635" t="s">
        <v>56</v>
      </c>
      <c r="R1635" t="s">
        <v>6563</v>
      </c>
      <c r="S1635">
        <v>70.559999999999988</v>
      </c>
      <c r="T1635">
        <v>1</v>
      </c>
      <c r="U1635">
        <v>0.3</v>
      </c>
      <c r="V1635">
        <v>-4.032</v>
      </c>
    </row>
    <row r="1636" spans="1:22" x14ac:dyDescent="0.35">
      <c r="A1636">
        <v>3354</v>
      </c>
      <c r="B1636" t="s">
        <v>6561</v>
      </c>
      <c r="C1636">
        <v>2011</v>
      </c>
      <c r="D1636" s="28">
        <v>40743</v>
      </c>
      <c r="E1636" s="28">
        <v>40748</v>
      </c>
      <c r="F1636" t="s">
        <v>50</v>
      </c>
      <c r="G1636" t="s">
        <v>1005</v>
      </c>
      <c r="H1636" t="s">
        <v>1006</v>
      </c>
      <c r="I1636" t="s">
        <v>41</v>
      </c>
      <c r="J1636" t="s">
        <v>27</v>
      </c>
      <c r="K1636" t="s">
        <v>515</v>
      </c>
      <c r="L1636" t="s">
        <v>747</v>
      </c>
      <c r="M1636">
        <v>6010</v>
      </c>
      <c r="N1636" t="s">
        <v>148</v>
      </c>
      <c r="O1636" t="s">
        <v>4599</v>
      </c>
      <c r="P1636" t="s">
        <v>71</v>
      </c>
      <c r="Q1636" t="s">
        <v>72</v>
      </c>
      <c r="R1636" t="s">
        <v>4600</v>
      </c>
      <c r="S1636">
        <v>359.98</v>
      </c>
      <c r="T1636">
        <v>2</v>
      </c>
      <c r="U1636">
        <v>0</v>
      </c>
      <c r="V1636">
        <v>93.594800000000021</v>
      </c>
    </row>
    <row r="1637" spans="1:22" x14ac:dyDescent="0.35">
      <c r="A1637">
        <v>1636</v>
      </c>
      <c r="B1637" t="s">
        <v>4275</v>
      </c>
      <c r="C1637">
        <v>2011</v>
      </c>
      <c r="D1637" s="28">
        <v>40873</v>
      </c>
      <c r="E1637" s="28">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5">
      <c r="A1638">
        <v>1637</v>
      </c>
      <c r="B1638" t="s">
        <v>4275</v>
      </c>
      <c r="C1638">
        <v>2011</v>
      </c>
      <c r="D1638" s="28">
        <v>40873</v>
      </c>
      <c r="E1638" s="28">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5">
      <c r="A1639">
        <v>1638</v>
      </c>
      <c r="B1639" t="s">
        <v>4275</v>
      </c>
      <c r="C1639">
        <v>2011</v>
      </c>
      <c r="D1639" s="28">
        <v>40873</v>
      </c>
      <c r="E1639" s="28">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5">
      <c r="A1640">
        <v>3353</v>
      </c>
      <c r="B1640" t="s">
        <v>6558</v>
      </c>
      <c r="C1640">
        <v>2011</v>
      </c>
      <c r="D1640" s="28">
        <v>40809</v>
      </c>
      <c r="E1640" s="28">
        <v>40814</v>
      </c>
      <c r="F1640" t="s">
        <v>50</v>
      </c>
      <c r="G1640" t="s">
        <v>2605</v>
      </c>
      <c r="H1640" t="s">
        <v>2606</v>
      </c>
      <c r="I1640" t="s">
        <v>41</v>
      </c>
      <c r="J1640" t="s">
        <v>27</v>
      </c>
      <c r="K1640" t="s">
        <v>947</v>
      </c>
      <c r="L1640" t="s">
        <v>43</v>
      </c>
      <c r="M1640">
        <v>92037</v>
      </c>
      <c r="N1640" t="s">
        <v>44</v>
      </c>
      <c r="O1640" t="s">
        <v>313</v>
      </c>
      <c r="P1640" t="s">
        <v>71</v>
      </c>
      <c r="Q1640" t="s">
        <v>72</v>
      </c>
      <c r="R1640" t="s">
        <v>314</v>
      </c>
      <c r="S1640">
        <v>83.984000000000009</v>
      </c>
      <c r="T1640">
        <v>2</v>
      </c>
      <c r="U1640">
        <v>0.2</v>
      </c>
      <c r="V1640">
        <v>31.494</v>
      </c>
    </row>
    <row r="1641" spans="1:22" x14ac:dyDescent="0.35">
      <c r="A1641">
        <v>3352</v>
      </c>
      <c r="B1641" t="s">
        <v>6558</v>
      </c>
      <c r="C1641">
        <v>2011</v>
      </c>
      <c r="D1641" s="28">
        <v>40809</v>
      </c>
      <c r="E1641" s="28">
        <v>40814</v>
      </c>
      <c r="F1641" t="s">
        <v>50</v>
      </c>
      <c r="G1641" t="s">
        <v>2605</v>
      </c>
      <c r="H1641" t="s">
        <v>2606</v>
      </c>
      <c r="I1641" t="s">
        <v>41</v>
      </c>
      <c r="J1641" t="s">
        <v>27</v>
      </c>
      <c r="K1641" t="s">
        <v>947</v>
      </c>
      <c r="L1641" t="s">
        <v>43</v>
      </c>
      <c r="M1641">
        <v>92037</v>
      </c>
      <c r="N1641" t="s">
        <v>44</v>
      </c>
      <c r="O1641" t="s">
        <v>6559</v>
      </c>
      <c r="P1641" t="s">
        <v>32</v>
      </c>
      <c r="Q1641" t="s">
        <v>33</v>
      </c>
      <c r="R1641" t="s">
        <v>6560</v>
      </c>
      <c r="S1641">
        <v>435.99900000000002</v>
      </c>
      <c r="T1641">
        <v>3</v>
      </c>
      <c r="U1641">
        <v>0.15</v>
      </c>
      <c r="V1641">
        <v>20.517599999999987</v>
      </c>
    </row>
    <row r="1642" spans="1:22" x14ac:dyDescent="0.35">
      <c r="A1642">
        <v>3331</v>
      </c>
      <c r="B1642" t="s">
        <v>6535</v>
      </c>
      <c r="C1642">
        <v>2011</v>
      </c>
      <c r="D1642" s="28">
        <v>40858</v>
      </c>
      <c r="E1642" s="28">
        <v>40862</v>
      </c>
      <c r="F1642" t="s">
        <v>50</v>
      </c>
      <c r="G1642" t="s">
        <v>316</v>
      </c>
      <c r="H1642" t="s">
        <v>317</v>
      </c>
      <c r="I1642" t="s">
        <v>26</v>
      </c>
      <c r="J1642" t="s">
        <v>27</v>
      </c>
      <c r="K1642" t="s">
        <v>184</v>
      </c>
      <c r="L1642" t="s">
        <v>104</v>
      </c>
      <c r="M1642">
        <v>77095</v>
      </c>
      <c r="N1642" t="s">
        <v>105</v>
      </c>
      <c r="O1642" t="s">
        <v>4645</v>
      </c>
      <c r="P1642" t="s">
        <v>71</v>
      </c>
      <c r="Q1642" t="s">
        <v>72</v>
      </c>
      <c r="R1642" t="s">
        <v>4646</v>
      </c>
      <c r="S1642">
        <v>241.17599999999999</v>
      </c>
      <c r="T1642">
        <v>3</v>
      </c>
      <c r="U1642">
        <v>0.2</v>
      </c>
      <c r="V1642">
        <v>15.07350000000001</v>
      </c>
    </row>
    <row r="1643" spans="1:22" x14ac:dyDescent="0.35">
      <c r="A1643">
        <v>3330</v>
      </c>
      <c r="B1643" t="s">
        <v>6535</v>
      </c>
      <c r="C1643">
        <v>2011</v>
      </c>
      <c r="D1643" s="28">
        <v>40858</v>
      </c>
      <c r="E1643" s="28">
        <v>40862</v>
      </c>
      <c r="F1643" t="s">
        <v>50</v>
      </c>
      <c r="G1643" t="s">
        <v>316</v>
      </c>
      <c r="H1643" t="s">
        <v>317</v>
      </c>
      <c r="I1643" t="s">
        <v>26</v>
      </c>
      <c r="J1643" t="s">
        <v>27</v>
      </c>
      <c r="K1643" t="s">
        <v>184</v>
      </c>
      <c r="L1643" t="s">
        <v>104</v>
      </c>
      <c r="M1643">
        <v>77095</v>
      </c>
      <c r="N1643" t="s">
        <v>105</v>
      </c>
      <c r="O1643" t="s">
        <v>3562</v>
      </c>
      <c r="P1643" t="s">
        <v>71</v>
      </c>
      <c r="Q1643" t="s">
        <v>72</v>
      </c>
      <c r="R1643" t="s">
        <v>3563</v>
      </c>
      <c r="S1643">
        <v>148.47999999999999</v>
      </c>
      <c r="T1643">
        <v>2</v>
      </c>
      <c r="U1643">
        <v>0.2</v>
      </c>
      <c r="V1643">
        <v>16.703999999999986</v>
      </c>
    </row>
    <row r="1644" spans="1:22" x14ac:dyDescent="0.35">
      <c r="A1644">
        <v>1643</v>
      </c>
      <c r="B1644" t="s">
        <v>4286</v>
      </c>
      <c r="C1644">
        <v>2011</v>
      </c>
      <c r="D1644" s="28">
        <v>40876</v>
      </c>
      <c r="E1644" s="28">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5">
      <c r="A1645">
        <v>3329</v>
      </c>
      <c r="B1645" t="s">
        <v>6535</v>
      </c>
      <c r="C1645">
        <v>2011</v>
      </c>
      <c r="D1645" s="28">
        <v>40858</v>
      </c>
      <c r="E1645" s="28">
        <v>40862</v>
      </c>
      <c r="F1645" t="s">
        <v>50</v>
      </c>
      <c r="G1645" t="s">
        <v>316</v>
      </c>
      <c r="H1645" t="s">
        <v>317</v>
      </c>
      <c r="I1645" t="s">
        <v>26</v>
      </c>
      <c r="J1645" t="s">
        <v>27</v>
      </c>
      <c r="K1645" t="s">
        <v>184</v>
      </c>
      <c r="L1645" t="s">
        <v>104</v>
      </c>
      <c r="M1645">
        <v>77095</v>
      </c>
      <c r="N1645" t="s">
        <v>105</v>
      </c>
      <c r="O1645" t="s">
        <v>6536</v>
      </c>
      <c r="P1645" t="s">
        <v>46</v>
      </c>
      <c r="Q1645" t="s">
        <v>90</v>
      </c>
      <c r="R1645" t="s">
        <v>6537</v>
      </c>
      <c r="S1645">
        <v>262.33600000000001</v>
      </c>
      <c r="T1645">
        <v>8</v>
      </c>
      <c r="U1645">
        <v>0.2</v>
      </c>
      <c r="V1645">
        <v>95.096800000000002</v>
      </c>
    </row>
    <row r="1646" spans="1:22" x14ac:dyDescent="0.35">
      <c r="A1646">
        <v>3328</v>
      </c>
      <c r="B1646" t="s">
        <v>6535</v>
      </c>
      <c r="C1646">
        <v>2011</v>
      </c>
      <c r="D1646" s="28">
        <v>40858</v>
      </c>
      <c r="E1646" s="28">
        <v>40862</v>
      </c>
      <c r="F1646" t="s">
        <v>50</v>
      </c>
      <c r="G1646" t="s">
        <v>316</v>
      </c>
      <c r="H1646" t="s">
        <v>317</v>
      </c>
      <c r="I1646" t="s">
        <v>26</v>
      </c>
      <c r="J1646" t="s">
        <v>27</v>
      </c>
      <c r="K1646" t="s">
        <v>184</v>
      </c>
      <c r="L1646" t="s">
        <v>104</v>
      </c>
      <c r="M1646">
        <v>77095</v>
      </c>
      <c r="N1646" t="s">
        <v>105</v>
      </c>
      <c r="O1646" t="s">
        <v>1434</v>
      </c>
      <c r="P1646" t="s">
        <v>46</v>
      </c>
      <c r="Q1646" t="s">
        <v>90</v>
      </c>
      <c r="R1646" t="s">
        <v>1435</v>
      </c>
      <c r="S1646">
        <v>21.720000000000002</v>
      </c>
      <c r="T1646">
        <v>5</v>
      </c>
      <c r="U1646">
        <v>0.2</v>
      </c>
      <c r="V1646">
        <v>7.8734999999999991</v>
      </c>
    </row>
    <row r="1647" spans="1:22" x14ac:dyDescent="0.35">
      <c r="A1647">
        <v>3327</v>
      </c>
      <c r="B1647" t="s">
        <v>6535</v>
      </c>
      <c r="C1647">
        <v>2011</v>
      </c>
      <c r="D1647" s="28">
        <v>40858</v>
      </c>
      <c r="E1647" s="28">
        <v>40862</v>
      </c>
      <c r="F1647" t="s">
        <v>50</v>
      </c>
      <c r="G1647" t="s">
        <v>316</v>
      </c>
      <c r="H1647" t="s">
        <v>317</v>
      </c>
      <c r="I1647" t="s">
        <v>26</v>
      </c>
      <c r="J1647" t="s">
        <v>27</v>
      </c>
      <c r="K1647" t="s">
        <v>184</v>
      </c>
      <c r="L1647" t="s">
        <v>104</v>
      </c>
      <c r="M1647">
        <v>77095</v>
      </c>
      <c r="N1647" t="s">
        <v>105</v>
      </c>
      <c r="O1647" t="s">
        <v>6238</v>
      </c>
      <c r="P1647" t="s">
        <v>46</v>
      </c>
      <c r="Q1647" t="s">
        <v>68</v>
      </c>
      <c r="R1647" t="s">
        <v>6239</v>
      </c>
      <c r="S1647">
        <v>67.56</v>
      </c>
      <c r="T1647">
        <v>3</v>
      </c>
      <c r="U1647">
        <v>0.2</v>
      </c>
      <c r="V1647">
        <v>6.7560000000000038</v>
      </c>
    </row>
    <row r="1648" spans="1:22" x14ac:dyDescent="0.35">
      <c r="A1648">
        <v>3326</v>
      </c>
      <c r="B1648" t="s">
        <v>6535</v>
      </c>
      <c r="C1648">
        <v>2011</v>
      </c>
      <c r="D1648" s="28">
        <v>40858</v>
      </c>
      <c r="E1648" s="28">
        <v>40862</v>
      </c>
      <c r="F1648" t="s">
        <v>50</v>
      </c>
      <c r="G1648" t="s">
        <v>316</v>
      </c>
      <c r="H1648" t="s">
        <v>317</v>
      </c>
      <c r="I1648" t="s">
        <v>26</v>
      </c>
      <c r="J1648" t="s">
        <v>27</v>
      </c>
      <c r="K1648" t="s">
        <v>184</v>
      </c>
      <c r="L1648" t="s">
        <v>104</v>
      </c>
      <c r="M1648">
        <v>77095</v>
      </c>
      <c r="N1648" t="s">
        <v>105</v>
      </c>
      <c r="O1648" t="s">
        <v>6316</v>
      </c>
      <c r="P1648" t="s">
        <v>46</v>
      </c>
      <c r="Q1648" t="s">
        <v>75</v>
      </c>
      <c r="R1648" t="s">
        <v>6317</v>
      </c>
      <c r="S1648">
        <v>1.2339999999999998</v>
      </c>
      <c r="T1648">
        <v>1</v>
      </c>
      <c r="U1648">
        <v>0.8</v>
      </c>
      <c r="V1648">
        <v>-1.9744000000000002</v>
      </c>
    </row>
    <row r="1649" spans="1:22" x14ac:dyDescent="0.35">
      <c r="A1649">
        <v>3325</v>
      </c>
      <c r="B1649" t="s">
        <v>6535</v>
      </c>
      <c r="C1649">
        <v>2011</v>
      </c>
      <c r="D1649" s="28">
        <v>40858</v>
      </c>
      <c r="E1649" s="28">
        <v>40862</v>
      </c>
      <c r="F1649" t="s">
        <v>50</v>
      </c>
      <c r="G1649" t="s">
        <v>316</v>
      </c>
      <c r="H1649" t="s">
        <v>317</v>
      </c>
      <c r="I1649" t="s">
        <v>26</v>
      </c>
      <c r="J1649" t="s">
        <v>27</v>
      </c>
      <c r="K1649" t="s">
        <v>184</v>
      </c>
      <c r="L1649" t="s">
        <v>104</v>
      </c>
      <c r="M1649">
        <v>77095</v>
      </c>
      <c r="N1649" t="s">
        <v>105</v>
      </c>
      <c r="O1649" t="s">
        <v>4718</v>
      </c>
      <c r="P1649" t="s">
        <v>46</v>
      </c>
      <c r="Q1649" t="s">
        <v>75</v>
      </c>
      <c r="R1649" t="s">
        <v>4719</v>
      </c>
      <c r="S1649">
        <v>896.98999999999978</v>
      </c>
      <c r="T1649">
        <v>5</v>
      </c>
      <c r="U1649">
        <v>0.8</v>
      </c>
      <c r="V1649">
        <v>-1480.0335000000009</v>
      </c>
    </row>
    <row r="1650" spans="1:22" x14ac:dyDescent="0.35">
      <c r="A1650">
        <v>3322</v>
      </c>
      <c r="B1650" t="s">
        <v>6531</v>
      </c>
      <c r="C1650">
        <v>2011</v>
      </c>
      <c r="D1650" s="28">
        <v>40897</v>
      </c>
      <c r="E1650" s="28">
        <v>40902</v>
      </c>
      <c r="F1650" t="s">
        <v>50</v>
      </c>
      <c r="G1650" t="s">
        <v>6532</v>
      </c>
      <c r="H1650" t="s">
        <v>6533</v>
      </c>
      <c r="I1650" t="s">
        <v>26</v>
      </c>
      <c r="J1650" t="s">
        <v>27</v>
      </c>
      <c r="K1650" t="s">
        <v>382</v>
      </c>
      <c r="L1650" t="s">
        <v>335</v>
      </c>
      <c r="M1650">
        <v>38401</v>
      </c>
      <c r="N1650" t="s">
        <v>30</v>
      </c>
      <c r="O1650" t="s">
        <v>4284</v>
      </c>
      <c r="P1650" t="s">
        <v>46</v>
      </c>
      <c r="Q1650" t="s">
        <v>90</v>
      </c>
      <c r="R1650" t="s">
        <v>4285</v>
      </c>
      <c r="S1650">
        <v>25.920000000000005</v>
      </c>
      <c r="T1650">
        <v>5</v>
      </c>
      <c r="U1650">
        <v>0.2</v>
      </c>
      <c r="V1650">
        <v>9.0719999999999992</v>
      </c>
    </row>
    <row r="1651" spans="1:22" x14ac:dyDescent="0.35">
      <c r="A1651">
        <v>3321</v>
      </c>
      <c r="B1651" t="s">
        <v>6531</v>
      </c>
      <c r="C1651">
        <v>2011</v>
      </c>
      <c r="D1651" s="28">
        <v>40897</v>
      </c>
      <c r="E1651" s="28">
        <v>40902</v>
      </c>
      <c r="F1651" t="s">
        <v>50</v>
      </c>
      <c r="G1651" t="s">
        <v>6532</v>
      </c>
      <c r="H1651" t="s">
        <v>6533</v>
      </c>
      <c r="I1651" t="s">
        <v>26</v>
      </c>
      <c r="J1651" t="s">
        <v>27</v>
      </c>
      <c r="K1651" t="s">
        <v>382</v>
      </c>
      <c r="L1651" t="s">
        <v>335</v>
      </c>
      <c r="M1651">
        <v>38401</v>
      </c>
      <c r="N1651" t="s">
        <v>30</v>
      </c>
      <c r="O1651" t="s">
        <v>686</v>
      </c>
      <c r="P1651" t="s">
        <v>32</v>
      </c>
      <c r="Q1651" t="s">
        <v>36</v>
      </c>
      <c r="R1651" t="s">
        <v>687</v>
      </c>
      <c r="S1651">
        <v>662.88</v>
      </c>
      <c r="T1651">
        <v>3</v>
      </c>
      <c r="U1651">
        <v>0.2</v>
      </c>
      <c r="V1651">
        <v>74.573999999999955</v>
      </c>
    </row>
    <row r="1652" spans="1:22" x14ac:dyDescent="0.35">
      <c r="A1652">
        <v>1651</v>
      </c>
      <c r="B1652" t="s">
        <v>4303</v>
      </c>
      <c r="C1652">
        <v>2011</v>
      </c>
      <c r="D1652" s="28">
        <v>40784</v>
      </c>
      <c r="E1652" s="28">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5">
      <c r="A1653">
        <v>1652</v>
      </c>
      <c r="B1653" t="s">
        <v>4303</v>
      </c>
      <c r="C1653">
        <v>2011</v>
      </c>
      <c r="D1653" s="28">
        <v>40784</v>
      </c>
      <c r="E1653" s="28">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5">
      <c r="A1654">
        <v>3320</v>
      </c>
      <c r="B1654" t="s">
        <v>6531</v>
      </c>
      <c r="C1654">
        <v>2011</v>
      </c>
      <c r="D1654" s="28">
        <v>40897</v>
      </c>
      <c r="E1654" s="28">
        <v>40902</v>
      </c>
      <c r="F1654" t="s">
        <v>50</v>
      </c>
      <c r="G1654" t="s">
        <v>6532</v>
      </c>
      <c r="H1654" t="s">
        <v>6533</v>
      </c>
      <c r="I1654" t="s">
        <v>26</v>
      </c>
      <c r="J1654" t="s">
        <v>27</v>
      </c>
      <c r="K1654" t="s">
        <v>382</v>
      </c>
      <c r="L1654" t="s">
        <v>335</v>
      </c>
      <c r="M1654">
        <v>38401</v>
      </c>
      <c r="N1654" t="s">
        <v>30</v>
      </c>
      <c r="O1654" t="s">
        <v>4109</v>
      </c>
      <c r="P1654" t="s">
        <v>46</v>
      </c>
      <c r="Q1654" t="s">
        <v>78</v>
      </c>
      <c r="R1654" t="s">
        <v>4110</v>
      </c>
      <c r="S1654">
        <v>43.512</v>
      </c>
      <c r="T1654">
        <v>7</v>
      </c>
      <c r="U1654">
        <v>0.2</v>
      </c>
      <c r="V1654">
        <v>3.8073000000000015</v>
      </c>
    </row>
    <row r="1655" spans="1:22" x14ac:dyDescent="0.35">
      <c r="A1655">
        <v>3314</v>
      </c>
      <c r="B1655" t="s">
        <v>6527</v>
      </c>
      <c r="C1655">
        <v>2011</v>
      </c>
      <c r="D1655" s="28">
        <v>40813</v>
      </c>
      <c r="E1655" s="28">
        <v>40817</v>
      </c>
      <c r="F1655" t="s">
        <v>50</v>
      </c>
      <c r="G1655" t="s">
        <v>4319</v>
      </c>
      <c r="H1655" t="s">
        <v>4320</v>
      </c>
      <c r="I1655" t="s">
        <v>26</v>
      </c>
      <c r="J1655" t="s">
        <v>27</v>
      </c>
      <c r="K1655" t="s">
        <v>947</v>
      </c>
      <c r="L1655" t="s">
        <v>43</v>
      </c>
      <c r="M1655">
        <v>92037</v>
      </c>
      <c r="N1655" t="s">
        <v>44</v>
      </c>
      <c r="O1655" t="s">
        <v>4500</v>
      </c>
      <c r="P1655" t="s">
        <v>46</v>
      </c>
      <c r="Q1655" t="s">
        <v>90</v>
      </c>
      <c r="R1655" t="s">
        <v>4501</v>
      </c>
      <c r="S1655">
        <v>81.98</v>
      </c>
      <c r="T1655">
        <v>2</v>
      </c>
      <c r="U1655">
        <v>0</v>
      </c>
      <c r="V1655">
        <v>40.170200000000001</v>
      </c>
    </row>
    <row r="1656" spans="1:22" x14ac:dyDescent="0.35">
      <c r="A1656">
        <v>3313</v>
      </c>
      <c r="B1656" t="s">
        <v>6527</v>
      </c>
      <c r="C1656">
        <v>2011</v>
      </c>
      <c r="D1656" s="28">
        <v>40813</v>
      </c>
      <c r="E1656" s="28">
        <v>40817</v>
      </c>
      <c r="F1656" t="s">
        <v>50</v>
      </c>
      <c r="G1656" t="s">
        <v>4319</v>
      </c>
      <c r="H1656" t="s">
        <v>4320</v>
      </c>
      <c r="I1656" t="s">
        <v>26</v>
      </c>
      <c r="J1656" t="s">
        <v>27</v>
      </c>
      <c r="K1656" t="s">
        <v>947</v>
      </c>
      <c r="L1656" t="s">
        <v>43</v>
      </c>
      <c r="M1656">
        <v>92037</v>
      </c>
      <c r="N1656" t="s">
        <v>44</v>
      </c>
      <c r="O1656" t="s">
        <v>1164</v>
      </c>
      <c r="P1656" t="s">
        <v>32</v>
      </c>
      <c r="Q1656" t="s">
        <v>36</v>
      </c>
      <c r="R1656" t="s">
        <v>1165</v>
      </c>
      <c r="S1656">
        <v>603.91999999999996</v>
      </c>
      <c r="T1656">
        <v>5</v>
      </c>
      <c r="U1656">
        <v>0.2</v>
      </c>
      <c r="V1656">
        <v>45.294000000000011</v>
      </c>
    </row>
    <row r="1657" spans="1:22" x14ac:dyDescent="0.35">
      <c r="A1657">
        <v>3309</v>
      </c>
      <c r="B1657" t="s">
        <v>6523</v>
      </c>
      <c r="C1657">
        <v>2011</v>
      </c>
      <c r="D1657" s="28">
        <v>40907</v>
      </c>
      <c r="E1657" s="28">
        <v>40909</v>
      </c>
      <c r="F1657" t="s">
        <v>23</v>
      </c>
      <c r="G1657" t="s">
        <v>3427</v>
      </c>
      <c r="H1657" t="s">
        <v>3428</v>
      </c>
      <c r="I1657" t="s">
        <v>41</v>
      </c>
      <c r="J1657" t="s">
        <v>27</v>
      </c>
      <c r="K1657" t="s">
        <v>1986</v>
      </c>
      <c r="L1657" t="s">
        <v>104</v>
      </c>
      <c r="M1657">
        <v>78041</v>
      </c>
      <c r="N1657" t="s">
        <v>105</v>
      </c>
      <c r="O1657" t="s">
        <v>1018</v>
      </c>
      <c r="P1657" t="s">
        <v>71</v>
      </c>
      <c r="Q1657" t="s">
        <v>161</v>
      </c>
      <c r="R1657" t="s">
        <v>1019</v>
      </c>
      <c r="S1657">
        <v>47.984000000000002</v>
      </c>
      <c r="T1657">
        <v>2</v>
      </c>
      <c r="U1657">
        <v>0.2</v>
      </c>
      <c r="V1657">
        <v>14.395200000000004</v>
      </c>
    </row>
    <row r="1658" spans="1:22" x14ac:dyDescent="0.35">
      <c r="A1658">
        <v>3308</v>
      </c>
      <c r="B1658" t="s">
        <v>6523</v>
      </c>
      <c r="C1658">
        <v>2011</v>
      </c>
      <c r="D1658" s="28">
        <v>40907</v>
      </c>
      <c r="E1658" s="28">
        <v>40909</v>
      </c>
      <c r="F1658" t="s">
        <v>23</v>
      </c>
      <c r="G1658" t="s">
        <v>3427</v>
      </c>
      <c r="H1658" t="s">
        <v>3428</v>
      </c>
      <c r="I1658" t="s">
        <v>41</v>
      </c>
      <c r="J1658" t="s">
        <v>27</v>
      </c>
      <c r="K1658" t="s">
        <v>1986</v>
      </c>
      <c r="L1658" t="s">
        <v>104</v>
      </c>
      <c r="M1658">
        <v>78041</v>
      </c>
      <c r="N1658" t="s">
        <v>105</v>
      </c>
      <c r="O1658" t="s">
        <v>1253</v>
      </c>
      <c r="P1658" t="s">
        <v>46</v>
      </c>
      <c r="Q1658" t="s">
        <v>75</v>
      </c>
      <c r="R1658" t="s">
        <v>1254</v>
      </c>
      <c r="S1658">
        <v>2.2859999999999996</v>
      </c>
      <c r="T1658">
        <v>3</v>
      </c>
      <c r="U1658">
        <v>0.8</v>
      </c>
      <c r="V1658">
        <v>-3.6576000000000004</v>
      </c>
    </row>
    <row r="1659" spans="1:22" x14ac:dyDescent="0.35">
      <c r="A1659">
        <v>1658</v>
      </c>
      <c r="B1659" t="s">
        <v>4317</v>
      </c>
      <c r="C1659">
        <v>2011</v>
      </c>
      <c r="D1659" s="28">
        <v>40675</v>
      </c>
      <c r="E1659" s="28">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5">
      <c r="A1660">
        <v>3307</v>
      </c>
      <c r="B1660" t="s">
        <v>6523</v>
      </c>
      <c r="C1660">
        <v>2011</v>
      </c>
      <c r="D1660" s="28">
        <v>40907</v>
      </c>
      <c r="E1660" s="28">
        <v>40909</v>
      </c>
      <c r="F1660" t="s">
        <v>23</v>
      </c>
      <c r="G1660" t="s">
        <v>3427</v>
      </c>
      <c r="H1660" t="s">
        <v>3428</v>
      </c>
      <c r="I1660" t="s">
        <v>41</v>
      </c>
      <c r="J1660" t="s">
        <v>27</v>
      </c>
      <c r="K1660" t="s">
        <v>1986</v>
      </c>
      <c r="L1660" t="s">
        <v>104</v>
      </c>
      <c r="M1660">
        <v>78041</v>
      </c>
      <c r="N1660" t="s">
        <v>105</v>
      </c>
      <c r="O1660" t="s">
        <v>3208</v>
      </c>
      <c r="P1660" t="s">
        <v>71</v>
      </c>
      <c r="Q1660" t="s">
        <v>72</v>
      </c>
      <c r="R1660" t="s">
        <v>3209</v>
      </c>
      <c r="S1660">
        <v>328.77600000000007</v>
      </c>
      <c r="T1660">
        <v>3</v>
      </c>
      <c r="U1660">
        <v>0.2</v>
      </c>
      <c r="V1660">
        <v>28.767899999999997</v>
      </c>
    </row>
    <row r="1661" spans="1:22" x14ac:dyDescent="0.35">
      <c r="A1661">
        <v>3306</v>
      </c>
      <c r="B1661" t="s">
        <v>6523</v>
      </c>
      <c r="C1661">
        <v>2011</v>
      </c>
      <c r="D1661" s="28">
        <v>40907</v>
      </c>
      <c r="E1661" s="28">
        <v>40909</v>
      </c>
      <c r="F1661" t="s">
        <v>23</v>
      </c>
      <c r="G1661" t="s">
        <v>3427</v>
      </c>
      <c r="H1661" t="s">
        <v>3428</v>
      </c>
      <c r="I1661" t="s">
        <v>41</v>
      </c>
      <c r="J1661" t="s">
        <v>27</v>
      </c>
      <c r="K1661" t="s">
        <v>1986</v>
      </c>
      <c r="L1661" t="s">
        <v>104</v>
      </c>
      <c r="M1661">
        <v>78041</v>
      </c>
      <c r="N1661" t="s">
        <v>105</v>
      </c>
      <c r="O1661" t="s">
        <v>4964</v>
      </c>
      <c r="P1661" t="s">
        <v>71</v>
      </c>
      <c r="Q1661" t="s">
        <v>72</v>
      </c>
      <c r="R1661" t="s">
        <v>4965</v>
      </c>
      <c r="S1661">
        <v>217.58400000000003</v>
      </c>
      <c r="T1661">
        <v>2</v>
      </c>
      <c r="U1661">
        <v>0.2</v>
      </c>
      <c r="V1661">
        <v>19.03860000000001</v>
      </c>
    </row>
    <row r="1662" spans="1:22" x14ac:dyDescent="0.35">
      <c r="A1662">
        <v>3305</v>
      </c>
      <c r="B1662" t="s">
        <v>6523</v>
      </c>
      <c r="C1662">
        <v>2011</v>
      </c>
      <c r="D1662" s="28">
        <v>40907</v>
      </c>
      <c r="E1662" s="28">
        <v>40909</v>
      </c>
      <c r="F1662" t="s">
        <v>23</v>
      </c>
      <c r="G1662" t="s">
        <v>3427</v>
      </c>
      <c r="H1662" t="s">
        <v>3428</v>
      </c>
      <c r="I1662" t="s">
        <v>41</v>
      </c>
      <c r="J1662" t="s">
        <v>27</v>
      </c>
      <c r="K1662" t="s">
        <v>1986</v>
      </c>
      <c r="L1662" t="s">
        <v>104</v>
      </c>
      <c r="M1662">
        <v>78041</v>
      </c>
      <c r="N1662" t="s">
        <v>105</v>
      </c>
      <c r="O1662" t="s">
        <v>3483</v>
      </c>
      <c r="P1662" t="s">
        <v>46</v>
      </c>
      <c r="Q1662" t="s">
        <v>173</v>
      </c>
      <c r="R1662" t="s">
        <v>3484</v>
      </c>
      <c r="S1662">
        <v>12.984000000000002</v>
      </c>
      <c r="T1662">
        <v>3</v>
      </c>
      <c r="U1662">
        <v>0.2</v>
      </c>
      <c r="V1662">
        <v>4.7066999999999997</v>
      </c>
    </row>
    <row r="1663" spans="1:22" x14ac:dyDescent="0.35">
      <c r="A1663">
        <v>3304</v>
      </c>
      <c r="B1663" t="s">
        <v>6520</v>
      </c>
      <c r="C1663">
        <v>2011</v>
      </c>
      <c r="D1663" s="28">
        <v>40865</v>
      </c>
      <c r="E1663" s="28">
        <v>40869</v>
      </c>
      <c r="F1663" t="s">
        <v>50</v>
      </c>
      <c r="G1663" t="s">
        <v>1952</v>
      </c>
      <c r="H1663" t="s">
        <v>1953</v>
      </c>
      <c r="I1663" t="s">
        <v>26</v>
      </c>
      <c r="J1663" t="s">
        <v>27</v>
      </c>
      <c r="K1663" t="s">
        <v>146</v>
      </c>
      <c r="L1663" t="s">
        <v>147</v>
      </c>
      <c r="M1663">
        <v>19140</v>
      </c>
      <c r="N1663" t="s">
        <v>148</v>
      </c>
      <c r="O1663" t="s">
        <v>3391</v>
      </c>
      <c r="P1663" t="s">
        <v>46</v>
      </c>
      <c r="Q1663" t="s">
        <v>75</v>
      </c>
      <c r="R1663" t="s">
        <v>3392</v>
      </c>
      <c r="S1663">
        <v>1.9440000000000004</v>
      </c>
      <c r="T1663">
        <v>3</v>
      </c>
      <c r="U1663">
        <v>0.7</v>
      </c>
      <c r="V1663">
        <v>-1.4255999999999998</v>
      </c>
    </row>
    <row r="1664" spans="1:22" x14ac:dyDescent="0.35">
      <c r="A1664">
        <v>3303</v>
      </c>
      <c r="B1664" t="s">
        <v>6520</v>
      </c>
      <c r="C1664">
        <v>2011</v>
      </c>
      <c r="D1664" s="28">
        <v>40865</v>
      </c>
      <c r="E1664" s="28">
        <v>40869</v>
      </c>
      <c r="F1664" t="s">
        <v>50</v>
      </c>
      <c r="G1664" t="s">
        <v>1952</v>
      </c>
      <c r="H1664" t="s">
        <v>1953</v>
      </c>
      <c r="I1664" t="s">
        <v>26</v>
      </c>
      <c r="J1664" t="s">
        <v>27</v>
      </c>
      <c r="K1664" t="s">
        <v>146</v>
      </c>
      <c r="L1664" t="s">
        <v>147</v>
      </c>
      <c r="M1664">
        <v>19140</v>
      </c>
      <c r="N1664" t="s">
        <v>148</v>
      </c>
      <c r="O1664" t="s">
        <v>3928</v>
      </c>
      <c r="P1664" t="s">
        <v>32</v>
      </c>
      <c r="Q1664" t="s">
        <v>65</v>
      </c>
      <c r="R1664" t="s">
        <v>5146</v>
      </c>
      <c r="S1664">
        <v>60.311999999999998</v>
      </c>
      <c r="T1664">
        <v>3</v>
      </c>
      <c r="U1664">
        <v>0.2</v>
      </c>
      <c r="V1664">
        <v>5.2773000000000003</v>
      </c>
    </row>
    <row r="1665" spans="1:22" x14ac:dyDescent="0.35">
      <c r="A1665">
        <v>3302</v>
      </c>
      <c r="B1665" t="s">
        <v>6520</v>
      </c>
      <c r="C1665">
        <v>2011</v>
      </c>
      <c r="D1665" s="28">
        <v>40865</v>
      </c>
      <c r="E1665" s="28">
        <v>40869</v>
      </c>
      <c r="F1665" t="s">
        <v>50</v>
      </c>
      <c r="G1665" t="s">
        <v>1952</v>
      </c>
      <c r="H1665" t="s">
        <v>1953</v>
      </c>
      <c r="I1665" t="s">
        <v>26</v>
      </c>
      <c r="J1665" t="s">
        <v>27</v>
      </c>
      <c r="K1665" t="s">
        <v>146</v>
      </c>
      <c r="L1665" t="s">
        <v>147</v>
      </c>
      <c r="M1665">
        <v>19140</v>
      </c>
      <c r="N1665" t="s">
        <v>148</v>
      </c>
      <c r="O1665" t="s">
        <v>6521</v>
      </c>
      <c r="P1665" t="s">
        <v>71</v>
      </c>
      <c r="Q1665" t="s">
        <v>72</v>
      </c>
      <c r="R1665" t="s">
        <v>6522</v>
      </c>
      <c r="S1665">
        <v>539.96399999999994</v>
      </c>
      <c r="T1665">
        <v>6</v>
      </c>
      <c r="U1665">
        <v>0.4</v>
      </c>
      <c r="V1665">
        <v>-107.99280000000002</v>
      </c>
    </row>
    <row r="1666" spans="1:22" x14ac:dyDescent="0.35">
      <c r="A1666">
        <v>3301</v>
      </c>
      <c r="B1666" t="s">
        <v>6520</v>
      </c>
      <c r="C1666">
        <v>2011</v>
      </c>
      <c r="D1666" s="28">
        <v>40865</v>
      </c>
      <c r="E1666" s="28">
        <v>40869</v>
      </c>
      <c r="F1666" t="s">
        <v>50</v>
      </c>
      <c r="G1666" t="s">
        <v>1952</v>
      </c>
      <c r="H1666" t="s">
        <v>1953</v>
      </c>
      <c r="I1666" t="s">
        <v>26</v>
      </c>
      <c r="J1666" t="s">
        <v>27</v>
      </c>
      <c r="K1666" t="s">
        <v>146</v>
      </c>
      <c r="L1666" t="s">
        <v>147</v>
      </c>
      <c r="M1666">
        <v>19140</v>
      </c>
      <c r="N1666" t="s">
        <v>148</v>
      </c>
      <c r="O1666" t="s">
        <v>379</v>
      </c>
      <c r="P1666" t="s">
        <v>46</v>
      </c>
      <c r="Q1666" t="s">
        <v>59</v>
      </c>
      <c r="R1666" t="s">
        <v>380</v>
      </c>
      <c r="S1666">
        <v>76.792000000000002</v>
      </c>
      <c r="T1666">
        <v>1</v>
      </c>
      <c r="U1666">
        <v>0.2</v>
      </c>
      <c r="V1666">
        <v>-16.318300000000001</v>
      </c>
    </row>
    <row r="1667" spans="1:22" x14ac:dyDescent="0.35">
      <c r="A1667">
        <v>3300</v>
      </c>
      <c r="B1667" t="s">
        <v>6520</v>
      </c>
      <c r="C1667">
        <v>2011</v>
      </c>
      <c r="D1667" s="28">
        <v>40865</v>
      </c>
      <c r="E1667" s="28">
        <v>40869</v>
      </c>
      <c r="F1667" t="s">
        <v>50</v>
      </c>
      <c r="G1667" t="s">
        <v>1952</v>
      </c>
      <c r="H1667" t="s">
        <v>1953</v>
      </c>
      <c r="I1667" t="s">
        <v>26</v>
      </c>
      <c r="J1667" t="s">
        <v>27</v>
      </c>
      <c r="K1667" t="s">
        <v>146</v>
      </c>
      <c r="L1667" t="s">
        <v>147</v>
      </c>
      <c r="M1667">
        <v>19140</v>
      </c>
      <c r="N1667" t="s">
        <v>148</v>
      </c>
      <c r="O1667" t="s">
        <v>97</v>
      </c>
      <c r="P1667" t="s">
        <v>46</v>
      </c>
      <c r="Q1667" t="s">
        <v>75</v>
      </c>
      <c r="R1667" t="s">
        <v>98</v>
      </c>
      <c r="S1667">
        <v>50.997000000000007</v>
      </c>
      <c r="T1667">
        <v>1</v>
      </c>
      <c r="U1667">
        <v>0.7</v>
      </c>
      <c r="V1667">
        <v>-40.797600000000003</v>
      </c>
    </row>
    <row r="1668" spans="1:22" x14ac:dyDescent="0.35">
      <c r="A1668">
        <v>3295</v>
      </c>
      <c r="B1668" t="s">
        <v>6514</v>
      </c>
      <c r="C1668">
        <v>2011</v>
      </c>
      <c r="D1668" s="28">
        <v>40770</v>
      </c>
      <c r="E1668" s="28">
        <v>40773</v>
      </c>
      <c r="F1668" t="s">
        <v>188</v>
      </c>
      <c r="G1668" t="s">
        <v>1430</v>
      </c>
      <c r="H1668" t="s">
        <v>1431</v>
      </c>
      <c r="I1668" t="s">
        <v>26</v>
      </c>
      <c r="J1668" t="s">
        <v>27</v>
      </c>
      <c r="K1668" t="s">
        <v>815</v>
      </c>
      <c r="L1668" t="s">
        <v>104</v>
      </c>
      <c r="M1668">
        <v>75081</v>
      </c>
      <c r="N1668" t="s">
        <v>105</v>
      </c>
      <c r="O1668" t="s">
        <v>2387</v>
      </c>
      <c r="P1668" t="s">
        <v>46</v>
      </c>
      <c r="Q1668" t="s">
        <v>75</v>
      </c>
      <c r="R1668" t="s">
        <v>2388</v>
      </c>
      <c r="S1668">
        <v>30.959999999999994</v>
      </c>
      <c r="T1668">
        <v>8</v>
      </c>
      <c r="U1668">
        <v>0.8</v>
      </c>
      <c r="V1668">
        <v>-52.632000000000019</v>
      </c>
    </row>
    <row r="1669" spans="1:22" x14ac:dyDescent="0.35">
      <c r="A1669">
        <v>3294</v>
      </c>
      <c r="B1669" t="s">
        <v>6513</v>
      </c>
      <c r="C1669">
        <v>2011</v>
      </c>
      <c r="D1669" s="28">
        <v>40903</v>
      </c>
      <c r="E1669" s="28">
        <v>40907</v>
      </c>
      <c r="F1669" t="s">
        <v>50</v>
      </c>
      <c r="G1669" t="s">
        <v>2035</v>
      </c>
      <c r="H1669" t="s">
        <v>2036</v>
      </c>
      <c r="I1669" t="s">
        <v>26</v>
      </c>
      <c r="J1669" t="s">
        <v>27</v>
      </c>
      <c r="K1669" t="s">
        <v>947</v>
      </c>
      <c r="L1669" t="s">
        <v>43</v>
      </c>
      <c r="M1669">
        <v>92024</v>
      </c>
      <c r="N1669" t="s">
        <v>44</v>
      </c>
      <c r="O1669" t="s">
        <v>3316</v>
      </c>
      <c r="P1669" t="s">
        <v>32</v>
      </c>
      <c r="Q1669" t="s">
        <v>65</v>
      </c>
      <c r="R1669" t="s">
        <v>3317</v>
      </c>
      <c r="S1669">
        <v>3.48</v>
      </c>
      <c r="T1669">
        <v>2</v>
      </c>
      <c r="U1669">
        <v>0</v>
      </c>
      <c r="V1669">
        <v>1.1135999999999999</v>
      </c>
    </row>
    <row r="1670" spans="1:22" x14ac:dyDescent="0.35">
      <c r="A1670">
        <v>3293</v>
      </c>
      <c r="B1670" t="s">
        <v>6513</v>
      </c>
      <c r="C1670">
        <v>2011</v>
      </c>
      <c r="D1670" s="28">
        <v>40903</v>
      </c>
      <c r="E1670" s="28">
        <v>40907</v>
      </c>
      <c r="F1670" t="s">
        <v>50</v>
      </c>
      <c r="G1670" t="s">
        <v>2035</v>
      </c>
      <c r="H1670" t="s">
        <v>2036</v>
      </c>
      <c r="I1670" t="s">
        <v>26</v>
      </c>
      <c r="J1670" t="s">
        <v>27</v>
      </c>
      <c r="K1670" t="s">
        <v>947</v>
      </c>
      <c r="L1670" t="s">
        <v>43</v>
      </c>
      <c r="M1670">
        <v>92024</v>
      </c>
      <c r="N1670" t="s">
        <v>44</v>
      </c>
      <c r="O1670" t="s">
        <v>718</v>
      </c>
      <c r="P1670" t="s">
        <v>46</v>
      </c>
      <c r="Q1670" t="s">
        <v>578</v>
      </c>
      <c r="R1670" t="s">
        <v>719</v>
      </c>
      <c r="S1670">
        <v>11.91</v>
      </c>
      <c r="T1670">
        <v>3</v>
      </c>
      <c r="U1670">
        <v>0</v>
      </c>
      <c r="V1670">
        <v>0.11909999999999954</v>
      </c>
    </row>
    <row r="1671" spans="1:22" x14ac:dyDescent="0.35">
      <c r="A1671">
        <v>3285</v>
      </c>
      <c r="B1671" t="s">
        <v>6504</v>
      </c>
      <c r="C1671">
        <v>2011</v>
      </c>
      <c r="D1671" s="28">
        <v>40798</v>
      </c>
      <c r="E1671" s="28">
        <v>40803</v>
      </c>
      <c r="F1671" t="s">
        <v>50</v>
      </c>
      <c r="G1671" t="s">
        <v>2623</v>
      </c>
      <c r="H1671" t="s">
        <v>2624</v>
      </c>
      <c r="I1671" t="s">
        <v>26</v>
      </c>
      <c r="J1671" t="s">
        <v>27</v>
      </c>
      <c r="K1671" t="s">
        <v>746</v>
      </c>
      <c r="L1671" t="s">
        <v>498</v>
      </c>
      <c r="M1671">
        <v>45014</v>
      </c>
      <c r="N1671" t="s">
        <v>148</v>
      </c>
      <c r="O1671" t="s">
        <v>1829</v>
      </c>
      <c r="P1671" t="s">
        <v>46</v>
      </c>
      <c r="Q1671" t="s">
        <v>75</v>
      </c>
      <c r="R1671" t="s">
        <v>1830</v>
      </c>
      <c r="S1671">
        <v>63.924000000000007</v>
      </c>
      <c r="T1671">
        <v>7</v>
      </c>
      <c r="U1671">
        <v>0.7</v>
      </c>
      <c r="V1671">
        <v>-46.877600000000001</v>
      </c>
    </row>
    <row r="1672" spans="1:22" x14ac:dyDescent="0.35">
      <c r="A1672">
        <v>3284</v>
      </c>
      <c r="B1672" t="s">
        <v>6503</v>
      </c>
      <c r="C1672">
        <v>2011</v>
      </c>
      <c r="D1672" s="28">
        <v>40816</v>
      </c>
      <c r="E1672" s="28">
        <v>40822</v>
      </c>
      <c r="F1672" t="s">
        <v>50</v>
      </c>
      <c r="G1672" t="s">
        <v>1621</v>
      </c>
      <c r="H1672" t="s">
        <v>1622</v>
      </c>
      <c r="I1672" t="s">
        <v>41</v>
      </c>
      <c r="J1672" t="s">
        <v>27</v>
      </c>
      <c r="K1672" t="s">
        <v>266</v>
      </c>
      <c r="L1672" t="s">
        <v>267</v>
      </c>
      <c r="M1672">
        <v>10035</v>
      </c>
      <c r="N1672" t="s">
        <v>148</v>
      </c>
      <c r="O1672" t="s">
        <v>2069</v>
      </c>
      <c r="P1672" t="s">
        <v>32</v>
      </c>
      <c r="Q1672" t="s">
        <v>65</v>
      </c>
      <c r="R1672" t="s">
        <v>2070</v>
      </c>
      <c r="S1672">
        <v>15.24</v>
      </c>
      <c r="T1672">
        <v>3</v>
      </c>
      <c r="U1672">
        <v>0</v>
      </c>
      <c r="V1672">
        <v>5.1815999999999995</v>
      </c>
    </row>
    <row r="1673" spans="1:22" x14ac:dyDescent="0.35">
      <c r="A1673">
        <v>3283</v>
      </c>
      <c r="B1673" t="s">
        <v>6502</v>
      </c>
      <c r="C1673">
        <v>2011</v>
      </c>
      <c r="D1673" s="28">
        <v>40803</v>
      </c>
      <c r="E1673" s="28">
        <v>40810</v>
      </c>
      <c r="F1673" t="s">
        <v>50</v>
      </c>
      <c r="G1673" t="s">
        <v>3739</v>
      </c>
      <c r="H1673" t="s">
        <v>3740</v>
      </c>
      <c r="I1673" t="s">
        <v>26</v>
      </c>
      <c r="J1673" t="s">
        <v>27</v>
      </c>
      <c r="K1673" t="s">
        <v>4588</v>
      </c>
      <c r="L1673" t="s">
        <v>88</v>
      </c>
      <c r="M1673">
        <v>27604</v>
      </c>
      <c r="N1673" t="s">
        <v>30</v>
      </c>
      <c r="O1673" t="s">
        <v>3402</v>
      </c>
      <c r="P1673" t="s">
        <v>46</v>
      </c>
      <c r="Q1673" t="s">
        <v>90</v>
      </c>
      <c r="R1673" t="s">
        <v>3403</v>
      </c>
      <c r="S1673">
        <v>4.6240000000000006</v>
      </c>
      <c r="T1673">
        <v>1</v>
      </c>
      <c r="U1673">
        <v>0.2</v>
      </c>
      <c r="V1673">
        <v>1.6762000000000001</v>
      </c>
    </row>
    <row r="1674" spans="1:22" x14ac:dyDescent="0.35">
      <c r="A1674">
        <v>3282</v>
      </c>
      <c r="B1674" t="s">
        <v>6502</v>
      </c>
      <c r="C1674">
        <v>2011</v>
      </c>
      <c r="D1674" s="28">
        <v>40803</v>
      </c>
      <c r="E1674" s="28">
        <v>40810</v>
      </c>
      <c r="F1674" t="s">
        <v>50</v>
      </c>
      <c r="G1674" t="s">
        <v>3739</v>
      </c>
      <c r="H1674" t="s">
        <v>3740</v>
      </c>
      <c r="I1674" t="s">
        <v>26</v>
      </c>
      <c r="J1674" t="s">
        <v>27</v>
      </c>
      <c r="K1674" t="s">
        <v>4588</v>
      </c>
      <c r="L1674" t="s">
        <v>88</v>
      </c>
      <c r="M1674">
        <v>27604</v>
      </c>
      <c r="N1674" t="s">
        <v>30</v>
      </c>
      <c r="O1674" t="s">
        <v>3995</v>
      </c>
      <c r="P1674" t="s">
        <v>71</v>
      </c>
      <c r="Q1674" t="s">
        <v>161</v>
      </c>
      <c r="R1674" t="s">
        <v>3996</v>
      </c>
      <c r="S1674">
        <v>47.984000000000002</v>
      </c>
      <c r="T1674">
        <v>2</v>
      </c>
      <c r="U1674">
        <v>0.2</v>
      </c>
      <c r="V1674">
        <v>13.195600000000001</v>
      </c>
    </row>
    <row r="1675" spans="1:22" x14ac:dyDescent="0.35">
      <c r="A1675">
        <v>3281</v>
      </c>
      <c r="B1675" t="s">
        <v>6501</v>
      </c>
      <c r="C1675">
        <v>2011</v>
      </c>
      <c r="D1675" s="28">
        <v>40638</v>
      </c>
      <c r="E1675" s="28">
        <v>40642</v>
      </c>
      <c r="F1675" t="s">
        <v>23</v>
      </c>
      <c r="G1675" t="s">
        <v>5546</v>
      </c>
      <c r="H1675" t="s">
        <v>5547</v>
      </c>
      <c r="I1675" t="s">
        <v>41</v>
      </c>
      <c r="J1675" t="s">
        <v>27</v>
      </c>
      <c r="K1675" t="s">
        <v>2811</v>
      </c>
      <c r="L1675" t="s">
        <v>319</v>
      </c>
      <c r="M1675">
        <v>22304</v>
      </c>
      <c r="N1675" t="s">
        <v>30</v>
      </c>
      <c r="O1675" t="s">
        <v>1800</v>
      </c>
      <c r="P1675" t="s">
        <v>46</v>
      </c>
      <c r="Q1675" t="s">
        <v>578</v>
      </c>
      <c r="R1675" t="s">
        <v>1801</v>
      </c>
      <c r="S1675">
        <v>4164.0499999999993</v>
      </c>
      <c r="T1675">
        <v>5</v>
      </c>
      <c r="U1675">
        <v>0</v>
      </c>
      <c r="V1675">
        <v>83.281000000000063</v>
      </c>
    </row>
    <row r="1676" spans="1:22" x14ac:dyDescent="0.35">
      <c r="A1676">
        <v>3280</v>
      </c>
      <c r="B1676" t="s">
        <v>6501</v>
      </c>
      <c r="C1676">
        <v>2011</v>
      </c>
      <c r="D1676" s="28">
        <v>40638</v>
      </c>
      <c r="E1676" s="28">
        <v>40642</v>
      </c>
      <c r="F1676" t="s">
        <v>23</v>
      </c>
      <c r="G1676" t="s">
        <v>5546</v>
      </c>
      <c r="H1676" t="s">
        <v>5547</v>
      </c>
      <c r="I1676" t="s">
        <v>41</v>
      </c>
      <c r="J1676" t="s">
        <v>27</v>
      </c>
      <c r="K1676" t="s">
        <v>2811</v>
      </c>
      <c r="L1676" t="s">
        <v>319</v>
      </c>
      <c r="M1676">
        <v>22304</v>
      </c>
      <c r="N1676" t="s">
        <v>30</v>
      </c>
      <c r="O1676" t="s">
        <v>4842</v>
      </c>
      <c r="P1676" t="s">
        <v>46</v>
      </c>
      <c r="Q1676" t="s">
        <v>68</v>
      </c>
      <c r="R1676" t="s">
        <v>4843</v>
      </c>
      <c r="S1676">
        <v>22.959999999999997</v>
      </c>
      <c r="T1676">
        <v>7</v>
      </c>
      <c r="U1676">
        <v>0</v>
      </c>
      <c r="V1676">
        <v>6.6583999999999968</v>
      </c>
    </row>
    <row r="1677" spans="1:22" x14ac:dyDescent="0.35">
      <c r="A1677">
        <v>3279</v>
      </c>
      <c r="B1677" t="s">
        <v>6501</v>
      </c>
      <c r="C1677">
        <v>2011</v>
      </c>
      <c r="D1677" s="28">
        <v>40638</v>
      </c>
      <c r="E1677" s="28">
        <v>40642</v>
      </c>
      <c r="F1677" t="s">
        <v>23</v>
      </c>
      <c r="G1677" t="s">
        <v>5546</v>
      </c>
      <c r="H1677" t="s">
        <v>5547</v>
      </c>
      <c r="I1677" t="s">
        <v>41</v>
      </c>
      <c r="J1677" t="s">
        <v>27</v>
      </c>
      <c r="K1677" t="s">
        <v>2811</v>
      </c>
      <c r="L1677" t="s">
        <v>319</v>
      </c>
      <c r="M1677">
        <v>22304</v>
      </c>
      <c r="N1677" t="s">
        <v>30</v>
      </c>
      <c r="O1677" t="s">
        <v>918</v>
      </c>
      <c r="P1677" t="s">
        <v>46</v>
      </c>
      <c r="Q1677" t="s">
        <v>90</v>
      </c>
      <c r="R1677" t="s">
        <v>919</v>
      </c>
      <c r="S1677">
        <v>12.96</v>
      </c>
      <c r="T1677">
        <v>2</v>
      </c>
      <c r="U1677">
        <v>0</v>
      </c>
      <c r="V1677">
        <v>6.3504000000000005</v>
      </c>
    </row>
    <row r="1678" spans="1:22" x14ac:dyDescent="0.35">
      <c r="A1678">
        <v>3278</v>
      </c>
      <c r="B1678" t="s">
        <v>6501</v>
      </c>
      <c r="C1678">
        <v>2011</v>
      </c>
      <c r="D1678" s="28">
        <v>40638</v>
      </c>
      <c r="E1678" s="28">
        <v>40642</v>
      </c>
      <c r="F1678" t="s">
        <v>23</v>
      </c>
      <c r="G1678" t="s">
        <v>5546</v>
      </c>
      <c r="H1678" t="s">
        <v>5547</v>
      </c>
      <c r="I1678" t="s">
        <v>41</v>
      </c>
      <c r="J1678" t="s">
        <v>27</v>
      </c>
      <c r="K1678" t="s">
        <v>2811</v>
      </c>
      <c r="L1678" t="s">
        <v>319</v>
      </c>
      <c r="M1678">
        <v>22304</v>
      </c>
      <c r="N1678" t="s">
        <v>30</v>
      </c>
      <c r="O1678" t="s">
        <v>4509</v>
      </c>
      <c r="P1678" t="s">
        <v>71</v>
      </c>
      <c r="Q1678" t="s">
        <v>72</v>
      </c>
      <c r="R1678" t="s">
        <v>4510</v>
      </c>
      <c r="S1678">
        <v>28.99</v>
      </c>
      <c r="T1678">
        <v>1</v>
      </c>
      <c r="U1678">
        <v>0</v>
      </c>
      <c r="V1678">
        <v>8.4070999999999962</v>
      </c>
    </row>
    <row r="1679" spans="1:22" x14ac:dyDescent="0.35">
      <c r="A1679">
        <v>3277</v>
      </c>
      <c r="B1679" t="s">
        <v>6501</v>
      </c>
      <c r="C1679">
        <v>2011</v>
      </c>
      <c r="D1679" s="28">
        <v>40638</v>
      </c>
      <c r="E1679" s="28">
        <v>40642</v>
      </c>
      <c r="F1679" t="s">
        <v>23</v>
      </c>
      <c r="G1679" t="s">
        <v>5546</v>
      </c>
      <c r="H1679" t="s">
        <v>5547</v>
      </c>
      <c r="I1679" t="s">
        <v>41</v>
      </c>
      <c r="J1679" t="s">
        <v>27</v>
      </c>
      <c r="K1679" t="s">
        <v>2811</v>
      </c>
      <c r="L1679" t="s">
        <v>319</v>
      </c>
      <c r="M1679">
        <v>22304</v>
      </c>
      <c r="N1679" t="s">
        <v>30</v>
      </c>
      <c r="O1679" t="s">
        <v>1367</v>
      </c>
      <c r="P1679" t="s">
        <v>46</v>
      </c>
      <c r="Q1679" t="s">
        <v>68</v>
      </c>
      <c r="R1679" t="s">
        <v>1368</v>
      </c>
      <c r="S1679">
        <v>22.959999999999997</v>
      </c>
      <c r="T1679">
        <v>7</v>
      </c>
      <c r="U1679">
        <v>0</v>
      </c>
      <c r="V1679">
        <v>7.5767999999999986</v>
      </c>
    </row>
    <row r="1680" spans="1:22" x14ac:dyDescent="0.35">
      <c r="A1680">
        <v>1679</v>
      </c>
      <c r="B1680" t="s">
        <v>4355</v>
      </c>
      <c r="C1680">
        <v>2011</v>
      </c>
      <c r="D1680" s="28">
        <v>40793</v>
      </c>
      <c r="E1680" s="28">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5">
      <c r="A1681">
        <v>1680</v>
      </c>
      <c r="B1681" t="s">
        <v>4355</v>
      </c>
      <c r="C1681">
        <v>2011</v>
      </c>
      <c r="D1681" s="28">
        <v>40793</v>
      </c>
      <c r="E1681" s="28">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5">
      <c r="A1682">
        <v>1681</v>
      </c>
      <c r="B1682" t="s">
        <v>4355</v>
      </c>
      <c r="C1682">
        <v>2011</v>
      </c>
      <c r="D1682" s="28">
        <v>40793</v>
      </c>
      <c r="E1682" s="28">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5">
      <c r="A1683">
        <v>1682</v>
      </c>
      <c r="B1683" t="s">
        <v>4355</v>
      </c>
      <c r="C1683">
        <v>2011</v>
      </c>
      <c r="D1683" s="28">
        <v>40793</v>
      </c>
      <c r="E1683" s="28">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5">
      <c r="A1684">
        <v>3271</v>
      </c>
      <c r="B1684" t="s">
        <v>6494</v>
      </c>
      <c r="C1684">
        <v>2011</v>
      </c>
      <c r="D1684" s="28">
        <v>40739</v>
      </c>
      <c r="E1684" s="28">
        <v>40743</v>
      </c>
      <c r="F1684" t="s">
        <v>50</v>
      </c>
      <c r="G1684" t="s">
        <v>847</v>
      </c>
      <c r="H1684" t="s">
        <v>848</v>
      </c>
      <c r="I1684" t="s">
        <v>41</v>
      </c>
      <c r="J1684" t="s">
        <v>27</v>
      </c>
      <c r="K1684" t="s">
        <v>5325</v>
      </c>
      <c r="L1684" t="s">
        <v>5326</v>
      </c>
      <c r="M1684">
        <v>57103</v>
      </c>
      <c r="N1684" t="s">
        <v>105</v>
      </c>
      <c r="O1684" t="s">
        <v>268</v>
      </c>
      <c r="P1684" t="s">
        <v>46</v>
      </c>
      <c r="Q1684" t="s">
        <v>269</v>
      </c>
      <c r="R1684" t="s">
        <v>270</v>
      </c>
      <c r="S1684">
        <v>6.5400000000000009</v>
      </c>
      <c r="T1684">
        <v>3</v>
      </c>
      <c r="U1684">
        <v>0</v>
      </c>
      <c r="V1684">
        <v>2.6814000000000004</v>
      </c>
    </row>
    <row r="1685" spans="1:22" x14ac:dyDescent="0.35">
      <c r="A1685">
        <v>3270</v>
      </c>
      <c r="B1685" t="s">
        <v>6494</v>
      </c>
      <c r="C1685">
        <v>2011</v>
      </c>
      <c r="D1685" s="28">
        <v>40739</v>
      </c>
      <c r="E1685" s="28">
        <v>40743</v>
      </c>
      <c r="F1685" t="s">
        <v>50</v>
      </c>
      <c r="G1685" t="s">
        <v>847</v>
      </c>
      <c r="H1685" t="s">
        <v>848</v>
      </c>
      <c r="I1685" t="s">
        <v>41</v>
      </c>
      <c r="J1685" t="s">
        <v>27</v>
      </c>
      <c r="K1685" t="s">
        <v>5325</v>
      </c>
      <c r="L1685" t="s">
        <v>5326</v>
      </c>
      <c r="M1685">
        <v>57103</v>
      </c>
      <c r="N1685" t="s">
        <v>105</v>
      </c>
      <c r="O1685" t="s">
        <v>5931</v>
      </c>
      <c r="P1685" t="s">
        <v>71</v>
      </c>
      <c r="Q1685" t="s">
        <v>161</v>
      </c>
      <c r="R1685" t="s">
        <v>5932</v>
      </c>
      <c r="S1685">
        <v>2.9699999999999998</v>
      </c>
      <c r="T1685">
        <v>3</v>
      </c>
      <c r="U1685">
        <v>0</v>
      </c>
      <c r="V1685">
        <v>1.3068000000000004</v>
      </c>
    </row>
    <row r="1686" spans="1:22" x14ac:dyDescent="0.35">
      <c r="A1686">
        <v>3269</v>
      </c>
      <c r="B1686" t="s">
        <v>6489</v>
      </c>
      <c r="C1686">
        <v>2011</v>
      </c>
      <c r="D1686" s="28">
        <v>40685</v>
      </c>
      <c r="E1686" s="28">
        <v>40692</v>
      </c>
      <c r="F1686" t="s">
        <v>50</v>
      </c>
      <c r="G1686" t="s">
        <v>6490</v>
      </c>
      <c r="H1686" t="s">
        <v>6491</v>
      </c>
      <c r="I1686" t="s">
        <v>26</v>
      </c>
      <c r="J1686" t="s">
        <v>27</v>
      </c>
      <c r="K1686" t="s">
        <v>357</v>
      </c>
      <c r="L1686" t="s">
        <v>358</v>
      </c>
      <c r="M1686">
        <v>35601</v>
      </c>
      <c r="N1686" t="s">
        <v>30</v>
      </c>
      <c r="O1686" t="s">
        <v>6492</v>
      </c>
      <c r="P1686" t="s">
        <v>71</v>
      </c>
      <c r="Q1686" t="s">
        <v>72</v>
      </c>
      <c r="R1686" t="s">
        <v>6493</v>
      </c>
      <c r="S1686">
        <v>44.95</v>
      </c>
      <c r="T1686">
        <v>1</v>
      </c>
      <c r="U1686">
        <v>0</v>
      </c>
      <c r="V1686">
        <v>12.585999999999999</v>
      </c>
    </row>
    <row r="1687" spans="1:22" x14ac:dyDescent="0.35">
      <c r="A1687">
        <v>3268</v>
      </c>
      <c r="B1687" t="s">
        <v>6489</v>
      </c>
      <c r="C1687">
        <v>2011</v>
      </c>
      <c r="D1687" s="28">
        <v>40685</v>
      </c>
      <c r="E1687" s="28">
        <v>40692</v>
      </c>
      <c r="F1687" t="s">
        <v>50</v>
      </c>
      <c r="G1687" t="s">
        <v>6490</v>
      </c>
      <c r="H1687" t="s">
        <v>6491</v>
      </c>
      <c r="I1687" t="s">
        <v>26</v>
      </c>
      <c r="J1687" t="s">
        <v>27</v>
      </c>
      <c r="K1687" t="s">
        <v>357</v>
      </c>
      <c r="L1687" t="s">
        <v>358</v>
      </c>
      <c r="M1687">
        <v>35601</v>
      </c>
      <c r="N1687" t="s">
        <v>30</v>
      </c>
      <c r="O1687" t="s">
        <v>2745</v>
      </c>
      <c r="P1687" t="s">
        <v>71</v>
      </c>
      <c r="Q1687" t="s">
        <v>72</v>
      </c>
      <c r="R1687" t="s">
        <v>2746</v>
      </c>
      <c r="S1687">
        <v>135.97999999999999</v>
      </c>
      <c r="T1687">
        <v>2</v>
      </c>
      <c r="U1687">
        <v>0</v>
      </c>
      <c r="V1687">
        <v>33.995000000000005</v>
      </c>
    </row>
    <row r="1688" spans="1:22" x14ac:dyDescent="0.35">
      <c r="A1688">
        <v>3267</v>
      </c>
      <c r="B1688" t="s">
        <v>6488</v>
      </c>
      <c r="C1688">
        <v>2011</v>
      </c>
      <c r="D1688" s="28">
        <v>40827</v>
      </c>
      <c r="E1688" s="28">
        <v>40831</v>
      </c>
      <c r="F1688" t="s">
        <v>50</v>
      </c>
      <c r="G1688" t="s">
        <v>4536</v>
      </c>
      <c r="H1688" t="s">
        <v>4537</v>
      </c>
      <c r="I1688" t="s">
        <v>26</v>
      </c>
      <c r="J1688" t="s">
        <v>27</v>
      </c>
      <c r="K1688" t="s">
        <v>146</v>
      </c>
      <c r="L1688" t="s">
        <v>147</v>
      </c>
      <c r="M1688">
        <v>19120</v>
      </c>
      <c r="N1688" t="s">
        <v>148</v>
      </c>
      <c r="O1688" t="s">
        <v>2158</v>
      </c>
      <c r="P1688" t="s">
        <v>46</v>
      </c>
      <c r="Q1688" t="s">
        <v>173</v>
      </c>
      <c r="R1688" t="s">
        <v>2159</v>
      </c>
      <c r="S1688">
        <v>201.43200000000002</v>
      </c>
      <c r="T1688">
        <v>3</v>
      </c>
      <c r="U1688">
        <v>0.2</v>
      </c>
      <c r="V1688">
        <v>67.983299999999986</v>
      </c>
    </row>
    <row r="1689" spans="1:22" x14ac:dyDescent="0.35">
      <c r="A1689">
        <v>3266</v>
      </c>
      <c r="B1689" t="s">
        <v>6488</v>
      </c>
      <c r="C1689">
        <v>2011</v>
      </c>
      <c r="D1689" s="28">
        <v>40827</v>
      </c>
      <c r="E1689" s="28">
        <v>40831</v>
      </c>
      <c r="F1689" t="s">
        <v>50</v>
      </c>
      <c r="G1689" t="s">
        <v>4536</v>
      </c>
      <c r="H1689" t="s">
        <v>4537</v>
      </c>
      <c r="I1689" t="s">
        <v>26</v>
      </c>
      <c r="J1689" t="s">
        <v>27</v>
      </c>
      <c r="K1689" t="s">
        <v>146</v>
      </c>
      <c r="L1689" t="s">
        <v>147</v>
      </c>
      <c r="M1689">
        <v>19120</v>
      </c>
      <c r="N1689" t="s">
        <v>148</v>
      </c>
      <c r="O1689" t="s">
        <v>2795</v>
      </c>
      <c r="P1689" t="s">
        <v>46</v>
      </c>
      <c r="Q1689" t="s">
        <v>59</v>
      </c>
      <c r="R1689" t="s">
        <v>2796</v>
      </c>
      <c r="S1689">
        <v>281.904</v>
      </c>
      <c r="T1689">
        <v>2</v>
      </c>
      <c r="U1689">
        <v>0.2</v>
      </c>
      <c r="V1689">
        <v>10.571399999999983</v>
      </c>
    </row>
    <row r="1690" spans="1:22" x14ac:dyDescent="0.35">
      <c r="A1690">
        <v>3264</v>
      </c>
      <c r="B1690" t="s">
        <v>6486</v>
      </c>
      <c r="C1690">
        <v>2011</v>
      </c>
      <c r="D1690" s="28">
        <v>40864</v>
      </c>
      <c r="E1690" s="28">
        <v>40866</v>
      </c>
      <c r="F1690" t="s">
        <v>188</v>
      </c>
      <c r="G1690" t="s">
        <v>1143</v>
      </c>
      <c r="H1690" t="s">
        <v>1144</v>
      </c>
      <c r="I1690" t="s">
        <v>41</v>
      </c>
      <c r="J1690" t="s">
        <v>27</v>
      </c>
      <c r="K1690" t="s">
        <v>127</v>
      </c>
      <c r="L1690" t="s">
        <v>43</v>
      </c>
      <c r="M1690">
        <v>94109</v>
      </c>
      <c r="N1690" t="s">
        <v>44</v>
      </c>
      <c r="O1690" t="s">
        <v>5944</v>
      </c>
      <c r="P1690" t="s">
        <v>46</v>
      </c>
      <c r="Q1690" t="s">
        <v>78</v>
      </c>
      <c r="R1690" t="s">
        <v>5945</v>
      </c>
      <c r="S1690">
        <v>241.44</v>
      </c>
      <c r="T1690">
        <v>3</v>
      </c>
      <c r="U1690">
        <v>0</v>
      </c>
      <c r="V1690">
        <v>72.431999999999988</v>
      </c>
    </row>
    <row r="1691" spans="1:22" x14ac:dyDescent="0.35">
      <c r="A1691">
        <v>1690</v>
      </c>
      <c r="B1691" t="s">
        <v>4370</v>
      </c>
      <c r="C1691">
        <v>2011</v>
      </c>
      <c r="D1691" s="28">
        <v>40771</v>
      </c>
      <c r="E1691" s="28">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5">
      <c r="A1692">
        <v>3263</v>
      </c>
      <c r="B1692" t="s">
        <v>6486</v>
      </c>
      <c r="C1692">
        <v>2011</v>
      </c>
      <c r="D1692" s="28">
        <v>40864</v>
      </c>
      <c r="E1692" s="28">
        <v>40866</v>
      </c>
      <c r="F1692" t="s">
        <v>188</v>
      </c>
      <c r="G1692" t="s">
        <v>1143</v>
      </c>
      <c r="H1692" t="s">
        <v>1144</v>
      </c>
      <c r="I1692" t="s">
        <v>41</v>
      </c>
      <c r="J1692" t="s">
        <v>27</v>
      </c>
      <c r="K1692" t="s">
        <v>127</v>
      </c>
      <c r="L1692" t="s">
        <v>43</v>
      </c>
      <c r="M1692">
        <v>94109</v>
      </c>
      <c r="N1692" t="s">
        <v>44</v>
      </c>
      <c r="O1692" t="s">
        <v>2559</v>
      </c>
      <c r="P1692" t="s">
        <v>46</v>
      </c>
      <c r="Q1692" t="s">
        <v>90</v>
      </c>
      <c r="R1692" t="s">
        <v>2560</v>
      </c>
      <c r="S1692">
        <v>733.94999999999993</v>
      </c>
      <c r="T1692">
        <v>7</v>
      </c>
      <c r="U1692">
        <v>0</v>
      </c>
      <c r="V1692">
        <v>352.29599999999999</v>
      </c>
    </row>
    <row r="1693" spans="1:22" x14ac:dyDescent="0.35">
      <c r="A1693">
        <v>3262</v>
      </c>
      <c r="B1693" t="s">
        <v>6486</v>
      </c>
      <c r="C1693">
        <v>2011</v>
      </c>
      <c r="D1693" s="28">
        <v>40864</v>
      </c>
      <c r="E1693" s="28">
        <v>40866</v>
      </c>
      <c r="F1693" t="s">
        <v>188</v>
      </c>
      <c r="G1693" t="s">
        <v>1143</v>
      </c>
      <c r="H1693" t="s">
        <v>1144</v>
      </c>
      <c r="I1693" t="s">
        <v>41</v>
      </c>
      <c r="J1693" t="s">
        <v>27</v>
      </c>
      <c r="K1693" t="s">
        <v>127</v>
      </c>
      <c r="L1693" t="s">
        <v>43</v>
      </c>
      <c r="M1693">
        <v>94109</v>
      </c>
      <c r="N1693" t="s">
        <v>44</v>
      </c>
      <c r="O1693" t="s">
        <v>3755</v>
      </c>
      <c r="P1693" t="s">
        <v>71</v>
      </c>
      <c r="Q1693" t="s">
        <v>161</v>
      </c>
      <c r="R1693" t="s">
        <v>3756</v>
      </c>
      <c r="S1693">
        <v>99.98</v>
      </c>
      <c r="T1693">
        <v>2</v>
      </c>
      <c r="U1693">
        <v>0</v>
      </c>
      <c r="V1693">
        <v>7.9983999999999895</v>
      </c>
    </row>
    <row r="1694" spans="1:22" x14ac:dyDescent="0.35">
      <c r="A1694">
        <v>3261</v>
      </c>
      <c r="B1694" t="s">
        <v>6481</v>
      </c>
      <c r="C1694">
        <v>2011</v>
      </c>
      <c r="D1694" s="28">
        <v>40861</v>
      </c>
      <c r="E1694" s="28">
        <v>40862</v>
      </c>
      <c r="F1694" t="s">
        <v>188</v>
      </c>
      <c r="G1694" t="s">
        <v>6482</v>
      </c>
      <c r="H1694" t="s">
        <v>6483</v>
      </c>
      <c r="I1694" t="s">
        <v>41</v>
      </c>
      <c r="J1694" t="s">
        <v>27</v>
      </c>
      <c r="K1694" t="s">
        <v>602</v>
      </c>
      <c r="L1694" t="s">
        <v>104</v>
      </c>
      <c r="M1694">
        <v>77506</v>
      </c>
      <c r="N1694" t="s">
        <v>105</v>
      </c>
      <c r="O1694" t="s">
        <v>6484</v>
      </c>
      <c r="P1694" t="s">
        <v>46</v>
      </c>
      <c r="Q1694" t="s">
        <v>90</v>
      </c>
      <c r="R1694" t="s">
        <v>6485</v>
      </c>
      <c r="S1694">
        <v>20.736000000000004</v>
      </c>
      <c r="T1694">
        <v>4</v>
      </c>
      <c r="U1694">
        <v>0.2</v>
      </c>
      <c r="V1694">
        <v>7.2576000000000001</v>
      </c>
    </row>
    <row r="1695" spans="1:22" x14ac:dyDescent="0.35">
      <c r="A1695">
        <v>3230</v>
      </c>
      <c r="B1695" t="s">
        <v>6443</v>
      </c>
      <c r="C1695">
        <v>2011</v>
      </c>
      <c r="D1695" s="28">
        <v>40766</v>
      </c>
      <c r="E1695" s="28">
        <v>40771</v>
      </c>
      <c r="F1695" t="s">
        <v>50</v>
      </c>
      <c r="G1695" t="s">
        <v>916</v>
      </c>
      <c r="H1695" t="s">
        <v>917</v>
      </c>
      <c r="I1695" t="s">
        <v>26</v>
      </c>
      <c r="J1695" t="s">
        <v>27</v>
      </c>
      <c r="K1695" t="s">
        <v>266</v>
      </c>
      <c r="L1695" t="s">
        <v>267</v>
      </c>
      <c r="M1695">
        <v>10035</v>
      </c>
      <c r="N1695" t="s">
        <v>148</v>
      </c>
      <c r="O1695" t="s">
        <v>1769</v>
      </c>
      <c r="P1695" t="s">
        <v>46</v>
      </c>
      <c r="Q1695" t="s">
        <v>59</v>
      </c>
      <c r="R1695" t="s">
        <v>1770</v>
      </c>
      <c r="S1695">
        <v>375.34</v>
      </c>
      <c r="T1695">
        <v>1</v>
      </c>
      <c r="U1695">
        <v>0</v>
      </c>
      <c r="V1695">
        <v>18.766999999999996</v>
      </c>
    </row>
    <row r="1696" spans="1:22" x14ac:dyDescent="0.35">
      <c r="A1696">
        <v>3229</v>
      </c>
      <c r="B1696" t="s">
        <v>6438</v>
      </c>
      <c r="C1696">
        <v>2011</v>
      </c>
      <c r="D1696" s="28">
        <v>40818</v>
      </c>
      <c r="E1696" s="28">
        <v>40821</v>
      </c>
      <c r="F1696" t="s">
        <v>188</v>
      </c>
      <c r="G1696" t="s">
        <v>220</v>
      </c>
      <c r="H1696" t="s">
        <v>221</v>
      </c>
      <c r="I1696" t="s">
        <v>41</v>
      </c>
      <c r="J1696" t="s">
        <v>27</v>
      </c>
      <c r="K1696" t="s">
        <v>4075</v>
      </c>
      <c r="L1696" t="s">
        <v>310</v>
      </c>
      <c r="M1696">
        <v>85281</v>
      </c>
      <c r="N1696" t="s">
        <v>44</v>
      </c>
      <c r="O1696" t="s">
        <v>4156</v>
      </c>
      <c r="P1696" t="s">
        <v>71</v>
      </c>
      <c r="Q1696" t="s">
        <v>161</v>
      </c>
      <c r="R1696" t="s">
        <v>4157</v>
      </c>
      <c r="S1696">
        <v>7.16</v>
      </c>
      <c r="T1696">
        <v>1</v>
      </c>
      <c r="U1696">
        <v>0.2</v>
      </c>
      <c r="V1696">
        <v>-8.9500000000001023E-2</v>
      </c>
    </row>
    <row r="1697" spans="1:22" x14ac:dyDescent="0.35">
      <c r="A1697">
        <v>3228</v>
      </c>
      <c r="B1697" t="s">
        <v>6438</v>
      </c>
      <c r="C1697">
        <v>2011</v>
      </c>
      <c r="D1697" s="28">
        <v>40818</v>
      </c>
      <c r="E1697" s="28">
        <v>40821</v>
      </c>
      <c r="F1697" t="s">
        <v>188</v>
      </c>
      <c r="G1697" t="s">
        <v>220</v>
      </c>
      <c r="H1697" t="s">
        <v>221</v>
      </c>
      <c r="I1697" t="s">
        <v>41</v>
      </c>
      <c r="J1697" t="s">
        <v>27</v>
      </c>
      <c r="K1697" t="s">
        <v>4075</v>
      </c>
      <c r="L1697" t="s">
        <v>310</v>
      </c>
      <c r="M1697">
        <v>85281</v>
      </c>
      <c r="N1697" t="s">
        <v>44</v>
      </c>
      <c r="O1697" t="s">
        <v>2584</v>
      </c>
      <c r="P1697" t="s">
        <v>71</v>
      </c>
      <c r="Q1697" t="s">
        <v>72</v>
      </c>
      <c r="R1697" t="s">
        <v>2585</v>
      </c>
      <c r="S1697">
        <v>230.376</v>
      </c>
      <c r="T1697">
        <v>3</v>
      </c>
      <c r="U1697">
        <v>0.2</v>
      </c>
      <c r="V1697">
        <v>20.157899999999991</v>
      </c>
    </row>
    <row r="1698" spans="1:22" x14ac:dyDescent="0.35">
      <c r="A1698">
        <v>3227</v>
      </c>
      <c r="B1698" t="s">
        <v>6438</v>
      </c>
      <c r="C1698">
        <v>2011</v>
      </c>
      <c r="D1698" s="28">
        <v>40818</v>
      </c>
      <c r="E1698" s="28">
        <v>40821</v>
      </c>
      <c r="F1698" t="s">
        <v>188</v>
      </c>
      <c r="G1698" t="s">
        <v>220</v>
      </c>
      <c r="H1698" t="s">
        <v>221</v>
      </c>
      <c r="I1698" t="s">
        <v>41</v>
      </c>
      <c r="J1698" t="s">
        <v>27</v>
      </c>
      <c r="K1698" t="s">
        <v>4075</v>
      </c>
      <c r="L1698" t="s">
        <v>310</v>
      </c>
      <c r="M1698">
        <v>85281</v>
      </c>
      <c r="N1698" t="s">
        <v>44</v>
      </c>
      <c r="O1698" t="s">
        <v>6441</v>
      </c>
      <c r="P1698" t="s">
        <v>46</v>
      </c>
      <c r="Q1698" t="s">
        <v>578</v>
      </c>
      <c r="R1698" t="s">
        <v>6442</v>
      </c>
      <c r="S1698">
        <v>15.36</v>
      </c>
      <c r="T1698">
        <v>2</v>
      </c>
      <c r="U1698">
        <v>0.2</v>
      </c>
      <c r="V1698">
        <v>-3.2639999999999993</v>
      </c>
    </row>
    <row r="1699" spans="1:22" x14ac:dyDescent="0.35">
      <c r="A1699">
        <v>3226</v>
      </c>
      <c r="B1699" t="s">
        <v>6438</v>
      </c>
      <c r="C1699">
        <v>2011</v>
      </c>
      <c r="D1699" s="28">
        <v>40818</v>
      </c>
      <c r="E1699" s="28">
        <v>40821</v>
      </c>
      <c r="F1699" t="s">
        <v>188</v>
      </c>
      <c r="G1699" t="s">
        <v>220</v>
      </c>
      <c r="H1699" t="s">
        <v>221</v>
      </c>
      <c r="I1699" t="s">
        <v>41</v>
      </c>
      <c r="J1699" t="s">
        <v>27</v>
      </c>
      <c r="K1699" t="s">
        <v>4075</v>
      </c>
      <c r="L1699" t="s">
        <v>310</v>
      </c>
      <c r="M1699">
        <v>85281</v>
      </c>
      <c r="N1699" t="s">
        <v>44</v>
      </c>
      <c r="O1699" t="s">
        <v>6439</v>
      </c>
      <c r="P1699" t="s">
        <v>46</v>
      </c>
      <c r="Q1699" t="s">
        <v>173</v>
      </c>
      <c r="R1699" t="s">
        <v>6440</v>
      </c>
      <c r="S1699">
        <v>12.768000000000001</v>
      </c>
      <c r="T1699">
        <v>6</v>
      </c>
      <c r="U1699">
        <v>0.2</v>
      </c>
      <c r="V1699">
        <v>4.628400000000001</v>
      </c>
    </row>
    <row r="1700" spans="1:22" x14ac:dyDescent="0.35">
      <c r="A1700">
        <v>3225</v>
      </c>
      <c r="B1700" t="s">
        <v>6438</v>
      </c>
      <c r="C1700">
        <v>2011</v>
      </c>
      <c r="D1700" s="28">
        <v>40818</v>
      </c>
      <c r="E1700" s="28">
        <v>40821</v>
      </c>
      <c r="F1700" t="s">
        <v>188</v>
      </c>
      <c r="G1700" t="s">
        <v>220</v>
      </c>
      <c r="H1700" t="s">
        <v>221</v>
      </c>
      <c r="I1700" t="s">
        <v>41</v>
      </c>
      <c r="J1700" t="s">
        <v>27</v>
      </c>
      <c r="K1700" t="s">
        <v>4075</v>
      </c>
      <c r="L1700" t="s">
        <v>310</v>
      </c>
      <c r="M1700">
        <v>85281</v>
      </c>
      <c r="N1700" t="s">
        <v>44</v>
      </c>
      <c r="O1700" t="s">
        <v>1046</v>
      </c>
      <c r="P1700" t="s">
        <v>71</v>
      </c>
      <c r="Q1700" t="s">
        <v>72</v>
      </c>
      <c r="R1700" t="s">
        <v>1047</v>
      </c>
      <c r="S1700">
        <v>318.40000000000003</v>
      </c>
      <c r="T1700">
        <v>2</v>
      </c>
      <c r="U1700">
        <v>0.2</v>
      </c>
      <c r="V1700">
        <v>107.46</v>
      </c>
    </row>
    <row r="1701" spans="1:22" x14ac:dyDescent="0.35">
      <c r="A1701">
        <v>1700</v>
      </c>
      <c r="B1701" t="s">
        <v>4388</v>
      </c>
      <c r="C1701">
        <v>2011</v>
      </c>
      <c r="D1701" s="28">
        <v>40697</v>
      </c>
      <c r="E1701" s="28">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5">
      <c r="A1702">
        <v>3224</v>
      </c>
      <c r="B1702" t="s">
        <v>6438</v>
      </c>
      <c r="C1702">
        <v>2011</v>
      </c>
      <c r="D1702" s="28">
        <v>40818</v>
      </c>
      <c r="E1702" s="28">
        <v>40821</v>
      </c>
      <c r="F1702" t="s">
        <v>188</v>
      </c>
      <c r="G1702" t="s">
        <v>220</v>
      </c>
      <c r="H1702" t="s">
        <v>221</v>
      </c>
      <c r="I1702" t="s">
        <v>41</v>
      </c>
      <c r="J1702" t="s">
        <v>27</v>
      </c>
      <c r="K1702" t="s">
        <v>4075</v>
      </c>
      <c r="L1702" t="s">
        <v>310</v>
      </c>
      <c r="M1702">
        <v>85281</v>
      </c>
      <c r="N1702" t="s">
        <v>44</v>
      </c>
      <c r="O1702" t="s">
        <v>3307</v>
      </c>
      <c r="P1702" t="s">
        <v>46</v>
      </c>
      <c r="Q1702" t="s">
        <v>269</v>
      </c>
      <c r="R1702" t="s">
        <v>186</v>
      </c>
      <c r="S1702">
        <v>4.6719999999999997</v>
      </c>
      <c r="T1702">
        <v>2</v>
      </c>
      <c r="U1702">
        <v>0.2</v>
      </c>
      <c r="V1702">
        <v>1.4599999999999997</v>
      </c>
    </row>
    <row r="1703" spans="1:22" x14ac:dyDescent="0.35">
      <c r="A1703">
        <v>3223</v>
      </c>
      <c r="B1703" t="s">
        <v>6438</v>
      </c>
      <c r="C1703">
        <v>2011</v>
      </c>
      <c r="D1703" s="28">
        <v>40818</v>
      </c>
      <c r="E1703" s="28">
        <v>40821</v>
      </c>
      <c r="F1703" t="s">
        <v>188</v>
      </c>
      <c r="G1703" t="s">
        <v>220</v>
      </c>
      <c r="H1703" t="s">
        <v>221</v>
      </c>
      <c r="I1703" t="s">
        <v>41</v>
      </c>
      <c r="J1703" t="s">
        <v>27</v>
      </c>
      <c r="K1703" t="s">
        <v>4075</v>
      </c>
      <c r="L1703" t="s">
        <v>310</v>
      </c>
      <c r="M1703">
        <v>85281</v>
      </c>
      <c r="N1703" t="s">
        <v>44</v>
      </c>
      <c r="O1703" t="s">
        <v>4004</v>
      </c>
      <c r="P1703" t="s">
        <v>46</v>
      </c>
      <c r="Q1703" t="s">
        <v>90</v>
      </c>
      <c r="R1703" t="s">
        <v>4005</v>
      </c>
      <c r="S1703">
        <v>9.4079999999999995</v>
      </c>
      <c r="T1703">
        <v>2</v>
      </c>
      <c r="U1703">
        <v>0.2</v>
      </c>
      <c r="V1703">
        <v>3.4103999999999997</v>
      </c>
    </row>
    <row r="1704" spans="1:22" x14ac:dyDescent="0.35">
      <c r="A1704">
        <v>3217</v>
      </c>
      <c r="B1704" t="s">
        <v>6435</v>
      </c>
      <c r="C1704">
        <v>2011</v>
      </c>
      <c r="D1704" s="28">
        <v>40676</v>
      </c>
      <c r="E1704" s="28">
        <v>40680</v>
      </c>
      <c r="F1704" t="s">
        <v>50</v>
      </c>
      <c r="G1704" t="s">
        <v>2235</v>
      </c>
      <c r="H1704" t="s">
        <v>2236</v>
      </c>
      <c r="I1704" t="s">
        <v>26</v>
      </c>
      <c r="J1704" t="s">
        <v>27</v>
      </c>
      <c r="K1704" t="s">
        <v>3199</v>
      </c>
      <c r="L1704" t="s">
        <v>43</v>
      </c>
      <c r="M1704">
        <v>94601</v>
      </c>
      <c r="N1704" t="s">
        <v>44</v>
      </c>
      <c r="O1704" t="s">
        <v>4947</v>
      </c>
      <c r="P1704" t="s">
        <v>71</v>
      </c>
      <c r="Q1704" t="s">
        <v>161</v>
      </c>
      <c r="R1704" t="s">
        <v>4948</v>
      </c>
      <c r="S1704">
        <v>149.97</v>
      </c>
      <c r="T1704">
        <v>3</v>
      </c>
      <c r="U1704">
        <v>0</v>
      </c>
      <c r="V1704">
        <v>52.489499999999992</v>
      </c>
    </row>
    <row r="1705" spans="1:22" x14ac:dyDescent="0.35">
      <c r="A1705">
        <v>1704</v>
      </c>
      <c r="B1705" t="s">
        <v>4390</v>
      </c>
      <c r="C1705">
        <v>2011</v>
      </c>
      <c r="D1705" s="28">
        <v>40577</v>
      </c>
      <c r="E1705" s="28">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5">
      <c r="A1706">
        <v>3213</v>
      </c>
      <c r="B1706" t="s">
        <v>6431</v>
      </c>
      <c r="C1706">
        <v>2011</v>
      </c>
      <c r="D1706" s="28">
        <v>40900</v>
      </c>
      <c r="E1706" s="28">
        <v>40905</v>
      </c>
      <c r="F1706" t="s">
        <v>50</v>
      </c>
      <c r="G1706" t="s">
        <v>1939</v>
      </c>
      <c r="H1706" t="s">
        <v>1940</v>
      </c>
      <c r="I1706" t="s">
        <v>26</v>
      </c>
      <c r="J1706" t="s">
        <v>27</v>
      </c>
      <c r="K1706" t="s">
        <v>1464</v>
      </c>
      <c r="L1706" t="s">
        <v>254</v>
      </c>
      <c r="M1706">
        <v>47374</v>
      </c>
      <c r="N1706" t="s">
        <v>105</v>
      </c>
      <c r="O1706" t="s">
        <v>2137</v>
      </c>
      <c r="P1706" t="s">
        <v>46</v>
      </c>
      <c r="Q1706" t="s">
        <v>78</v>
      </c>
      <c r="R1706" t="s">
        <v>2138</v>
      </c>
      <c r="S1706">
        <v>207.24</v>
      </c>
      <c r="T1706">
        <v>11</v>
      </c>
      <c r="U1706">
        <v>0</v>
      </c>
      <c r="V1706">
        <v>58.027200000000001</v>
      </c>
    </row>
    <row r="1707" spans="1:22" x14ac:dyDescent="0.35">
      <c r="A1707">
        <v>3208</v>
      </c>
      <c r="B1707" t="s">
        <v>6423</v>
      </c>
      <c r="C1707">
        <v>2011</v>
      </c>
      <c r="D1707" s="28">
        <v>40857</v>
      </c>
      <c r="E1707" s="28">
        <v>40863</v>
      </c>
      <c r="F1707" t="s">
        <v>50</v>
      </c>
      <c r="G1707" t="s">
        <v>665</v>
      </c>
      <c r="H1707" t="s">
        <v>666</v>
      </c>
      <c r="I1707" t="s">
        <v>26</v>
      </c>
      <c r="J1707" t="s">
        <v>27</v>
      </c>
      <c r="K1707" t="s">
        <v>947</v>
      </c>
      <c r="L1707" t="s">
        <v>43</v>
      </c>
      <c r="M1707">
        <v>92037</v>
      </c>
      <c r="N1707" t="s">
        <v>44</v>
      </c>
      <c r="O1707" t="s">
        <v>6424</v>
      </c>
      <c r="P1707" t="s">
        <v>46</v>
      </c>
      <c r="Q1707" t="s">
        <v>47</v>
      </c>
      <c r="R1707" t="s">
        <v>6425</v>
      </c>
      <c r="S1707">
        <v>39.840000000000003</v>
      </c>
      <c r="T1707">
        <v>8</v>
      </c>
      <c r="U1707">
        <v>0</v>
      </c>
      <c r="V1707">
        <v>18.3264</v>
      </c>
    </row>
    <row r="1708" spans="1:22" x14ac:dyDescent="0.35">
      <c r="A1708">
        <v>3207</v>
      </c>
      <c r="B1708" t="s">
        <v>6423</v>
      </c>
      <c r="C1708">
        <v>2011</v>
      </c>
      <c r="D1708" s="28">
        <v>40857</v>
      </c>
      <c r="E1708" s="28">
        <v>40863</v>
      </c>
      <c r="F1708" t="s">
        <v>50</v>
      </c>
      <c r="G1708" t="s">
        <v>665</v>
      </c>
      <c r="H1708" t="s">
        <v>666</v>
      </c>
      <c r="I1708" t="s">
        <v>26</v>
      </c>
      <c r="J1708" t="s">
        <v>27</v>
      </c>
      <c r="K1708" t="s">
        <v>947</v>
      </c>
      <c r="L1708" t="s">
        <v>43</v>
      </c>
      <c r="M1708">
        <v>92037</v>
      </c>
      <c r="N1708" t="s">
        <v>44</v>
      </c>
      <c r="O1708" t="s">
        <v>3431</v>
      </c>
      <c r="P1708" t="s">
        <v>32</v>
      </c>
      <c r="Q1708" t="s">
        <v>65</v>
      </c>
      <c r="R1708" t="s">
        <v>3432</v>
      </c>
      <c r="S1708">
        <v>53.2</v>
      </c>
      <c r="T1708">
        <v>5</v>
      </c>
      <c r="U1708">
        <v>0</v>
      </c>
      <c r="V1708">
        <v>14.896000000000003</v>
      </c>
    </row>
    <row r="1709" spans="1:22" x14ac:dyDescent="0.35">
      <c r="A1709">
        <v>3206</v>
      </c>
      <c r="B1709" t="s">
        <v>6423</v>
      </c>
      <c r="C1709">
        <v>2011</v>
      </c>
      <c r="D1709" s="28">
        <v>40857</v>
      </c>
      <c r="E1709" s="28">
        <v>40863</v>
      </c>
      <c r="F1709" t="s">
        <v>50</v>
      </c>
      <c r="G1709" t="s">
        <v>665</v>
      </c>
      <c r="H1709" t="s">
        <v>666</v>
      </c>
      <c r="I1709" t="s">
        <v>26</v>
      </c>
      <c r="J1709" t="s">
        <v>27</v>
      </c>
      <c r="K1709" t="s">
        <v>947</v>
      </c>
      <c r="L1709" t="s">
        <v>43</v>
      </c>
      <c r="M1709">
        <v>92037</v>
      </c>
      <c r="N1709" t="s">
        <v>44</v>
      </c>
      <c r="O1709" t="s">
        <v>2197</v>
      </c>
      <c r="P1709" t="s">
        <v>46</v>
      </c>
      <c r="Q1709" t="s">
        <v>90</v>
      </c>
      <c r="R1709" t="s">
        <v>2198</v>
      </c>
      <c r="S1709">
        <v>62.24</v>
      </c>
      <c r="T1709">
        <v>8</v>
      </c>
      <c r="U1709">
        <v>0</v>
      </c>
      <c r="V1709">
        <v>28.007999999999996</v>
      </c>
    </row>
    <row r="1710" spans="1:22" x14ac:dyDescent="0.35">
      <c r="A1710">
        <v>3205</v>
      </c>
      <c r="B1710" t="s">
        <v>6423</v>
      </c>
      <c r="C1710">
        <v>2011</v>
      </c>
      <c r="D1710" s="28">
        <v>40857</v>
      </c>
      <c r="E1710" s="28">
        <v>40863</v>
      </c>
      <c r="F1710" t="s">
        <v>50</v>
      </c>
      <c r="G1710" t="s">
        <v>665</v>
      </c>
      <c r="H1710" t="s">
        <v>666</v>
      </c>
      <c r="I1710" t="s">
        <v>26</v>
      </c>
      <c r="J1710" t="s">
        <v>27</v>
      </c>
      <c r="K1710" t="s">
        <v>947</v>
      </c>
      <c r="L1710" t="s">
        <v>43</v>
      </c>
      <c r="M1710">
        <v>92037</v>
      </c>
      <c r="N1710" t="s">
        <v>44</v>
      </c>
      <c r="O1710" t="s">
        <v>298</v>
      </c>
      <c r="P1710" t="s">
        <v>32</v>
      </c>
      <c r="Q1710" t="s">
        <v>65</v>
      </c>
      <c r="R1710" t="s">
        <v>299</v>
      </c>
      <c r="S1710">
        <v>39.880000000000003</v>
      </c>
      <c r="T1710">
        <v>2</v>
      </c>
      <c r="U1710">
        <v>0</v>
      </c>
      <c r="V1710">
        <v>11.166400000000003</v>
      </c>
    </row>
    <row r="1711" spans="1:22" x14ac:dyDescent="0.35">
      <c r="A1711">
        <v>3204</v>
      </c>
      <c r="B1711" t="s">
        <v>6423</v>
      </c>
      <c r="C1711">
        <v>2011</v>
      </c>
      <c r="D1711" s="28">
        <v>40857</v>
      </c>
      <c r="E1711" s="28">
        <v>40863</v>
      </c>
      <c r="F1711" t="s">
        <v>50</v>
      </c>
      <c r="G1711" t="s">
        <v>665</v>
      </c>
      <c r="H1711" t="s">
        <v>666</v>
      </c>
      <c r="I1711" t="s">
        <v>26</v>
      </c>
      <c r="J1711" t="s">
        <v>27</v>
      </c>
      <c r="K1711" t="s">
        <v>947</v>
      </c>
      <c r="L1711" t="s">
        <v>43</v>
      </c>
      <c r="M1711">
        <v>92037</v>
      </c>
      <c r="N1711" t="s">
        <v>44</v>
      </c>
      <c r="O1711" t="s">
        <v>3556</v>
      </c>
      <c r="P1711" t="s">
        <v>71</v>
      </c>
      <c r="Q1711" t="s">
        <v>161</v>
      </c>
      <c r="R1711" t="s">
        <v>3557</v>
      </c>
      <c r="S1711">
        <v>10.99</v>
      </c>
      <c r="T1711">
        <v>1</v>
      </c>
      <c r="U1711">
        <v>0</v>
      </c>
      <c r="V1711">
        <v>4.2861000000000002</v>
      </c>
    </row>
    <row r="1712" spans="1:22" x14ac:dyDescent="0.35">
      <c r="A1712">
        <v>3203</v>
      </c>
      <c r="B1712" t="s">
        <v>6423</v>
      </c>
      <c r="C1712">
        <v>2011</v>
      </c>
      <c r="D1712" s="28">
        <v>40857</v>
      </c>
      <c r="E1712" s="28">
        <v>40863</v>
      </c>
      <c r="F1712" t="s">
        <v>50</v>
      </c>
      <c r="G1712" t="s">
        <v>665</v>
      </c>
      <c r="H1712" t="s">
        <v>666</v>
      </c>
      <c r="I1712" t="s">
        <v>26</v>
      </c>
      <c r="J1712" t="s">
        <v>27</v>
      </c>
      <c r="K1712" t="s">
        <v>947</v>
      </c>
      <c r="L1712" t="s">
        <v>43</v>
      </c>
      <c r="M1712">
        <v>92037</v>
      </c>
      <c r="N1712" t="s">
        <v>44</v>
      </c>
      <c r="O1712" t="s">
        <v>2086</v>
      </c>
      <c r="P1712" t="s">
        <v>71</v>
      </c>
      <c r="Q1712" t="s">
        <v>72</v>
      </c>
      <c r="R1712" t="s">
        <v>2087</v>
      </c>
      <c r="S1712">
        <v>601.53599999999994</v>
      </c>
      <c r="T1712">
        <v>8</v>
      </c>
      <c r="U1712">
        <v>0.2</v>
      </c>
      <c r="V1712">
        <v>60.153600000000012</v>
      </c>
    </row>
    <row r="1713" spans="1:22" x14ac:dyDescent="0.35">
      <c r="A1713">
        <v>3202</v>
      </c>
      <c r="B1713" t="s">
        <v>6422</v>
      </c>
      <c r="C1713">
        <v>2011</v>
      </c>
      <c r="D1713" s="28">
        <v>40681</v>
      </c>
      <c r="E1713" s="28">
        <v>40683</v>
      </c>
      <c r="F1713" t="s">
        <v>23</v>
      </c>
      <c r="G1713" t="s">
        <v>655</v>
      </c>
      <c r="H1713" t="s">
        <v>656</v>
      </c>
      <c r="I1713" t="s">
        <v>26</v>
      </c>
      <c r="J1713" t="s">
        <v>27</v>
      </c>
      <c r="K1713" t="s">
        <v>801</v>
      </c>
      <c r="L1713" t="s">
        <v>498</v>
      </c>
      <c r="M1713">
        <v>44312</v>
      </c>
      <c r="N1713" t="s">
        <v>148</v>
      </c>
      <c r="O1713" t="s">
        <v>4179</v>
      </c>
      <c r="P1713" t="s">
        <v>46</v>
      </c>
      <c r="Q1713" t="s">
        <v>90</v>
      </c>
      <c r="R1713" t="s">
        <v>4180</v>
      </c>
      <c r="S1713">
        <v>15.936000000000002</v>
      </c>
      <c r="T1713">
        <v>4</v>
      </c>
      <c r="U1713">
        <v>0.2</v>
      </c>
      <c r="V1713">
        <v>5.7768000000000015</v>
      </c>
    </row>
    <row r="1714" spans="1:22" x14ac:dyDescent="0.35">
      <c r="A1714">
        <v>3201</v>
      </c>
      <c r="B1714" t="s">
        <v>6422</v>
      </c>
      <c r="C1714">
        <v>2011</v>
      </c>
      <c r="D1714" s="28">
        <v>40681</v>
      </c>
      <c r="E1714" s="28">
        <v>40683</v>
      </c>
      <c r="F1714" t="s">
        <v>23</v>
      </c>
      <c r="G1714" t="s">
        <v>655</v>
      </c>
      <c r="H1714" t="s">
        <v>656</v>
      </c>
      <c r="I1714" t="s">
        <v>26</v>
      </c>
      <c r="J1714" t="s">
        <v>27</v>
      </c>
      <c r="K1714" t="s">
        <v>801</v>
      </c>
      <c r="L1714" t="s">
        <v>498</v>
      </c>
      <c r="M1714">
        <v>44312</v>
      </c>
      <c r="N1714" t="s">
        <v>148</v>
      </c>
      <c r="O1714" t="s">
        <v>5271</v>
      </c>
      <c r="P1714" t="s">
        <v>32</v>
      </c>
      <c r="Q1714" t="s">
        <v>65</v>
      </c>
      <c r="R1714" t="s">
        <v>5272</v>
      </c>
      <c r="S1714">
        <v>149.232</v>
      </c>
      <c r="T1714">
        <v>3</v>
      </c>
      <c r="U1714">
        <v>0.2</v>
      </c>
      <c r="V1714">
        <v>3.7308000000000021</v>
      </c>
    </row>
    <row r="1715" spans="1:22" x14ac:dyDescent="0.35">
      <c r="A1715">
        <v>3199</v>
      </c>
      <c r="B1715" t="s">
        <v>6416</v>
      </c>
      <c r="C1715">
        <v>2011</v>
      </c>
      <c r="D1715" s="28">
        <v>40878</v>
      </c>
      <c r="E1715" s="28">
        <v>40884</v>
      </c>
      <c r="F1715" t="s">
        <v>50</v>
      </c>
      <c r="G1715" t="s">
        <v>4282</v>
      </c>
      <c r="H1715" t="s">
        <v>4283</v>
      </c>
      <c r="I1715" t="s">
        <v>26</v>
      </c>
      <c r="J1715" t="s">
        <v>27</v>
      </c>
      <c r="K1715" t="s">
        <v>1521</v>
      </c>
      <c r="L1715" t="s">
        <v>88</v>
      </c>
      <c r="M1715">
        <v>28540</v>
      </c>
      <c r="N1715" t="s">
        <v>30</v>
      </c>
      <c r="O1715" t="s">
        <v>6417</v>
      </c>
      <c r="P1715" t="s">
        <v>71</v>
      </c>
      <c r="Q1715" t="s">
        <v>72</v>
      </c>
      <c r="R1715" t="s">
        <v>6418</v>
      </c>
      <c r="S1715">
        <v>95.968000000000004</v>
      </c>
      <c r="T1715">
        <v>4</v>
      </c>
      <c r="U1715">
        <v>0.2</v>
      </c>
      <c r="V1715">
        <v>9.5968000000000053</v>
      </c>
    </row>
    <row r="1716" spans="1:22" x14ac:dyDescent="0.35">
      <c r="A1716">
        <v>3195</v>
      </c>
      <c r="B1716" t="s">
        <v>6408</v>
      </c>
      <c r="C1716">
        <v>2011</v>
      </c>
      <c r="D1716" s="28">
        <v>40787</v>
      </c>
      <c r="E1716" s="28">
        <v>40790</v>
      </c>
      <c r="F1716" t="s">
        <v>188</v>
      </c>
      <c r="G1716" t="s">
        <v>6409</v>
      </c>
      <c r="H1716" t="s">
        <v>6410</v>
      </c>
      <c r="I1716" t="s">
        <v>26</v>
      </c>
      <c r="J1716" t="s">
        <v>27</v>
      </c>
      <c r="K1716" t="s">
        <v>184</v>
      </c>
      <c r="L1716" t="s">
        <v>104</v>
      </c>
      <c r="M1716">
        <v>77036</v>
      </c>
      <c r="N1716" t="s">
        <v>105</v>
      </c>
      <c r="O1716" t="s">
        <v>1057</v>
      </c>
      <c r="P1716" t="s">
        <v>46</v>
      </c>
      <c r="Q1716" t="s">
        <v>90</v>
      </c>
      <c r="R1716" t="s">
        <v>1058</v>
      </c>
      <c r="S1716">
        <v>31.104000000000006</v>
      </c>
      <c r="T1716">
        <v>6</v>
      </c>
      <c r="U1716">
        <v>0.2</v>
      </c>
      <c r="V1716">
        <v>10.8864</v>
      </c>
    </row>
    <row r="1717" spans="1:22" x14ac:dyDescent="0.35">
      <c r="A1717">
        <v>3194</v>
      </c>
      <c r="B1717" t="s">
        <v>6408</v>
      </c>
      <c r="C1717">
        <v>2011</v>
      </c>
      <c r="D1717" s="28">
        <v>40787</v>
      </c>
      <c r="E1717" s="28">
        <v>40790</v>
      </c>
      <c r="F1717" t="s">
        <v>188</v>
      </c>
      <c r="G1717" t="s">
        <v>6409</v>
      </c>
      <c r="H1717" t="s">
        <v>6410</v>
      </c>
      <c r="I1717" t="s">
        <v>26</v>
      </c>
      <c r="J1717" t="s">
        <v>27</v>
      </c>
      <c r="K1717" t="s">
        <v>184</v>
      </c>
      <c r="L1717" t="s">
        <v>104</v>
      </c>
      <c r="M1717">
        <v>77036</v>
      </c>
      <c r="N1717" t="s">
        <v>105</v>
      </c>
      <c r="O1717" t="s">
        <v>2038</v>
      </c>
      <c r="P1717" t="s">
        <v>46</v>
      </c>
      <c r="Q1717" t="s">
        <v>75</v>
      </c>
      <c r="R1717" t="s">
        <v>2039</v>
      </c>
      <c r="S1717">
        <v>3.6479999999999992</v>
      </c>
      <c r="T1717">
        <v>3</v>
      </c>
      <c r="U1717">
        <v>0.8</v>
      </c>
      <c r="V1717">
        <v>-6.0192000000000032</v>
      </c>
    </row>
    <row r="1718" spans="1:22" x14ac:dyDescent="0.35">
      <c r="A1718">
        <v>3187</v>
      </c>
      <c r="B1718" t="s">
        <v>6395</v>
      </c>
      <c r="C1718">
        <v>2011</v>
      </c>
      <c r="D1718" s="28">
        <v>40854</v>
      </c>
      <c r="E1718" s="28">
        <v>40856</v>
      </c>
      <c r="F1718" t="s">
        <v>188</v>
      </c>
      <c r="G1718" t="s">
        <v>4959</v>
      </c>
      <c r="H1718" t="s">
        <v>4960</v>
      </c>
      <c r="I1718" t="s">
        <v>41</v>
      </c>
      <c r="J1718" t="s">
        <v>27</v>
      </c>
      <c r="K1718" t="s">
        <v>184</v>
      </c>
      <c r="L1718" t="s">
        <v>104</v>
      </c>
      <c r="M1718">
        <v>77041</v>
      </c>
      <c r="N1718" t="s">
        <v>105</v>
      </c>
      <c r="O1718" t="s">
        <v>6396</v>
      </c>
      <c r="P1718" t="s">
        <v>46</v>
      </c>
      <c r="Q1718" t="s">
        <v>173</v>
      </c>
      <c r="R1718" t="s">
        <v>186</v>
      </c>
      <c r="S1718">
        <v>74.352000000000004</v>
      </c>
      <c r="T1718">
        <v>3</v>
      </c>
      <c r="U1718">
        <v>0.2</v>
      </c>
      <c r="V1718">
        <v>26.952599999999997</v>
      </c>
    </row>
    <row r="1719" spans="1:22" x14ac:dyDescent="0.35">
      <c r="A1719">
        <v>3186</v>
      </c>
      <c r="B1719" t="s">
        <v>6395</v>
      </c>
      <c r="C1719">
        <v>2011</v>
      </c>
      <c r="D1719" s="28">
        <v>40854</v>
      </c>
      <c r="E1719" s="28">
        <v>40856</v>
      </c>
      <c r="F1719" t="s">
        <v>188</v>
      </c>
      <c r="G1719" t="s">
        <v>4959</v>
      </c>
      <c r="H1719" t="s">
        <v>4960</v>
      </c>
      <c r="I1719" t="s">
        <v>41</v>
      </c>
      <c r="J1719" t="s">
        <v>27</v>
      </c>
      <c r="K1719" t="s">
        <v>184</v>
      </c>
      <c r="L1719" t="s">
        <v>104</v>
      </c>
      <c r="M1719">
        <v>77041</v>
      </c>
      <c r="N1719" t="s">
        <v>105</v>
      </c>
      <c r="O1719" t="s">
        <v>5374</v>
      </c>
      <c r="P1719" t="s">
        <v>46</v>
      </c>
      <c r="Q1719" t="s">
        <v>75</v>
      </c>
      <c r="R1719" t="s">
        <v>5375</v>
      </c>
      <c r="S1719">
        <v>26.045999999999992</v>
      </c>
      <c r="T1719">
        <v>3</v>
      </c>
      <c r="U1719">
        <v>0.8</v>
      </c>
      <c r="V1719">
        <v>-44.278199999999998</v>
      </c>
    </row>
    <row r="1720" spans="1:22" x14ac:dyDescent="0.35">
      <c r="A1720">
        <v>3167</v>
      </c>
      <c r="B1720" t="s">
        <v>6379</v>
      </c>
      <c r="C1720">
        <v>2011</v>
      </c>
      <c r="D1720" s="28">
        <v>40807</v>
      </c>
      <c r="E1720" s="28">
        <v>40811</v>
      </c>
      <c r="F1720" t="s">
        <v>50</v>
      </c>
      <c r="G1720" t="s">
        <v>4372</v>
      </c>
      <c r="H1720" t="s">
        <v>4373</v>
      </c>
      <c r="I1720" t="s">
        <v>26</v>
      </c>
      <c r="J1720" t="s">
        <v>27</v>
      </c>
      <c r="K1720" t="s">
        <v>127</v>
      </c>
      <c r="L1720" t="s">
        <v>43</v>
      </c>
      <c r="M1720">
        <v>94109</v>
      </c>
      <c r="N1720" t="s">
        <v>44</v>
      </c>
      <c r="O1720" t="s">
        <v>5831</v>
      </c>
      <c r="P1720" t="s">
        <v>46</v>
      </c>
      <c r="Q1720" t="s">
        <v>90</v>
      </c>
      <c r="R1720" t="s">
        <v>5832</v>
      </c>
      <c r="S1720">
        <v>19.350000000000001</v>
      </c>
      <c r="T1720">
        <v>3</v>
      </c>
      <c r="U1720">
        <v>0</v>
      </c>
      <c r="V1720">
        <v>9.4815000000000005</v>
      </c>
    </row>
    <row r="1721" spans="1:22" x14ac:dyDescent="0.35">
      <c r="A1721">
        <v>3166</v>
      </c>
      <c r="B1721" t="s">
        <v>6379</v>
      </c>
      <c r="C1721">
        <v>2011</v>
      </c>
      <c r="D1721" s="28">
        <v>40807</v>
      </c>
      <c r="E1721" s="28">
        <v>40811</v>
      </c>
      <c r="F1721" t="s">
        <v>50</v>
      </c>
      <c r="G1721" t="s">
        <v>4372</v>
      </c>
      <c r="H1721" t="s">
        <v>4373</v>
      </c>
      <c r="I1721" t="s">
        <v>26</v>
      </c>
      <c r="J1721" t="s">
        <v>27</v>
      </c>
      <c r="K1721" t="s">
        <v>127</v>
      </c>
      <c r="L1721" t="s">
        <v>43</v>
      </c>
      <c r="M1721">
        <v>94109</v>
      </c>
      <c r="N1721" t="s">
        <v>44</v>
      </c>
      <c r="O1721" t="s">
        <v>6382</v>
      </c>
      <c r="P1721" t="s">
        <v>71</v>
      </c>
      <c r="Q1721" t="s">
        <v>72</v>
      </c>
      <c r="R1721" t="s">
        <v>6383</v>
      </c>
      <c r="S1721">
        <v>239.98400000000004</v>
      </c>
      <c r="T1721">
        <v>2</v>
      </c>
      <c r="U1721">
        <v>0.2</v>
      </c>
      <c r="V1721">
        <v>23.998400000000004</v>
      </c>
    </row>
    <row r="1722" spans="1:22" x14ac:dyDescent="0.35">
      <c r="A1722">
        <v>3165</v>
      </c>
      <c r="B1722" t="s">
        <v>6379</v>
      </c>
      <c r="C1722">
        <v>2011</v>
      </c>
      <c r="D1722" s="28">
        <v>40807</v>
      </c>
      <c r="E1722" s="28">
        <v>40811</v>
      </c>
      <c r="F1722" t="s">
        <v>50</v>
      </c>
      <c r="G1722" t="s">
        <v>4372</v>
      </c>
      <c r="H1722" t="s">
        <v>4373</v>
      </c>
      <c r="I1722" t="s">
        <v>26</v>
      </c>
      <c r="J1722" t="s">
        <v>27</v>
      </c>
      <c r="K1722" t="s">
        <v>127</v>
      </c>
      <c r="L1722" t="s">
        <v>43</v>
      </c>
      <c r="M1722">
        <v>94109</v>
      </c>
      <c r="N1722" t="s">
        <v>44</v>
      </c>
      <c r="O1722" t="s">
        <v>6097</v>
      </c>
      <c r="P1722" t="s">
        <v>46</v>
      </c>
      <c r="Q1722" t="s">
        <v>90</v>
      </c>
      <c r="R1722" t="s">
        <v>6098</v>
      </c>
      <c r="S1722">
        <v>38.520000000000003</v>
      </c>
      <c r="T1722">
        <v>9</v>
      </c>
      <c r="U1722">
        <v>0</v>
      </c>
      <c r="V1722">
        <v>17.333999999999996</v>
      </c>
    </row>
    <row r="1723" spans="1:22" x14ac:dyDescent="0.35">
      <c r="A1723">
        <v>3164</v>
      </c>
      <c r="B1723" t="s">
        <v>6379</v>
      </c>
      <c r="C1723">
        <v>2011</v>
      </c>
      <c r="D1723" s="28">
        <v>40807</v>
      </c>
      <c r="E1723" s="28">
        <v>40811</v>
      </c>
      <c r="F1723" t="s">
        <v>50</v>
      </c>
      <c r="G1723" t="s">
        <v>4372</v>
      </c>
      <c r="H1723" t="s">
        <v>4373</v>
      </c>
      <c r="I1723" t="s">
        <v>26</v>
      </c>
      <c r="J1723" t="s">
        <v>27</v>
      </c>
      <c r="K1723" t="s">
        <v>127</v>
      </c>
      <c r="L1723" t="s">
        <v>43</v>
      </c>
      <c r="M1723">
        <v>94109</v>
      </c>
      <c r="N1723" t="s">
        <v>44</v>
      </c>
      <c r="O1723" t="s">
        <v>6380</v>
      </c>
      <c r="P1723" t="s">
        <v>46</v>
      </c>
      <c r="Q1723" t="s">
        <v>68</v>
      </c>
      <c r="R1723" t="s">
        <v>6381</v>
      </c>
      <c r="S1723">
        <v>59.519999999999996</v>
      </c>
      <c r="T1723">
        <v>3</v>
      </c>
      <c r="U1723">
        <v>0</v>
      </c>
      <c r="V1723">
        <v>15.475200000000001</v>
      </c>
    </row>
    <row r="1724" spans="1:22" x14ac:dyDescent="0.35">
      <c r="A1724">
        <v>3163</v>
      </c>
      <c r="B1724" t="s">
        <v>6379</v>
      </c>
      <c r="C1724">
        <v>2011</v>
      </c>
      <c r="D1724" s="28">
        <v>40807</v>
      </c>
      <c r="E1724" s="28">
        <v>40811</v>
      </c>
      <c r="F1724" t="s">
        <v>50</v>
      </c>
      <c r="G1724" t="s">
        <v>4372</v>
      </c>
      <c r="H1724" t="s">
        <v>4373</v>
      </c>
      <c r="I1724" t="s">
        <v>26</v>
      </c>
      <c r="J1724" t="s">
        <v>27</v>
      </c>
      <c r="K1724" t="s">
        <v>127</v>
      </c>
      <c r="L1724" t="s">
        <v>43</v>
      </c>
      <c r="M1724">
        <v>94109</v>
      </c>
      <c r="N1724" t="s">
        <v>44</v>
      </c>
      <c r="O1724" t="s">
        <v>5581</v>
      </c>
      <c r="P1724" t="s">
        <v>46</v>
      </c>
      <c r="Q1724" t="s">
        <v>173</v>
      </c>
      <c r="R1724" t="s">
        <v>5582</v>
      </c>
      <c r="S1724">
        <v>78.349999999999994</v>
      </c>
      <c r="T1724">
        <v>5</v>
      </c>
      <c r="U1724">
        <v>0</v>
      </c>
      <c r="V1724">
        <v>36.824499999999993</v>
      </c>
    </row>
    <row r="1725" spans="1:22" x14ac:dyDescent="0.35">
      <c r="A1725">
        <v>3162</v>
      </c>
      <c r="B1725" t="s">
        <v>6379</v>
      </c>
      <c r="C1725">
        <v>2011</v>
      </c>
      <c r="D1725" s="28">
        <v>40807</v>
      </c>
      <c r="E1725" s="28">
        <v>40811</v>
      </c>
      <c r="F1725" t="s">
        <v>50</v>
      </c>
      <c r="G1725" t="s">
        <v>4372</v>
      </c>
      <c r="H1725" t="s">
        <v>4373</v>
      </c>
      <c r="I1725" t="s">
        <v>26</v>
      </c>
      <c r="J1725" t="s">
        <v>27</v>
      </c>
      <c r="K1725" t="s">
        <v>127</v>
      </c>
      <c r="L1725" t="s">
        <v>43</v>
      </c>
      <c r="M1725">
        <v>94109</v>
      </c>
      <c r="N1725" t="s">
        <v>44</v>
      </c>
      <c r="O1725" t="s">
        <v>3270</v>
      </c>
      <c r="P1725" t="s">
        <v>46</v>
      </c>
      <c r="Q1725" t="s">
        <v>173</v>
      </c>
      <c r="R1725" t="s">
        <v>186</v>
      </c>
      <c r="S1725">
        <v>15.56</v>
      </c>
      <c r="T1725">
        <v>2</v>
      </c>
      <c r="U1725">
        <v>0</v>
      </c>
      <c r="V1725">
        <v>7.3132000000000001</v>
      </c>
    </row>
    <row r="1726" spans="1:22" x14ac:dyDescent="0.35">
      <c r="A1726">
        <v>3161</v>
      </c>
      <c r="B1726" t="s">
        <v>6374</v>
      </c>
      <c r="C1726">
        <v>2011</v>
      </c>
      <c r="D1726" s="28">
        <v>40798</v>
      </c>
      <c r="E1726" s="28">
        <v>40802</v>
      </c>
      <c r="F1726" t="s">
        <v>23</v>
      </c>
      <c r="G1726" t="s">
        <v>6375</v>
      </c>
      <c r="H1726" t="s">
        <v>6376</v>
      </c>
      <c r="I1726" t="s">
        <v>26</v>
      </c>
      <c r="J1726" t="s">
        <v>27</v>
      </c>
      <c r="K1726" t="s">
        <v>184</v>
      </c>
      <c r="L1726" t="s">
        <v>104</v>
      </c>
      <c r="M1726">
        <v>77070</v>
      </c>
      <c r="N1726" t="s">
        <v>105</v>
      </c>
      <c r="O1726" t="s">
        <v>6377</v>
      </c>
      <c r="P1726" t="s">
        <v>46</v>
      </c>
      <c r="Q1726" t="s">
        <v>75</v>
      </c>
      <c r="R1726" t="s">
        <v>6378</v>
      </c>
      <c r="S1726">
        <v>5.1799999999999988</v>
      </c>
      <c r="T1726">
        <v>5</v>
      </c>
      <c r="U1726">
        <v>0.8</v>
      </c>
      <c r="V1726">
        <v>-8.0289999999999999</v>
      </c>
    </row>
    <row r="1727" spans="1:22" x14ac:dyDescent="0.35">
      <c r="A1727">
        <v>3156</v>
      </c>
      <c r="B1727" t="s">
        <v>6369</v>
      </c>
      <c r="C1727">
        <v>2011</v>
      </c>
      <c r="D1727" s="28">
        <v>40758</v>
      </c>
      <c r="E1727" s="28">
        <v>40760</v>
      </c>
      <c r="F1727" t="s">
        <v>23</v>
      </c>
      <c r="G1727" t="s">
        <v>6370</v>
      </c>
      <c r="H1727" t="s">
        <v>6371</v>
      </c>
      <c r="I1727" t="s">
        <v>102</v>
      </c>
      <c r="J1727" t="s">
        <v>27</v>
      </c>
      <c r="K1727" t="s">
        <v>3942</v>
      </c>
      <c r="L1727" t="s">
        <v>310</v>
      </c>
      <c r="M1727">
        <v>85301</v>
      </c>
      <c r="N1727" t="s">
        <v>44</v>
      </c>
      <c r="O1727" t="s">
        <v>3793</v>
      </c>
      <c r="P1727" t="s">
        <v>46</v>
      </c>
      <c r="Q1727" t="s">
        <v>90</v>
      </c>
      <c r="R1727" t="s">
        <v>3794</v>
      </c>
      <c r="S1727">
        <v>93.024000000000001</v>
      </c>
      <c r="T1727">
        <v>3</v>
      </c>
      <c r="U1727">
        <v>0.2</v>
      </c>
      <c r="V1727">
        <v>33.721199999999996</v>
      </c>
    </row>
    <row r="1728" spans="1:22" x14ac:dyDescent="0.35">
      <c r="A1728">
        <v>3150</v>
      </c>
      <c r="B1728" t="s">
        <v>6361</v>
      </c>
      <c r="C1728">
        <v>2011</v>
      </c>
      <c r="D1728" s="28">
        <v>40897</v>
      </c>
      <c r="E1728" s="28">
        <v>40902</v>
      </c>
      <c r="F1728" t="s">
        <v>50</v>
      </c>
      <c r="G1728" t="s">
        <v>1430</v>
      </c>
      <c r="H1728" t="s">
        <v>1431</v>
      </c>
      <c r="I1728" t="s">
        <v>26</v>
      </c>
      <c r="J1728" t="s">
        <v>27</v>
      </c>
      <c r="K1728" t="s">
        <v>95</v>
      </c>
      <c r="L1728" t="s">
        <v>96</v>
      </c>
      <c r="M1728">
        <v>98103</v>
      </c>
      <c r="N1728" t="s">
        <v>44</v>
      </c>
      <c r="O1728" t="s">
        <v>1041</v>
      </c>
      <c r="P1728" t="s">
        <v>46</v>
      </c>
      <c r="Q1728" t="s">
        <v>47</v>
      </c>
      <c r="R1728" t="s">
        <v>1042</v>
      </c>
      <c r="S1728">
        <v>31.049999999999997</v>
      </c>
      <c r="T1728">
        <v>3</v>
      </c>
      <c r="U1728">
        <v>0</v>
      </c>
      <c r="V1728">
        <v>14.904</v>
      </c>
    </row>
    <row r="1729" spans="1:22" x14ac:dyDescent="0.35">
      <c r="A1729">
        <v>3148</v>
      </c>
      <c r="B1729" t="s">
        <v>6359</v>
      </c>
      <c r="C1729">
        <v>2011</v>
      </c>
      <c r="D1729" s="28">
        <v>40724</v>
      </c>
      <c r="E1729" s="28">
        <v>40727</v>
      </c>
      <c r="F1729" t="s">
        <v>23</v>
      </c>
      <c r="G1729" t="s">
        <v>2140</v>
      </c>
      <c r="H1729" t="s">
        <v>2141</v>
      </c>
      <c r="I1729" t="s">
        <v>41</v>
      </c>
      <c r="J1729" t="s">
        <v>27</v>
      </c>
      <c r="K1729" t="s">
        <v>42</v>
      </c>
      <c r="L1729" t="s">
        <v>43</v>
      </c>
      <c r="M1729">
        <v>90004</v>
      </c>
      <c r="N1729" t="s">
        <v>44</v>
      </c>
      <c r="O1729" t="s">
        <v>1246</v>
      </c>
      <c r="P1729" t="s">
        <v>46</v>
      </c>
      <c r="Q1729" t="s">
        <v>68</v>
      </c>
      <c r="R1729" t="s">
        <v>1247</v>
      </c>
      <c r="S1729">
        <v>32.400000000000006</v>
      </c>
      <c r="T1729">
        <v>5</v>
      </c>
      <c r="U1729">
        <v>0</v>
      </c>
      <c r="V1729">
        <v>10.367999999999999</v>
      </c>
    </row>
    <row r="1730" spans="1:22" x14ac:dyDescent="0.35">
      <c r="A1730">
        <v>3142</v>
      </c>
      <c r="B1730" t="s">
        <v>6351</v>
      </c>
      <c r="C1730">
        <v>2011</v>
      </c>
      <c r="D1730" s="28">
        <v>40889</v>
      </c>
      <c r="E1730" s="28">
        <v>40889</v>
      </c>
      <c r="F1730" t="s">
        <v>1290</v>
      </c>
      <c r="G1730" t="s">
        <v>3197</v>
      </c>
      <c r="H1730" t="s">
        <v>3198</v>
      </c>
      <c r="I1730" t="s">
        <v>41</v>
      </c>
      <c r="J1730" t="s">
        <v>27</v>
      </c>
      <c r="K1730" t="s">
        <v>678</v>
      </c>
      <c r="L1730" t="s">
        <v>104</v>
      </c>
      <c r="M1730">
        <v>78207</v>
      </c>
      <c r="N1730" t="s">
        <v>105</v>
      </c>
      <c r="O1730" t="s">
        <v>516</v>
      </c>
      <c r="P1730" t="s">
        <v>46</v>
      </c>
      <c r="Q1730" t="s">
        <v>75</v>
      </c>
      <c r="R1730" t="s">
        <v>517</v>
      </c>
      <c r="S1730">
        <v>210.39199999999997</v>
      </c>
      <c r="T1730">
        <v>2</v>
      </c>
      <c r="U1730">
        <v>0.8</v>
      </c>
      <c r="V1730">
        <v>-336.62720000000013</v>
      </c>
    </row>
    <row r="1731" spans="1:22" x14ac:dyDescent="0.35">
      <c r="A1731">
        <v>3134</v>
      </c>
      <c r="B1731" t="s">
        <v>6342</v>
      </c>
      <c r="C1731">
        <v>2011</v>
      </c>
      <c r="D1731" s="28">
        <v>40779</v>
      </c>
      <c r="E1731" s="28">
        <v>40781</v>
      </c>
      <c r="F1731" t="s">
        <v>188</v>
      </c>
      <c r="G1731" t="s">
        <v>6343</v>
      </c>
      <c r="H1731" t="s">
        <v>6344</v>
      </c>
      <c r="I1731" t="s">
        <v>41</v>
      </c>
      <c r="J1731" t="s">
        <v>27</v>
      </c>
      <c r="K1731" t="s">
        <v>2343</v>
      </c>
      <c r="L1731" t="s">
        <v>267</v>
      </c>
      <c r="M1731">
        <v>11572</v>
      </c>
      <c r="N1731" t="s">
        <v>148</v>
      </c>
      <c r="O1731" t="s">
        <v>4315</v>
      </c>
      <c r="P1731" t="s">
        <v>46</v>
      </c>
      <c r="Q1731" t="s">
        <v>75</v>
      </c>
      <c r="R1731" t="s">
        <v>4316</v>
      </c>
      <c r="S1731">
        <v>12.672000000000001</v>
      </c>
      <c r="T1731">
        <v>3</v>
      </c>
      <c r="U1731">
        <v>0.2</v>
      </c>
      <c r="V1731">
        <v>4.4352000000000009</v>
      </c>
    </row>
    <row r="1732" spans="1:22" x14ac:dyDescent="0.35">
      <c r="A1732">
        <v>1731</v>
      </c>
      <c r="B1732" t="s">
        <v>4432</v>
      </c>
      <c r="C1732">
        <v>2011</v>
      </c>
      <c r="D1732" s="28">
        <v>40814</v>
      </c>
      <c r="E1732" s="28">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5">
      <c r="A1733">
        <v>1732</v>
      </c>
      <c r="B1733" t="s">
        <v>4432</v>
      </c>
      <c r="C1733">
        <v>2011</v>
      </c>
      <c r="D1733" s="28">
        <v>40814</v>
      </c>
      <c r="E1733" s="28">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5">
      <c r="A1734">
        <v>3133</v>
      </c>
      <c r="B1734" t="s">
        <v>6342</v>
      </c>
      <c r="C1734">
        <v>2011</v>
      </c>
      <c r="D1734" s="28">
        <v>40779</v>
      </c>
      <c r="E1734" s="28">
        <v>40781</v>
      </c>
      <c r="F1734" t="s">
        <v>188</v>
      </c>
      <c r="G1734" t="s">
        <v>6343</v>
      </c>
      <c r="H1734" t="s">
        <v>6344</v>
      </c>
      <c r="I1734" t="s">
        <v>41</v>
      </c>
      <c r="J1734" t="s">
        <v>27</v>
      </c>
      <c r="K1734" t="s">
        <v>2343</v>
      </c>
      <c r="L1734" t="s">
        <v>267</v>
      </c>
      <c r="M1734">
        <v>11572</v>
      </c>
      <c r="N1734" t="s">
        <v>148</v>
      </c>
      <c r="O1734" t="s">
        <v>6345</v>
      </c>
      <c r="P1734" t="s">
        <v>32</v>
      </c>
      <c r="Q1734" t="s">
        <v>65</v>
      </c>
      <c r="R1734" t="s">
        <v>6346</v>
      </c>
      <c r="S1734">
        <v>13.28</v>
      </c>
      <c r="T1734">
        <v>2</v>
      </c>
      <c r="U1734">
        <v>0</v>
      </c>
      <c r="V1734">
        <v>6.3743999999999996</v>
      </c>
    </row>
    <row r="1735" spans="1:22" x14ac:dyDescent="0.35">
      <c r="A1735">
        <v>3132</v>
      </c>
      <c r="B1735" t="s">
        <v>6341</v>
      </c>
      <c r="C1735">
        <v>2011</v>
      </c>
      <c r="D1735" s="28">
        <v>40893</v>
      </c>
      <c r="E1735" s="28">
        <v>40894</v>
      </c>
      <c r="F1735" t="s">
        <v>188</v>
      </c>
      <c r="G1735" t="s">
        <v>3173</v>
      </c>
      <c r="H1735" t="s">
        <v>3174</v>
      </c>
      <c r="I1735" t="s">
        <v>102</v>
      </c>
      <c r="J1735" t="s">
        <v>27</v>
      </c>
      <c r="K1735" t="s">
        <v>42</v>
      </c>
      <c r="L1735" t="s">
        <v>43</v>
      </c>
      <c r="M1735">
        <v>90049</v>
      </c>
      <c r="N1735" t="s">
        <v>44</v>
      </c>
      <c r="O1735" t="s">
        <v>192</v>
      </c>
      <c r="P1735" t="s">
        <v>71</v>
      </c>
      <c r="Q1735" t="s">
        <v>72</v>
      </c>
      <c r="R1735" t="s">
        <v>193</v>
      </c>
      <c r="S1735">
        <v>627.16800000000012</v>
      </c>
      <c r="T1735">
        <v>4</v>
      </c>
      <c r="U1735">
        <v>0.2</v>
      </c>
      <c r="V1735">
        <v>70.55639999999994</v>
      </c>
    </row>
    <row r="1736" spans="1:22" x14ac:dyDescent="0.35">
      <c r="A1736">
        <v>3131</v>
      </c>
      <c r="B1736" t="s">
        <v>6341</v>
      </c>
      <c r="C1736">
        <v>2011</v>
      </c>
      <c r="D1736" s="28">
        <v>40893</v>
      </c>
      <c r="E1736" s="28">
        <v>40894</v>
      </c>
      <c r="F1736" t="s">
        <v>188</v>
      </c>
      <c r="G1736" t="s">
        <v>3173</v>
      </c>
      <c r="H1736" t="s">
        <v>3174</v>
      </c>
      <c r="I1736" t="s">
        <v>102</v>
      </c>
      <c r="J1736" t="s">
        <v>27</v>
      </c>
      <c r="K1736" t="s">
        <v>42</v>
      </c>
      <c r="L1736" t="s">
        <v>43</v>
      </c>
      <c r="M1736">
        <v>90049</v>
      </c>
      <c r="N1736" t="s">
        <v>44</v>
      </c>
      <c r="O1736" t="s">
        <v>2143</v>
      </c>
      <c r="P1736" t="s">
        <v>71</v>
      </c>
      <c r="Q1736" t="s">
        <v>161</v>
      </c>
      <c r="R1736" t="s">
        <v>2144</v>
      </c>
      <c r="S1736">
        <v>395</v>
      </c>
      <c r="T1736">
        <v>5</v>
      </c>
      <c r="U1736">
        <v>0</v>
      </c>
      <c r="V1736">
        <v>39.499999999999957</v>
      </c>
    </row>
    <row r="1737" spans="1:22" x14ac:dyDescent="0.35">
      <c r="A1737">
        <v>3130</v>
      </c>
      <c r="B1737" t="s">
        <v>6341</v>
      </c>
      <c r="C1737">
        <v>2011</v>
      </c>
      <c r="D1737" s="28">
        <v>40893</v>
      </c>
      <c r="E1737" s="28">
        <v>40894</v>
      </c>
      <c r="F1737" t="s">
        <v>188</v>
      </c>
      <c r="G1737" t="s">
        <v>3173</v>
      </c>
      <c r="H1737" t="s">
        <v>3174</v>
      </c>
      <c r="I1737" t="s">
        <v>102</v>
      </c>
      <c r="J1737" t="s">
        <v>27</v>
      </c>
      <c r="K1737" t="s">
        <v>42</v>
      </c>
      <c r="L1737" t="s">
        <v>43</v>
      </c>
      <c r="M1737">
        <v>90049</v>
      </c>
      <c r="N1737" t="s">
        <v>44</v>
      </c>
      <c r="O1737" t="s">
        <v>1164</v>
      </c>
      <c r="P1737" t="s">
        <v>32</v>
      </c>
      <c r="Q1737" t="s">
        <v>36</v>
      </c>
      <c r="R1737" t="s">
        <v>1165</v>
      </c>
      <c r="S1737">
        <v>241.56799999999998</v>
      </c>
      <c r="T1737">
        <v>2</v>
      </c>
      <c r="U1737">
        <v>0.2</v>
      </c>
      <c r="V1737">
        <v>18.11760000000001</v>
      </c>
    </row>
    <row r="1738" spans="1:22" x14ac:dyDescent="0.35">
      <c r="A1738">
        <v>3129</v>
      </c>
      <c r="B1738" t="s">
        <v>6341</v>
      </c>
      <c r="C1738">
        <v>2011</v>
      </c>
      <c r="D1738" s="28">
        <v>40893</v>
      </c>
      <c r="E1738" s="28">
        <v>40894</v>
      </c>
      <c r="F1738" t="s">
        <v>188</v>
      </c>
      <c r="G1738" t="s">
        <v>3173</v>
      </c>
      <c r="H1738" t="s">
        <v>3174</v>
      </c>
      <c r="I1738" t="s">
        <v>102</v>
      </c>
      <c r="J1738" t="s">
        <v>27</v>
      </c>
      <c r="K1738" t="s">
        <v>42</v>
      </c>
      <c r="L1738" t="s">
        <v>43</v>
      </c>
      <c r="M1738">
        <v>90049</v>
      </c>
      <c r="N1738" t="s">
        <v>44</v>
      </c>
      <c r="O1738" t="s">
        <v>2509</v>
      </c>
      <c r="P1738" t="s">
        <v>32</v>
      </c>
      <c r="Q1738" t="s">
        <v>65</v>
      </c>
      <c r="R1738" t="s">
        <v>2510</v>
      </c>
      <c r="S1738">
        <v>44.46</v>
      </c>
      <c r="T1738">
        <v>2</v>
      </c>
      <c r="U1738">
        <v>0</v>
      </c>
      <c r="V1738">
        <v>14.671799999999998</v>
      </c>
    </row>
    <row r="1739" spans="1:22" x14ac:dyDescent="0.35">
      <c r="A1739">
        <v>3084</v>
      </c>
      <c r="B1739" t="s">
        <v>6298</v>
      </c>
      <c r="C1739">
        <v>2011</v>
      </c>
      <c r="D1739" s="28">
        <v>40572</v>
      </c>
      <c r="E1739" s="28">
        <v>40578</v>
      </c>
      <c r="F1739" t="s">
        <v>50</v>
      </c>
      <c r="G1739" t="s">
        <v>1810</v>
      </c>
      <c r="H1739" t="s">
        <v>1811</v>
      </c>
      <c r="I1739" t="s">
        <v>26</v>
      </c>
      <c r="J1739" t="s">
        <v>27</v>
      </c>
      <c r="K1739" t="s">
        <v>266</v>
      </c>
      <c r="L1739" t="s">
        <v>267</v>
      </c>
      <c r="M1739">
        <v>10024</v>
      </c>
      <c r="N1739" t="s">
        <v>148</v>
      </c>
      <c r="O1739" t="s">
        <v>794</v>
      </c>
      <c r="P1739" t="s">
        <v>46</v>
      </c>
      <c r="Q1739" t="s">
        <v>75</v>
      </c>
      <c r="R1739" t="s">
        <v>795</v>
      </c>
      <c r="S1739">
        <v>3.9280000000000004</v>
      </c>
      <c r="T1739">
        <v>1</v>
      </c>
      <c r="U1739">
        <v>0.2</v>
      </c>
      <c r="V1739">
        <v>1.3256999999999999</v>
      </c>
    </row>
    <row r="1740" spans="1:22" x14ac:dyDescent="0.35">
      <c r="A1740">
        <v>3079</v>
      </c>
      <c r="B1740" t="s">
        <v>6293</v>
      </c>
      <c r="C1740">
        <v>2011</v>
      </c>
      <c r="D1740" s="28">
        <v>40684</v>
      </c>
      <c r="E1740" s="28">
        <v>40688</v>
      </c>
      <c r="F1740" t="s">
        <v>50</v>
      </c>
      <c r="G1740" t="s">
        <v>3396</v>
      </c>
      <c r="H1740" t="s">
        <v>3397</v>
      </c>
      <c r="I1740" t="s">
        <v>102</v>
      </c>
      <c r="J1740" t="s">
        <v>27</v>
      </c>
      <c r="K1740" t="s">
        <v>947</v>
      </c>
      <c r="L1740" t="s">
        <v>43</v>
      </c>
      <c r="M1740">
        <v>92037</v>
      </c>
      <c r="N1740" t="s">
        <v>44</v>
      </c>
      <c r="O1740" t="s">
        <v>770</v>
      </c>
      <c r="P1740" t="s">
        <v>46</v>
      </c>
      <c r="Q1740" t="s">
        <v>68</v>
      </c>
      <c r="R1740" t="s">
        <v>771</v>
      </c>
      <c r="S1740">
        <v>31.84</v>
      </c>
      <c r="T1740">
        <v>8</v>
      </c>
      <c r="U1740">
        <v>0</v>
      </c>
      <c r="V1740">
        <v>10.507199999999997</v>
      </c>
    </row>
    <row r="1741" spans="1:22" x14ac:dyDescent="0.35">
      <c r="A1741">
        <v>3078</v>
      </c>
      <c r="B1741" t="s">
        <v>6292</v>
      </c>
      <c r="C1741">
        <v>2011</v>
      </c>
      <c r="D1741" s="28">
        <v>40744</v>
      </c>
      <c r="E1741" s="28">
        <v>40748</v>
      </c>
      <c r="F1741" t="s">
        <v>50</v>
      </c>
      <c r="G1741" t="s">
        <v>3814</v>
      </c>
      <c r="H1741" t="s">
        <v>3815</v>
      </c>
      <c r="I1741" t="s">
        <v>102</v>
      </c>
      <c r="J1741" t="s">
        <v>27</v>
      </c>
      <c r="K1741" t="s">
        <v>815</v>
      </c>
      <c r="L1741" t="s">
        <v>104</v>
      </c>
      <c r="M1741">
        <v>75217</v>
      </c>
      <c r="N1741" t="s">
        <v>105</v>
      </c>
      <c r="O1741" t="s">
        <v>1872</v>
      </c>
      <c r="P1741" t="s">
        <v>32</v>
      </c>
      <c r="Q1741" t="s">
        <v>36</v>
      </c>
      <c r="R1741" t="s">
        <v>1873</v>
      </c>
      <c r="S1741">
        <v>981.37199999999996</v>
      </c>
      <c r="T1741">
        <v>2</v>
      </c>
      <c r="U1741">
        <v>0.3</v>
      </c>
      <c r="V1741">
        <v>-140.19599999999997</v>
      </c>
    </row>
    <row r="1742" spans="1:22" x14ac:dyDescent="0.35">
      <c r="A1742">
        <v>1741</v>
      </c>
      <c r="B1742" t="s">
        <v>4442</v>
      </c>
      <c r="C1742">
        <v>2011</v>
      </c>
      <c r="D1742" s="28">
        <v>40764</v>
      </c>
      <c r="E1742" s="28">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5">
      <c r="A1743">
        <v>3077</v>
      </c>
      <c r="B1743" t="s">
        <v>6292</v>
      </c>
      <c r="C1743">
        <v>2011</v>
      </c>
      <c r="D1743" s="28">
        <v>40744</v>
      </c>
      <c r="E1743" s="28">
        <v>40748</v>
      </c>
      <c r="F1743" t="s">
        <v>50</v>
      </c>
      <c r="G1743" t="s">
        <v>3814</v>
      </c>
      <c r="H1743" t="s">
        <v>3815</v>
      </c>
      <c r="I1743" t="s">
        <v>102</v>
      </c>
      <c r="J1743" t="s">
        <v>27</v>
      </c>
      <c r="K1743" t="s">
        <v>815</v>
      </c>
      <c r="L1743" t="s">
        <v>104</v>
      </c>
      <c r="M1743">
        <v>75217</v>
      </c>
      <c r="N1743" t="s">
        <v>105</v>
      </c>
      <c r="O1743" t="s">
        <v>3505</v>
      </c>
      <c r="P1743" t="s">
        <v>32</v>
      </c>
      <c r="Q1743" t="s">
        <v>65</v>
      </c>
      <c r="R1743" t="s">
        <v>3506</v>
      </c>
      <c r="S1743">
        <v>16.739999999999998</v>
      </c>
      <c r="T1743">
        <v>5</v>
      </c>
      <c r="U1743">
        <v>0.6</v>
      </c>
      <c r="V1743">
        <v>-14.228999999999997</v>
      </c>
    </row>
    <row r="1744" spans="1:22" x14ac:dyDescent="0.35">
      <c r="A1744">
        <v>3076</v>
      </c>
      <c r="B1744" t="s">
        <v>6292</v>
      </c>
      <c r="C1744">
        <v>2011</v>
      </c>
      <c r="D1744" s="28">
        <v>40744</v>
      </c>
      <c r="E1744" s="28">
        <v>40748</v>
      </c>
      <c r="F1744" t="s">
        <v>50</v>
      </c>
      <c r="G1744" t="s">
        <v>3814</v>
      </c>
      <c r="H1744" t="s">
        <v>3815</v>
      </c>
      <c r="I1744" t="s">
        <v>102</v>
      </c>
      <c r="J1744" t="s">
        <v>27</v>
      </c>
      <c r="K1744" t="s">
        <v>815</v>
      </c>
      <c r="L1744" t="s">
        <v>104</v>
      </c>
      <c r="M1744">
        <v>75217</v>
      </c>
      <c r="N1744" t="s">
        <v>105</v>
      </c>
      <c r="O1744" t="s">
        <v>1516</v>
      </c>
      <c r="P1744" t="s">
        <v>46</v>
      </c>
      <c r="Q1744" t="s">
        <v>59</v>
      </c>
      <c r="R1744" t="s">
        <v>1517</v>
      </c>
      <c r="S1744">
        <v>342.86400000000003</v>
      </c>
      <c r="T1744">
        <v>3</v>
      </c>
      <c r="U1744">
        <v>0.2</v>
      </c>
      <c r="V1744">
        <v>38.572199999999953</v>
      </c>
    </row>
    <row r="1745" spans="1:22" x14ac:dyDescent="0.35">
      <c r="A1745">
        <v>3073</v>
      </c>
      <c r="B1745" t="s">
        <v>6287</v>
      </c>
      <c r="C1745">
        <v>2011</v>
      </c>
      <c r="D1745" s="28">
        <v>40864</v>
      </c>
      <c r="E1745" s="28">
        <v>40869</v>
      </c>
      <c r="F1745" t="s">
        <v>50</v>
      </c>
      <c r="G1745" t="s">
        <v>2394</v>
      </c>
      <c r="H1745" t="s">
        <v>2395</v>
      </c>
      <c r="I1745" t="s">
        <v>41</v>
      </c>
      <c r="J1745" t="s">
        <v>27</v>
      </c>
      <c r="K1745" t="s">
        <v>606</v>
      </c>
      <c r="L1745" t="s">
        <v>245</v>
      </c>
      <c r="M1745">
        <v>19711</v>
      </c>
      <c r="N1745" t="s">
        <v>148</v>
      </c>
      <c r="O1745" t="s">
        <v>2662</v>
      </c>
      <c r="P1745" t="s">
        <v>46</v>
      </c>
      <c r="Q1745" t="s">
        <v>68</v>
      </c>
      <c r="R1745" t="s">
        <v>2663</v>
      </c>
      <c r="S1745">
        <v>57.75</v>
      </c>
      <c r="T1745">
        <v>5</v>
      </c>
      <c r="U1745">
        <v>0</v>
      </c>
      <c r="V1745">
        <v>26.564999999999998</v>
      </c>
    </row>
    <row r="1746" spans="1:22" x14ac:dyDescent="0.35">
      <c r="A1746">
        <v>3072</v>
      </c>
      <c r="B1746" t="s">
        <v>6287</v>
      </c>
      <c r="C1746">
        <v>2011</v>
      </c>
      <c r="D1746" s="28">
        <v>40864</v>
      </c>
      <c r="E1746" s="28">
        <v>40869</v>
      </c>
      <c r="F1746" t="s">
        <v>50</v>
      </c>
      <c r="G1746" t="s">
        <v>2394</v>
      </c>
      <c r="H1746" t="s">
        <v>2395</v>
      </c>
      <c r="I1746" t="s">
        <v>41</v>
      </c>
      <c r="J1746" t="s">
        <v>27</v>
      </c>
      <c r="K1746" t="s">
        <v>606</v>
      </c>
      <c r="L1746" t="s">
        <v>245</v>
      </c>
      <c r="M1746">
        <v>19711</v>
      </c>
      <c r="N1746" t="s">
        <v>148</v>
      </c>
      <c r="O1746" t="s">
        <v>6288</v>
      </c>
      <c r="P1746" t="s">
        <v>32</v>
      </c>
      <c r="Q1746" t="s">
        <v>65</v>
      </c>
      <c r="R1746" t="s">
        <v>6289</v>
      </c>
      <c r="S1746">
        <v>124.41</v>
      </c>
      <c r="T1746">
        <v>3</v>
      </c>
      <c r="U1746">
        <v>0</v>
      </c>
      <c r="V1746">
        <v>14.929199999999994</v>
      </c>
    </row>
    <row r="1747" spans="1:22" x14ac:dyDescent="0.35">
      <c r="A1747">
        <v>1746</v>
      </c>
      <c r="B1747" t="s">
        <v>4448</v>
      </c>
      <c r="C1747">
        <v>2011</v>
      </c>
      <c r="D1747" s="28">
        <v>40700</v>
      </c>
      <c r="E1747" s="28">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5">
      <c r="A1748">
        <v>3071</v>
      </c>
      <c r="B1748" t="s">
        <v>6287</v>
      </c>
      <c r="C1748">
        <v>2011</v>
      </c>
      <c r="D1748" s="28">
        <v>40864</v>
      </c>
      <c r="E1748" s="28">
        <v>40869</v>
      </c>
      <c r="F1748" t="s">
        <v>50</v>
      </c>
      <c r="G1748" t="s">
        <v>2394</v>
      </c>
      <c r="H1748" t="s">
        <v>2395</v>
      </c>
      <c r="I1748" t="s">
        <v>41</v>
      </c>
      <c r="J1748" t="s">
        <v>27</v>
      </c>
      <c r="K1748" t="s">
        <v>606</v>
      </c>
      <c r="L1748" t="s">
        <v>245</v>
      </c>
      <c r="M1748">
        <v>19711</v>
      </c>
      <c r="N1748" t="s">
        <v>148</v>
      </c>
      <c r="O1748" t="s">
        <v>4273</v>
      </c>
      <c r="P1748" t="s">
        <v>46</v>
      </c>
      <c r="Q1748" t="s">
        <v>59</v>
      </c>
      <c r="R1748" t="s">
        <v>4274</v>
      </c>
      <c r="S1748">
        <v>2934.33</v>
      </c>
      <c r="T1748">
        <v>7</v>
      </c>
      <c r="U1748">
        <v>0</v>
      </c>
      <c r="V1748">
        <v>792.26910000000021</v>
      </c>
    </row>
    <row r="1749" spans="1:22" x14ac:dyDescent="0.35">
      <c r="A1749">
        <v>3048</v>
      </c>
      <c r="B1749" t="s">
        <v>6254</v>
      </c>
      <c r="C1749">
        <v>2011</v>
      </c>
      <c r="D1749" s="28">
        <v>40816</v>
      </c>
      <c r="E1749" s="28">
        <v>40820</v>
      </c>
      <c r="F1749" t="s">
        <v>50</v>
      </c>
      <c r="G1749" t="s">
        <v>1211</v>
      </c>
      <c r="H1749" t="s">
        <v>1212</v>
      </c>
      <c r="I1749" t="s">
        <v>26</v>
      </c>
      <c r="J1749" t="s">
        <v>27</v>
      </c>
      <c r="K1749" t="s">
        <v>95</v>
      </c>
      <c r="L1749" t="s">
        <v>96</v>
      </c>
      <c r="M1749">
        <v>98105</v>
      </c>
      <c r="N1749" t="s">
        <v>44</v>
      </c>
      <c r="O1749" t="s">
        <v>74</v>
      </c>
      <c r="P1749" t="s">
        <v>46</v>
      </c>
      <c r="Q1749" t="s">
        <v>75</v>
      </c>
      <c r="R1749" t="s">
        <v>76</v>
      </c>
      <c r="S1749">
        <v>43.176000000000002</v>
      </c>
      <c r="T1749">
        <v>7</v>
      </c>
      <c r="U1749">
        <v>0.2</v>
      </c>
      <c r="V1749">
        <v>13.4925</v>
      </c>
    </row>
    <row r="1750" spans="1:22" x14ac:dyDescent="0.35">
      <c r="A1750">
        <v>1749</v>
      </c>
      <c r="B1750" t="s">
        <v>4451</v>
      </c>
      <c r="C1750">
        <v>2011</v>
      </c>
      <c r="D1750" s="28">
        <v>40658</v>
      </c>
      <c r="E1750" s="28">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5">
      <c r="A1751">
        <v>1750</v>
      </c>
      <c r="B1751" t="s">
        <v>4451</v>
      </c>
      <c r="C1751">
        <v>2011</v>
      </c>
      <c r="D1751" s="28">
        <v>40658</v>
      </c>
      <c r="E1751" s="28">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5">
      <c r="A1752">
        <v>3028</v>
      </c>
      <c r="B1752" t="s">
        <v>6225</v>
      </c>
      <c r="C1752">
        <v>2011</v>
      </c>
      <c r="D1752" s="28">
        <v>40779</v>
      </c>
      <c r="E1752" s="28">
        <v>40779</v>
      </c>
      <c r="F1752" t="s">
        <v>1290</v>
      </c>
      <c r="G1752" t="s">
        <v>4343</v>
      </c>
      <c r="H1752" t="s">
        <v>4344</v>
      </c>
      <c r="I1752" t="s">
        <v>41</v>
      </c>
      <c r="J1752" t="s">
        <v>27</v>
      </c>
      <c r="K1752" t="s">
        <v>6226</v>
      </c>
      <c r="L1752" t="s">
        <v>1762</v>
      </c>
      <c r="M1752">
        <v>59102</v>
      </c>
      <c r="N1752" t="s">
        <v>44</v>
      </c>
      <c r="O1752" t="s">
        <v>6227</v>
      </c>
      <c r="P1752" t="s">
        <v>46</v>
      </c>
      <c r="Q1752" t="s">
        <v>75</v>
      </c>
      <c r="R1752" t="s">
        <v>6228</v>
      </c>
      <c r="S1752">
        <v>8.2880000000000003</v>
      </c>
      <c r="T1752">
        <v>2</v>
      </c>
      <c r="U1752">
        <v>0.2</v>
      </c>
      <c r="V1752">
        <v>2.6935999999999991</v>
      </c>
    </row>
    <row r="1753" spans="1:22" x14ac:dyDescent="0.35">
      <c r="A1753">
        <v>3008</v>
      </c>
      <c r="B1753" t="s">
        <v>6208</v>
      </c>
      <c r="C1753">
        <v>2011</v>
      </c>
      <c r="D1753" s="28">
        <v>40840</v>
      </c>
      <c r="E1753" s="28">
        <v>40845</v>
      </c>
      <c r="F1753" t="s">
        <v>50</v>
      </c>
      <c r="G1753" t="s">
        <v>1821</v>
      </c>
      <c r="H1753" t="s">
        <v>1822</v>
      </c>
      <c r="I1753" t="s">
        <v>26</v>
      </c>
      <c r="J1753" t="s">
        <v>27</v>
      </c>
      <c r="K1753" t="s">
        <v>4981</v>
      </c>
      <c r="L1753" t="s">
        <v>43</v>
      </c>
      <c r="M1753">
        <v>91730</v>
      </c>
      <c r="N1753" t="s">
        <v>44</v>
      </c>
      <c r="O1753" t="s">
        <v>1102</v>
      </c>
      <c r="P1753" t="s">
        <v>46</v>
      </c>
      <c r="Q1753" t="s">
        <v>75</v>
      </c>
      <c r="R1753" t="s">
        <v>1103</v>
      </c>
      <c r="S1753">
        <v>34.271999999999998</v>
      </c>
      <c r="T1753">
        <v>3</v>
      </c>
      <c r="U1753">
        <v>0.2</v>
      </c>
      <c r="V1753">
        <v>11.138399999999999</v>
      </c>
    </row>
    <row r="1754" spans="1:22" x14ac:dyDescent="0.35">
      <c r="A1754">
        <v>3006</v>
      </c>
      <c r="B1754" t="s">
        <v>6205</v>
      </c>
      <c r="C1754">
        <v>2011</v>
      </c>
      <c r="D1754" s="28">
        <v>40680</v>
      </c>
      <c r="E1754" s="28">
        <v>40684</v>
      </c>
      <c r="F1754" t="s">
        <v>50</v>
      </c>
      <c r="G1754" t="s">
        <v>475</v>
      </c>
      <c r="H1754" t="s">
        <v>476</v>
      </c>
      <c r="I1754" t="s">
        <v>102</v>
      </c>
      <c r="J1754" t="s">
        <v>27</v>
      </c>
      <c r="K1754" t="s">
        <v>6206</v>
      </c>
      <c r="L1754" t="s">
        <v>114</v>
      </c>
      <c r="M1754">
        <v>54703</v>
      </c>
      <c r="N1754" t="s">
        <v>105</v>
      </c>
      <c r="O1754" t="s">
        <v>3910</v>
      </c>
      <c r="P1754" t="s">
        <v>46</v>
      </c>
      <c r="Q1754" t="s">
        <v>75</v>
      </c>
      <c r="R1754" t="s">
        <v>3911</v>
      </c>
      <c r="S1754">
        <v>91.679999999999993</v>
      </c>
      <c r="T1754">
        <v>3</v>
      </c>
      <c r="U1754">
        <v>0</v>
      </c>
      <c r="V1754">
        <v>45.839999999999996</v>
      </c>
    </row>
    <row r="1755" spans="1:22" x14ac:dyDescent="0.35">
      <c r="A1755">
        <v>3002</v>
      </c>
      <c r="B1755" t="s">
        <v>6190</v>
      </c>
      <c r="C1755">
        <v>2011</v>
      </c>
      <c r="D1755" s="28">
        <v>40715</v>
      </c>
      <c r="E1755" s="28">
        <v>40719</v>
      </c>
      <c r="F1755" t="s">
        <v>50</v>
      </c>
      <c r="G1755" t="s">
        <v>4276</v>
      </c>
      <c r="H1755" t="s">
        <v>4277</v>
      </c>
      <c r="I1755" t="s">
        <v>26</v>
      </c>
      <c r="J1755" t="s">
        <v>27</v>
      </c>
      <c r="K1755" t="s">
        <v>146</v>
      </c>
      <c r="L1755" t="s">
        <v>147</v>
      </c>
      <c r="M1755">
        <v>19120</v>
      </c>
      <c r="N1755" t="s">
        <v>148</v>
      </c>
      <c r="O1755" t="s">
        <v>1903</v>
      </c>
      <c r="P1755" t="s">
        <v>46</v>
      </c>
      <c r="Q1755" t="s">
        <v>75</v>
      </c>
      <c r="R1755" t="s">
        <v>1904</v>
      </c>
      <c r="S1755">
        <v>9.006000000000002</v>
      </c>
      <c r="T1755">
        <v>2</v>
      </c>
      <c r="U1755">
        <v>0.7</v>
      </c>
      <c r="V1755">
        <v>-7.2048000000000023</v>
      </c>
    </row>
    <row r="1756" spans="1:22" x14ac:dyDescent="0.35">
      <c r="A1756">
        <v>3001</v>
      </c>
      <c r="B1756" t="s">
        <v>6190</v>
      </c>
      <c r="C1756">
        <v>2011</v>
      </c>
      <c r="D1756" s="28">
        <v>40715</v>
      </c>
      <c r="E1756" s="28">
        <v>40719</v>
      </c>
      <c r="F1756" t="s">
        <v>50</v>
      </c>
      <c r="G1756" t="s">
        <v>4276</v>
      </c>
      <c r="H1756" t="s">
        <v>4277</v>
      </c>
      <c r="I1756" t="s">
        <v>26</v>
      </c>
      <c r="J1756" t="s">
        <v>27</v>
      </c>
      <c r="K1756" t="s">
        <v>146</v>
      </c>
      <c r="L1756" t="s">
        <v>147</v>
      </c>
      <c r="M1756">
        <v>19120</v>
      </c>
      <c r="N1756" t="s">
        <v>148</v>
      </c>
      <c r="O1756" t="s">
        <v>4424</v>
      </c>
      <c r="P1756" t="s">
        <v>46</v>
      </c>
      <c r="Q1756" t="s">
        <v>78</v>
      </c>
      <c r="R1756" t="s">
        <v>4425</v>
      </c>
      <c r="S1756">
        <v>44.416000000000004</v>
      </c>
      <c r="T1756">
        <v>2</v>
      </c>
      <c r="U1756">
        <v>0.2</v>
      </c>
      <c r="V1756">
        <v>3.8864000000000001</v>
      </c>
    </row>
    <row r="1757" spans="1:22" x14ac:dyDescent="0.35">
      <c r="A1757">
        <v>3000</v>
      </c>
      <c r="B1757" t="s">
        <v>6190</v>
      </c>
      <c r="C1757">
        <v>2011</v>
      </c>
      <c r="D1757" s="28">
        <v>40715</v>
      </c>
      <c r="E1757" s="28">
        <v>40719</v>
      </c>
      <c r="F1757" t="s">
        <v>50</v>
      </c>
      <c r="G1757" t="s">
        <v>4276</v>
      </c>
      <c r="H1757" t="s">
        <v>4277</v>
      </c>
      <c r="I1757" t="s">
        <v>26</v>
      </c>
      <c r="J1757" t="s">
        <v>27</v>
      </c>
      <c r="K1757" t="s">
        <v>146</v>
      </c>
      <c r="L1757" t="s">
        <v>147</v>
      </c>
      <c r="M1757">
        <v>19120</v>
      </c>
      <c r="N1757" t="s">
        <v>148</v>
      </c>
      <c r="O1757" t="s">
        <v>6193</v>
      </c>
      <c r="P1757" t="s">
        <v>71</v>
      </c>
      <c r="Q1757" t="s">
        <v>682</v>
      </c>
      <c r="R1757" t="s">
        <v>6194</v>
      </c>
      <c r="S1757">
        <v>206.99100000000004</v>
      </c>
      <c r="T1757">
        <v>3</v>
      </c>
      <c r="U1757">
        <v>0.7</v>
      </c>
      <c r="V1757">
        <v>-172.49250000000001</v>
      </c>
    </row>
    <row r="1758" spans="1:22" x14ac:dyDescent="0.35">
      <c r="A1758">
        <v>2999</v>
      </c>
      <c r="B1758" t="s">
        <v>6190</v>
      </c>
      <c r="C1758">
        <v>2011</v>
      </c>
      <c r="D1758" s="28">
        <v>40715</v>
      </c>
      <c r="E1758" s="28">
        <v>40719</v>
      </c>
      <c r="F1758" t="s">
        <v>50</v>
      </c>
      <c r="G1758" t="s">
        <v>4276</v>
      </c>
      <c r="H1758" t="s">
        <v>4277</v>
      </c>
      <c r="I1758" t="s">
        <v>26</v>
      </c>
      <c r="J1758" t="s">
        <v>27</v>
      </c>
      <c r="K1758" t="s">
        <v>146</v>
      </c>
      <c r="L1758" t="s">
        <v>147</v>
      </c>
      <c r="M1758">
        <v>19120</v>
      </c>
      <c r="N1758" t="s">
        <v>148</v>
      </c>
      <c r="O1758" t="s">
        <v>1018</v>
      </c>
      <c r="P1758" t="s">
        <v>71</v>
      </c>
      <c r="Q1758" t="s">
        <v>161</v>
      </c>
      <c r="R1758" t="s">
        <v>1019</v>
      </c>
      <c r="S1758">
        <v>95.968000000000004</v>
      </c>
      <c r="T1758">
        <v>4</v>
      </c>
      <c r="U1758">
        <v>0.2</v>
      </c>
      <c r="V1758">
        <v>28.790400000000009</v>
      </c>
    </row>
    <row r="1759" spans="1:22" x14ac:dyDescent="0.35">
      <c r="A1759">
        <v>2998</v>
      </c>
      <c r="B1759" t="s">
        <v>6190</v>
      </c>
      <c r="C1759">
        <v>2011</v>
      </c>
      <c r="D1759" s="28">
        <v>40715</v>
      </c>
      <c r="E1759" s="28">
        <v>40719</v>
      </c>
      <c r="F1759" t="s">
        <v>50</v>
      </c>
      <c r="G1759" t="s">
        <v>4276</v>
      </c>
      <c r="H1759" t="s">
        <v>4277</v>
      </c>
      <c r="I1759" t="s">
        <v>26</v>
      </c>
      <c r="J1759" t="s">
        <v>27</v>
      </c>
      <c r="K1759" t="s">
        <v>146</v>
      </c>
      <c r="L1759" t="s">
        <v>147</v>
      </c>
      <c r="M1759">
        <v>19120</v>
      </c>
      <c r="N1759" t="s">
        <v>148</v>
      </c>
      <c r="O1759" t="s">
        <v>6191</v>
      </c>
      <c r="P1759" t="s">
        <v>32</v>
      </c>
      <c r="Q1759" t="s">
        <v>65</v>
      </c>
      <c r="R1759" t="s">
        <v>6192</v>
      </c>
      <c r="S1759">
        <v>3.9840000000000004</v>
      </c>
      <c r="T1759">
        <v>1</v>
      </c>
      <c r="U1759">
        <v>0.2</v>
      </c>
      <c r="V1759">
        <v>0.64739999999999964</v>
      </c>
    </row>
    <row r="1760" spans="1:22" x14ac:dyDescent="0.35">
      <c r="A1760">
        <v>1759</v>
      </c>
      <c r="B1760" t="s">
        <v>4467</v>
      </c>
      <c r="C1760">
        <v>2011</v>
      </c>
      <c r="D1760" s="28">
        <v>40674</v>
      </c>
      <c r="E1760" s="28">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5">
      <c r="A1761">
        <v>1760</v>
      </c>
      <c r="B1761" t="s">
        <v>4470</v>
      </c>
      <c r="C1761">
        <v>2011</v>
      </c>
      <c r="D1761" s="28">
        <v>40549</v>
      </c>
      <c r="E1761" s="28">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5">
      <c r="A1762">
        <v>2997</v>
      </c>
      <c r="B1762" t="s">
        <v>6190</v>
      </c>
      <c r="C1762">
        <v>2011</v>
      </c>
      <c r="D1762" s="28">
        <v>40715</v>
      </c>
      <c r="E1762" s="28">
        <v>40719</v>
      </c>
      <c r="F1762" t="s">
        <v>50</v>
      </c>
      <c r="G1762" t="s">
        <v>4276</v>
      </c>
      <c r="H1762" t="s">
        <v>4277</v>
      </c>
      <c r="I1762" t="s">
        <v>26</v>
      </c>
      <c r="J1762" t="s">
        <v>27</v>
      </c>
      <c r="K1762" t="s">
        <v>146</v>
      </c>
      <c r="L1762" t="s">
        <v>147</v>
      </c>
      <c r="M1762">
        <v>19120</v>
      </c>
      <c r="N1762" t="s">
        <v>148</v>
      </c>
      <c r="O1762" t="s">
        <v>3270</v>
      </c>
      <c r="P1762" t="s">
        <v>46</v>
      </c>
      <c r="Q1762" t="s">
        <v>173</v>
      </c>
      <c r="R1762" t="s">
        <v>186</v>
      </c>
      <c r="S1762">
        <v>24.896000000000001</v>
      </c>
      <c r="T1762">
        <v>4</v>
      </c>
      <c r="U1762">
        <v>0.2</v>
      </c>
      <c r="V1762">
        <v>8.4024000000000001</v>
      </c>
    </row>
    <row r="1763" spans="1:22" x14ac:dyDescent="0.35">
      <c r="A1763">
        <v>2996</v>
      </c>
      <c r="B1763" t="s">
        <v>6189</v>
      </c>
      <c r="C1763">
        <v>2011</v>
      </c>
      <c r="D1763" s="28">
        <v>40738</v>
      </c>
      <c r="E1763" s="28">
        <v>40745</v>
      </c>
      <c r="F1763" t="s">
        <v>50</v>
      </c>
      <c r="G1763" t="s">
        <v>1459</v>
      </c>
      <c r="H1763" t="s">
        <v>1460</v>
      </c>
      <c r="I1763" t="s">
        <v>26</v>
      </c>
      <c r="J1763" t="s">
        <v>27</v>
      </c>
      <c r="K1763" t="s">
        <v>544</v>
      </c>
      <c r="L1763" t="s">
        <v>310</v>
      </c>
      <c r="M1763">
        <v>85023</v>
      </c>
      <c r="N1763" t="s">
        <v>44</v>
      </c>
      <c r="O1763" t="s">
        <v>58</v>
      </c>
      <c r="P1763" t="s">
        <v>46</v>
      </c>
      <c r="Q1763" t="s">
        <v>59</v>
      </c>
      <c r="R1763" t="s">
        <v>60</v>
      </c>
      <c r="S1763">
        <v>55.92</v>
      </c>
      <c r="T1763">
        <v>5</v>
      </c>
      <c r="U1763">
        <v>0.2</v>
      </c>
      <c r="V1763">
        <v>6.2910000000000004</v>
      </c>
    </row>
    <row r="1764" spans="1:22" x14ac:dyDescent="0.35">
      <c r="A1764">
        <v>2985</v>
      </c>
      <c r="B1764" t="s">
        <v>6178</v>
      </c>
      <c r="C1764">
        <v>2011</v>
      </c>
      <c r="D1764" s="28">
        <v>40883</v>
      </c>
      <c r="E1764" s="28">
        <v>40888</v>
      </c>
      <c r="F1764" t="s">
        <v>23</v>
      </c>
      <c r="G1764" t="s">
        <v>495</v>
      </c>
      <c r="H1764" t="s">
        <v>496</v>
      </c>
      <c r="I1764" t="s">
        <v>26</v>
      </c>
      <c r="J1764" t="s">
        <v>27</v>
      </c>
      <c r="K1764" t="s">
        <v>318</v>
      </c>
      <c r="L1764" t="s">
        <v>420</v>
      </c>
      <c r="M1764">
        <v>97477</v>
      </c>
      <c r="N1764" t="s">
        <v>44</v>
      </c>
      <c r="O1764" t="s">
        <v>5067</v>
      </c>
      <c r="P1764" t="s">
        <v>32</v>
      </c>
      <c r="Q1764" t="s">
        <v>56</v>
      </c>
      <c r="R1764" t="s">
        <v>5068</v>
      </c>
      <c r="S1764">
        <v>275.49</v>
      </c>
      <c r="T1764">
        <v>1</v>
      </c>
      <c r="U1764">
        <v>0.5</v>
      </c>
      <c r="V1764">
        <v>-170.80380000000002</v>
      </c>
    </row>
    <row r="1765" spans="1:22" x14ac:dyDescent="0.35">
      <c r="A1765">
        <v>2984</v>
      </c>
      <c r="B1765" t="s">
        <v>6178</v>
      </c>
      <c r="C1765">
        <v>2011</v>
      </c>
      <c r="D1765" s="28">
        <v>40883</v>
      </c>
      <c r="E1765" s="28">
        <v>40888</v>
      </c>
      <c r="F1765" t="s">
        <v>23</v>
      </c>
      <c r="G1765" t="s">
        <v>495</v>
      </c>
      <c r="H1765" t="s">
        <v>496</v>
      </c>
      <c r="I1765" t="s">
        <v>26</v>
      </c>
      <c r="J1765" t="s">
        <v>27</v>
      </c>
      <c r="K1765" t="s">
        <v>318</v>
      </c>
      <c r="L1765" t="s">
        <v>420</v>
      </c>
      <c r="M1765">
        <v>97477</v>
      </c>
      <c r="N1765" t="s">
        <v>44</v>
      </c>
      <c r="O1765" t="s">
        <v>1305</v>
      </c>
      <c r="P1765" t="s">
        <v>46</v>
      </c>
      <c r="Q1765" t="s">
        <v>59</v>
      </c>
      <c r="R1765" t="s">
        <v>1306</v>
      </c>
      <c r="S1765">
        <v>53.424000000000007</v>
      </c>
      <c r="T1765">
        <v>3</v>
      </c>
      <c r="U1765">
        <v>0.2</v>
      </c>
      <c r="V1765">
        <v>4.6746000000000016</v>
      </c>
    </row>
    <row r="1766" spans="1:22" x14ac:dyDescent="0.35">
      <c r="A1766">
        <v>2983</v>
      </c>
      <c r="B1766" t="s">
        <v>6177</v>
      </c>
      <c r="C1766">
        <v>2011</v>
      </c>
      <c r="D1766" s="28">
        <v>40736</v>
      </c>
      <c r="E1766" s="28">
        <v>40742</v>
      </c>
      <c r="F1766" t="s">
        <v>50</v>
      </c>
      <c r="G1766" t="s">
        <v>486</v>
      </c>
      <c r="H1766" t="s">
        <v>487</v>
      </c>
      <c r="I1766" t="s">
        <v>26</v>
      </c>
      <c r="J1766" t="s">
        <v>27</v>
      </c>
      <c r="K1766" t="s">
        <v>95</v>
      </c>
      <c r="L1766" t="s">
        <v>96</v>
      </c>
      <c r="M1766">
        <v>98115</v>
      </c>
      <c r="N1766" t="s">
        <v>44</v>
      </c>
      <c r="O1766" t="s">
        <v>2553</v>
      </c>
      <c r="P1766" t="s">
        <v>46</v>
      </c>
      <c r="Q1766" t="s">
        <v>75</v>
      </c>
      <c r="R1766" t="s">
        <v>2554</v>
      </c>
      <c r="S1766">
        <v>11.264000000000001</v>
      </c>
      <c r="T1766">
        <v>4</v>
      </c>
      <c r="U1766">
        <v>0.2</v>
      </c>
      <c r="V1766">
        <v>3.8015999999999992</v>
      </c>
    </row>
    <row r="1767" spans="1:22" x14ac:dyDescent="0.35">
      <c r="A1767">
        <v>2982</v>
      </c>
      <c r="B1767" t="s">
        <v>6177</v>
      </c>
      <c r="C1767">
        <v>2011</v>
      </c>
      <c r="D1767" s="28">
        <v>40736</v>
      </c>
      <c r="E1767" s="28">
        <v>40742</v>
      </c>
      <c r="F1767" t="s">
        <v>50</v>
      </c>
      <c r="G1767" t="s">
        <v>486</v>
      </c>
      <c r="H1767" t="s">
        <v>487</v>
      </c>
      <c r="I1767" t="s">
        <v>26</v>
      </c>
      <c r="J1767" t="s">
        <v>27</v>
      </c>
      <c r="K1767" t="s">
        <v>95</v>
      </c>
      <c r="L1767" t="s">
        <v>96</v>
      </c>
      <c r="M1767">
        <v>98115</v>
      </c>
      <c r="N1767" t="s">
        <v>44</v>
      </c>
      <c r="O1767" t="s">
        <v>6167</v>
      </c>
      <c r="P1767" t="s">
        <v>32</v>
      </c>
      <c r="Q1767" t="s">
        <v>36</v>
      </c>
      <c r="R1767" t="s">
        <v>6168</v>
      </c>
      <c r="S1767">
        <v>123.136</v>
      </c>
      <c r="T1767">
        <v>4</v>
      </c>
      <c r="U1767">
        <v>0.2</v>
      </c>
      <c r="V1767">
        <v>13.852799999999981</v>
      </c>
    </row>
    <row r="1768" spans="1:22" x14ac:dyDescent="0.35">
      <c r="A1768">
        <v>2979</v>
      </c>
      <c r="B1768" t="s">
        <v>6170</v>
      </c>
      <c r="C1768">
        <v>2011</v>
      </c>
      <c r="D1768" s="28">
        <v>40557</v>
      </c>
      <c r="E1768" s="28">
        <v>40560</v>
      </c>
      <c r="F1768" t="s">
        <v>23</v>
      </c>
      <c r="G1768" t="s">
        <v>3731</v>
      </c>
      <c r="H1768" t="s">
        <v>3732</v>
      </c>
      <c r="I1768" t="s">
        <v>26</v>
      </c>
      <c r="J1768" t="s">
        <v>27</v>
      </c>
      <c r="K1768" t="s">
        <v>6171</v>
      </c>
      <c r="L1768" t="s">
        <v>383</v>
      </c>
      <c r="M1768">
        <v>29464</v>
      </c>
      <c r="N1768" t="s">
        <v>30</v>
      </c>
      <c r="O1768" t="s">
        <v>6128</v>
      </c>
      <c r="P1768" t="s">
        <v>32</v>
      </c>
      <c r="Q1768" t="s">
        <v>36</v>
      </c>
      <c r="R1768" t="s">
        <v>6129</v>
      </c>
      <c r="S1768">
        <v>545.93999999999994</v>
      </c>
      <c r="T1768">
        <v>6</v>
      </c>
      <c r="U1768">
        <v>0</v>
      </c>
      <c r="V1768">
        <v>87.350400000000036</v>
      </c>
    </row>
    <row r="1769" spans="1:22" x14ac:dyDescent="0.35">
      <c r="A1769">
        <v>1768</v>
      </c>
      <c r="B1769" t="s">
        <v>4485</v>
      </c>
      <c r="C1769">
        <v>2011</v>
      </c>
      <c r="D1769" s="28">
        <v>40624</v>
      </c>
      <c r="E1769" s="28">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5">
      <c r="A1770">
        <v>1769</v>
      </c>
      <c r="B1770" t="s">
        <v>4485</v>
      </c>
      <c r="C1770">
        <v>2011</v>
      </c>
      <c r="D1770" s="28">
        <v>40624</v>
      </c>
      <c r="E1770" s="28">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5">
      <c r="A1771">
        <v>2968</v>
      </c>
      <c r="B1771" t="s">
        <v>6160</v>
      </c>
      <c r="C1771">
        <v>2011</v>
      </c>
      <c r="D1771" s="28">
        <v>40904</v>
      </c>
      <c r="E1771" s="28">
        <v>40908</v>
      </c>
      <c r="F1771" t="s">
        <v>50</v>
      </c>
      <c r="G1771" t="s">
        <v>3998</v>
      </c>
      <c r="H1771" t="s">
        <v>3999</v>
      </c>
      <c r="I1771" t="s">
        <v>26</v>
      </c>
      <c r="J1771" t="s">
        <v>27</v>
      </c>
      <c r="K1771" t="s">
        <v>4289</v>
      </c>
      <c r="L1771" t="s">
        <v>211</v>
      </c>
      <c r="M1771">
        <v>60076</v>
      </c>
      <c r="N1771" t="s">
        <v>105</v>
      </c>
      <c r="O1771" t="s">
        <v>4772</v>
      </c>
      <c r="P1771" t="s">
        <v>46</v>
      </c>
      <c r="Q1771" t="s">
        <v>59</v>
      </c>
      <c r="R1771" t="s">
        <v>186</v>
      </c>
      <c r="S1771">
        <v>30.016000000000005</v>
      </c>
      <c r="T1771">
        <v>4</v>
      </c>
      <c r="U1771">
        <v>0.2</v>
      </c>
      <c r="V1771">
        <v>3.0015999999999998</v>
      </c>
    </row>
    <row r="1772" spans="1:22" x14ac:dyDescent="0.35">
      <c r="A1772">
        <v>2967</v>
      </c>
      <c r="B1772" t="s">
        <v>6160</v>
      </c>
      <c r="C1772">
        <v>2011</v>
      </c>
      <c r="D1772" s="28">
        <v>40904</v>
      </c>
      <c r="E1772" s="28">
        <v>40908</v>
      </c>
      <c r="F1772" t="s">
        <v>50</v>
      </c>
      <c r="G1772" t="s">
        <v>3998</v>
      </c>
      <c r="H1772" t="s">
        <v>3999</v>
      </c>
      <c r="I1772" t="s">
        <v>26</v>
      </c>
      <c r="J1772" t="s">
        <v>27</v>
      </c>
      <c r="K1772" t="s">
        <v>4289</v>
      </c>
      <c r="L1772" t="s">
        <v>211</v>
      </c>
      <c r="M1772">
        <v>60076</v>
      </c>
      <c r="N1772" t="s">
        <v>105</v>
      </c>
      <c r="O1772" t="s">
        <v>3928</v>
      </c>
      <c r="P1772" t="s">
        <v>32</v>
      </c>
      <c r="Q1772" t="s">
        <v>65</v>
      </c>
      <c r="R1772" t="s">
        <v>3929</v>
      </c>
      <c r="S1772">
        <v>32.952000000000005</v>
      </c>
      <c r="T1772">
        <v>6</v>
      </c>
      <c r="U1772">
        <v>0.6</v>
      </c>
      <c r="V1772">
        <v>-19.771199999999997</v>
      </c>
    </row>
    <row r="1773" spans="1:22" x14ac:dyDescent="0.35">
      <c r="A1773">
        <v>2926</v>
      </c>
      <c r="B1773" t="s">
        <v>6115</v>
      </c>
      <c r="C1773">
        <v>2011</v>
      </c>
      <c r="D1773" s="28">
        <v>40788</v>
      </c>
      <c r="E1773" s="28">
        <v>40791</v>
      </c>
      <c r="F1773" t="s">
        <v>188</v>
      </c>
      <c r="G1773" t="s">
        <v>5224</v>
      </c>
      <c r="H1773" t="s">
        <v>5225</v>
      </c>
      <c r="I1773" t="s">
        <v>26</v>
      </c>
      <c r="J1773" t="s">
        <v>27</v>
      </c>
      <c r="K1773" t="s">
        <v>4103</v>
      </c>
      <c r="L1773" t="s">
        <v>267</v>
      </c>
      <c r="M1773">
        <v>13601</v>
      </c>
      <c r="N1773" t="s">
        <v>148</v>
      </c>
      <c r="O1773" t="s">
        <v>6116</v>
      </c>
      <c r="P1773" t="s">
        <v>32</v>
      </c>
      <c r="Q1773" t="s">
        <v>65</v>
      </c>
      <c r="R1773" t="s">
        <v>6117</v>
      </c>
      <c r="S1773">
        <v>70.709999999999994</v>
      </c>
      <c r="T1773">
        <v>1</v>
      </c>
      <c r="U1773">
        <v>0</v>
      </c>
      <c r="V1773">
        <v>4.9496999999999929</v>
      </c>
    </row>
    <row r="1774" spans="1:22" x14ac:dyDescent="0.35">
      <c r="A1774">
        <v>2925</v>
      </c>
      <c r="B1774" t="s">
        <v>6115</v>
      </c>
      <c r="C1774">
        <v>2011</v>
      </c>
      <c r="D1774" s="28">
        <v>40788</v>
      </c>
      <c r="E1774" s="28">
        <v>40791</v>
      </c>
      <c r="F1774" t="s">
        <v>188</v>
      </c>
      <c r="G1774" t="s">
        <v>5224</v>
      </c>
      <c r="H1774" t="s">
        <v>5225</v>
      </c>
      <c r="I1774" t="s">
        <v>26</v>
      </c>
      <c r="J1774" t="s">
        <v>27</v>
      </c>
      <c r="K1774" t="s">
        <v>4103</v>
      </c>
      <c r="L1774" t="s">
        <v>267</v>
      </c>
      <c r="M1774">
        <v>13601</v>
      </c>
      <c r="N1774" t="s">
        <v>148</v>
      </c>
      <c r="O1774" t="s">
        <v>3681</v>
      </c>
      <c r="P1774" t="s">
        <v>46</v>
      </c>
      <c r="Q1774" t="s">
        <v>78</v>
      </c>
      <c r="R1774" t="s">
        <v>3682</v>
      </c>
      <c r="S1774">
        <v>19.899999999999999</v>
      </c>
      <c r="T1774">
        <v>1</v>
      </c>
      <c r="U1774">
        <v>0</v>
      </c>
      <c r="V1774">
        <v>8.9549999999999983</v>
      </c>
    </row>
    <row r="1775" spans="1:22" x14ac:dyDescent="0.35">
      <c r="A1775">
        <v>1774</v>
      </c>
      <c r="B1775" t="s">
        <v>4491</v>
      </c>
      <c r="C1775">
        <v>2011</v>
      </c>
      <c r="D1775" s="28">
        <v>40661</v>
      </c>
      <c r="E1775" s="28">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5">
      <c r="A1776">
        <v>1775</v>
      </c>
      <c r="B1776" t="s">
        <v>4491</v>
      </c>
      <c r="C1776">
        <v>2011</v>
      </c>
      <c r="D1776" s="28">
        <v>40661</v>
      </c>
      <c r="E1776" s="28">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5">
      <c r="A1777">
        <v>1776</v>
      </c>
      <c r="B1777" t="s">
        <v>4491</v>
      </c>
      <c r="C1777">
        <v>2011</v>
      </c>
      <c r="D1777" s="28">
        <v>40661</v>
      </c>
      <c r="E1777" s="28">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5">
      <c r="A1778">
        <v>1777</v>
      </c>
      <c r="B1778" t="s">
        <v>4491</v>
      </c>
      <c r="C1778">
        <v>2011</v>
      </c>
      <c r="D1778" s="28">
        <v>40661</v>
      </c>
      <c r="E1778" s="28">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5">
      <c r="A1779">
        <v>2924</v>
      </c>
      <c r="B1779" t="s">
        <v>6114</v>
      </c>
      <c r="C1779">
        <v>2011</v>
      </c>
      <c r="D1779" s="28">
        <v>40722</v>
      </c>
      <c r="E1779" s="28">
        <v>40728</v>
      </c>
      <c r="F1779" t="s">
        <v>50</v>
      </c>
      <c r="G1779" t="s">
        <v>2806</v>
      </c>
      <c r="H1779" t="s">
        <v>2807</v>
      </c>
      <c r="I1779" t="s">
        <v>41</v>
      </c>
      <c r="J1779" t="s">
        <v>27</v>
      </c>
      <c r="K1779" t="s">
        <v>880</v>
      </c>
      <c r="L1779" t="s">
        <v>238</v>
      </c>
      <c r="M1779">
        <v>48234</v>
      </c>
      <c r="N1779" t="s">
        <v>105</v>
      </c>
      <c r="O1779" t="s">
        <v>3244</v>
      </c>
      <c r="P1779" t="s">
        <v>46</v>
      </c>
      <c r="Q1779" t="s">
        <v>269</v>
      </c>
      <c r="R1779" t="s">
        <v>186</v>
      </c>
      <c r="S1779">
        <v>6.08</v>
      </c>
      <c r="T1779">
        <v>1</v>
      </c>
      <c r="U1779">
        <v>0</v>
      </c>
      <c r="V1779">
        <v>3.04</v>
      </c>
    </row>
    <row r="1780" spans="1:22" x14ac:dyDescent="0.35">
      <c r="A1780">
        <v>2914</v>
      </c>
      <c r="B1780" t="s">
        <v>6101</v>
      </c>
      <c r="C1780">
        <v>2011</v>
      </c>
      <c r="D1780" s="28">
        <v>40710</v>
      </c>
      <c r="E1780" s="28">
        <v>40715</v>
      </c>
      <c r="F1780" t="s">
        <v>50</v>
      </c>
      <c r="G1780" t="s">
        <v>2002</v>
      </c>
      <c r="H1780" t="s">
        <v>2003</v>
      </c>
      <c r="I1780" t="s">
        <v>26</v>
      </c>
      <c r="J1780" t="s">
        <v>27</v>
      </c>
      <c r="K1780" t="s">
        <v>6102</v>
      </c>
      <c r="L1780" t="s">
        <v>267</v>
      </c>
      <c r="M1780">
        <v>11550</v>
      </c>
      <c r="N1780" t="s">
        <v>148</v>
      </c>
      <c r="O1780" t="s">
        <v>414</v>
      </c>
      <c r="P1780" t="s">
        <v>46</v>
      </c>
      <c r="Q1780" t="s">
        <v>75</v>
      </c>
      <c r="R1780" t="s">
        <v>415</v>
      </c>
      <c r="S1780">
        <v>39.552000000000007</v>
      </c>
      <c r="T1780">
        <v>3</v>
      </c>
      <c r="U1780">
        <v>0.2</v>
      </c>
      <c r="V1780">
        <v>14.337599999999998</v>
      </c>
    </row>
    <row r="1781" spans="1:22" x14ac:dyDescent="0.35">
      <c r="A1781">
        <v>2913</v>
      </c>
      <c r="B1781" t="s">
        <v>6101</v>
      </c>
      <c r="C1781">
        <v>2011</v>
      </c>
      <c r="D1781" s="28">
        <v>40710</v>
      </c>
      <c r="E1781" s="28">
        <v>40715</v>
      </c>
      <c r="F1781" t="s">
        <v>50</v>
      </c>
      <c r="G1781" t="s">
        <v>2002</v>
      </c>
      <c r="H1781" t="s">
        <v>2003</v>
      </c>
      <c r="I1781" t="s">
        <v>26</v>
      </c>
      <c r="J1781" t="s">
        <v>27</v>
      </c>
      <c r="K1781" t="s">
        <v>6102</v>
      </c>
      <c r="L1781" t="s">
        <v>267</v>
      </c>
      <c r="M1781">
        <v>11550</v>
      </c>
      <c r="N1781" t="s">
        <v>148</v>
      </c>
      <c r="O1781" t="s">
        <v>6104</v>
      </c>
      <c r="P1781" t="s">
        <v>46</v>
      </c>
      <c r="Q1781" t="s">
        <v>68</v>
      </c>
      <c r="R1781" t="s">
        <v>6105</v>
      </c>
      <c r="S1781">
        <v>35</v>
      </c>
      <c r="T1781">
        <v>4</v>
      </c>
      <c r="U1781">
        <v>0</v>
      </c>
      <c r="V1781">
        <v>10.499999999999996</v>
      </c>
    </row>
    <row r="1782" spans="1:22" x14ac:dyDescent="0.35">
      <c r="A1782">
        <v>2912</v>
      </c>
      <c r="B1782" t="s">
        <v>6101</v>
      </c>
      <c r="C1782">
        <v>2011</v>
      </c>
      <c r="D1782" s="28">
        <v>40710</v>
      </c>
      <c r="E1782" s="28">
        <v>40715</v>
      </c>
      <c r="F1782" t="s">
        <v>50</v>
      </c>
      <c r="G1782" t="s">
        <v>2002</v>
      </c>
      <c r="H1782" t="s">
        <v>2003</v>
      </c>
      <c r="I1782" t="s">
        <v>26</v>
      </c>
      <c r="J1782" t="s">
        <v>27</v>
      </c>
      <c r="K1782" t="s">
        <v>6102</v>
      </c>
      <c r="L1782" t="s">
        <v>267</v>
      </c>
      <c r="M1782">
        <v>11550</v>
      </c>
      <c r="N1782" t="s">
        <v>148</v>
      </c>
      <c r="O1782" t="s">
        <v>6103</v>
      </c>
      <c r="P1782" t="s">
        <v>46</v>
      </c>
      <c r="Q1782" t="s">
        <v>173</v>
      </c>
      <c r="R1782" t="s">
        <v>186</v>
      </c>
      <c r="S1782">
        <v>41.4</v>
      </c>
      <c r="T1782">
        <v>5</v>
      </c>
      <c r="U1782">
        <v>0</v>
      </c>
      <c r="V1782">
        <v>19.457999999999998</v>
      </c>
    </row>
    <row r="1783" spans="1:22" x14ac:dyDescent="0.35">
      <c r="A1783">
        <v>2906</v>
      </c>
      <c r="B1783" t="s">
        <v>6093</v>
      </c>
      <c r="C1783">
        <v>2011</v>
      </c>
      <c r="D1783" s="28">
        <v>40812</v>
      </c>
      <c r="E1783" s="28">
        <v>40816</v>
      </c>
      <c r="F1783" t="s">
        <v>50</v>
      </c>
      <c r="G1783" t="s">
        <v>377</v>
      </c>
      <c r="H1783" t="s">
        <v>378</v>
      </c>
      <c r="I1783" t="s">
        <v>102</v>
      </c>
      <c r="J1783" t="s">
        <v>27</v>
      </c>
      <c r="K1783" t="s">
        <v>95</v>
      </c>
      <c r="L1783" t="s">
        <v>96</v>
      </c>
      <c r="M1783">
        <v>98115</v>
      </c>
      <c r="N1783" t="s">
        <v>44</v>
      </c>
      <c r="O1783" t="s">
        <v>6094</v>
      </c>
      <c r="P1783" t="s">
        <v>46</v>
      </c>
      <c r="Q1783" t="s">
        <v>59</v>
      </c>
      <c r="R1783" t="s">
        <v>6095</v>
      </c>
      <c r="S1783">
        <v>310.12</v>
      </c>
      <c r="T1783">
        <v>2</v>
      </c>
      <c r="U1783">
        <v>0</v>
      </c>
      <c r="V1783">
        <v>80.631200000000007</v>
      </c>
    </row>
    <row r="1784" spans="1:22" x14ac:dyDescent="0.35">
      <c r="A1784">
        <v>2897</v>
      </c>
      <c r="B1784" t="s">
        <v>6085</v>
      </c>
      <c r="C1784">
        <v>2011</v>
      </c>
      <c r="D1784" s="28">
        <v>40632</v>
      </c>
      <c r="E1784" s="28">
        <v>40636</v>
      </c>
      <c r="F1784" t="s">
        <v>50</v>
      </c>
      <c r="G1784" t="s">
        <v>290</v>
      </c>
      <c r="H1784" t="s">
        <v>291</v>
      </c>
      <c r="I1784" t="s">
        <v>26</v>
      </c>
      <c r="J1784" t="s">
        <v>27</v>
      </c>
      <c r="K1784" t="s">
        <v>1173</v>
      </c>
      <c r="L1784" t="s">
        <v>267</v>
      </c>
      <c r="M1784">
        <v>11561</v>
      </c>
      <c r="N1784" t="s">
        <v>148</v>
      </c>
      <c r="O1784" t="s">
        <v>4245</v>
      </c>
      <c r="P1784" t="s">
        <v>46</v>
      </c>
      <c r="Q1784" t="s">
        <v>68</v>
      </c>
      <c r="R1784" t="s">
        <v>4246</v>
      </c>
      <c r="S1784">
        <v>49.65</v>
      </c>
      <c r="T1784">
        <v>5</v>
      </c>
      <c r="U1784">
        <v>0</v>
      </c>
      <c r="V1784">
        <v>20.853000000000002</v>
      </c>
    </row>
    <row r="1785" spans="1:22" x14ac:dyDescent="0.35">
      <c r="A1785">
        <v>2892</v>
      </c>
      <c r="B1785" t="s">
        <v>6076</v>
      </c>
      <c r="C1785">
        <v>2011</v>
      </c>
      <c r="D1785" s="28">
        <v>40662</v>
      </c>
      <c r="E1785" s="28">
        <v>40664</v>
      </c>
      <c r="F1785" t="s">
        <v>23</v>
      </c>
      <c r="G1785" t="s">
        <v>6077</v>
      </c>
      <c r="H1785" t="s">
        <v>6078</v>
      </c>
      <c r="I1785" t="s">
        <v>26</v>
      </c>
      <c r="J1785" t="s">
        <v>27</v>
      </c>
      <c r="K1785" t="s">
        <v>6079</v>
      </c>
      <c r="L1785" t="s">
        <v>736</v>
      </c>
      <c r="M1785">
        <v>70601</v>
      </c>
      <c r="N1785" t="s">
        <v>30</v>
      </c>
      <c r="O1785" t="s">
        <v>3720</v>
      </c>
      <c r="P1785" t="s">
        <v>46</v>
      </c>
      <c r="Q1785" t="s">
        <v>75</v>
      </c>
      <c r="R1785" t="s">
        <v>3721</v>
      </c>
      <c r="S1785">
        <v>17.940000000000001</v>
      </c>
      <c r="T1785">
        <v>3</v>
      </c>
      <c r="U1785">
        <v>0</v>
      </c>
      <c r="V1785">
        <v>8.6112000000000002</v>
      </c>
    </row>
    <row r="1786" spans="1:22" x14ac:dyDescent="0.35">
      <c r="A1786">
        <v>2891</v>
      </c>
      <c r="B1786" t="s">
        <v>6076</v>
      </c>
      <c r="C1786">
        <v>2011</v>
      </c>
      <c r="D1786" s="28">
        <v>40662</v>
      </c>
      <c r="E1786" s="28">
        <v>40664</v>
      </c>
      <c r="F1786" t="s">
        <v>23</v>
      </c>
      <c r="G1786" t="s">
        <v>6077</v>
      </c>
      <c r="H1786" t="s">
        <v>6078</v>
      </c>
      <c r="I1786" t="s">
        <v>26</v>
      </c>
      <c r="J1786" t="s">
        <v>27</v>
      </c>
      <c r="K1786" t="s">
        <v>6079</v>
      </c>
      <c r="L1786" t="s">
        <v>736</v>
      </c>
      <c r="M1786">
        <v>70601</v>
      </c>
      <c r="N1786" t="s">
        <v>30</v>
      </c>
      <c r="O1786" t="s">
        <v>3102</v>
      </c>
      <c r="P1786" t="s">
        <v>32</v>
      </c>
      <c r="Q1786" t="s">
        <v>36</v>
      </c>
      <c r="R1786" t="s">
        <v>3103</v>
      </c>
      <c r="S1786">
        <v>51.96</v>
      </c>
      <c r="T1786">
        <v>2</v>
      </c>
      <c r="U1786">
        <v>0</v>
      </c>
      <c r="V1786">
        <v>12.990000000000002</v>
      </c>
    </row>
    <row r="1787" spans="1:22" x14ac:dyDescent="0.35">
      <c r="A1787">
        <v>2883</v>
      </c>
      <c r="B1787" t="s">
        <v>6068</v>
      </c>
      <c r="C1787">
        <v>2011</v>
      </c>
      <c r="D1787" s="28">
        <v>40596</v>
      </c>
      <c r="E1787" s="28">
        <v>40600</v>
      </c>
      <c r="F1787" t="s">
        <v>50</v>
      </c>
      <c r="G1787" t="s">
        <v>5452</v>
      </c>
      <c r="H1787" t="s">
        <v>5453</v>
      </c>
      <c r="I1787" t="s">
        <v>26</v>
      </c>
      <c r="J1787" t="s">
        <v>27</v>
      </c>
      <c r="K1787" t="s">
        <v>5675</v>
      </c>
      <c r="L1787" t="s">
        <v>211</v>
      </c>
      <c r="M1787">
        <v>60098</v>
      </c>
      <c r="N1787" t="s">
        <v>105</v>
      </c>
      <c r="O1787" t="s">
        <v>2367</v>
      </c>
      <c r="P1787" t="s">
        <v>46</v>
      </c>
      <c r="Q1787" t="s">
        <v>75</v>
      </c>
      <c r="R1787" t="s">
        <v>2368</v>
      </c>
      <c r="S1787">
        <v>8.8499999999999979</v>
      </c>
      <c r="T1787">
        <v>5</v>
      </c>
      <c r="U1787">
        <v>0.8</v>
      </c>
      <c r="V1787">
        <v>-13.717499999999998</v>
      </c>
    </row>
    <row r="1788" spans="1:22" x14ac:dyDescent="0.35">
      <c r="A1788">
        <v>2872</v>
      </c>
      <c r="B1788" t="s">
        <v>6058</v>
      </c>
      <c r="C1788">
        <v>2011</v>
      </c>
      <c r="D1788" s="28">
        <v>40624</v>
      </c>
      <c r="E1788" s="28">
        <v>40628</v>
      </c>
      <c r="F1788" t="s">
        <v>50</v>
      </c>
      <c r="G1788" t="s">
        <v>6059</v>
      </c>
      <c r="H1788" t="s">
        <v>6060</v>
      </c>
      <c r="I1788" t="s">
        <v>41</v>
      </c>
      <c r="J1788" t="s">
        <v>27</v>
      </c>
      <c r="K1788" t="s">
        <v>1310</v>
      </c>
      <c r="L1788" t="s">
        <v>310</v>
      </c>
      <c r="M1788">
        <v>85705</v>
      </c>
      <c r="N1788" t="s">
        <v>44</v>
      </c>
      <c r="O1788" t="s">
        <v>2095</v>
      </c>
      <c r="P1788" t="s">
        <v>32</v>
      </c>
      <c r="Q1788" t="s">
        <v>36</v>
      </c>
      <c r="R1788" t="s">
        <v>2096</v>
      </c>
      <c r="S1788">
        <v>314.35199999999998</v>
      </c>
      <c r="T1788">
        <v>3</v>
      </c>
      <c r="U1788">
        <v>0.2</v>
      </c>
      <c r="V1788">
        <v>-35.36460000000001</v>
      </c>
    </row>
    <row r="1789" spans="1:22" x14ac:dyDescent="0.35">
      <c r="A1789">
        <v>2871</v>
      </c>
      <c r="B1789" t="s">
        <v>6058</v>
      </c>
      <c r="C1789">
        <v>2011</v>
      </c>
      <c r="D1789" s="28">
        <v>40624</v>
      </c>
      <c r="E1789" s="28">
        <v>40628</v>
      </c>
      <c r="F1789" t="s">
        <v>50</v>
      </c>
      <c r="G1789" t="s">
        <v>6059</v>
      </c>
      <c r="H1789" t="s">
        <v>6060</v>
      </c>
      <c r="I1789" t="s">
        <v>41</v>
      </c>
      <c r="J1789" t="s">
        <v>27</v>
      </c>
      <c r="K1789" t="s">
        <v>1310</v>
      </c>
      <c r="L1789" t="s">
        <v>310</v>
      </c>
      <c r="M1789">
        <v>85705</v>
      </c>
      <c r="N1789" t="s">
        <v>44</v>
      </c>
      <c r="O1789" t="s">
        <v>5415</v>
      </c>
      <c r="P1789" t="s">
        <v>46</v>
      </c>
      <c r="Q1789" t="s">
        <v>90</v>
      </c>
      <c r="R1789" t="s">
        <v>5416</v>
      </c>
      <c r="S1789">
        <v>74.352000000000004</v>
      </c>
      <c r="T1789">
        <v>3</v>
      </c>
      <c r="U1789">
        <v>0.2</v>
      </c>
      <c r="V1789">
        <v>23.234999999999992</v>
      </c>
    </row>
    <row r="1790" spans="1:22" x14ac:dyDescent="0.35">
      <c r="A1790">
        <v>2841</v>
      </c>
      <c r="B1790" t="s">
        <v>6019</v>
      </c>
      <c r="C1790">
        <v>2011</v>
      </c>
      <c r="D1790" s="28">
        <v>40616</v>
      </c>
      <c r="E1790" s="28">
        <v>40621</v>
      </c>
      <c r="F1790" t="s">
        <v>50</v>
      </c>
      <c r="G1790" t="s">
        <v>2310</v>
      </c>
      <c r="H1790" t="s">
        <v>2311</v>
      </c>
      <c r="I1790" t="s">
        <v>102</v>
      </c>
      <c r="J1790" t="s">
        <v>27</v>
      </c>
      <c r="K1790" t="s">
        <v>4874</v>
      </c>
      <c r="L1790" t="s">
        <v>319</v>
      </c>
      <c r="M1790">
        <v>23320</v>
      </c>
      <c r="N1790" t="s">
        <v>30</v>
      </c>
      <c r="O1790" t="s">
        <v>1793</v>
      </c>
      <c r="P1790" t="s">
        <v>32</v>
      </c>
      <c r="Q1790" t="s">
        <v>36</v>
      </c>
      <c r="R1790" t="s">
        <v>1794</v>
      </c>
      <c r="S1790">
        <v>1139.92</v>
      </c>
      <c r="T1790">
        <v>4</v>
      </c>
      <c r="U1790">
        <v>0</v>
      </c>
      <c r="V1790">
        <v>284.98</v>
      </c>
    </row>
    <row r="1791" spans="1:22" x14ac:dyDescent="0.35">
      <c r="A1791">
        <v>2833</v>
      </c>
      <c r="B1791" t="s">
        <v>6008</v>
      </c>
      <c r="C1791">
        <v>2011</v>
      </c>
      <c r="D1791" s="28">
        <v>40848</v>
      </c>
      <c r="E1791" s="28">
        <v>40852</v>
      </c>
      <c r="F1791" t="s">
        <v>50</v>
      </c>
      <c r="G1791" t="s">
        <v>3731</v>
      </c>
      <c r="H1791" t="s">
        <v>3732</v>
      </c>
      <c r="I1791" t="s">
        <v>26</v>
      </c>
      <c r="J1791" t="s">
        <v>27</v>
      </c>
      <c r="K1791" t="s">
        <v>419</v>
      </c>
      <c r="L1791" t="s">
        <v>420</v>
      </c>
      <c r="M1791">
        <v>97206</v>
      </c>
      <c r="N1791" t="s">
        <v>44</v>
      </c>
      <c r="O1791" t="s">
        <v>5866</v>
      </c>
      <c r="P1791" t="s">
        <v>71</v>
      </c>
      <c r="Q1791" t="s">
        <v>72</v>
      </c>
      <c r="R1791" t="s">
        <v>5867</v>
      </c>
      <c r="S1791">
        <v>155.976</v>
      </c>
      <c r="T1791">
        <v>3</v>
      </c>
      <c r="U1791">
        <v>0.2</v>
      </c>
      <c r="V1791">
        <v>54.5916</v>
      </c>
    </row>
    <row r="1792" spans="1:22" x14ac:dyDescent="0.35">
      <c r="A1792">
        <v>1791</v>
      </c>
      <c r="B1792" t="s">
        <v>4517</v>
      </c>
      <c r="C1792">
        <v>2011</v>
      </c>
      <c r="D1792" s="28">
        <v>40816</v>
      </c>
      <c r="E1792" s="28">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5">
      <c r="A1793">
        <v>1792</v>
      </c>
      <c r="B1793" t="s">
        <v>4518</v>
      </c>
      <c r="C1793">
        <v>2011</v>
      </c>
      <c r="D1793" s="28">
        <v>40878</v>
      </c>
      <c r="E1793" s="28">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5">
      <c r="A1794">
        <v>1793</v>
      </c>
      <c r="B1794" t="s">
        <v>4518</v>
      </c>
      <c r="C1794">
        <v>2011</v>
      </c>
      <c r="D1794" s="28">
        <v>40878</v>
      </c>
      <c r="E1794" s="28">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5">
      <c r="A1795">
        <v>1794</v>
      </c>
      <c r="B1795" t="s">
        <v>4523</v>
      </c>
      <c r="C1795">
        <v>2011</v>
      </c>
      <c r="D1795" s="28">
        <v>40885</v>
      </c>
      <c r="E1795" s="28">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5">
      <c r="A1796">
        <v>2832</v>
      </c>
      <c r="B1796" t="s">
        <v>6008</v>
      </c>
      <c r="C1796">
        <v>2011</v>
      </c>
      <c r="D1796" s="28">
        <v>40848</v>
      </c>
      <c r="E1796" s="28">
        <v>40852</v>
      </c>
      <c r="F1796" t="s">
        <v>50</v>
      </c>
      <c r="G1796" t="s">
        <v>3731</v>
      </c>
      <c r="H1796" t="s">
        <v>3732</v>
      </c>
      <c r="I1796" t="s">
        <v>26</v>
      </c>
      <c r="J1796" t="s">
        <v>27</v>
      </c>
      <c r="K1796" t="s">
        <v>419</v>
      </c>
      <c r="L1796" t="s">
        <v>420</v>
      </c>
      <c r="M1796">
        <v>97206</v>
      </c>
      <c r="N1796" t="s">
        <v>44</v>
      </c>
      <c r="O1796" t="s">
        <v>6009</v>
      </c>
      <c r="P1796" t="s">
        <v>46</v>
      </c>
      <c r="Q1796" t="s">
        <v>59</v>
      </c>
      <c r="R1796" t="s">
        <v>6010</v>
      </c>
      <c r="S1796">
        <v>443.92</v>
      </c>
      <c r="T1796">
        <v>5</v>
      </c>
      <c r="U1796">
        <v>0.2</v>
      </c>
      <c r="V1796">
        <v>-94.33299999999997</v>
      </c>
    </row>
    <row r="1797" spans="1:22" x14ac:dyDescent="0.35">
      <c r="A1797">
        <v>2828</v>
      </c>
      <c r="B1797" t="s">
        <v>6000</v>
      </c>
      <c r="C1797">
        <v>2011</v>
      </c>
      <c r="D1797" s="28">
        <v>40811</v>
      </c>
      <c r="E1797" s="28">
        <v>40816</v>
      </c>
      <c r="F1797" t="s">
        <v>50</v>
      </c>
      <c r="G1797" t="s">
        <v>1665</v>
      </c>
      <c r="H1797" t="s">
        <v>1666</v>
      </c>
      <c r="I1797" t="s">
        <v>102</v>
      </c>
      <c r="J1797" t="s">
        <v>27</v>
      </c>
      <c r="K1797" t="s">
        <v>184</v>
      </c>
      <c r="L1797" t="s">
        <v>104</v>
      </c>
      <c r="M1797">
        <v>77041</v>
      </c>
      <c r="N1797" t="s">
        <v>105</v>
      </c>
      <c r="O1797" t="s">
        <v>172</v>
      </c>
      <c r="P1797" t="s">
        <v>46</v>
      </c>
      <c r="Q1797" t="s">
        <v>173</v>
      </c>
      <c r="R1797" t="s">
        <v>174</v>
      </c>
      <c r="S1797">
        <v>3.2640000000000002</v>
      </c>
      <c r="T1797">
        <v>2</v>
      </c>
      <c r="U1797">
        <v>0.2</v>
      </c>
      <c r="V1797">
        <v>1.1015999999999997</v>
      </c>
    </row>
    <row r="1798" spans="1:22" x14ac:dyDescent="0.35">
      <c r="A1798">
        <v>2827</v>
      </c>
      <c r="B1798" t="s">
        <v>6000</v>
      </c>
      <c r="C1798">
        <v>2011</v>
      </c>
      <c r="D1798" s="28">
        <v>40811</v>
      </c>
      <c r="E1798" s="28">
        <v>40816</v>
      </c>
      <c r="F1798" t="s">
        <v>50</v>
      </c>
      <c r="G1798" t="s">
        <v>1665</v>
      </c>
      <c r="H1798" t="s">
        <v>1666</v>
      </c>
      <c r="I1798" t="s">
        <v>102</v>
      </c>
      <c r="J1798" t="s">
        <v>27</v>
      </c>
      <c r="K1798" t="s">
        <v>184</v>
      </c>
      <c r="L1798" t="s">
        <v>104</v>
      </c>
      <c r="M1798">
        <v>77041</v>
      </c>
      <c r="N1798" t="s">
        <v>105</v>
      </c>
      <c r="O1798" t="s">
        <v>5217</v>
      </c>
      <c r="P1798" t="s">
        <v>46</v>
      </c>
      <c r="Q1798" t="s">
        <v>75</v>
      </c>
      <c r="R1798" t="s">
        <v>5218</v>
      </c>
      <c r="S1798">
        <v>2.7239999999999993</v>
      </c>
      <c r="T1798">
        <v>2</v>
      </c>
      <c r="U1798">
        <v>0.8</v>
      </c>
      <c r="V1798">
        <v>-4.3584000000000014</v>
      </c>
    </row>
    <row r="1799" spans="1:22" x14ac:dyDescent="0.35">
      <c r="A1799">
        <v>2826</v>
      </c>
      <c r="B1799" t="s">
        <v>6000</v>
      </c>
      <c r="C1799">
        <v>2011</v>
      </c>
      <c r="D1799" s="28">
        <v>40811</v>
      </c>
      <c r="E1799" s="28">
        <v>40816</v>
      </c>
      <c r="F1799" t="s">
        <v>50</v>
      </c>
      <c r="G1799" t="s">
        <v>1665</v>
      </c>
      <c r="H1799" t="s">
        <v>1666</v>
      </c>
      <c r="I1799" t="s">
        <v>102</v>
      </c>
      <c r="J1799" t="s">
        <v>27</v>
      </c>
      <c r="K1799" t="s">
        <v>184</v>
      </c>
      <c r="L1799" t="s">
        <v>104</v>
      </c>
      <c r="M1799">
        <v>77041</v>
      </c>
      <c r="N1799" t="s">
        <v>105</v>
      </c>
      <c r="O1799" t="s">
        <v>2281</v>
      </c>
      <c r="P1799" t="s">
        <v>32</v>
      </c>
      <c r="Q1799" t="s">
        <v>33</v>
      </c>
      <c r="R1799" t="s">
        <v>2282</v>
      </c>
      <c r="S1799">
        <v>300.53279999999995</v>
      </c>
      <c r="T1799">
        <v>2</v>
      </c>
      <c r="U1799">
        <v>0.32</v>
      </c>
      <c r="V1799">
        <v>-97.23120000000003</v>
      </c>
    </row>
    <row r="1800" spans="1:22" x14ac:dyDescent="0.35">
      <c r="A1800">
        <v>2825</v>
      </c>
      <c r="B1800" t="s">
        <v>6000</v>
      </c>
      <c r="C1800">
        <v>2011</v>
      </c>
      <c r="D1800" s="28">
        <v>40811</v>
      </c>
      <c r="E1800" s="28">
        <v>40816</v>
      </c>
      <c r="F1800" t="s">
        <v>50</v>
      </c>
      <c r="G1800" t="s">
        <v>1665</v>
      </c>
      <c r="H1800" t="s">
        <v>1666</v>
      </c>
      <c r="I1800" t="s">
        <v>102</v>
      </c>
      <c r="J1800" t="s">
        <v>27</v>
      </c>
      <c r="K1800" t="s">
        <v>184</v>
      </c>
      <c r="L1800" t="s">
        <v>104</v>
      </c>
      <c r="M1800">
        <v>77041</v>
      </c>
      <c r="N1800" t="s">
        <v>105</v>
      </c>
      <c r="O1800" t="s">
        <v>6001</v>
      </c>
      <c r="P1800" t="s">
        <v>46</v>
      </c>
      <c r="Q1800" t="s">
        <v>90</v>
      </c>
      <c r="R1800" t="s">
        <v>6002</v>
      </c>
      <c r="S1800">
        <v>33.792000000000002</v>
      </c>
      <c r="T1800">
        <v>8</v>
      </c>
      <c r="U1800">
        <v>0.2</v>
      </c>
      <c r="V1800">
        <v>10.559999999999999</v>
      </c>
    </row>
    <row r="1801" spans="1:22" x14ac:dyDescent="0.35">
      <c r="A1801">
        <v>2797</v>
      </c>
      <c r="B1801" t="s">
        <v>5972</v>
      </c>
      <c r="C1801">
        <v>2011</v>
      </c>
      <c r="D1801" s="28">
        <v>40645</v>
      </c>
      <c r="E1801" s="28">
        <v>40650</v>
      </c>
      <c r="F1801" t="s">
        <v>50</v>
      </c>
      <c r="G1801" t="s">
        <v>5715</v>
      </c>
      <c r="H1801" t="s">
        <v>5716</v>
      </c>
      <c r="I1801" t="s">
        <v>41</v>
      </c>
      <c r="J1801" t="s">
        <v>27</v>
      </c>
      <c r="K1801" t="s">
        <v>5973</v>
      </c>
      <c r="L1801" t="s">
        <v>43</v>
      </c>
      <c r="M1801">
        <v>90278</v>
      </c>
      <c r="N1801" t="s">
        <v>44</v>
      </c>
      <c r="O1801" t="s">
        <v>1669</v>
      </c>
      <c r="P1801" t="s">
        <v>32</v>
      </c>
      <c r="Q1801" t="s">
        <v>33</v>
      </c>
      <c r="R1801" t="s">
        <v>1670</v>
      </c>
      <c r="S1801">
        <v>308.49900000000002</v>
      </c>
      <c r="T1801">
        <v>3</v>
      </c>
      <c r="U1801">
        <v>0.15</v>
      </c>
      <c r="V1801">
        <v>-18.146999999999998</v>
      </c>
    </row>
    <row r="1802" spans="1:22" x14ac:dyDescent="0.35">
      <c r="A1802">
        <v>2796</v>
      </c>
      <c r="B1802" t="s">
        <v>5972</v>
      </c>
      <c r="C1802">
        <v>2011</v>
      </c>
      <c r="D1802" s="28">
        <v>40645</v>
      </c>
      <c r="E1802" s="28">
        <v>40650</v>
      </c>
      <c r="F1802" t="s">
        <v>50</v>
      </c>
      <c r="G1802" t="s">
        <v>5715</v>
      </c>
      <c r="H1802" t="s">
        <v>5716</v>
      </c>
      <c r="I1802" t="s">
        <v>41</v>
      </c>
      <c r="J1802" t="s">
        <v>27</v>
      </c>
      <c r="K1802" t="s">
        <v>5973</v>
      </c>
      <c r="L1802" t="s">
        <v>43</v>
      </c>
      <c r="M1802">
        <v>90278</v>
      </c>
      <c r="N1802" t="s">
        <v>44</v>
      </c>
      <c r="O1802" t="s">
        <v>1966</v>
      </c>
      <c r="P1802" t="s">
        <v>46</v>
      </c>
      <c r="Q1802" t="s">
        <v>75</v>
      </c>
      <c r="R1802" t="s">
        <v>1967</v>
      </c>
      <c r="S1802">
        <v>18.088000000000001</v>
      </c>
      <c r="T1802">
        <v>7</v>
      </c>
      <c r="U1802">
        <v>0.2</v>
      </c>
      <c r="V1802">
        <v>6.5569000000000006</v>
      </c>
    </row>
    <row r="1803" spans="1:22" x14ac:dyDescent="0.35">
      <c r="A1803">
        <v>2795</v>
      </c>
      <c r="B1803" t="s">
        <v>5972</v>
      </c>
      <c r="C1803">
        <v>2011</v>
      </c>
      <c r="D1803" s="28">
        <v>40645</v>
      </c>
      <c r="E1803" s="28">
        <v>40650</v>
      </c>
      <c r="F1803" t="s">
        <v>50</v>
      </c>
      <c r="G1803" t="s">
        <v>5715</v>
      </c>
      <c r="H1803" t="s">
        <v>5716</v>
      </c>
      <c r="I1803" t="s">
        <v>41</v>
      </c>
      <c r="J1803" t="s">
        <v>27</v>
      </c>
      <c r="K1803" t="s">
        <v>5973</v>
      </c>
      <c r="L1803" t="s">
        <v>43</v>
      </c>
      <c r="M1803">
        <v>90278</v>
      </c>
      <c r="N1803" t="s">
        <v>44</v>
      </c>
      <c r="O1803" t="s">
        <v>3208</v>
      </c>
      <c r="P1803" t="s">
        <v>71</v>
      </c>
      <c r="Q1803" t="s">
        <v>72</v>
      </c>
      <c r="R1803" t="s">
        <v>3209</v>
      </c>
      <c r="S1803">
        <v>438.36800000000005</v>
      </c>
      <c r="T1803">
        <v>4</v>
      </c>
      <c r="U1803">
        <v>0.2</v>
      </c>
      <c r="V1803">
        <v>38.357200000000006</v>
      </c>
    </row>
    <row r="1804" spans="1:22" x14ac:dyDescent="0.35">
      <c r="A1804">
        <v>2794</v>
      </c>
      <c r="B1804" t="s">
        <v>5972</v>
      </c>
      <c r="C1804">
        <v>2011</v>
      </c>
      <c r="D1804" s="28">
        <v>40645</v>
      </c>
      <c r="E1804" s="28">
        <v>40650</v>
      </c>
      <c r="F1804" t="s">
        <v>50</v>
      </c>
      <c r="G1804" t="s">
        <v>5715</v>
      </c>
      <c r="H1804" t="s">
        <v>5716</v>
      </c>
      <c r="I1804" t="s">
        <v>41</v>
      </c>
      <c r="J1804" t="s">
        <v>27</v>
      </c>
      <c r="K1804" t="s">
        <v>5973</v>
      </c>
      <c r="L1804" t="s">
        <v>43</v>
      </c>
      <c r="M1804">
        <v>90278</v>
      </c>
      <c r="N1804" t="s">
        <v>44</v>
      </c>
      <c r="O1804" t="s">
        <v>2584</v>
      </c>
      <c r="P1804" t="s">
        <v>71</v>
      </c>
      <c r="Q1804" t="s">
        <v>72</v>
      </c>
      <c r="R1804" t="s">
        <v>2585</v>
      </c>
      <c r="S1804">
        <v>1075.088</v>
      </c>
      <c r="T1804">
        <v>14</v>
      </c>
      <c r="U1804">
        <v>0.2</v>
      </c>
      <c r="V1804">
        <v>94.070199999999943</v>
      </c>
    </row>
    <row r="1805" spans="1:22" x14ac:dyDescent="0.35">
      <c r="A1805">
        <v>2793</v>
      </c>
      <c r="B1805" t="s">
        <v>5971</v>
      </c>
      <c r="C1805">
        <v>2011</v>
      </c>
      <c r="D1805" s="28">
        <v>40807</v>
      </c>
      <c r="E1805" s="28">
        <v>40808</v>
      </c>
      <c r="F1805" t="s">
        <v>188</v>
      </c>
      <c r="G1805" t="s">
        <v>2605</v>
      </c>
      <c r="H1805" t="s">
        <v>2606</v>
      </c>
      <c r="I1805" t="s">
        <v>41</v>
      </c>
      <c r="J1805" t="s">
        <v>27</v>
      </c>
      <c r="K1805" t="s">
        <v>2530</v>
      </c>
      <c r="L1805" t="s">
        <v>138</v>
      </c>
      <c r="M1805">
        <v>68104</v>
      </c>
      <c r="N1805" t="s">
        <v>105</v>
      </c>
      <c r="O1805" t="s">
        <v>3194</v>
      </c>
      <c r="P1805" t="s">
        <v>46</v>
      </c>
      <c r="Q1805" t="s">
        <v>90</v>
      </c>
      <c r="R1805" t="s">
        <v>3195</v>
      </c>
      <c r="S1805">
        <v>6.48</v>
      </c>
      <c r="T1805">
        <v>1</v>
      </c>
      <c r="U1805">
        <v>0</v>
      </c>
      <c r="V1805">
        <v>3.1104000000000003</v>
      </c>
    </row>
    <row r="1806" spans="1:22" x14ac:dyDescent="0.35">
      <c r="A1806">
        <v>2792</v>
      </c>
      <c r="B1806" t="s">
        <v>5971</v>
      </c>
      <c r="C1806">
        <v>2011</v>
      </c>
      <c r="D1806" s="28">
        <v>40807</v>
      </c>
      <c r="E1806" s="28">
        <v>40808</v>
      </c>
      <c r="F1806" t="s">
        <v>188</v>
      </c>
      <c r="G1806" t="s">
        <v>2605</v>
      </c>
      <c r="H1806" t="s">
        <v>2606</v>
      </c>
      <c r="I1806" t="s">
        <v>41</v>
      </c>
      <c r="J1806" t="s">
        <v>27</v>
      </c>
      <c r="K1806" t="s">
        <v>2530</v>
      </c>
      <c r="L1806" t="s">
        <v>138</v>
      </c>
      <c r="M1806">
        <v>68104</v>
      </c>
      <c r="N1806" t="s">
        <v>105</v>
      </c>
      <c r="O1806" t="s">
        <v>4821</v>
      </c>
      <c r="P1806" t="s">
        <v>46</v>
      </c>
      <c r="Q1806" t="s">
        <v>78</v>
      </c>
      <c r="R1806" t="s">
        <v>4822</v>
      </c>
      <c r="S1806">
        <v>36.269999999999996</v>
      </c>
      <c r="T1806">
        <v>3</v>
      </c>
      <c r="U1806">
        <v>0</v>
      </c>
      <c r="V1806">
        <v>10.880999999999997</v>
      </c>
    </row>
    <row r="1807" spans="1:22" x14ac:dyDescent="0.35">
      <c r="A1807">
        <v>2791</v>
      </c>
      <c r="B1807" t="s">
        <v>5971</v>
      </c>
      <c r="C1807">
        <v>2011</v>
      </c>
      <c r="D1807" s="28">
        <v>40807</v>
      </c>
      <c r="E1807" s="28">
        <v>40808</v>
      </c>
      <c r="F1807" t="s">
        <v>188</v>
      </c>
      <c r="G1807" t="s">
        <v>2605</v>
      </c>
      <c r="H1807" t="s">
        <v>2606</v>
      </c>
      <c r="I1807" t="s">
        <v>41</v>
      </c>
      <c r="J1807" t="s">
        <v>27</v>
      </c>
      <c r="K1807" t="s">
        <v>2530</v>
      </c>
      <c r="L1807" t="s">
        <v>138</v>
      </c>
      <c r="M1807">
        <v>68104</v>
      </c>
      <c r="N1807" t="s">
        <v>105</v>
      </c>
      <c r="O1807" t="s">
        <v>437</v>
      </c>
      <c r="P1807" t="s">
        <v>46</v>
      </c>
      <c r="Q1807" t="s">
        <v>78</v>
      </c>
      <c r="R1807" t="s">
        <v>438</v>
      </c>
      <c r="S1807">
        <v>25.96</v>
      </c>
      <c r="T1807">
        <v>2</v>
      </c>
      <c r="U1807">
        <v>0</v>
      </c>
      <c r="V1807">
        <v>7.5283999999999978</v>
      </c>
    </row>
    <row r="1808" spans="1:22" x14ac:dyDescent="0.35">
      <c r="A1808">
        <v>2790</v>
      </c>
      <c r="B1808" t="s">
        <v>5969</v>
      </c>
      <c r="C1808">
        <v>2011</v>
      </c>
      <c r="D1808" s="28">
        <v>40879</v>
      </c>
      <c r="E1808" s="28">
        <v>40883</v>
      </c>
      <c r="F1808" t="s">
        <v>50</v>
      </c>
      <c r="G1808" t="s">
        <v>4733</v>
      </c>
      <c r="H1808" t="s">
        <v>4734</v>
      </c>
      <c r="I1808" t="s">
        <v>41</v>
      </c>
      <c r="J1808" t="s">
        <v>27</v>
      </c>
      <c r="K1808" t="s">
        <v>5970</v>
      </c>
      <c r="L1808" t="s">
        <v>104</v>
      </c>
      <c r="M1808">
        <v>78415</v>
      </c>
      <c r="N1808" t="s">
        <v>105</v>
      </c>
      <c r="O1808" t="s">
        <v>2184</v>
      </c>
      <c r="P1808" t="s">
        <v>32</v>
      </c>
      <c r="Q1808" t="s">
        <v>65</v>
      </c>
      <c r="R1808" t="s">
        <v>2185</v>
      </c>
      <c r="S1808">
        <v>39.960000000000008</v>
      </c>
      <c r="T1808">
        <v>5</v>
      </c>
      <c r="U1808">
        <v>0.6</v>
      </c>
      <c r="V1808">
        <v>-23.975999999999999</v>
      </c>
    </row>
    <row r="1809" spans="1:22" x14ac:dyDescent="0.35">
      <c r="A1809">
        <v>2789</v>
      </c>
      <c r="B1809" t="s">
        <v>5969</v>
      </c>
      <c r="C1809">
        <v>2011</v>
      </c>
      <c r="D1809" s="28">
        <v>40879</v>
      </c>
      <c r="E1809" s="28">
        <v>40883</v>
      </c>
      <c r="F1809" t="s">
        <v>50</v>
      </c>
      <c r="G1809" t="s">
        <v>4733</v>
      </c>
      <c r="H1809" t="s">
        <v>4734</v>
      </c>
      <c r="I1809" t="s">
        <v>41</v>
      </c>
      <c r="J1809" t="s">
        <v>27</v>
      </c>
      <c r="K1809" t="s">
        <v>5970</v>
      </c>
      <c r="L1809" t="s">
        <v>104</v>
      </c>
      <c r="M1809">
        <v>78415</v>
      </c>
      <c r="N1809" t="s">
        <v>105</v>
      </c>
      <c r="O1809" t="s">
        <v>586</v>
      </c>
      <c r="P1809" t="s">
        <v>46</v>
      </c>
      <c r="Q1809" t="s">
        <v>68</v>
      </c>
      <c r="R1809" t="s">
        <v>587</v>
      </c>
      <c r="S1809">
        <v>16.463999999999999</v>
      </c>
      <c r="T1809">
        <v>7</v>
      </c>
      <c r="U1809">
        <v>0.2</v>
      </c>
      <c r="V1809">
        <v>1.4406000000000008</v>
      </c>
    </row>
    <row r="1810" spans="1:22" x14ac:dyDescent="0.35">
      <c r="A1810">
        <v>2788</v>
      </c>
      <c r="B1810" t="s">
        <v>5969</v>
      </c>
      <c r="C1810">
        <v>2011</v>
      </c>
      <c r="D1810" s="28">
        <v>40879</v>
      </c>
      <c r="E1810" s="28">
        <v>40883</v>
      </c>
      <c r="F1810" t="s">
        <v>50</v>
      </c>
      <c r="G1810" t="s">
        <v>4733</v>
      </c>
      <c r="H1810" t="s">
        <v>4734</v>
      </c>
      <c r="I1810" t="s">
        <v>41</v>
      </c>
      <c r="J1810" t="s">
        <v>27</v>
      </c>
      <c r="K1810" t="s">
        <v>5970</v>
      </c>
      <c r="L1810" t="s">
        <v>104</v>
      </c>
      <c r="M1810">
        <v>78415</v>
      </c>
      <c r="N1810" t="s">
        <v>105</v>
      </c>
      <c r="O1810" t="s">
        <v>1146</v>
      </c>
      <c r="P1810" t="s">
        <v>32</v>
      </c>
      <c r="Q1810" t="s">
        <v>65</v>
      </c>
      <c r="R1810" t="s">
        <v>1147</v>
      </c>
      <c r="S1810">
        <v>58.36</v>
      </c>
      <c r="T1810">
        <v>5</v>
      </c>
      <c r="U1810">
        <v>0.6</v>
      </c>
      <c r="V1810">
        <v>-24.802999999999997</v>
      </c>
    </row>
    <row r="1811" spans="1:22" x14ac:dyDescent="0.35">
      <c r="A1811">
        <v>2761</v>
      </c>
      <c r="B1811" t="s">
        <v>5927</v>
      </c>
      <c r="C1811">
        <v>2011</v>
      </c>
      <c r="D1811" s="28">
        <v>40689</v>
      </c>
      <c r="E1811" s="28">
        <v>40692</v>
      </c>
      <c r="F1811" t="s">
        <v>188</v>
      </c>
      <c r="G1811" t="s">
        <v>5928</v>
      </c>
      <c r="H1811" t="s">
        <v>5929</v>
      </c>
      <c r="I1811" t="s">
        <v>102</v>
      </c>
      <c r="J1811" t="s">
        <v>27</v>
      </c>
      <c r="K1811" t="s">
        <v>3649</v>
      </c>
      <c r="L1811" t="s">
        <v>121</v>
      </c>
      <c r="M1811">
        <v>84107</v>
      </c>
      <c r="N1811" t="s">
        <v>44</v>
      </c>
      <c r="O1811" t="s">
        <v>1438</v>
      </c>
      <c r="P1811" t="s">
        <v>46</v>
      </c>
      <c r="Q1811" t="s">
        <v>90</v>
      </c>
      <c r="R1811" t="s">
        <v>1439</v>
      </c>
      <c r="S1811">
        <v>48.4</v>
      </c>
      <c r="T1811">
        <v>5</v>
      </c>
      <c r="U1811">
        <v>0</v>
      </c>
      <c r="V1811">
        <v>23.231999999999999</v>
      </c>
    </row>
    <row r="1812" spans="1:22" x14ac:dyDescent="0.35">
      <c r="A1812">
        <v>2752</v>
      </c>
      <c r="B1812" t="s">
        <v>5919</v>
      </c>
      <c r="C1812">
        <v>2011</v>
      </c>
      <c r="D1812" s="28">
        <v>40689</v>
      </c>
      <c r="E1812" s="28">
        <v>40693</v>
      </c>
      <c r="F1812" t="s">
        <v>50</v>
      </c>
      <c r="G1812" t="s">
        <v>4372</v>
      </c>
      <c r="H1812" t="s">
        <v>4373</v>
      </c>
      <c r="I1812" t="s">
        <v>26</v>
      </c>
      <c r="J1812" t="s">
        <v>27</v>
      </c>
      <c r="K1812" t="s">
        <v>42</v>
      </c>
      <c r="L1812" t="s">
        <v>43</v>
      </c>
      <c r="M1812">
        <v>90008</v>
      </c>
      <c r="N1812" t="s">
        <v>44</v>
      </c>
      <c r="O1812" t="s">
        <v>4619</v>
      </c>
      <c r="P1812" t="s">
        <v>32</v>
      </c>
      <c r="Q1812" t="s">
        <v>36</v>
      </c>
      <c r="R1812" t="s">
        <v>4620</v>
      </c>
      <c r="S1812">
        <v>225.29600000000002</v>
      </c>
      <c r="T1812">
        <v>2</v>
      </c>
      <c r="U1812">
        <v>0.2</v>
      </c>
      <c r="V1812">
        <v>22.529599999999995</v>
      </c>
    </row>
    <row r="1813" spans="1:22" x14ac:dyDescent="0.35">
      <c r="A1813">
        <v>1812</v>
      </c>
      <c r="B1813" t="s">
        <v>4556</v>
      </c>
      <c r="C1813">
        <v>2011</v>
      </c>
      <c r="D1813" s="28">
        <v>40703</v>
      </c>
      <c r="E1813" s="28">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5">
      <c r="A1814">
        <v>2751</v>
      </c>
      <c r="B1814" t="s">
        <v>5915</v>
      </c>
      <c r="C1814">
        <v>2011</v>
      </c>
      <c r="D1814" s="28">
        <v>40763</v>
      </c>
      <c r="E1814" s="28">
        <v>40766</v>
      </c>
      <c r="F1814" t="s">
        <v>23</v>
      </c>
      <c r="G1814" t="s">
        <v>5452</v>
      </c>
      <c r="H1814" t="s">
        <v>5453</v>
      </c>
      <c r="I1814" t="s">
        <v>26</v>
      </c>
      <c r="J1814" t="s">
        <v>27</v>
      </c>
      <c r="K1814" t="s">
        <v>5916</v>
      </c>
      <c r="L1814" t="s">
        <v>43</v>
      </c>
      <c r="M1814">
        <v>95687</v>
      </c>
      <c r="N1814" t="s">
        <v>44</v>
      </c>
      <c r="O1814" t="s">
        <v>5917</v>
      </c>
      <c r="P1814" t="s">
        <v>46</v>
      </c>
      <c r="Q1814" t="s">
        <v>59</v>
      </c>
      <c r="R1814" t="s">
        <v>5918</v>
      </c>
      <c r="S1814">
        <v>423.28</v>
      </c>
      <c r="T1814">
        <v>11</v>
      </c>
      <c r="U1814">
        <v>0</v>
      </c>
      <c r="V1814">
        <v>110.05279999999999</v>
      </c>
    </row>
    <row r="1815" spans="1:22" x14ac:dyDescent="0.35">
      <c r="A1815">
        <v>2750</v>
      </c>
      <c r="B1815" t="s">
        <v>5912</v>
      </c>
      <c r="C1815">
        <v>2011</v>
      </c>
      <c r="D1815" s="28">
        <v>40702</v>
      </c>
      <c r="E1815" s="28">
        <v>40708</v>
      </c>
      <c r="F1815" t="s">
        <v>50</v>
      </c>
      <c r="G1815" t="s">
        <v>1952</v>
      </c>
      <c r="H1815" t="s">
        <v>1953</v>
      </c>
      <c r="I1815" t="s">
        <v>26</v>
      </c>
      <c r="J1815" t="s">
        <v>27</v>
      </c>
      <c r="K1815" t="s">
        <v>95</v>
      </c>
      <c r="L1815" t="s">
        <v>96</v>
      </c>
      <c r="M1815">
        <v>98115</v>
      </c>
      <c r="N1815" t="s">
        <v>44</v>
      </c>
      <c r="O1815" t="s">
        <v>5913</v>
      </c>
      <c r="P1815" t="s">
        <v>32</v>
      </c>
      <c r="Q1815" t="s">
        <v>36</v>
      </c>
      <c r="R1815" t="s">
        <v>5914</v>
      </c>
      <c r="S1815">
        <v>585.55200000000002</v>
      </c>
      <c r="T1815">
        <v>3</v>
      </c>
      <c r="U1815">
        <v>0.2</v>
      </c>
      <c r="V1815">
        <v>73.19399999999996</v>
      </c>
    </row>
    <row r="1816" spans="1:22" x14ac:dyDescent="0.35">
      <c r="A1816">
        <v>2747</v>
      </c>
      <c r="B1816" t="s">
        <v>5904</v>
      </c>
      <c r="C1816">
        <v>2011</v>
      </c>
      <c r="D1816" s="28">
        <v>40675</v>
      </c>
      <c r="E1816" s="28">
        <v>40680</v>
      </c>
      <c r="F1816" t="s">
        <v>50</v>
      </c>
      <c r="G1816" t="s">
        <v>3450</v>
      </c>
      <c r="H1816" t="s">
        <v>3451</v>
      </c>
      <c r="I1816" t="s">
        <v>26</v>
      </c>
      <c r="J1816" t="s">
        <v>27</v>
      </c>
      <c r="K1816" t="s">
        <v>612</v>
      </c>
      <c r="L1816" t="s">
        <v>1245</v>
      </c>
      <c r="M1816">
        <v>2038</v>
      </c>
      <c r="N1816" t="s">
        <v>148</v>
      </c>
      <c r="O1816" t="s">
        <v>2346</v>
      </c>
      <c r="P1816" t="s">
        <v>32</v>
      </c>
      <c r="Q1816" t="s">
        <v>56</v>
      </c>
      <c r="R1816" t="s">
        <v>2347</v>
      </c>
      <c r="S1816">
        <v>700.05600000000004</v>
      </c>
      <c r="T1816">
        <v>3</v>
      </c>
      <c r="U1816">
        <v>0.3</v>
      </c>
      <c r="V1816">
        <v>-130.0104</v>
      </c>
    </row>
    <row r="1817" spans="1:22" x14ac:dyDescent="0.35">
      <c r="A1817">
        <v>2743</v>
      </c>
      <c r="B1817" t="s">
        <v>5899</v>
      </c>
      <c r="C1817">
        <v>2011</v>
      </c>
      <c r="D1817" s="28">
        <v>40851</v>
      </c>
      <c r="E1817" s="28">
        <v>40855</v>
      </c>
      <c r="F1817" t="s">
        <v>50</v>
      </c>
      <c r="G1817" t="s">
        <v>5900</v>
      </c>
      <c r="H1817" t="s">
        <v>5901</v>
      </c>
      <c r="I1817" t="s">
        <v>26</v>
      </c>
      <c r="J1817" t="s">
        <v>27</v>
      </c>
      <c r="K1817" t="s">
        <v>947</v>
      </c>
      <c r="L1817" t="s">
        <v>43</v>
      </c>
      <c r="M1817">
        <v>92037</v>
      </c>
      <c r="N1817" t="s">
        <v>44</v>
      </c>
      <c r="O1817" t="s">
        <v>5698</v>
      </c>
      <c r="P1817" t="s">
        <v>32</v>
      </c>
      <c r="Q1817" t="s">
        <v>65</v>
      </c>
      <c r="R1817" t="s">
        <v>5699</v>
      </c>
      <c r="S1817">
        <v>35.340000000000003</v>
      </c>
      <c r="T1817">
        <v>2</v>
      </c>
      <c r="U1817">
        <v>0</v>
      </c>
      <c r="V1817">
        <v>13.429200000000002</v>
      </c>
    </row>
    <row r="1818" spans="1:22" x14ac:dyDescent="0.35">
      <c r="A1818">
        <v>2734</v>
      </c>
      <c r="B1818" t="s">
        <v>5886</v>
      </c>
      <c r="C1818">
        <v>2011</v>
      </c>
      <c r="D1818" s="28">
        <v>40726</v>
      </c>
      <c r="E1818" s="28">
        <v>40730</v>
      </c>
      <c r="F1818" t="s">
        <v>50</v>
      </c>
      <c r="G1818" t="s">
        <v>156</v>
      </c>
      <c r="H1818" t="s">
        <v>157</v>
      </c>
      <c r="I1818" t="s">
        <v>26</v>
      </c>
      <c r="J1818" t="s">
        <v>27</v>
      </c>
      <c r="K1818" t="s">
        <v>2126</v>
      </c>
      <c r="L1818" t="s">
        <v>788</v>
      </c>
      <c r="M1818">
        <v>7060</v>
      </c>
      <c r="N1818" t="s">
        <v>148</v>
      </c>
      <c r="O1818" t="s">
        <v>3118</v>
      </c>
      <c r="P1818" t="s">
        <v>46</v>
      </c>
      <c r="Q1818" t="s">
        <v>68</v>
      </c>
      <c r="R1818" t="s">
        <v>3119</v>
      </c>
      <c r="S1818">
        <v>5.58</v>
      </c>
      <c r="T1818">
        <v>1</v>
      </c>
      <c r="U1818">
        <v>0</v>
      </c>
      <c r="V1818">
        <v>2.1762000000000001</v>
      </c>
    </row>
    <row r="1819" spans="1:22" x14ac:dyDescent="0.35">
      <c r="A1819">
        <v>2733</v>
      </c>
      <c r="B1819" t="s">
        <v>5886</v>
      </c>
      <c r="C1819">
        <v>2011</v>
      </c>
      <c r="D1819" s="28">
        <v>40726</v>
      </c>
      <c r="E1819" s="28">
        <v>40730</v>
      </c>
      <c r="F1819" t="s">
        <v>50</v>
      </c>
      <c r="G1819" t="s">
        <v>156</v>
      </c>
      <c r="H1819" t="s">
        <v>157</v>
      </c>
      <c r="I1819" t="s">
        <v>26</v>
      </c>
      <c r="J1819" t="s">
        <v>27</v>
      </c>
      <c r="K1819" t="s">
        <v>2126</v>
      </c>
      <c r="L1819" t="s">
        <v>788</v>
      </c>
      <c r="M1819">
        <v>7060</v>
      </c>
      <c r="N1819" t="s">
        <v>148</v>
      </c>
      <c r="O1819" t="s">
        <v>2669</v>
      </c>
      <c r="P1819" t="s">
        <v>71</v>
      </c>
      <c r="Q1819" t="s">
        <v>72</v>
      </c>
      <c r="R1819" t="s">
        <v>2670</v>
      </c>
      <c r="S1819">
        <v>73.98</v>
      </c>
      <c r="T1819">
        <v>2</v>
      </c>
      <c r="U1819">
        <v>0</v>
      </c>
      <c r="V1819">
        <v>19.974600000000002</v>
      </c>
    </row>
    <row r="1820" spans="1:22" x14ac:dyDescent="0.35">
      <c r="A1820">
        <v>1819</v>
      </c>
      <c r="B1820" t="s">
        <v>4567</v>
      </c>
      <c r="C1820">
        <v>2011</v>
      </c>
      <c r="D1820" s="28">
        <v>40688</v>
      </c>
      <c r="E1820" s="28">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5">
      <c r="A1821">
        <v>1820</v>
      </c>
      <c r="B1821" t="s">
        <v>4567</v>
      </c>
      <c r="C1821">
        <v>2011</v>
      </c>
      <c r="D1821" s="28">
        <v>40688</v>
      </c>
      <c r="E1821" s="28">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5">
      <c r="A1822">
        <v>2725</v>
      </c>
      <c r="B1822" t="s">
        <v>5878</v>
      </c>
      <c r="C1822">
        <v>2011</v>
      </c>
      <c r="D1822" s="28">
        <v>40820</v>
      </c>
      <c r="E1822" s="28">
        <v>40824</v>
      </c>
      <c r="F1822" t="s">
        <v>50</v>
      </c>
      <c r="G1822" t="s">
        <v>5879</v>
      </c>
      <c r="H1822" t="s">
        <v>5880</v>
      </c>
      <c r="I1822" t="s">
        <v>26</v>
      </c>
      <c r="J1822" t="s">
        <v>27</v>
      </c>
      <c r="K1822" t="s">
        <v>2105</v>
      </c>
      <c r="L1822" t="s">
        <v>43</v>
      </c>
      <c r="M1822">
        <v>94591</v>
      </c>
      <c r="N1822" t="s">
        <v>44</v>
      </c>
      <c r="O1822" t="s">
        <v>3834</v>
      </c>
      <c r="P1822" t="s">
        <v>46</v>
      </c>
      <c r="Q1822" t="s">
        <v>75</v>
      </c>
      <c r="R1822" t="s">
        <v>3835</v>
      </c>
      <c r="S1822">
        <v>95.64800000000001</v>
      </c>
      <c r="T1822">
        <v>2</v>
      </c>
      <c r="U1822">
        <v>0.2</v>
      </c>
      <c r="V1822">
        <v>31.085599999999989</v>
      </c>
    </row>
    <row r="1823" spans="1:22" x14ac:dyDescent="0.35">
      <c r="A1823">
        <v>2724</v>
      </c>
      <c r="B1823" t="s">
        <v>5878</v>
      </c>
      <c r="C1823">
        <v>2011</v>
      </c>
      <c r="D1823" s="28">
        <v>40820</v>
      </c>
      <c r="E1823" s="28">
        <v>40824</v>
      </c>
      <c r="F1823" t="s">
        <v>50</v>
      </c>
      <c r="G1823" t="s">
        <v>5879</v>
      </c>
      <c r="H1823" t="s">
        <v>5880</v>
      </c>
      <c r="I1823" t="s">
        <v>26</v>
      </c>
      <c r="J1823" t="s">
        <v>27</v>
      </c>
      <c r="K1823" t="s">
        <v>2105</v>
      </c>
      <c r="L1823" t="s">
        <v>43</v>
      </c>
      <c r="M1823">
        <v>94591</v>
      </c>
      <c r="N1823" t="s">
        <v>44</v>
      </c>
      <c r="O1823" t="s">
        <v>1072</v>
      </c>
      <c r="P1823" t="s">
        <v>46</v>
      </c>
      <c r="Q1823" t="s">
        <v>47</v>
      </c>
      <c r="R1823" t="s">
        <v>1073</v>
      </c>
      <c r="S1823">
        <v>14.450000000000001</v>
      </c>
      <c r="T1823">
        <v>5</v>
      </c>
      <c r="U1823">
        <v>0</v>
      </c>
      <c r="V1823">
        <v>6.7915000000000001</v>
      </c>
    </row>
    <row r="1824" spans="1:22" x14ac:dyDescent="0.35">
      <c r="A1824">
        <v>2722</v>
      </c>
      <c r="B1824" t="s">
        <v>5876</v>
      </c>
      <c r="C1824">
        <v>2011</v>
      </c>
      <c r="D1824" s="28">
        <v>40851</v>
      </c>
      <c r="E1824" s="28">
        <v>40855</v>
      </c>
      <c r="F1824" t="s">
        <v>23</v>
      </c>
      <c r="G1824" t="s">
        <v>226</v>
      </c>
      <c r="H1824" t="s">
        <v>227</v>
      </c>
      <c r="I1824" t="s">
        <v>41</v>
      </c>
      <c r="J1824" t="s">
        <v>27</v>
      </c>
      <c r="K1824" t="s">
        <v>2273</v>
      </c>
      <c r="L1824" t="s">
        <v>88</v>
      </c>
      <c r="M1824">
        <v>27511</v>
      </c>
      <c r="N1824" t="s">
        <v>30</v>
      </c>
      <c r="O1824" t="s">
        <v>3650</v>
      </c>
      <c r="P1824" t="s">
        <v>46</v>
      </c>
      <c r="Q1824" t="s">
        <v>78</v>
      </c>
      <c r="R1824" t="s">
        <v>3651</v>
      </c>
      <c r="S1824">
        <v>58.240000000000009</v>
      </c>
      <c r="T1824">
        <v>5</v>
      </c>
      <c r="U1824">
        <v>0.2</v>
      </c>
      <c r="V1824">
        <v>5.0960000000000001</v>
      </c>
    </row>
    <row r="1825" spans="1:22" x14ac:dyDescent="0.35">
      <c r="A1825">
        <v>2721</v>
      </c>
      <c r="B1825" t="s">
        <v>5876</v>
      </c>
      <c r="C1825">
        <v>2011</v>
      </c>
      <c r="D1825" s="28">
        <v>40851</v>
      </c>
      <c r="E1825" s="28">
        <v>40855</v>
      </c>
      <c r="F1825" t="s">
        <v>23</v>
      </c>
      <c r="G1825" t="s">
        <v>226</v>
      </c>
      <c r="H1825" t="s">
        <v>227</v>
      </c>
      <c r="I1825" t="s">
        <v>41</v>
      </c>
      <c r="J1825" t="s">
        <v>27</v>
      </c>
      <c r="K1825" t="s">
        <v>2273</v>
      </c>
      <c r="L1825" t="s">
        <v>88</v>
      </c>
      <c r="M1825">
        <v>27511</v>
      </c>
      <c r="N1825" t="s">
        <v>30</v>
      </c>
      <c r="O1825" t="s">
        <v>867</v>
      </c>
      <c r="P1825" t="s">
        <v>46</v>
      </c>
      <c r="Q1825" t="s">
        <v>269</v>
      </c>
      <c r="R1825" t="s">
        <v>868</v>
      </c>
      <c r="S1825">
        <v>8.3760000000000012</v>
      </c>
      <c r="T1825">
        <v>3</v>
      </c>
      <c r="U1825">
        <v>0.2</v>
      </c>
      <c r="V1825">
        <v>2.7222</v>
      </c>
    </row>
    <row r="1826" spans="1:22" x14ac:dyDescent="0.35">
      <c r="A1826">
        <v>2720</v>
      </c>
      <c r="B1826" t="s">
        <v>5875</v>
      </c>
      <c r="C1826">
        <v>2011</v>
      </c>
      <c r="D1826" s="28">
        <v>40883</v>
      </c>
      <c r="E1826" s="28">
        <v>40885</v>
      </c>
      <c r="F1826" t="s">
        <v>23</v>
      </c>
      <c r="G1826" t="s">
        <v>1417</v>
      </c>
      <c r="H1826" t="s">
        <v>1418</v>
      </c>
      <c r="I1826" t="s">
        <v>26</v>
      </c>
      <c r="J1826" t="s">
        <v>27</v>
      </c>
      <c r="K1826" t="s">
        <v>184</v>
      </c>
      <c r="L1826" t="s">
        <v>104</v>
      </c>
      <c r="M1826">
        <v>77095</v>
      </c>
      <c r="N1826" t="s">
        <v>105</v>
      </c>
      <c r="O1826" t="s">
        <v>2184</v>
      </c>
      <c r="P1826" t="s">
        <v>32</v>
      </c>
      <c r="Q1826" t="s">
        <v>65</v>
      </c>
      <c r="R1826" t="s">
        <v>2185</v>
      </c>
      <c r="S1826">
        <v>23.976000000000003</v>
      </c>
      <c r="T1826">
        <v>3</v>
      </c>
      <c r="U1826">
        <v>0.6</v>
      </c>
      <c r="V1826">
        <v>-14.385599999999997</v>
      </c>
    </row>
    <row r="1827" spans="1:22" x14ac:dyDescent="0.35">
      <c r="A1827">
        <v>2718</v>
      </c>
      <c r="B1827" t="s">
        <v>5871</v>
      </c>
      <c r="C1827">
        <v>2011</v>
      </c>
      <c r="D1827" s="28">
        <v>40793</v>
      </c>
      <c r="E1827" s="28">
        <v>40799</v>
      </c>
      <c r="F1827" t="s">
        <v>50</v>
      </c>
      <c r="G1827" t="s">
        <v>5176</v>
      </c>
      <c r="H1827" t="s">
        <v>5177</v>
      </c>
      <c r="I1827" t="s">
        <v>26</v>
      </c>
      <c r="J1827" t="s">
        <v>27</v>
      </c>
      <c r="K1827" t="s">
        <v>266</v>
      </c>
      <c r="L1827" t="s">
        <v>267</v>
      </c>
      <c r="M1827">
        <v>10024</v>
      </c>
      <c r="N1827" t="s">
        <v>148</v>
      </c>
      <c r="O1827" t="s">
        <v>5872</v>
      </c>
      <c r="P1827" t="s">
        <v>71</v>
      </c>
      <c r="Q1827" t="s">
        <v>72</v>
      </c>
      <c r="R1827" t="s">
        <v>5873</v>
      </c>
      <c r="S1827">
        <v>377.96999999999997</v>
      </c>
      <c r="T1827">
        <v>3</v>
      </c>
      <c r="U1827">
        <v>0</v>
      </c>
      <c r="V1827">
        <v>109.61129999999999</v>
      </c>
    </row>
    <row r="1828" spans="1:22" x14ac:dyDescent="0.35">
      <c r="A1828">
        <v>2716</v>
      </c>
      <c r="B1828" t="s">
        <v>5865</v>
      </c>
      <c r="C1828">
        <v>2011</v>
      </c>
      <c r="D1828" s="28">
        <v>40881</v>
      </c>
      <c r="E1828" s="28">
        <v>40885</v>
      </c>
      <c r="F1828" t="s">
        <v>50</v>
      </c>
      <c r="G1828" t="s">
        <v>3665</v>
      </c>
      <c r="H1828" t="s">
        <v>3666</v>
      </c>
      <c r="I1828" t="s">
        <v>41</v>
      </c>
      <c r="J1828" t="s">
        <v>27</v>
      </c>
      <c r="K1828" t="s">
        <v>266</v>
      </c>
      <c r="L1828" t="s">
        <v>267</v>
      </c>
      <c r="M1828">
        <v>10024</v>
      </c>
      <c r="N1828" t="s">
        <v>148</v>
      </c>
      <c r="O1828" t="s">
        <v>5866</v>
      </c>
      <c r="P1828" t="s">
        <v>71</v>
      </c>
      <c r="Q1828" t="s">
        <v>72</v>
      </c>
      <c r="R1828" t="s">
        <v>5867</v>
      </c>
      <c r="S1828">
        <v>129.97999999999999</v>
      </c>
      <c r="T1828">
        <v>2</v>
      </c>
      <c r="U1828">
        <v>0</v>
      </c>
      <c r="V1828">
        <v>62.3904</v>
      </c>
    </row>
    <row r="1829" spans="1:22" x14ac:dyDescent="0.35">
      <c r="A1829">
        <v>2714</v>
      </c>
      <c r="B1829" t="s">
        <v>5862</v>
      </c>
      <c r="C1829">
        <v>2011</v>
      </c>
      <c r="D1829" s="28">
        <v>40658</v>
      </c>
      <c r="E1829" s="28">
        <v>40662</v>
      </c>
      <c r="F1829" t="s">
        <v>50</v>
      </c>
      <c r="G1829" t="s">
        <v>564</v>
      </c>
      <c r="H1829" t="s">
        <v>565</v>
      </c>
      <c r="I1829" t="s">
        <v>26</v>
      </c>
      <c r="J1829" t="s">
        <v>27</v>
      </c>
      <c r="K1829" t="s">
        <v>521</v>
      </c>
      <c r="L1829" t="s">
        <v>88</v>
      </c>
      <c r="M1829">
        <v>28403</v>
      </c>
      <c r="N1829" t="s">
        <v>30</v>
      </c>
      <c r="O1829" t="s">
        <v>2817</v>
      </c>
      <c r="P1829" t="s">
        <v>71</v>
      </c>
      <c r="Q1829" t="s">
        <v>72</v>
      </c>
      <c r="R1829" t="s">
        <v>5863</v>
      </c>
      <c r="S1829">
        <v>302.37599999999998</v>
      </c>
      <c r="T1829">
        <v>3</v>
      </c>
      <c r="U1829">
        <v>0.2</v>
      </c>
      <c r="V1829">
        <v>37.796999999999997</v>
      </c>
    </row>
    <row r="1830" spans="1:22" x14ac:dyDescent="0.35">
      <c r="A1830">
        <v>2704</v>
      </c>
      <c r="B1830" t="s">
        <v>5847</v>
      </c>
      <c r="C1830">
        <v>2011</v>
      </c>
      <c r="D1830" s="28">
        <v>40687</v>
      </c>
      <c r="E1830" s="28">
        <v>40693</v>
      </c>
      <c r="F1830" t="s">
        <v>50</v>
      </c>
      <c r="G1830" t="s">
        <v>2178</v>
      </c>
      <c r="H1830" t="s">
        <v>2179</v>
      </c>
      <c r="I1830" t="s">
        <v>26</v>
      </c>
      <c r="J1830" t="s">
        <v>27</v>
      </c>
      <c r="K1830" t="s">
        <v>4492</v>
      </c>
      <c r="L1830" t="s">
        <v>2735</v>
      </c>
      <c r="M1830">
        <v>21215</v>
      </c>
      <c r="N1830" t="s">
        <v>148</v>
      </c>
      <c r="O1830" t="s">
        <v>5848</v>
      </c>
      <c r="P1830" t="s">
        <v>46</v>
      </c>
      <c r="Q1830" t="s">
        <v>90</v>
      </c>
      <c r="R1830" t="s">
        <v>5849</v>
      </c>
      <c r="S1830">
        <v>116.28</v>
      </c>
      <c r="T1830">
        <v>3</v>
      </c>
      <c r="U1830">
        <v>0</v>
      </c>
      <c r="V1830">
        <v>56.977199999999996</v>
      </c>
    </row>
    <row r="1831" spans="1:22" x14ac:dyDescent="0.35">
      <c r="A1831">
        <v>1830</v>
      </c>
      <c r="B1831" t="s">
        <v>4594</v>
      </c>
      <c r="C1831">
        <v>2011</v>
      </c>
      <c r="D1831" s="28">
        <v>40681</v>
      </c>
      <c r="E1831" s="28">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5">
      <c r="A1832">
        <v>2703</v>
      </c>
      <c r="B1832" t="s">
        <v>5840</v>
      </c>
      <c r="C1832">
        <v>2011</v>
      </c>
      <c r="D1832" s="28">
        <v>40620</v>
      </c>
      <c r="E1832" s="28">
        <v>40625</v>
      </c>
      <c r="F1832" t="s">
        <v>50</v>
      </c>
      <c r="G1832" t="s">
        <v>5254</v>
      </c>
      <c r="H1832" t="s">
        <v>5255</v>
      </c>
      <c r="I1832" t="s">
        <v>102</v>
      </c>
      <c r="J1832" t="s">
        <v>27</v>
      </c>
      <c r="K1832" t="s">
        <v>1521</v>
      </c>
      <c r="L1832" t="s">
        <v>54</v>
      </c>
      <c r="M1832">
        <v>32216</v>
      </c>
      <c r="N1832" t="s">
        <v>30</v>
      </c>
      <c r="O1832" t="s">
        <v>4622</v>
      </c>
      <c r="P1832" t="s">
        <v>32</v>
      </c>
      <c r="Q1832" t="s">
        <v>65</v>
      </c>
      <c r="R1832" t="s">
        <v>4623</v>
      </c>
      <c r="S1832">
        <v>122.352</v>
      </c>
      <c r="T1832">
        <v>3</v>
      </c>
      <c r="U1832">
        <v>0.2</v>
      </c>
      <c r="V1832">
        <v>15.29399999999999</v>
      </c>
    </row>
    <row r="1833" spans="1:22" x14ac:dyDescent="0.35">
      <c r="A1833">
        <v>2702</v>
      </c>
      <c r="B1833" t="s">
        <v>5840</v>
      </c>
      <c r="C1833">
        <v>2011</v>
      </c>
      <c r="D1833" s="28">
        <v>40620</v>
      </c>
      <c r="E1833" s="28">
        <v>40625</v>
      </c>
      <c r="F1833" t="s">
        <v>50</v>
      </c>
      <c r="G1833" t="s">
        <v>5254</v>
      </c>
      <c r="H1833" t="s">
        <v>5255</v>
      </c>
      <c r="I1833" t="s">
        <v>102</v>
      </c>
      <c r="J1833" t="s">
        <v>27</v>
      </c>
      <c r="K1833" t="s">
        <v>1521</v>
      </c>
      <c r="L1833" t="s">
        <v>54</v>
      </c>
      <c r="M1833">
        <v>32216</v>
      </c>
      <c r="N1833" t="s">
        <v>30</v>
      </c>
      <c r="O1833" t="s">
        <v>2136</v>
      </c>
      <c r="P1833" t="s">
        <v>46</v>
      </c>
      <c r="Q1833" t="s">
        <v>269</v>
      </c>
      <c r="R1833" t="s">
        <v>186</v>
      </c>
      <c r="S1833">
        <v>18.936</v>
      </c>
      <c r="T1833">
        <v>3</v>
      </c>
      <c r="U1833">
        <v>0.2</v>
      </c>
      <c r="V1833">
        <v>5.9174999999999986</v>
      </c>
    </row>
    <row r="1834" spans="1:22" x14ac:dyDescent="0.35">
      <c r="A1834">
        <v>2701</v>
      </c>
      <c r="B1834" t="s">
        <v>5840</v>
      </c>
      <c r="C1834">
        <v>2011</v>
      </c>
      <c r="D1834" s="28">
        <v>40620</v>
      </c>
      <c r="E1834" s="28">
        <v>40625</v>
      </c>
      <c r="F1834" t="s">
        <v>50</v>
      </c>
      <c r="G1834" t="s">
        <v>5254</v>
      </c>
      <c r="H1834" t="s">
        <v>5255</v>
      </c>
      <c r="I1834" t="s">
        <v>102</v>
      </c>
      <c r="J1834" t="s">
        <v>27</v>
      </c>
      <c r="K1834" t="s">
        <v>1521</v>
      </c>
      <c r="L1834" t="s">
        <v>54</v>
      </c>
      <c r="M1834">
        <v>32216</v>
      </c>
      <c r="N1834" t="s">
        <v>30</v>
      </c>
      <c r="O1834" t="s">
        <v>3956</v>
      </c>
      <c r="P1834" t="s">
        <v>32</v>
      </c>
      <c r="Q1834" t="s">
        <v>65</v>
      </c>
      <c r="R1834" t="s">
        <v>5770</v>
      </c>
      <c r="S1834">
        <v>30.768000000000001</v>
      </c>
      <c r="T1834">
        <v>2</v>
      </c>
      <c r="U1834">
        <v>0.2</v>
      </c>
      <c r="V1834">
        <v>8.0766000000000027</v>
      </c>
    </row>
    <row r="1835" spans="1:22" x14ac:dyDescent="0.35">
      <c r="A1835">
        <v>2700</v>
      </c>
      <c r="B1835" t="s">
        <v>5840</v>
      </c>
      <c r="C1835">
        <v>2011</v>
      </c>
      <c r="D1835" s="28">
        <v>40620</v>
      </c>
      <c r="E1835" s="28">
        <v>40625</v>
      </c>
      <c r="F1835" t="s">
        <v>50</v>
      </c>
      <c r="G1835" t="s">
        <v>5254</v>
      </c>
      <c r="H1835" t="s">
        <v>5255</v>
      </c>
      <c r="I1835" t="s">
        <v>102</v>
      </c>
      <c r="J1835" t="s">
        <v>27</v>
      </c>
      <c r="K1835" t="s">
        <v>1521</v>
      </c>
      <c r="L1835" t="s">
        <v>54</v>
      </c>
      <c r="M1835">
        <v>32216</v>
      </c>
      <c r="N1835" t="s">
        <v>30</v>
      </c>
      <c r="O1835" t="s">
        <v>5845</v>
      </c>
      <c r="P1835" t="s">
        <v>46</v>
      </c>
      <c r="Q1835" t="s">
        <v>68</v>
      </c>
      <c r="R1835" t="s">
        <v>5846</v>
      </c>
      <c r="S1835">
        <v>8.016</v>
      </c>
      <c r="T1835">
        <v>3</v>
      </c>
      <c r="U1835">
        <v>0.2</v>
      </c>
      <c r="V1835">
        <v>1.0019999999999993</v>
      </c>
    </row>
    <row r="1836" spans="1:22" x14ac:dyDescent="0.35">
      <c r="A1836">
        <v>2699</v>
      </c>
      <c r="B1836" t="s">
        <v>5840</v>
      </c>
      <c r="C1836">
        <v>2011</v>
      </c>
      <c r="D1836" s="28">
        <v>40620</v>
      </c>
      <c r="E1836" s="28">
        <v>40625</v>
      </c>
      <c r="F1836" t="s">
        <v>50</v>
      </c>
      <c r="G1836" t="s">
        <v>5254</v>
      </c>
      <c r="H1836" t="s">
        <v>5255</v>
      </c>
      <c r="I1836" t="s">
        <v>102</v>
      </c>
      <c r="J1836" t="s">
        <v>27</v>
      </c>
      <c r="K1836" t="s">
        <v>1521</v>
      </c>
      <c r="L1836" t="s">
        <v>54</v>
      </c>
      <c r="M1836">
        <v>32216</v>
      </c>
      <c r="N1836" t="s">
        <v>30</v>
      </c>
      <c r="O1836" t="s">
        <v>567</v>
      </c>
      <c r="P1836" t="s">
        <v>46</v>
      </c>
      <c r="Q1836" t="s">
        <v>90</v>
      </c>
      <c r="R1836" t="s">
        <v>568</v>
      </c>
      <c r="S1836">
        <v>21.376000000000001</v>
      </c>
      <c r="T1836">
        <v>4</v>
      </c>
      <c r="U1836">
        <v>0.2</v>
      </c>
      <c r="V1836">
        <v>7.4815999999999994</v>
      </c>
    </row>
    <row r="1837" spans="1:22" x14ac:dyDescent="0.35">
      <c r="A1837">
        <v>1836</v>
      </c>
      <c r="B1837" t="s">
        <v>4607</v>
      </c>
      <c r="C1837">
        <v>2011</v>
      </c>
      <c r="D1837" s="28">
        <v>40715</v>
      </c>
      <c r="E1837" s="28">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5">
      <c r="A1838">
        <v>2698</v>
      </c>
      <c r="B1838" t="s">
        <v>5840</v>
      </c>
      <c r="C1838">
        <v>2011</v>
      </c>
      <c r="D1838" s="28">
        <v>40620</v>
      </c>
      <c r="E1838" s="28">
        <v>40625</v>
      </c>
      <c r="F1838" t="s">
        <v>50</v>
      </c>
      <c r="G1838" t="s">
        <v>5254</v>
      </c>
      <c r="H1838" t="s">
        <v>5255</v>
      </c>
      <c r="I1838" t="s">
        <v>102</v>
      </c>
      <c r="J1838" t="s">
        <v>27</v>
      </c>
      <c r="K1838" t="s">
        <v>1521</v>
      </c>
      <c r="L1838" t="s">
        <v>54</v>
      </c>
      <c r="M1838">
        <v>32216</v>
      </c>
      <c r="N1838" t="s">
        <v>30</v>
      </c>
      <c r="O1838" t="s">
        <v>5843</v>
      </c>
      <c r="P1838" t="s">
        <v>71</v>
      </c>
      <c r="Q1838" t="s">
        <v>682</v>
      </c>
      <c r="R1838" t="s">
        <v>5844</v>
      </c>
      <c r="S1838">
        <v>22638.48</v>
      </c>
      <c r="T1838">
        <v>6</v>
      </c>
      <c r="U1838">
        <v>0.5</v>
      </c>
      <c r="V1838">
        <v>-1811.0784000000021</v>
      </c>
    </row>
    <row r="1839" spans="1:22" x14ac:dyDescent="0.35">
      <c r="A1839">
        <v>1838</v>
      </c>
      <c r="B1839" t="s">
        <v>4610</v>
      </c>
      <c r="C1839">
        <v>2011</v>
      </c>
      <c r="D1839" s="28">
        <v>40756</v>
      </c>
      <c r="E1839" s="28">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5">
      <c r="A1840">
        <v>1839</v>
      </c>
      <c r="B1840" t="s">
        <v>4610</v>
      </c>
      <c r="C1840">
        <v>2011</v>
      </c>
      <c r="D1840" s="28">
        <v>40756</v>
      </c>
      <c r="E1840" s="28">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5">
      <c r="A1841">
        <v>1840</v>
      </c>
      <c r="B1841" t="s">
        <v>4610</v>
      </c>
      <c r="C1841">
        <v>2011</v>
      </c>
      <c r="D1841" s="28">
        <v>40756</v>
      </c>
      <c r="E1841" s="28">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5">
      <c r="A1842">
        <v>1841</v>
      </c>
      <c r="B1842" t="s">
        <v>4610</v>
      </c>
      <c r="C1842">
        <v>2011</v>
      </c>
      <c r="D1842" s="28">
        <v>40756</v>
      </c>
      <c r="E1842" s="28">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5">
      <c r="A1843">
        <v>2697</v>
      </c>
      <c r="B1843" t="s">
        <v>5840</v>
      </c>
      <c r="C1843">
        <v>2011</v>
      </c>
      <c r="D1843" s="28">
        <v>40620</v>
      </c>
      <c r="E1843" s="28">
        <v>40625</v>
      </c>
      <c r="F1843" t="s">
        <v>50</v>
      </c>
      <c r="G1843" t="s">
        <v>5254</v>
      </c>
      <c r="H1843" t="s">
        <v>5255</v>
      </c>
      <c r="I1843" t="s">
        <v>102</v>
      </c>
      <c r="J1843" t="s">
        <v>27</v>
      </c>
      <c r="K1843" t="s">
        <v>1521</v>
      </c>
      <c r="L1843" t="s">
        <v>54</v>
      </c>
      <c r="M1843">
        <v>32216</v>
      </c>
      <c r="N1843" t="s">
        <v>30</v>
      </c>
      <c r="O1843" t="s">
        <v>5841</v>
      </c>
      <c r="P1843" t="s">
        <v>71</v>
      </c>
      <c r="Q1843" t="s">
        <v>682</v>
      </c>
      <c r="R1843" t="s">
        <v>5842</v>
      </c>
      <c r="S1843">
        <v>821.3</v>
      </c>
      <c r="T1843">
        <v>4</v>
      </c>
      <c r="U1843">
        <v>0.5</v>
      </c>
      <c r="V1843">
        <v>-16.426000000000045</v>
      </c>
    </row>
    <row r="1844" spans="1:22" x14ac:dyDescent="0.35">
      <c r="A1844">
        <v>2695</v>
      </c>
      <c r="B1844" t="s">
        <v>5836</v>
      </c>
      <c r="C1844">
        <v>2011</v>
      </c>
      <c r="D1844" s="28">
        <v>40831</v>
      </c>
      <c r="E1844" s="28">
        <v>40836</v>
      </c>
      <c r="F1844" t="s">
        <v>50</v>
      </c>
      <c r="G1844" t="s">
        <v>2450</v>
      </c>
      <c r="H1844" t="s">
        <v>2451</v>
      </c>
      <c r="I1844" t="s">
        <v>26</v>
      </c>
      <c r="J1844" t="s">
        <v>27</v>
      </c>
      <c r="K1844" t="s">
        <v>2330</v>
      </c>
      <c r="L1844" t="s">
        <v>54</v>
      </c>
      <c r="M1844">
        <v>33012</v>
      </c>
      <c r="N1844" t="s">
        <v>30</v>
      </c>
      <c r="O1844" t="s">
        <v>3956</v>
      </c>
      <c r="P1844" t="s">
        <v>32</v>
      </c>
      <c r="Q1844" t="s">
        <v>65</v>
      </c>
      <c r="R1844" t="s">
        <v>5770</v>
      </c>
      <c r="S1844">
        <v>15.384</v>
      </c>
      <c r="T1844">
        <v>1</v>
      </c>
      <c r="U1844">
        <v>0.2</v>
      </c>
      <c r="V1844">
        <v>4.0383000000000013</v>
      </c>
    </row>
    <row r="1845" spans="1:22" x14ac:dyDescent="0.35">
      <c r="A1845">
        <v>2690</v>
      </c>
      <c r="B1845" t="s">
        <v>5827</v>
      </c>
      <c r="C1845">
        <v>2011</v>
      </c>
      <c r="D1845" s="28">
        <v>40724</v>
      </c>
      <c r="E1845" s="28">
        <v>40726</v>
      </c>
      <c r="F1845" t="s">
        <v>188</v>
      </c>
      <c r="G1845" t="s">
        <v>1329</v>
      </c>
      <c r="H1845" t="s">
        <v>1330</v>
      </c>
      <c r="I1845" t="s">
        <v>26</v>
      </c>
      <c r="J1845" t="s">
        <v>27</v>
      </c>
      <c r="K1845" t="s">
        <v>303</v>
      </c>
      <c r="L1845" t="s">
        <v>211</v>
      </c>
      <c r="M1845">
        <v>60653</v>
      </c>
      <c r="N1845" t="s">
        <v>105</v>
      </c>
      <c r="O1845" t="s">
        <v>4810</v>
      </c>
      <c r="P1845" t="s">
        <v>46</v>
      </c>
      <c r="Q1845" t="s">
        <v>68</v>
      </c>
      <c r="R1845" t="s">
        <v>4811</v>
      </c>
      <c r="S1845">
        <v>5.2480000000000002</v>
      </c>
      <c r="T1845">
        <v>4</v>
      </c>
      <c r="U1845">
        <v>0.2</v>
      </c>
      <c r="V1845">
        <v>1.6399999999999995</v>
      </c>
    </row>
    <row r="1846" spans="1:22" x14ac:dyDescent="0.35">
      <c r="A1846">
        <v>2679</v>
      </c>
      <c r="B1846" t="s">
        <v>5809</v>
      </c>
      <c r="C1846">
        <v>2011</v>
      </c>
      <c r="D1846" s="28">
        <v>40715</v>
      </c>
      <c r="E1846" s="28">
        <v>40715</v>
      </c>
      <c r="F1846" t="s">
        <v>1290</v>
      </c>
      <c r="G1846" t="s">
        <v>5810</v>
      </c>
      <c r="H1846" t="s">
        <v>5811</v>
      </c>
      <c r="I1846" t="s">
        <v>26</v>
      </c>
      <c r="J1846" t="s">
        <v>27</v>
      </c>
      <c r="K1846" t="s">
        <v>3595</v>
      </c>
      <c r="L1846" t="s">
        <v>457</v>
      </c>
      <c r="M1846">
        <v>81001</v>
      </c>
      <c r="N1846" t="s">
        <v>44</v>
      </c>
      <c r="O1846" t="s">
        <v>2872</v>
      </c>
      <c r="P1846" t="s">
        <v>46</v>
      </c>
      <c r="Q1846" t="s">
        <v>75</v>
      </c>
      <c r="R1846" t="s">
        <v>2873</v>
      </c>
      <c r="S1846">
        <v>25.164000000000001</v>
      </c>
      <c r="T1846">
        <v>2</v>
      </c>
      <c r="U1846">
        <v>0.7</v>
      </c>
      <c r="V1846">
        <v>-16.775999999999996</v>
      </c>
    </row>
    <row r="1847" spans="1:22" x14ac:dyDescent="0.35">
      <c r="A1847">
        <v>2678</v>
      </c>
      <c r="B1847" t="s">
        <v>5809</v>
      </c>
      <c r="C1847">
        <v>2011</v>
      </c>
      <c r="D1847" s="28">
        <v>40715</v>
      </c>
      <c r="E1847" s="28">
        <v>40715</v>
      </c>
      <c r="F1847" t="s">
        <v>1290</v>
      </c>
      <c r="G1847" t="s">
        <v>5810</v>
      </c>
      <c r="H1847" t="s">
        <v>5811</v>
      </c>
      <c r="I1847" t="s">
        <v>26</v>
      </c>
      <c r="J1847" t="s">
        <v>27</v>
      </c>
      <c r="K1847" t="s">
        <v>3595</v>
      </c>
      <c r="L1847" t="s">
        <v>457</v>
      </c>
      <c r="M1847">
        <v>81001</v>
      </c>
      <c r="N1847" t="s">
        <v>44</v>
      </c>
      <c r="O1847" t="s">
        <v>4315</v>
      </c>
      <c r="P1847" t="s">
        <v>46</v>
      </c>
      <c r="Q1847" t="s">
        <v>75</v>
      </c>
      <c r="R1847" t="s">
        <v>4316</v>
      </c>
      <c r="S1847">
        <v>11.088000000000003</v>
      </c>
      <c r="T1847">
        <v>7</v>
      </c>
      <c r="U1847">
        <v>0.7</v>
      </c>
      <c r="V1847">
        <v>-8.1311999999999998</v>
      </c>
    </row>
    <row r="1848" spans="1:22" x14ac:dyDescent="0.35">
      <c r="A1848">
        <v>2674</v>
      </c>
      <c r="B1848" t="s">
        <v>5798</v>
      </c>
      <c r="C1848">
        <v>2011</v>
      </c>
      <c r="D1848" s="28">
        <v>40795</v>
      </c>
      <c r="E1848" s="28">
        <v>40798</v>
      </c>
      <c r="F1848" t="s">
        <v>23</v>
      </c>
      <c r="G1848" t="s">
        <v>5799</v>
      </c>
      <c r="H1848" t="s">
        <v>5800</v>
      </c>
      <c r="I1848" t="s">
        <v>41</v>
      </c>
      <c r="J1848" t="s">
        <v>27</v>
      </c>
      <c r="K1848" t="s">
        <v>1244</v>
      </c>
      <c r="L1848" t="s">
        <v>1245</v>
      </c>
      <c r="M1848">
        <v>1852</v>
      </c>
      <c r="N1848" t="s">
        <v>148</v>
      </c>
      <c r="O1848" t="s">
        <v>5000</v>
      </c>
      <c r="P1848" t="s">
        <v>46</v>
      </c>
      <c r="Q1848" t="s">
        <v>59</v>
      </c>
      <c r="R1848" t="s">
        <v>5001</v>
      </c>
      <c r="S1848">
        <v>1325.8500000000001</v>
      </c>
      <c r="T1848">
        <v>5</v>
      </c>
      <c r="U1848">
        <v>0</v>
      </c>
      <c r="V1848">
        <v>238.65299999999991</v>
      </c>
    </row>
    <row r="1849" spans="1:22" x14ac:dyDescent="0.35">
      <c r="A1849">
        <v>2673</v>
      </c>
      <c r="B1849" t="s">
        <v>5798</v>
      </c>
      <c r="C1849">
        <v>2011</v>
      </c>
      <c r="D1849" s="28">
        <v>40795</v>
      </c>
      <c r="E1849" s="28">
        <v>40798</v>
      </c>
      <c r="F1849" t="s">
        <v>23</v>
      </c>
      <c r="G1849" t="s">
        <v>5799</v>
      </c>
      <c r="H1849" t="s">
        <v>5800</v>
      </c>
      <c r="I1849" t="s">
        <v>41</v>
      </c>
      <c r="J1849" t="s">
        <v>27</v>
      </c>
      <c r="K1849" t="s">
        <v>1244</v>
      </c>
      <c r="L1849" t="s">
        <v>1245</v>
      </c>
      <c r="M1849">
        <v>1852</v>
      </c>
      <c r="N1849" t="s">
        <v>148</v>
      </c>
      <c r="O1849" t="s">
        <v>5803</v>
      </c>
      <c r="P1849" t="s">
        <v>46</v>
      </c>
      <c r="Q1849" t="s">
        <v>90</v>
      </c>
      <c r="R1849" t="s">
        <v>5804</v>
      </c>
      <c r="S1849">
        <v>26.2</v>
      </c>
      <c r="T1849">
        <v>2</v>
      </c>
      <c r="U1849">
        <v>0</v>
      </c>
      <c r="V1849">
        <v>12.837999999999999</v>
      </c>
    </row>
    <row r="1850" spans="1:22" x14ac:dyDescent="0.35">
      <c r="A1850">
        <v>2672</v>
      </c>
      <c r="B1850" t="s">
        <v>5798</v>
      </c>
      <c r="C1850">
        <v>2011</v>
      </c>
      <c r="D1850" s="28">
        <v>40795</v>
      </c>
      <c r="E1850" s="28">
        <v>40798</v>
      </c>
      <c r="F1850" t="s">
        <v>23</v>
      </c>
      <c r="G1850" t="s">
        <v>5799</v>
      </c>
      <c r="H1850" t="s">
        <v>5800</v>
      </c>
      <c r="I1850" t="s">
        <v>41</v>
      </c>
      <c r="J1850" t="s">
        <v>27</v>
      </c>
      <c r="K1850" t="s">
        <v>1244</v>
      </c>
      <c r="L1850" t="s">
        <v>1245</v>
      </c>
      <c r="M1850">
        <v>1852</v>
      </c>
      <c r="N1850" t="s">
        <v>148</v>
      </c>
      <c r="O1850" t="s">
        <v>5801</v>
      </c>
      <c r="P1850" t="s">
        <v>32</v>
      </c>
      <c r="Q1850" t="s">
        <v>36</v>
      </c>
      <c r="R1850" t="s">
        <v>5802</v>
      </c>
      <c r="S1850">
        <v>785.87999999999988</v>
      </c>
      <c r="T1850">
        <v>6</v>
      </c>
      <c r="U1850">
        <v>0</v>
      </c>
      <c r="V1850">
        <v>212.18759999999997</v>
      </c>
    </row>
    <row r="1851" spans="1:22" x14ac:dyDescent="0.35">
      <c r="A1851">
        <v>2671</v>
      </c>
      <c r="B1851" t="s">
        <v>5798</v>
      </c>
      <c r="C1851">
        <v>2011</v>
      </c>
      <c r="D1851" s="28">
        <v>40795</v>
      </c>
      <c r="E1851" s="28">
        <v>40798</v>
      </c>
      <c r="F1851" t="s">
        <v>23</v>
      </c>
      <c r="G1851" t="s">
        <v>5799</v>
      </c>
      <c r="H1851" t="s">
        <v>5800</v>
      </c>
      <c r="I1851" t="s">
        <v>41</v>
      </c>
      <c r="J1851" t="s">
        <v>27</v>
      </c>
      <c r="K1851" t="s">
        <v>1244</v>
      </c>
      <c r="L1851" t="s">
        <v>1245</v>
      </c>
      <c r="M1851">
        <v>1852</v>
      </c>
      <c r="N1851" t="s">
        <v>148</v>
      </c>
      <c r="O1851" t="s">
        <v>699</v>
      </c>
      <c r="P1851" t="s">
        <v>46</v>
      </c>
      <c r="Q1851" t="s">
        <v>90</v>
      </c>
      <c r="R1851" t="s">
        <v>700</v>
      </c>
      <c r="S1851">
        <v>166.44</v>
      </c>
      <c r="T1851">
        <v>3</v>
      </c>
      <c r="U1851">
        <v>0</v>
      </c>
      <c r="V1851">
        <v>79.891199999999998</v>
      </c>
    </row>
    <row r="1852" spans="1:22" x14ac:dyDescent="0.35">
      <c r="A1852">
        <v>2650</v>
      </c>
      <c r="B1852" t="s">
        <v>5769</v>
      </c>
      <c r="C1852">
        <v>2011</v>
      </c>
      <c r="D1852" s="28">
        <v>40793</v>
      </c>
      <c r="E1852" s="28">
        <v>40798</v>
      </c>
      <c r="F1852" t="s">
        <v>23</v>
      </c>
      <c r="G1852" t="s">
        <v>4047</v>
      </c>
      <c r="H1852" t="s">
        <v>4048</v>
      </c>
      <c r="I1852" t="s">
        <v>26</v>
      </c>
      <c r="J1852" t="s">
        <v>27</v>
      </c>
      <c r="K1852" t="s">
        <v>4548</v>
      </c>
      <c r="L1852" t="s">
        <v>649</v>
      </c>
      <c r="M1852">
        <v>74133</v>
      </c>
      <c r="N1852" t="s">
        <v>105</v>
      </c>
      <c r="O1852" t="s">
        <v>613</v>
      </c>
      <c r="P1852" t="s">
        <v>71</v>
      </c>
      <c r="Q1852" t="s">
        <v>72</v>
      </c>
      <c r="R1852" t="s">
        <v>614</v>
      </c>
      <c r="S1852">
        <v>104.85000000000001</v>
      </c>
      <c r="T1852">
        <v>3</v>
      </c>
      <c r="U1852">
        <v>0</v>
      </c>
      <c r="V1852">
        <v>28.309500000000007</v>
      </c>
    </row>
    <row r="1853" spans="1:22" x14ac:dyDescent="0.35">
      <c r="A1853">
        <v>2649</v>
      </c>
      <c r="B1853" t="s">
        <v>5769</v>
      </c>
      <c r="C1853">
        <v>2011</v>
      </c>
      <c r="D1853" s="28">
        <v>40793</v>
      </c>
      <c r="E1853" s="28">
        <v>40798</v>
      </c>
      <c r="F1853" t="s">
        <v>23</v>
      </c>
      <c r="G1853" t="s">
        <v>4047</v>
      </c>
      <c r="H1853" t="s">
        <v>4048</v>
      </c>
      <c r="I1853" t="s">
        <v>26</v>
      </c>
      <c r="J1853" t="s">
        <v>27</v>
      </c>
      <c r="K1853" t="s">
        <v>4548</v>
      </c>
      <c r="L1853" t="s">
        <v>649</v>
      </c>
      <c r="M1853">
        <v>74133</v>
      </c>
      <c r="N1853" t="s">
        <v>105</v>
      </c>
      <c r="O1853" t="s">
        <v>5643</v>
      </c>
      <c r="P1853" t="s">
        <v>32</v>
      </c>
      <c r="Q1853" t="s">
        <v>65</v>
      </c>
      <c r="R1853" t="s">
        <v>5644</v>
      </c>
      <c r="S1853">
        <v>821.87999999999988</v>
      </c>
      <c r="T1853">
        <v>6</v>
      </c>
      <c r="U1853">
        <v>0</v>
      </c>
      <c r="V1853">
        <v>213.68880000000001</v>
      </c>
    </row>
    <row r="1854" spans="1:22" x14ac:dyDescent="0.35">
      <c r="A1854">
        <v>2648</v>
      </c>
      <c r="B1854" t="s">
        <v>5769</v>
      </c>
      <c r="C1854">
        <v>2011</v>
      </c>
      <c r="D1854" s="28">
        <v>40793</v>
      </c>
      <c r="E1854" s="28">
        <v>40798</v>
      </c>
      <c r="F1854" t="s">
        <v>23</v>
      </c>
      <c r="G1854" t="s">
        <v>4047</v>
      </c>
      <c r="H1854" t="s">
        <v>4048</v>
      </c>
      <c r="I1854" t="s">
        <v>26</v>
      </c>
      <c r="J1854" t="s">
        <v>27</v>
      </c>
      <c r="K1854" t="s">
        <v>4548</v>
      </c>
      <c r="L1854" t="s">
        <v>649</v>
      </c>
      <c r="M1854">
        <v>74133</v>
      </c>
      <c r="N1854" t="s">
        <v>105</v>
      </c>
      <c r="O1854" t="s">
        <v>5773</v>
      </c>
      <c r="P1854" t="s">
        <v>46</v>
      </c>
      <c r="Q1854" t="s">
        <v>90</v>
      </c>
      <c r="R1854" t="s">
        <v>5774</v>
      </c>
      <c r="S1854">
        <v>12.96</v>
      </c>
      <c r="T1854">
        <v>2</v>
      </c>
      <c r="U1854">
        <v>0</v>
      </c>
      <c r="V1854">
        <v>6.2208000000000006</v>
      </c>
    </row>
    <row r="1855" spans="1:22" x14ac:dyDescent="0.35">
      <c r="A1855">
        <v>2647</v>
      </c>
      <c r="B1855" t="s">
        <v>5769</v>
      </c>
      <c r="C1855">
        <v>2011</v>
      </c>
      <c r="D1855" s="28">
        <v>40793</v>
      </c>
      <c r="E1855" s="28">
        <v>40798</v>
      </c>
      <c r="F1855" t="s">
        <v>23</v>
      </c>
      <c r="G1855" t="s">
        <v>4047</v>
      </c>
      <c r="H1855" t="s">
        <v>4048</v>
      </c>
      <c r="I1855" t="s">
        <v>26</v>
      </c>
      <c r="J1855" t="s">
        <v>27</v>
      </c>
      <c r="K1855" t="s">
        <v>4548</v>
      </c>
      <c r="L1855" t="s">
        <v>649</v>
      </c>
      <c r="M1855">
        <v>74133</v>
      </c>
      <c r="N1855" t="s">
        <v>105</v>
      </c>
      <c r="O1855" t="s">
        <v>5771</v>
      </c>
      <c r="P1855" t="s">
        <v>46</v>
      </c>
      <c r="Q1855" t="s">
        <v>75</v>
      </c>
      <c r="R1855" t="s">
        <v>5772</v>
      </c>
      <c r="S1855">
        <v>42.81</v>
      </c>
      <c r="T1855">
        <v>3</v>
      </c>
      <c r="U1855">
        <v>0</v>
      </c>
      <c r="V1855">
        <v>20.120699999999999</v>
      </c>
    </row>
    <row r="1856" spans="1:22" x14ac:dyDescent="0.35">
      <c r="A1856">
        <v>2646</v>
      </c>
      <c r="B1856" t="s">
        <v>5769</v>
      </c>
      <c r="C1856">
        <v>2011</v>
      </c>
      <c r="D1856" s="28">
        <v>40793</v>
      </c>
      <c r="E1856" s="28">
        <v>40798</v>
      </c>
      <c r="F1856" t="s">
        <v>23</v>
      </c>
      <c r="G1856" t="s">
        <v>4047</v>
      </c>
      <c r="H1856" t="s">
        <v>4048</v>
      </c>
      <c r="I1856" t="s">
        <v>26</v>
      </c>
      <c r="J1856" t="s">
        <v>27</v>
      </c>
      <c r="K1856" t="s">
        <v>4548</v>
      </c>
      <c r="L1856" t="s">
        <v>649</v>
      </c>
      <c r="M1856">
        <v>74133</v>
      </c>
      <c r="N1856" t="s">
        <v>105</v>
      </c>
      <c r="O1856" t="s">
        <v>3956</v>
      </c>
      <c r="P1856" t="s">
        <v>32</v>
      </c>
      <c r="Q1856" t="s">
        <v>65</v>
      </c>
      <c r="R1856" t="s">
        <v>5770</v>
      </c>
      <c r="S1856">
        <v>57.69</v>
      </c>
      <c r="T1856">
        <v>3</v>
      </c>
      <c r="U1856">
        <v>0</v>
      </c>
      <c r="V1856">
        <v>23.652900000000002</v>
      </c>
    </row>
    <row r="1857" spans="1:22" x14ac:dyDescent="0.35">
      <c r="A1857">
        <v>1856</v>
      </c>
      <c r="B1857" t="s">
        <v>4639</v>
      </c>
      <c r="C1857">
        <v>2011</v>
      </c>
      <c r="D1857" s="28">
        <v>40707</v>
      </c>
      <c r="E1857" s="28">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5">
      <c r="A1858">
        <v>2623</v>
      </c>
      <c r="B1858" t="s">
        <v>5733</v>
      </c>
      <c r="C1858">
        <v>2011</v>
      </c>
      <c r="D1858" s="28">
        <v>40880</v>
      </c>
      <c r="E1858" s="28">
        <v>40883</v>
      </c>
      <c r="F1858" t="s">
        <v>23</v>
      </c>
      <c r="G1858" t="s">
        <v>5734</v>
      </c>
      <c r="H1858" t="s">
        <v>5735</v>
      </c>
      <c r="I1858" t="s">
        <v>41</v>
      </c>
      <c r="J1858" t="s">
        <v>27</v>
      </c>
      <c r="K1858" t="s">
        <v>5083</v>
      </c>
      <c r="L1858" t="s">
        <v>596</v>
      </c>
      <c r="M1858">
        <v>63116</v>
      </c>
      <c r="N1858" t="s">
        <v>105</v>
      </c>
      <c r="O1858" t="s">
        <v>4785</v>
      </c>
      <c r="P1858" t="s">
        <v>46</v>
      </c>
      <c r="Q1858" t="s">
        <v>90</v>
      </c>
      <c r="R1858" t="s">
        <v>4786</v>
      </c>
      <c r="S1858">
        <v>25.92</v>
      </c>
      <c r="T1858">
        <v>4</v>
      </c>
      <c r="U1858">
        <v>0</v>
      </c>
      <c r="V1858">
        <v>12.441600000000001</v>
      </c>
    </row>
    <row r="1859" spans="1:22" x14ac:dyDescent="0.35">
      <c r="A1859">
        <v>2616</v>
      </c>
      <c r="B1859" t="s">
        <v>5726</v>
      </c>
      <c r="C1859">
        <v>2011</v>
      </c>
      <c r="D1859" s="28">
        <v>40659</v>
      </c>
      <c r="E1859" s="28">
        <v>40666</v>
      </c>
      <c r="F1859" t="s">
        <v>50</v>
      </c>
      <c r="G1859" t="s">
        <v>5727</v>
      </c>
      <c r="H1859" t="s">
        <v>5728</v>
      </c>
      <c r="I1859" t="s">
        <v>41</v>
      </c>
      <c r="J1859" t="s">
        <v>27</v>
      </c>
      <c r="K1859" t="s">
        <v>42</v>
      </c>
      <c r="L1859" t="s">
        <v>43</v>
      </c>
      <c r="M1859">
        <v>90049</v>
      </c>
      <c r="N1859" t="s">
        <v>44</v>
      </c>
      <c r="O1859" t="s">
        <v>177</v>
      </c>
      <c r="P1859" t="s">
        <v>46</v>
      </c>
      <c r="Q1859" t="s">
        <v>75</v>
      </c>
      <c r="R1859" t="s">
        <v>178</v>
      </c>
      <c r="S1859">
        <v>18.288</v>
      </c>
      <c r="T1859">
        <v>6</v>
      </c>
      <c r="U1859">
        <v>0.2</v>
      </c>
      <c r="V1859">
        <v>5.714999999999999</v>
      </c>
    </row>
    <row r="1860" spans="1:22" x14ac:dyDescent="0.35">
      <c r="A1860">
        <v>2615</v>
      </c>
      <c r="B1860" t="s">
        <v>5726</v>
      </c>
      <c r="C1860">
        <v>2011</v>
      </c>
      <c r="D1860" s="28">
        <v>40659</v>
      </c>
      <c r="E1860" s="28">
        <v>40666</v>
      </c>
      <c r="F1860" t="s">
        <v>50</v>
      </c>
      <c r="G1860" t="s">
        <v>5727</v>
      </c>
      <c r="H1860" t="s">
        <v>5728</v>
      </c>
      <c r="I1860" t="s">
        <v>41</v>
      </c>
      <c r="J1860" t="s">
        <v>27</v>
      </c>
      <c r="K1860" t="s">
        <v>42</v>
      </c>
      <c r="L1860" t="s">
        <v>43</v>
      </c>
      <c r="M1860">
        <v>90049</v>
      </c>
      <c r="N1860" t="s">
        <v>44</v>
      </c>
      <c r="O1860" t="s">
        <v>1461</v>
      </c>
      <c r="P1860" t="s">
        <v>32</v>
      </c>
      <c r="Q1860" t="s">
        <v>36</v>
      </c>
      <c r="R1860" t="s">
        <v>1462</v>
      </c>
      <c r="S1860">
        <v>230.28000000000003</v>
      </c>
      <c r="T1860">
        <v>3</v>
      </c>
      <c r="U1860">
        <v>0.2</v>
      </c>
      <c r="V1860">
        <v>23.027999999999992</v>
      </c>
    </row>
    <row r="1861" spans="1:22" x14ac:dyDescent="0.35">
      <c r="A1861">
        <v>2613</v>
      </c>
      <c r="B1861" t="s">
        <v>5720</v>
      </c>
      <c r="C1861">
        <v>2011</v>
      </c>
      <c r="D1861" s="28">
        <v>40872</v>
      </c>
      <c r="E1861" s="28">
        <v>40877</v>
      </c>
      <c r="F1861" t="s">
        <v>50</v>
      </c>
      <c r="G1861" t="s">
        <v>4924</v>
      </c>
      <c r="H1861" t="s">
        <v>4925</v>
      </c>
      <c r="I1861" t="s">
        <v>41</v>
      </c>
      <c r="J1861" t="s">
        <v>27</v>
      </c>
      <c r="K1861" t="s">
        <v>1127</v>
      </c>
      <c r="L1861" t="s">
        <v>104</v>
      </c>
      <c r="M1861">
        <v>76017</v>
      </c>
      <c r="N1861" t="s">
        <v>105</v>
      </c>
      <c r="O1861" t="s">
        <v>2069</v>
      </c>
      <c r="P1861" t="s">
        <v>32</v>
      </c>
      <c r="Q1861" t="s">
        <v>65</v>
      </c>
      <c r="R1861" t="s">
        <v>2070</v>
      </c>
      <c r="S1861">
        <v>6.0960000000000001</v>
      </c>
      <c r="T1861">
        <v>3</v>
      </c>
      <c r="U1861">
        <v>0.6</v>
      </c>
      <c r="V1861">
        <v>-3.9624000000000006</v>
      </c>
    </row>
    <row r="1862" spans="1:22" x14ac:dyDescent="0.35">
      <c r="A1862">
        <v>2612</v>
      </c>
      <c r="B1862" t="s">
        <v>5720</v>
      </c>
      <c r="C1862">
        <v>2011</v>
      </c>
      <c r="D1862" s="28">
        <v>40872</v>
      </c>
      <c r="E1862" s="28">
        <v>40877</v>
      </c>
      <c r="F1862" t="s">
        <v>50</v>
      </c>
      <c r="G1862" t="s">
        <v>4924</v>
      </c>
      <c r="H1862" t="s">
        <v>4925</v>
      </c>
      <c r="I1862" t="s">
        <v>41</v>
      </c>
      <c r="J1862" t="s">
        <v>27</v>
      </c>
      <c r="K1862" t="s">
        <v>1127</v>
      </c>
      <c r="L1862" t="s">
        <v>104</v>
      </c>
      <c r="M1862">
        <v>76017</v>
      </c>
      <c r="N1862" t="s">
        <v>105</v>
      </c>
      <c r="O1862" t="s">
        <v>3065</v>
      </c>
      <c r="P1862" t="s">
        <v>46</v>
      </c>
      <c r="Q1862" t="s">
        <v>90</v>
      </c>
      <c r="R1862" t="s">
        <v>3066</v>
      </c>
      <c r="S1862">
        <v>15.696000000000002</v>
      </c>
      <c r="T1862">
        <v>3</v>
      </c>
      <c r="U1862">
        <v>0.2</v>
      </c>
      <c r="V1862">
        <v>5.1011999999999995</v>
      </c>
    </row>
    <row r="1863" spans="1:22" x14ac:dyDescent="0.35">
      <c r="A1863">
        <v>2611</v>
      </c>
      <c r="B1863" t="s">
        <v>5720</v>
      </c>
      <c r="C1863">
        <v>2011</v>
      </c>
      <c r="D1863" s="28">
        <v>40872</v>
      </c>
      <c r="E1863" s="28">
        <v>40877</v>
      </c>
      <c r="F1863" t="s">
        <v>50</v>
      </c>
      <c r="G1863" t="s">
        <v>4924</v>
      </c>
      <c r="H1863" t="s">
        <v>4925</v>
      </c>
      <c r="I1863" t="s">
        <v>41</v>
      </c>
      <c r="J1863" t="s">
        <v>27</v>
      </c>
      <c r="K1863" t="s">
        <v>1127</v>
      </c>
      <c r="L1863" t="s">
        <v>104</v>
      </c>
      <c r="M1863">
        <v>76017</v>
      </c>
      <c r="N1863" t="s">
        <v>105</v>
      </c>
      <c r="O1863" t="s">
        <v>4976</v>
      </c>
      <c r="P1863" t="s">
        <v>46</v>
      </c>
      <c r="Q1863" t="s">
        <v>47</v>
      </c>
      <c r="R1863" t="s">
        <v>4977</v>
      </c>
      <c r="S1863">
        <v>5.9039999999999999</v>
      </c>
      <c r="T1863">
        <v>2</v>
      </c>
      <c r="U1863">
        <v>0.2</v>
      </c>
      <c r="V1863">
        <v>1.9925999999999999</v>
      </c>
    </row>
    <row r="1864" spans="1:22" x14ac:dyDescent="0.35">
      <c r="A1864">
        <v>1863</v>
      </c>
      <c r="B1864" t="s">
        <v>4650</v>
      </c>
      <c r="C1864">
        <v>2011</v>
      </c>
      <c r="D1864" s="28">
        <v>40859</v>
      </c>
      <c r="E1864" s="28">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5">
      <c r="A1865">
        <v>2610</v>
      </c>
      <c r="B1865" t="s">
        <v>5720</v>
      </c>
      <c r="C1865">
        <v>2011</v>
      </c>
      <c r="D1865" s="28">
        <v>40872</v>
      </c>
      <c r="E1865" s="28">
        <v>40877</v>
      </c>
      <c r="F1865" t="s">
        <v>50</v>
      </c>
      <c r="G1865" t="s">
        <v>4924</v>
      </c>
      <c r="H1865" t="s">
        <v>4925</v>
      </c>
      <c r="I1865" t="s">
        <v>41</v>
      </c>
      <c r="J1865" t="s">
        <v>27</v>
      </c>
      <c r="K1865" t="s">
        <v>1127</v>
      </c>
      <c r="L1865" t="s">
        <v>104</v>
      </c>
      <c r="M1865">
        <v>76017</v>
      </c>
      <c r="N1865" t="s">
        <v>105</v>
      </c>
      <c r="O1865" t="s">
        <v>55</v>
      </c>
      <c r="P1865" t="s">
        <v>32</v>
      </c>
      <c r="Q1865" t="s">
        <v>56</v>
      </c>
      <c r="R1865" t="s">
        <v>57</v>
      </c>
      <c r="S1865">
        <v>1218.7349999999997</v>
      </c>
      <c r="T1865">
        <v>5</v>
      </c>
      <c r="U1865">
        <v>0.3</v>
      </c>
      <c r="V1865">
        <v>-121.87349999999992</v>
      </c>
    </row>
    <row r="1866" spans="1:22" x14ac:dyDescent="0.35">
      <c r="A1866">
        <v>2609</v>
      </c>
      <c r="B1866" t="s">
        <v>5720</v>
      </c>
      <c r="C1866">
        <v>2011</v>
      </c>
      <c r="D1866" s="28">
        <v>40872</v>
      </c>
      <c r="E1866" s="28">
        <v>40877</v>
      </c>
      <c r="F1866" t="s">
        <v>50</v>
      </c>
      <c r="G1866" t="s">
        <v>4924</v>
      </c>
      <c r="H1866" t="s">
        <v>4925</v>
      </c>
      <c r="I1866" t="s">
        <v>41</v>
      </c>
      <c r="J1866" t="s">
        <v>27</v>
      </c>
      <c r="K1866" t="s">
        <v>1127</v>
      </c>
      <c r="L1866" t="s">
        <v>104</v>
      </c>
      <c r="M1866">
        <v>76017</v>
      </c>
      <c r="N1866" t="s">
        <v>105</v>
      </c>
      <c r="O1866" t="s">
        <v>1550</v>
      </c>
      <c r="P1866" t="s">
        <v>46</v>
      </c>
      <c r="Q1866" t="s">
        <v>47</v>
      </c>
      <c r="R1866" t="s">
        <v>1551</v>
      </c>
      <c r="S1866">
        <v>2.52</v>
      </c>
      <c r="T1866">
        <v>1</v>
      </c>
      <c r="U1866">
        <v>0.2</v>
      </c>
      <c r="V1866">
        <v>0.88200000000000001</v>
      </c>
    </row>
    <row r="1867" spans="1:22" x14ac:dyDescent="0.35">
      <c r="A1867">
        <v>2608</v>
      </c>
      <c r="B1867" t="s">
        <v>5720</v>
      </c>
      <c r="C1867">
        <v>2011</v>
      </c>
      <c r="D1867" s="28">
        <v>40872</v>
      </c>
      <c r="E1867" s="28">
        <v>40877</v>
      </c>
      <c r="F1867" t="s">
        <v>50</v>
      </c>
      <c r="G1867" t="s">
        <v>4924</v>
      </c>
      <c r="H1867" t="s">
        <v>4925</v>
      </c>
      <c r="I1867" t="s">
        <v>41</v>
      </c>
      <c r="J1867" t="s">
        <v>27</v>
      </c>
      <c r="K1867" t="s">
        <v>1127</v>
      </c>
      <c r="L1867" t="s">
        <v>104</v>
      </c>
      <c r="M1867">
        <v>76017</v>
      </c>
      <c r="N1867" t="s">
        <v>105</v>
      </c>
      <c r="O1867" t="s">
        <v>5721</v>
      </c>
      <c r="P1867" t="s">
        <v>71</v>
      </c>
      <c r="Q1867" t="s">
        <v>161</v>
      </c>
      <c r="R1867" t="s">
        <v>5722</v>
      </c>
      <c r="S1867">
        <v>24.672000000000001</v>
      </c>
      <c r="T1867">
        <v>3</v>
      </c>
      <c r="U1867">
        <v>0.2</v>
      </c>
      <c r="V1867">
        <v>0</v>
      </c>
    </row>
    <row r="1868" spans="1:22" x14ac:dyDescent="0.35">
      <c r="A1868">
        <v>2606</v>
      </c>
      <c r="B1868" t="s">
        <v>5714</v>
      </c>
      <c r="C1868">
        <v>2011</v>
      </c>
      <c r="D1868" s="28">
        <v>40893</v>
      </c>
      <c r="E1868" s="28">
        <v>40898</v>
      </c>
      <c r="F1868" t="s">
        <v>50</v>
      </c>
      <c r="G1868" t="s">
        <v>5715</v>
      </c>
      <c r="H1868" t="s">
        <v>5716</v>
      </c>
      <c r="I1868" t="s">
        <v>41</v>
      </c>
      <c r="J1868" t="s">
        <v>27</v>
      </c>
      <c r="K1868" t="s">
        <v>1521</v>
      </c>
      <c r="L1868" t="s">
        <v>54</v>
      </c>
      <c r="M1868">
        <v>32216</v>
      </c>
      <c r="N1868" t="s">
        <v>30</v>
      </c>
      <c r="O1868" t="s">
        <v>4233</v>
      </c>
      <c r="P1868" t="s">
        <v>46</v>
      </c>
      <c r="Q1868" t="s">
        <v>75</v>
      </c>
      <c r="R1868" t="s">
        <v>4234</v>
      </c>
      <c r="S1868">
        <v>1.1670000000000003</v>
      </c>
      <c r="T1868">
        <v>1</v>
      </c>
      <c r="U1868">
        <v>0.7</v>
      </c>
      <c r="V1868">
        <v>-0.85579999999999989</v>
      </c>
    </row>
    <row r="1869" spans="1:22" x14ac:dyDescent="0.35">
      <c r="A1869">
        <v>2585</v>
      </c>
      <c r="B1869" t="s">
        <v>5683</v>
      </c>
      <c r="C1869">
        <v>2011</v>
      </c>
      <c r="D1869" s="28">
        <v>40570</v>
      </c>
      <c r="E1869" s="28">
        <v>40575</v>
      </c>
      <c r="F1869" t="s">
        <v>50</v>
      </c>
      <c r="G1869" t="s">
        <v>1497</v>
      </c>
      <c r="H1869" t="s">
        <v>1498</v>
      </c>
      <c r="I1869" t="s">
        <v>102</v>
      </c>
      <c r="J1869" t="s">
        <v>27</v>
      </c>
      <c r="K1869" t="s">
        <v>2811</v>
      </c>
      <c r="L1869" t="s">
        <v>319</v>
      </c>
      <c r="M1869">
        <v>22304</v>
      </c>
      <c r="N1869" t="s">
        <v>30</v>
      </c>
      <c r="O1869" t="s">
        <v>2086</v>
      </c>
      <c r="P1869" t="s">
        <v>71</v>
      </c>
      <c r="Q1869" t="s">
        <v>72</v>
      </c>
      <c r="R1869" t="s">
        <v>2087</v>
      </c>
      <c r="S1869">
        <v>187.98</v>
      </c>
      <c r="T1869">
        <v>2</v>
      </c>
      <c r="U1869">
        <v>0</v>
      </c>
      <c r="V1869">
        <v>52.634399999999999</v>
      </c>
    </row>
    <row r="1870" spans="1:22" x14ac:dyDescent="0.35">
      <c r="A1870">
        <v>2584</v>
      </c>
      <c r="B1870" t="s">
        <v>5683</v>
      </c>
      <c r="C1870">
        <v>2011</v>
      </c>
      <c r="D1870" s="28">
        <v>40570</v>
      </c>
      <c r="E1870" s="28">
        <v>40575</v>
      </c>
      <c r="F1870" t="s">
        <v>50</v>
      </c>
      <c r="G1870" t="s">
        <v>1497</v>
      </c>
      <c r="H1870" t="s">
        <v>1498</v>
      </c>
      <c r="I1870" t="s">
        <v>102</v>
      </c>
      <c r="J1870" t="s">
        <v>27</v>
      </c>
      <c r="K1870" t="s">
        <v>2811</v>
      </c>
      <c r="L1870" t="s">
        <v>319</v>
      </c>
      <c r="M1870">
        <v>22304</v>
      </c>
      <c r="N1870" t="s">
        <v>30</v>
      </c>
      <c r="O1870" t="s">
        <v>5688</v>
      </c>
      <c r="P1870" t="s">
        <v>32</v>
      </c>
      <c r="Q1870" t="s">
        <v>65</v>
      </c>
      <c r="R1870" t="s">
        <v>5689</v>
      </c>
      <c r="S1870">
        <v>12.419999999999998</v>
      </c>
      <c r="T1870">
        <v>3</v>
      </c>
      <c r="U1870">
        <v>0</v>
      </c>
      <c r="V1870">
        <v>4.4711999999999996</v>
      </c>
    </row>
    <row r="1871" spans="1:22" x14ac:dyDescent="0.35">
      <c r="A1871">
        <v>2583</v>
      </c>
      <c r="B1871" t="s">
        <v>5683</v>
      </c>
      <c r="C1871">
        <v>2011</v>
      </c>
      <c r="D1871" s="28">
        <v>40570</v>
      </c>
      <c r="E1871" s="28">
        <v>40575</v>
      </c>
      <c r="F1871" t="s">
        <v>50</v>
      </c>
      <c r="G1871" t="s">
        <v>1497</v>
      </c>
      <c r="H1871" t="s">
        <v>1498</v>
      </c>
      <c r="I1871" t="s">
        <v>102</v>
      </c>
      <c r="J1871" t="s">
        <v>27</v>
      </c>
      <c r="K1871" t="s">
        <v>2811</v>
      </c>
      <c r="L1871" t="s">
        <v>319</v>
      </c>
      <c r="M1871">
        <v>22304</v>
      </c>
      <c r="N1871" t="s">
        <v>30</v>
      </c>
      <c r="O1871" t="s">
        <v>5686</v>
      </c>
      <c r="P1871" t="s">
        <v>71</v>
      </c>
      <c r="Q1871" t="s">
        <v>72</v>
      </c>
      <c r="R1871" t="s">
        <v>5687</v>
      </c>
      <c r="S1871">
        <v>155.35</v>
      </c>
      <c r="T1871">
        <v>13</v>
      </c>
      <c r="U1871">
        <v>0</v>
      </c>
      <c r="V1871">
        <v>0</v>
      </c>
    </row>
    <row r="1872" spans="1:22" x14ac:dyDescent="0.35">
      <c r="A1872">
        <v>1871</v>
      </c>
      <c r="B1872" t="s">
        <v>4666</v>
      </c>
      <c r="C1872">
        <v>2011</v>
      </c>
      <c r="D1872" s="28">
        <v>40745</v>
      </c>
      <c r="E1872" s="28">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5">
      <c r="A1873">
        <v>1872</v>
      </c>
      <c r="B1873" t="s">
        <v>4666</v>
      </c>
      <c r="C1873">
        <v>2011</v>
      </c>
      <c r="D1873" s="28">
        <v>40745</v>
      </c>
      <c r="E1873" s="28">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5">
      <c r="A1874">
        <v>1873</v>
      </c>
      <c r="B1874" t="s">
        <v>4666</v>
      </c>
      <c r="C1874">
        <v>2011</v>
      </c>
      <c r="D1874" s="28">
        <v>40745</v>
      </c>
      <c r="E1874" s="28">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5">
      <c r="A1875">
        <v>2582</v>
      </c>
      <c r="B1875" t="s">
        <v>5683</v>
      </c>
      <c r="C1875">
        <v>2011</v>
      </c>
      <c r="D1875" s="28">
        <v>40570</v>
      </c>
      <c r="E1875" s="28">
        <v>40575</v>
      </c>
      <c r="F1875" t="s">
        <v>50</v>
      </c>
      <c r="G1875" t="s">
        <v>1497</v>
      </c>
      <c r="H1875" t="s">
        <v>1498</v>
      </c>
      <c r="I1875" t="s">
        <v>102</v>
      </c>
      <c r="J1875" t="s">
        <v>27</v>
      </c>
      <c r="K1875" t="s">
        <v>2811</v>
      </c>
      <c r="L1875" t="s">
        <v>319</v>
      </c>
      <c r="M1875">
        <v>22304</v>
      </c>
      <c r="N1875" t="s">
        <v>30</v>
      </c>
      <c r="O1875" t="s">
        <v>5347</v>
      </c>
      <c r="P1875" t="s">
        <v>46</v>
      </c>
      <c r="Q1875" t="s">
        <v>90</v>
      </c>
      <c r="R1875" t="s">
        <v>5348</v>
      </c>
      <c r="S1875">
        <v>16.68</v>
      </c>
      <c r="T1875">
        <v>2</v>
      </c>
      <c r="U1875">
        <v>0</v>
      </c>
      <c r="V1875">
        <v>8.34</v>
      </c>
    </row>
    <row r="1876" spans="1:22" x14ac:dyDescent="0.35">
      <c r="A1876">
        <v>1875</v>
      </c>
      <c r="B1876" t="s">
        <v>4679</v>
      </c>
      <c r="C1876">
        <v>2011</v>
      </c>
      <c r="D1876" s="28">
        <v>40698</v>
      </c>
      <c r="E1876" s="28">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5">
      <c r="A1877">
        <v>2581</v>
      </c>
      <c r="B1877" t="s">
        <v>5683</v>
      </c>
      <c r="C1877">
        <v>2011</v>
      </c>
      <c r="D1877" s="28">
        <v>40570</v>
      </c>
      <c r="E1877" s="28">
        <v>40575</v>
      </c>
      <c r="F1877" t="s">
        <v>50</v>
      </c>
      <c r="G1877" t="s">
        <v>1497</v>
      </c>
      <c r="H1877" t="s">
        <v>1498</v>
      </c>
      <c r="I1877" t="s">
        <v>102</v>
      </c>
      <c r="J1877" t="s">
        <v>27</v>
      </c>
      <c r="K1877" t="s">
        <v>2811</v>
      </c>
      <c r="L1877" t="s">
        <v>319</v>
      </c>
      <c r="M1877">
        <v>22304</v>
      </c>
      <c r="N1877" t="s">
        <v>30</v>
      </c>
      <c r="O1877" t="s">
        <v>3632</v>
      </c>
      <c r="P1877" t="s">
        <v>46</v>
      </c>
      <c r="Q1877" t="s">
        <v>90</v>
      </c>
      <c r="R1877" t="s">
        <v>3633</v>
      </c>
      <c r="S1877">
        <v>19.440000000000001</v>
      </c>
      <c r="T1877">
        <v>3</v>
      </c>
      <c r="U1877">
        <v>0</v>
      </c>
      <c r="V1877">
        <v>9.3312000000000008</v>
      </c>
    </row>
    <row r="1878" spans="1:22" x14ac:dyDescent="0.35">
      <c r="A1878">
        <v>2580</v>
      </c>
      <c r="B1878" t="s">
        <v>5683</v>
      </c>
      <c r="C1878">
        <v>2011</v>
      </c>
      <c r="D1878" s="28">
        <v>40570</v>
      </c>
      <c r="E1878" s="28">
        <v>40575</v>
      </c>
      <c r="F1878" t="s">
        <v>50</v>
      </c>
      <c r="G1878" t="s">
        <v>1497</v>
      </c>
      <c r="H1878" t="s">
        <v>1498</v>
      </c>
      <c r="I1878" t="s">
        <v>102</v>
      </c>
      <c r="J1878" t="s">
        <v>27</v>
      </c>
      <c r="K1878" t="s">
        <v>2811</v>
      </c>
      <c r="L1878" t="s">
        <v>319</v>
      </c>
      <c r="M1878">
        <v>22304</v>
      </c>
      <c r="N1878" t="s">
        <v>30</v>
      </c>
      <c r="O1878" t="s">
        <v>3324</v>
      </c>
      <c r="P1878" t="s">
        <v>46</v>
      </c>
      <c r="Q1878" t="s">
        <v>59</v>
      </c>
      <c r="R1878" t="s">
        <v>3325</v>
      </c>
      <c r="S1878">
        <v>489.92</v>
      </c>
      <c r="T1878">
        <v>8</v>
      </c>
      <c r="U1878">
        <v>0</v>
      </c>
      <c r="V1878">
        <v>0</v>
      </c>
    </row>
    <row r="1879" spans="1:22" x14ac:dyDescent="0.35">
      <c r="A1879">
        <v>2579</v>
      </c>
      <c r="B1879" t="s">
        <v>5683</v>
      </c>
      <c r="C1879">
        <v>2011</v>
      </c>
      <c r="D1879" s="28">
        <v>40570</v>
      </c>
      <c r="E1879" s="28">
        <v>40575</v>
      </c>
      <c r="F1879" t="s">
        <v>50</v>
      </c>
      <c r="G1879" t="s">
        <v>1497</v>
      </c>
      <c r="H1879" t="s">
        <v>1498</v>
      </c>
      <c r="I1879" t="s">
        <v>102</v>
      </c>
      <c r="J1879" t="s">
        <v>27</v>
      </c>
      <c r="K1879" t="s">
        <v>2811</v>
      </c>
      <c r="L1879" t="s">
        <v>319</v>
      </c>
      <c r="M1879">
        <v>22304</v>
      </c>
      <c r="N1879" t="s">
        <v>30</v>
      </c>
      <c r="O1879" t="s">
        <v>5684</v>
      </c>
      <c r="P1879" t="s">
        <v>32</v>
      </c>
      <c r="Q1879" t="s">
        <v>65</v>
      </c>
      <c r="R1879" t="s">
        <v>5685</v>
      </c>
      <c r="S1879">
        <v>62.820000000000007</v>
      </c>
      <c r="T1879">
        <v>3</v>
      </c>
      <c r="U1879">
        <v>0</v>
      </c>
      <c r="V1879">
        <v>30.7818</v>
      </c>
    </row>
    <row r="1880" spans="1:22" x14ac:dyDescent="0.35">
      <c r="A1880">
        <v>2578</v>
      </c>
      <c r="B1880" t="s">
        <v>5680</v>
      </c>
      <c r="C1880">
        <v>2011</v>
      </c>
      <c r="D1880" s="28">
        <v>40869</v>
      </c>
      <c r="E1880" s="28">
        <v>40874</v>
      </c>
      <c r="F1880" t="s">
        <v>50</v>
      </c>
      <c r="G1880" t="s">
        <v>215</v>
      </c>
      <c r="H1880" t="s">
        <v>216</v>
      </c>
      <c r="I1880" t="s">
        <v>41</v>
      </c>
      <c r="J1880" t="s">
        <v>27</v>
      </c>
      <c r="K1880" t="s">
        <v>497</v>
      </c>
      <c r="L1880" t="s">
        <v>1272</v>
      </c>
      <c r="M1880">
        <v>31907</v>
      </c>
      <c r="N1880" t="s">
        <v>30</v>
      </c>
      <c r="O1880" t="s">
        <v>5681</v>
      </c>
      <c r="P1880" t="s">
        <v>46</v>
      </c>
      <c r="Q1880" t="s">
        <v>78</v>
      </c>
      <c r="R1880" t="s">
        <v>5682</v>
      </c>
      <c r="S1880">
        <v>675.12</v>
      </c>
      <c r="T1880">
        <v>3</v>
      </c>
      <c r="U1880">
        <v>0</v>
      </c>
      <c r="V1880">
        <v>290.30160000000001</v>
      </c>
    </row>
    <row r="1881" spans="1:22" x14ac:dyDescent="0.35">
      <c r="A1881">
        <v>2577</v>
      </c>
      <c r="B1881" t="s">
        <v>5680</v>
      </c>
      <c r="C1881">
        <v>2011</v>
      </c>
      <c r="D1881" s="28">
        <v>40869</v>
      </c>
      <c r="E1881" s="28">
        <v>40874</v>
      </c>
      <c r="F1881" t="s">
        <v>50</v>
      </c>
      <c r="G1881" t="s">
        <v>215</v>
      </c>
      <c r="H1881" t="s">
        <v>216</v>
      </c>
      <c r="I1881" t="s">
        <v>41</v>
      </c>
      <c r="J1881" t="s">
        <v>27</v>
      </c>
      <c r="K1881" t="s">
        <v>497</v>
      </c>
      <c r="L1881" t="s">
        <v>1272</v>
      </c>
      <c r="M1881">
        <v>31907</v>
      </c>
      <c r="N1881" t="s">
        <v>30</v>
      </c>
      <c r="O1881" t="s">
        <v>669</v>
      </c>
      <c r="P1881" t="s">
        <v>46</v>
      </c>
      <c r="Q1881" t="s">
        <v>173</v>
      </c>
      <c r="R1881" t="s">
        <v>186</v>
      </c>
      <c r="S1881">
        <v>11.36</v>
      </c>
      <c r="T1881">
        <v>2</v>
      </c>
      <c r="U1881">
        <v>0</v>
      </c>
      <c r="V1881">
        <v>5.3391999999999991</v>
      </c>
    </row>
    <row r="1882" spans="1:22" x14ac:dyDescent="0.35">
      <c r="A1882">
        <v>2576</v>
      </c>
      <c r="B1882" t="s">
        <v>5680</v>
      </c>
      <c r="C1882">
        <v>2011</v>
      </c>
      <c r="D1882" s="28">
        <v>40869</v>
      </c>
      <c r="E1882" s="28">
        <v>40874</v>
      </c>
      <c r="F1882" t="s">
        <v>50</v>
      </c>
      <c r="G1882" t="s">
        <v>215</v>
      </c>
      <c r="H1882" t="s">
        <v>216</v>
      </c>
      <c r="I1882" t="s">
        <v>41</v>
      </c>
      <c r="J1882" t="s">
        <v>27</v>
      </c>
      <c r="K1882" t="s">
        <v>497</v>
      </c>
      <c r="L1882" t="s">
        <v>1272</v>
      </c>
      <c r="M1882">
        <v>31907</v>
      </c>
      <c r="N1882" t="s">
        <v>30</v>
      </c>
      <c r="O1882" t="s">
        <v>2596</v>
      </c>
      <c r="P1882" t="s">
        <v>46</v>
      </c>
      <c r="Q1882" t="s">
        <v>75</v>
      </c>
      <c r="R1882" t="s">
        <v>2597</v>
      </c>
      <c r="S1882">
        <v>319.89999999999998</v>
      </c>
      <c r="T1882">
        <v>5</v>
      </c>
      <c r="U1882">
        <v>0</v>
      </c>
      <c r="V1882">
        <v>156.751</v>
      </c>
    </row>
    <row r="1883" spans="1:22" x14ac:dyDescent="0.35">
      <c r="A1883">
        <v>2575</v>
      </c>
      <c r="B1883" t="s">
        <v>5680</v>
      </c>
      <c r="C1883">
        <v>2011</v>
      </c>
      <c r="D1883" s="28">
        <v>40869</v>
      </c>
      <c r="E1883" s="28">
        <v>40874</v>
      </c>
      <c r="F1883" t="s">
        <v>50</v>
      </c>
      <c r="G1883" t="s">
        <v>215</v>
      </c>
      <c r="H1883" t="s">
        <v>216</v>
      </c>
      <c r="I1883" t="s">
        <v>41</v>
      </c>
      <c r="J1883" t="s">
        <v>27</v>
      </c>
      <c r="K1883" t="s">
        <v>497</v>
      </c>
      <c r="L1883" t="s">
        <v>1272</v>
      </c>
      <c r="M1883">
        <v>31907</v>
      </c>
      <c r="N1883" t="s">
        <v>30</v>
      </c>
      <c r="O1883" t="s">
        <v>3483</v>
      </c>
      <c r="P1883" t="s">
        <v>46</v>
      </c>
      <c r="Q1883" t="s">
        <v>173</v>
      </c>
      <c r="R1883" t="s">
        <v>3484</v>
      </c>
      <c r="S1883">
        <v>16.23</v>
      </c>
      <c r="T1883">
        <v>3</v>
      </c>
      <c r="U1883">
        <v>0</v>
      </c>
      <c r="V1883">
        <v>7.9527000000000001</v>
      </c>
    </row>
    <row r="1884" spans="1:22" x14ac:dyDescent="0.35">
      <c r="A1884">
        <v>2543</v>
      </c>
      <c r="B1884" t="s">
        <v>5634</v>
      </c>
      <c r="C1884">
        <v>2011</v>
      </c>
      <c r="D1884" s="28">
        <v>40812</v>
      </c>
      <c r="E1884" s="28">
        <v>40817</v>
      </c>
      <c r="F1884" t="s">
        <v>23</v>
      </c>
      <c r="G1884" t="s">
        <v>5635</v>
      </c>
      <c r="H1884" t="s">
        <v>5636</v>
      </c>
      <c r="I1884" t="s">
        <v>41</v>
      </c>
      <c r="J1884" t="s">
        <v>27</v>
      </c>
      <c r="K1884" t="s">
        <v>146</v>
      </c>
      <c r="L1884" t="s">
        <v>147</v>
      </c>
      <c r="M1884">
        <v>19134</v>
      </c>
      <c r="N1884" t="s">
        <v>148</v>
      </c>
      <c r="O1884" t="s">
        <v>3180</v>
      </c>
      <c r="P1884" t="s">
        <v>46</v>
      </c>
      <c r="Q1884" t="s">
        <v>78</v>
      </c>
      <c r="R1884" t="s">
        <v>3181</v>
      </c>
      <c r="S1884">
        <v>143.952</v>
      </c>
      <c r="T1884">
        <v>3</v>
      </c>
      <c r="U1884">
        <v>0.2</v>
      </c>
      <c r="V1884">
        <v>14.39520000000001</v>
      </c>
    </row>
    <row r="1885" spans="1:22" x14ac:dyDescent="0.35">
      <c r="A1885">
        <v>2534</v>
      </c>
      <c r="B1885" t="s">
        <v>5620</v>
      </c>
      <c r="C1885">
        <v>2011</v>
      </c>
      <c r="D1885" s="28">
        <v>40772</v>
      </c>
      <c r="E1885" s="28">
        <v>40776</v>
      </c>
      <c r="F1885" t="s">
        <v>50</v>
      </c>
      <c r="G1885" t="s">
        <v>1183</v>
      </c>
      <c r="H1885" t="s">
        <v>1184</v>
      </c>
      <c r="I1885" t="s">
        <v>41</v>
      </c>
      <c r="J1885" t="s">
        <v>27</v>
      </c>
      <c r="K1885" t="s">
        <v>5141</v>
      </c>
      <c r="L1885" t="s">
        <v>1707</v>
      </c>
      <c r="M1885">
        <v>72209</v>
      </c>
      <c r="N1885" t="s">
        <v>30</v>
      </c>
      <c r="O1885" t="s">
        <v>478</v>
      </c>
      <c r="P1885" t="s">
        <v>71</v>
      </c>
      <c r="Q1885" t="s">
        <v>161</v>
      </c>
      <c r="R1885" t="s">
        <v>479</v>
      </c>
      <c r="S1885">
        <v>339.96</v>
      </c>
      <c r="T1885">
        <v>4</v>
      </c>
      <c r="U1885">
        <v>0</v>
      </c>
      <c r="V1885">
        <v>122.38559999999998</v>
      </c>
    </row>
    <row r="1886" spans="1:22" x14ac:dyDescent="0.35">
      <c r="A1886">
        <v>2533</v>
      </c>
      <c r="B1886" t="s">
        <v>5620</v>
      </c>
      <c r="C1886">
        <v>2011</v>
      </c>
      <c r="D1886" s="28">
        <v>40772</v>
      </c>
      <c r="E1886" s="28">
        <v>40776</v>
      </c>
      <c r="F1886" t="s">
        <v>50</v>
      </c>
      <c r="G1886" t="s">
        <v>1183</v>
      </c>
      <c r="H1886" t="s">
        <v>1184</v>
      </c>
      <c r="I1886" t="s">
        <v>41</v>
      </c>
      <c r="J1886" t="s">
        <v>27</v>
      </c>
      <c r="K1886" t="s">
        <v>5141</v>
      </c>
      <c r="L1886" t="s">
        <v>1707</v>
      </c>
      <c r="M1886">
        <v>72209</v>
      </c>
      <c r="N1886" t="s">
        <v>30</v>
      </c>
      <c r="O1886" t="s">
        <v>4332</v>
      </c>
      <c r="P1886" t="s">
        <v>46</v>
      </c>
      <c r="Q1886" t="s">
        <v>269</v>
      </c>
      <c r="R1886" t="s">
        <v>4333</v>
      </c>
      <c r="S1886">
        <v>12.67</v>
      </c>
      <c r="T1886">
        <v>7</v>
      </c>
      <c r="U1886">
        <v>0</v>
      </c>
      <c r="V1886">
        <v>4.5611999999999995</v>
      </c>
    </row>
    <row r="1887" spans="1:22" x14ac:dyDescent="0.35">
      <c r="A1887">
        <v>2532</v>
      </c>
      <c r="B1887" t="s">
        <v>5620</v>
      </c>
      <c r="C1887">
        <v>2011</v>
      </c>
      <c r="D1887" s="28">
        <v>40772</v>
      </c>
      <c r="E1887" s="28">
        <v>40776</v>
      </c>
      <c r="F1887" t="s">
        <v>50</v>
      </c>
      <c r="G1887" t="s">
        <v>1183</v>
      </c>
      <c r="H1887" t="s">
        <v>1184</v>
      </c>
      <c r="I1887" t="s">
        <v>41</v>
      </c>
      <c r="J1887" t="s">
        <v>27</v>
      </c>
      <c r="K1887" t="s">
        <v>5141</v>
      </c>
      <c r="L1887" t="s">
        <v>1707</v>
      </c>
      <c r="M1887">
        <v>72209</v>
      </c>
      <c r="N1887" t="s">
        <v>30</v>
      </c>
      <c r="O1887" t="s">
        <v>5621</v>
      </c>
      <c r="P1887" t="s">
        <v>46</v>
      </c>
      <c r="Q1887" t="s">
        <v>75</v>
      </c>
      <c r="R1887" t="s">
        <v>1219</v>
      </c>
      <c r="S1887">
        <v>17.96</v>
      </c>
      <c r="T1887">
        <v>4</v>
      </c>
      <c r="U1887">
        <v>0</v>
      </c>
      <c r="V1887">
        <v>8.2615999999999996</v>
      </c>
    </row>
    <row r="1888" spans="1:22" x14ac:dyDescent="0.35">
      <c r="A1888">
        <v>1887</v>
      </c>
      <c r="B1888" t="s">
        <v>4696</v>
      </c>
      <c r="C1888">
        <v>2011</v>
      </c>
      <c r="D1888" s="28">
        <v>40676</v>
      </c>
      <c r="E1888" s="28">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5">
      <c r="A1889">
        <v>1888</v>
      </c>
      <c r="B1889" t="s">
        <v>4696</v>
      </c>
      <c r="C1889">
        <v>2011</v>
      </c>
      <c r="D1889" s="28">
        <v>40676</v>
      </c>
      <c r="E1889" s="28">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5">
      <c r="A1890">
        <v>1889</v>
      </c>
      <c r="B1890" t="s">
        <v>4697</v>
      </c>
      <c r="C1890">
        <v>2011</v>
      </c>
      <c r="D1890" s="28">
        <v>40837</v>
      </c>
      <c r="E1890" s="28">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5">
      <c r="A1891">
        <v>1890</v>
      </c>
      <c r="B1891" t="s">
        <v>4697</v>
      </c>
      <c r="C1891">
        <v>2011</v>
      </c>
      <c r="D1891" s="28">
        <v>40837</v>
      </c>
      <c r="E1891" s="28">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5">
      <c r="A1892">
        <v>1891</v>
      </c>
      <c r="B1892" t="s">
        <v>4698</v>
      </c>
      <c r="C1892">
        <v>2011</v>
      </c>
      <c r="D1892" s="28">
        <v>40616</v>
      </c>
      <c r="E1892" s="28">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5">
      <c r="A1893">
        <v>1892</v>
      </c>
      <c r="B1893" t="s">
        <v>4698</v>
      </c>
      <c r="C1893">
        <v>2011</v>
      </c>
      <c r="D1893" s="28">
        <v>40616</v>
      </c>
      <c r="E1893" s="28">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5">
      <c r="A1894">
        <v>2531</v>
      </c>
      <c r="B1894" t="s">
        <v>5620</v>
      </c>
      <c r="C1894">
        <v>2011</v>
      </c>
      <c r="D1894" s="28">
        <v>40772</v>
      </c>
      <c r="E1894" s="28">
        <v>40776</v>
      </c>
      <c r="F1894" t="s">
        <v>50</v>
      </c>
      <c r="G1894" t="s">
        <v>1183</v>
      </c>
      <c r="H1894" t="s">
        <v>1184</v>
      </c>
      <c r="I1894" t="s">
        <v>41</v>
      </c>
      <c r="J1894" t="s">
        <v>27</v>
      </c>
      <c r="K1894" t="s">
        <v>5141</v>
      </c>
      <c r="L1894" t="s">
        <v>1707</v>
      </c>
      <c r="M1894">
        <v>72209</v>
      </c>
      <c r="N1894" t="s">
        <v>30</v>
      </c>
      <c r="O1894" t="s">
        <v>4554</v>
      </c>
      <c r="P1894" t="s">
        <v>46</v>
      </c>
      <c r="Q1894" t="s">
        <v>90</v>
      </c>
      <c r="R1894" t="s">
        <v>4555</v>
      </c>
      <c r="S1894">
        <v>114.2</v>
      </c>
      <c r="T1894">
        <v>5</v>
      </c>
      <c r="U1894">
        <v>0</v>
      </c>
      <c r="V1894">
        <v>52.531999999999996</v>
      </c>
    </row>
    <row r="1895" spans="1:22" x14ac:dyDescent="0.35">
      <c r="A1895">
        <v>2530</v>
      </c>
      <c r="B1895" t="s">
        <v>5619</v>
      </c>
      <c r="C1895">
        <v>2011</v>
      </c>
      <c r="D1895" s="28">
        <v>40840</v>
      </c>
      <c r="E1895" s="28">
        <v>40845</v>
      </c>
      <c r="F1895" t="s">
        <v>50</v>
      </c>
      <c r="G1895" t="s">
        <v>5603</v>
      </c>
      <c r="H1895" t="s">
        <v>5604</v>
      </c>
      <c r="I1895" t="s">
        <v>102</v>
      </c>
      <c r="J1895" t="s">
        <v>27</v>
      </c>
      <c r="K1895" t="s">
        <v>53</v>
      </c>
      <c r="L1895" t="s">
        <v>54</v>
      </c>
      <c r="M1895">
        <v>33311</v>
      </c>
      <c r="N1895" t="s">
        <v>30</v>
      </c>
      <c r="O1895" t="s">
        <v>2882</v>
      </c>
      <c r="P1895" t="s">
        <v>46</v>
      </c>
      <c r="Q1895" t="s">
        <v>90</v>
      </c>
      <c r="R1895" t="s">
        <v>2883</v>
      </c>
      <c r="S1895">
        <v>10.368000000000002</v>
      </c>
      <c r="T1895">
        <v>2</v>
      </c>
      <c r="U1895">
        <v>0.2</v>
      </c>
      <c r="V1895">
        <v>3.6288</v>
      </c>
    </row>
    <row r="1896" spans="1:22" x14ac:dyDescent="0.35">
      <c r="A1896">
        <v>2517</v>
      </c>
      <c r="B1896" t="s">
        <v>5607</v>
      </c>
      <c r="C1896">
        <v>2011</v>
      </c>
      <c r="D1896" s="28">
        <v>40862</v>
      </c>
      <c r="E1896" s="28">
        <v>40869</v>
      </c>
      <c r="F1896" t="s">
        <v>50</v>
      </c>
      <c r="G1896" t="s">
        <v>2378</v>
      </c>
      <c r="H1896" t="s">
        <v>2379</v>
      </c>
      <c r="I1896" t="s">
        <v>26</v>
      </c>
      <c r="J1896" t="s">
        <v>27</v>
      </c>
      <c r="K1896" t="s">
        <v>184</v>
      </c>
      <c r="L1896" t="s">
        <v>104</v>
      </c>
      <c r="M1896">
        <v>77095</v>
      </c>
      <c r="N1896" t="s">
        <v>105</v>
      </c>
      <c r="O1896" t="s">
        <v>3798</v>
      </c>
      <c r="P1896" t="s">
        <v>46</v>
      </c>
      <c r="Q1896" t="s">
        <v>173</v>
      </c>
      <c r="R1896" t="s">
        <v>3799</v>
      </c>
      <c r="S1896">
        <v>604.65600000000006</v>
      </c>
      <c r="T1896">
        <v>9</v>
      </c>
      <c r="U1896">
        <v>0.2</v>
      </c>
      <c r="V1896">
        <v>204.07139999999995</v>
      </c>
    </row>
    <row r="1897" spans="1:22" x14ac:dyDescent="0.35">
      <c r="A1897">
        <v>2516</v>
      </c>
      <c r="B1897" t="s">
        <v>5606</v>
      </c>
      <c r="C1897">
        <v>2011</v>
      </c>
      <c r="D1897" s="28">
        <v>40791</v>
      </c>
      <c r="E1897" s="28">
        <v>40796</v>
      </c>
      <c r="F1897" t="s">
        <v>50</v>
      </c>
      <c r="G1897" t="s">
        <v>3486</v>
      </c>
      <c r="H1897" t="s">
        <v>3487</v>
      </c>
      <c r="I1897" t="s">
        <v>26</v>
      </c>
      <c r="J1897" t="s">
        <v>27</v>
      </c>
      <c r="K1897" t="s">
        <v>4618</v>
      </c>
      <c r="L1897" t="s">
        <v>498</v>
      </c>
      <c r="M1897">
        <v>43402</v>
      </c>
      <c r="N1897" t="s">
        <v>148</v>
      </c>
      <c r="O1897" t="s">
        <v>2117</v>
      </c>
      <c r="P1897" t="s">
        <v>46</v>
      </c>
      <c r="Q1897" t="s">
        <v>59</v>
      </c>
      <c r="R1897" t="s">
        <v>2118</v>
      </c>
      <c r="S1897">
        <v>264.32</v>
      </c>
      <c r="T1897">
        <v>2</v>
      </c>
      <c r="U1897">
        <v>0.2</v>
      </c>
      <c r="V1897">
        <v>19.823999999999998</v>
      </c>
    </row>
    <row r="1898" spans="1:22" x14ac:dyDescent="0.35">
      <c r="A1898">
        <v>2507</v>
      </c>
      <c r="B1898" t="s">
        <v>5589</v>
      </c>
      <c r="C1898">
        <v>2011</v>
      </c>
      <c r="D1898" s="28">
        <v>40749</v>
      </c>
      <c r="E1898" s="28">
        <v>40751</v>
      </c>
      <c r="F1898" t="s">
        <v>23</v>
      </c>
      <c r="G1898" t="s">
        <v>916</v>
      </c>
      <c r="H1898" t="s">
        <v>917</v>
      </c>
      <c r="I1898" t="s">
        <v>26</v>
      </c>
      <c r="J1898" t="s">
        <v>27</v>
      </c>
      <c r="K1898" t="s">
        <v>127</v>
      </c>
      <c r="L1898" t="s">
        <v>43</v>
      </c>
      <c r="M1898">
        <v>94122</v>
      </c>
      <c r="N1898" t="s">
        <v>44</v>
      </c>
      <c r="O1898" t="s">
        <v>922</v>
      </c>
      <c r="P1898" t="s">
        <v>32</v>
      </c>
      <c r="Q1898" t="s">
        <v>65</v>
      </c>
      <c r="R1898" t="s">
        <v>186</v>
      </c>
      <c r="S1898">
        <v>77.92</v>
      </c>
      <c r="T1898">
        <v>8</v>
      </c>
      <c r="U1898">
        <v>0</v>
      </c>
      <c r="V1898">
        <v>34.284800000000004</v>
      </c>
    </row>
    <row r="1899" spans="1:22" x14ac:dyDescent="0.35">
      <c r="A1899">
        <v>1898</v>
      </c>
      <c r="B1899" t="s">
        <v>4720</v>
      </c>
      <c r="C1899">
        <v>2011</v>
      </c>
      <c r="D1899" s="28">
        <v>40784</v>
      </c>
      <c r="E1899" s="28">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5">
      <c r="A1900">
        <v>1899</v>
      </c>
      <c r="B1900" t="s">
        <v>4720</v>
      </c>
      <c r="C1900">
        <v>2011</v>
      </c>
      <c r="D1900" s="28">
        <v>40784</v>
      </c>
      <c r="E1900" s="28">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5">
      <c r="A1901">
        <v>1900</v>
      </c>
      <c r="B1901" t="s">
        <v>4720</v>
      </c>
      <c r="C1901">
        <v>2011</v>
      </c>
      <c r="D1901" s="28">
        <v>40784</v>
      </c>
      <c r="E1901" s="28">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5">
      <c r="A1902">
        <v>2506</v>
      </c>
      <c r="B1902" t="s">
        <v>5589</v>
      </c>
      <c r="C1902">
        <v>2011</v>
      </c>
      <c r="D1902" s="28">
        <v>40749</v>
      </c>
      <c r="E1902" s="28">
        <v>40751</v>
      </c>
      <c r="F1902" t="s">
        <v>23</v>
      </c>
      <c r="G1902" t="s">
        <v>916</v>
      </c>
      <c r="H1902" t="s">
        <v>917</v>
      </c>
      <c r="I1902" t="s">
        <v>26</v>
      </c>
      <c r="J1902" t="s">
        <v>27</v>
      </c>
      <c r="K1902" t="s">
        <v>127</v>
      </c>
      <c r="L1902" t="s">
        <v>43</v>
      </c>
      <c r="M1902">
        <v>94122</v>
      </c>
      <c r="N1902" t="s">
        <v>44</v>
      </c>
      <c r="O1902" t="s">
        <v>5590</v>
      </c>
      <c r="P1902" t="s">
        <v>46</v>
      </c>
      <c r="Q1902" t="s">
        <v>578</v>
      </c>
      <c r="R1902" t="s">
        <v>5591</v>
      </c>
      <c r="S1902">
        <v>8187.65</v>
      </c>
      <c r="T1902">
        <v>5</v>
      </c>
      <c r="U1902">
        <v>0</v>
      </c>
      <c r="V1902">
        <v>327.50599999999963</v>
      </c>
    </row>
    <row r="1903" spans="1:22" x14ac:dyDescent="0.35">
      <c r="A1903">
        <v>2505</v>
      </c>
      <c r="B1903" t="s">
        <v>5589</v>
      </c>
      <c r="C1903">
        <v>2011</v>
      </c>
      <c r="D1903" s="28">
        <v>40749</v>
      </c>
      <c r="E1903" s="28">
        <v>40751</v>
      </c>
      <c r="F1903" t="s">
        <v>23</v>
      </c>
      <c r="G1903" t="s">
        <v>916</v>
      </c>
      <c r="H1903" t="s">
        <v>917</v>
      </c>
      <c r="I1903" t="s">
        <v>26</v>
      </c>
      <c r="J1903" t="s">
        <v>27</v>
      </c>
      <c r="K1903" t="s">
        <v>127</v>
      </c>
      <c r="L1903" t="s">
        <v>43</v>
      </c>
      <c r="M1903">
        <v>94122</v>
      </c>
      <c r="N1903" t="s">
        <v>44</v>
      </c>
      <c r="O1903" t="s">
        <v>953</v>
      </c>
      <c r="P1903" t="s">
        <v>46</v>
      </c>
      <c r="Q1903" t="s">
        <v>59</v>
      </c>
      <c r="R1903" t="s">
        <v>954</v>
      </c>
      <c r="S1903">
        <v>53.72</v>
      </c>
      <c r="T1903">
        <v>4</v>
      </c>
      <c r="U1903">
        <v>0</v>
      </c>
      <c r="V1903">
        <v>15.041600000000003</v>
      </c>
    </row>
    <row r="1904" spans="1:22" x14ac:dyDescent="0.35">
      <c r="A1904">
        <v>2496</v>
      </c>
      <c r="B1904" t="s">
        <v>5574</v>
      </c>
      <c r="C1904">
        <v>2011</v>
      </c>
      <c r="D1904" s="28">
        <v>40710</v>
      </c>
      <c r="E1904" s="28">
        <v>40716</v>
      </c>
      <c r="F1904" t="s">
        <v>50</v>
      </c>
      <c r="G1904" t="s">
        <v>5575</v>
      </c>
      <c r="H1904" t="s">
        <v>5576</v>
      </c>
      <c r="I1904" t="s">
        <v>26</v>
      </c>
      <c r="J1904" t="s">
        <v>27</v>
      </c>
      <c r="K1904" t="s">
        <v>5577</v>
      </c>
      <c r="L1904" t="s">
        <v>254</v>
      </c>
      <c r="M1904">
        <v>46544</v>
      </c>
      <c r="N1904" t="s">
        <v>105</v>
      </c>
      <c r="O1904" t="s">
        <v>1585</v>
      </c>
      <c r="P1904" t="s">
        <v>32</v>
      </c>
      <c r="Q1904" t="s">
        <v>36</v>
      </c>
      <c r="R1904" t="s">
        <v>1586</v>
      </c>
      <c r="S1904">
        <v>647.84</v>
      </c>
      <c r="T1904">
        <v>8</v>
      </c>
      <c r="U1904">
        <v>0</v>
      </c>
      <c r="V1904">
        <v>32.391999999999939</v>
      </c>
    </row>
    <row r="1905" spans="1:22" x14ac:dyDescent="0.35">
      <c r="A1905">
        <v>2493</v>
      </c>
      <c r="B1905" t="s">
        <v>5569</v>
      </c>
      <c r="C1905">
        <v>2011</v>
      </c>
      <c r="D1905" s="28">
        <v>40866</v>
      </c>
      <c r="E1905" s="28">
        <v>40870</v>
      </c>
      <c r="F1905" t="s">
        <v>50</v>
      </c>
      <c r="G1905" t="s">
        <v>5570</v>
      </c>
      <c r="H1905" t="s">
        <v>5571</v>
      </c>
      <c r="I1905" t="s">
        <v>26</v>
      </c>
      <c r="J1905" t="s">
        <v>27</v>
      </c>
      <c r="K1905" t="s">
        <v>5572</v>
      </c>
      <c r="L1905" t="s">
        <v>267</v>
      </c>
      <c r="M1905">
        <v>14701</v>
      </c>
      <c r="N1905" t="s">
        <v>148</v>
      </c>
      <c r="O1905" t="s">
        <v>4595</v>
      </c>
      <c r="P1905" t="s">
        <v>71</v>
      </c>
      <c r="Q1905" t="s">
        <v>72</v>
      </c>
      <c r="R1905" t="s">
        <v>4596</v>
      </c>
      <c r="S1905">
        <v>4548.8100000000004</v>
      </c>
      <c r="T1905">
        <v>7</v>
      </c>
      <c r="U1905">
        <v>0</v>
      </c>
      <c r="V1905">
        <v>1228.1787000000004</v>
      </c>
    </row>
    <row r="1906" spans="1:22" x14ac:dyDescent="0.35">
      <c r="A1906">
        <v>2492</v>
      </c>
      <c r="B1906" t="s">
        <v>5568</v>
      </c>
      <c r="C1906">
        <v>2011</v>
      </c>
      <c r="D1906" s="28">
        <v>40890</v>
      </c>
      <c r="E1906" s="28">
        <v>40892</v>
      </c>
      <c r="F1906" t="s">
        <v>23</v>
      </c>
      <c r="G1906" t="s">
        <v>429</v>
      </c>
      <c r="H1906" t="s">
        <v>430</v>
      </c>
      <c r="I1906" t="s">
        <v>26</v>
      </c>
      <c r="J1906" t="s">
        <v>27</v>
      </c>
      <c r="K1906" t="s">
        <v>42</v>
      </c>
      <c r="L1906" t="s">
        <v>43</v>
      </c>
      <c r="M1906">
        <v>90049</v>
      </c>
      <c r="N1906" t="s">
        <v>44</v>
      </c>
      <c r="O1906" t="s">
        <v>4433</v>
      </c>
      <c r="P1906" t="s">
        <v>46</v>
      </c>
      <c r="Q1906" t="s">
        <v>90</v>
      </c>
      <c r="R1906" t="s">
        <v>4434</v>
      </c>
      <c r="S1906">
        <v>90.24</v>
      </c>
      <c r="T1906">
        <v>6</v>
      </c>
      <c r="U1906">
        <v>0</v>
      </c>
      <c r="V1906">
        <v>41.51039999999999</v>
      </c>
    </row>
    <row r="1907" spans="1:22" x14ac:dyDescent="0.35">
      <c r="A1907">
        <v>2479</v>
      </c>
      <c r="B1907" t="s">
        <v>5548</v>
      </c>
      <c r="C1907">
        <v>2011</v>
      </c>
      <c r="D1907" s="28">
        <v>40799</v>
      </c>
      <c r="E1907" s="28">
        <v>40805</v>
      </c>
      <c r="F1907" t="s">
        <v>50</v>
      </c>
      <c r="G1907" t="s">
        <v>3535</v>
      </c>
      <c r="H1907" t="s">
        <v>3536</v>
      </c>
      <c r="I1907" t="s">
        <v>26</v>
      </c>
      <c r="J1907" t="s">
        <v>27</v>
      </c>
      <c r="K1907" t="s">
        <v>266</v>
      </c>
      <c r="L1907" t="s">
        <v>267</v>
      </c>
      <c r="M1907">
        <v>10011</v>
      </c>
      <c r="N1907" t="s">
        <v>148</v>
      </c>
      <c r="O1907" t="s">
        <v>67</v>
      </c>
      <c r="P1907" t="s">
        <v>46</v>
      </c>
      <c r="Q1907" t="s">
        <v>68</v>
      </c>
      <c r="R1907" t="s">
        <v>69</v>
      </c>
      <c r="S1907">
        <v>5.46</v>
      </c>
      <c r="T1907">
        <v>3</v>
      </c>
      <c r="U1907">
        <v>0</v>
      </c>
      <c r="V1907">
        <v>1.4742000000000002</v>
      </c>
    </row>
    <row r="1908" spans="1:22" x14ac:dyDescent="0.35">
      <c r="A1908">
        <v>2439</v>
      </c>
      <c r="B1908" t="s">
        <v>5501</v>
      </c>
      <c r="C1908">
        <v>2011</v>
      </c>
      <c r="D1908" s="28">
        <v>40865</v>
      </c>
      <c r="E1908" s="28">
        <v>40867</v>
      </c>
      <c r="F1908" t="s">
        <v>23</v>
      </c>
      <c r="G1908" t="s">
        <v>5502</v>
      </c>
      <c r="H1908" t="s">
        <v>5503</v>
      </c>
      <c r="I1908" t="s">
        <v>26</v>
      </c>
      <c r="J1908" t="s">
        <v>27</v>
      </c>
      <c r="K1908" t="s">
        <v>1473</v>
      </c>
      <c r="L1908" t="s">
        <v>457</v>
      </c>
      <c r="M1908">
        <v>80027</v>
      </c>
      <c r="N1908" t="s">
        <v>44</v>
      </c>
      <c r="O1908" t="s">
        <v>3359</v>
      </c>
      <c r="P1908" t="s">
        <v>46</v>
      </c>
      <c r="Q1908" t="s">
        <v>90</v>
      </c>
      <c r="R1908" t="s">
        <v>3360</v>
      </c>
      <c r="S1908">
        <v>35.808</v>
      </c>
      <c r="T1908">
        <v>4</v>
      </c>
      <c r="U1908">
        <v>0.2</v>
      </c>
      <c r="V1908">
        <v>12.5328</v>
      </c>
    </row>
    <row r="1909" spans="1:22" x14ac:dyDescent="0.35">
      <c r="A1909">
        <v>2438</v>
      </c>
      <c r="B1909" t="s">
        <v>5501</v>
      </c>
      <c r="C1909">
        <v>2011</v>
      </c>
      <c r="D1909" s="28">
        <v>40865</v>
      </c>
      <c r="E1909" s="28">
        <v>40867</v>
      </c>
      <c r="F1909" t="s">
        <v>23</v>
      </c>
      <c r="G1909" t="s">
        <v>5502</v>
      </c>
      <c r="H1909" t="s">
        <v>5503</v>
      </c>
      <c r="I1909" t="s">
        <v>26</v>
      </c>
      <c r="J1909" t="s">
        <v>27</v>
      </c>
      <c r="K1909" t="s">
        <v>1473</v>
      </c>
      <c r="L1909" t="s">
        <v>457</v>
      </c>
      <c r="M1909">
        <v>80027</v>
      </c>
      <c r="N1909" t="s">
        <v>44</v>
      </c>
      <c r="O1909" t="s">
        <v>5504</v>
      </c>
      <c r="P1909" t="s">
        <v>32</v>
      </c>
      <c r="Q1909" t="s">
        <v>56</v>
      </c>
      <c r="R1909" t="s">
        <v>5505</v>
      </c>
      <c r="S1909">
        <v>145.97999999999999</v>
      </c>
      <c r="T1909">
        <v>2</v>
      </c>
      <c r="U1909">
        <v>0.5</v>
      </c>
      <c r="V1909">
        <v>-99.266399999999976</v>
      </c>
    </row>
    <row r="1910" spans="1:22" x14ac:dyDescent="0.35">
      <c r="A1910">
        <v>2433</v>
      </c>
      <c r="B1910" t="s">
        <v>5491</v>
      </c>
      <c r="C1910">
        <v>2011</v>
      </c>
      <c r="D1910" s="28">
        <v>40627</v>
      </c>
      <c r="E1910" s="28">
        <v>40634</v>
      </c>
      <c r="F1910" t="s">
        <v>50</v>
      </c>
      <c r="G1910" t="s">
        <v>5492</v>
      </c>
      <c r="H1910" t="s">
        <v>5493</v>
      </c>
      <c r="I1910" t="s">
        <v>26</v>
      </c>
      <c r="J1910" t="s">
        <v>27</v>
      </c>
      <c r="K1910" t="s">
        <v>266</v>
      </c>
      <c r="L1910" t="s">
        <v>267</v>
      </c>
      <c r="M1910">
        <v>10009</v>
      </c>
      <c r="N1910" t="s">
        <v>148</v>
      </c>
      <c r="O1910" t="s">
        <v>5494</v>
      </c>
      <c r="P1910" t="s">
        <v>32</v>
      </c>
      <c r="Q1910" t="s">
        <v>36</v>
      </c>
      <c r="R1910" t="s">
        <v>5495</v>
      </c>
      <c r="S1910">
        <v>366.786</v>
      </c>
      <c r="T1910">
        <v>7</v>
      </c>
      <c r="U1910">
        <v>0.1</v>
      </c>
      <c r="V1910">
        <v>65.206400000000002</v>
      </c>
    </row>
    <row r="1911" spans="1:22" x14ac:dyDescent="0.35">
      <c r="A1911">
        <v>2414</v>
      </c>
      <c r="B1911" t="s">
        <v>5461</v>
      </c>
      <c r="C1911">
        <v>2011</v>
      </c>
      <c r="D1911" s="28">
        <v>40859</v>
      </c>
      <c r="E1911" s="28">
        <v>40863</v>
      </c>
      <c r="F1911" t="s">
        <v>50</v>
      </c>
      <c r="G1911" t="s">
        <v>2896</v>
      </c>
      <c r="H1911" t="s">
        <v>2897</v>
      </c>
      <c r="I1911" t="s">
        <v>26</v>
      </c>
      <c r="J1911" t="s">
        <v>27</v>
      </c>
      <c r="K1911" t="s">
        <v>42</v>
      </c>
      <c r="L1911" t="s">
        <v>43</v>
      </c>
      <c r="M1911">
        <v>90045</v>
      </c>
      <c r="N1911" t="s">
        <v>44</v>
      </c>
      <c r="O1911" t="s">
        <v>2875</v>
      </c>
      <c r="P1911" t="s">
        <v>32</v>
      </c>
      <c r="Q1911" t="s">
        <v>56</v>
      </c>
      <c r="R1911" t="s">
        <v>2876</v>
      </c>
      <c r="S1911">
        <v>629.06400000000008</v>
      </c>
      <c r="T1911">
        <v>3</v>
      </c>
      <c r="U1911">
        <v>0.2</v>
      </c>
      <c r="V1911">
        <v>31.453199999999953</v>
      </c>
    </row>
    <row r="1912" spans="1:22" x14ac:dyDescent="0.35">
      <c r="A1912">
        <v>2413</v>
      </c>
      <c r="B1912" t="s">
        <v>5461</v>
      </c>
      <c r="C1912">
        <v>2011</v>
      </c>
      <c r="D1912" s="28">
        <v>40859</v>
      </c>
      <c r="E1912" s="28">
        <v>40863</v>
      </c>
      <c r="F1912" t="s">
        <v>50</v>
      </c>
      <c r="G1912" t="s">
        <v>2896</v>
      </c>
      <c r="H1912" t="s">
        <v>2897</v>
      </c>
      <c r="I1912" t="s">
        <v>26</v>
      </c>
      <c r="J1912" t="s">
        <v>27</v>
      </c>
      <c r="K1912" t="s">
        <v>42</v>
      </c>
      <c r="L1912" t="s">
        <v>43</v>
      </c>
      <c r="M1912">
        <v>90045</v>
      </c>
      <c r="N1912" t="s">
        <v>44</v>
      </c>
      <c r="O1912" t="s">
        <v>1420</v>
      </c>
      <c r="P1912" t="s">
        <v>46</v>
      </c>
      <c r="Q1912" t="s">
        <v>90</v>
      </c>
      <c r="R1912" t="s">
        <v>1421</v>
      </c>
      <c r="S1912">
        <v>11.96</v>
      </c>
      <c r="T1912">
        <v>2</v>
      </c>
      <c r="U1912">
        <v>0</v>
      </c>
      <c r="V1912">
        <v>5.8604000000000003</v>
      </c>
    </row>
    <row r="1913" spans="1:22" x14ac:dyDescent="0.35">
      <c r="A1913">
        <v>2411</v>
      </c>
      <c r="B1913" t="s">
        <v>5457</v>
      </c>
      <c r="C1913">
        <v>2011</v>
      </c>
      <c r="D1913" s="28">
        <v>40756</v>
      </c>
      <c r="E1913" s="28">
        <v>40761</v>
      </c>
      <c r="F1913" t="s">
        <v>50</v>
      </c>
      <c r="G1913" t="s">
        <v>2954</v>
      </c>
      <c r="H1913" t="s">
        <v>2955</v>
      </c>
      <c r="I1913" t="s">
        <v>102</v>
      </c>
      <c r="J1913" t="s">
        <v>27</v>
      </c>
      <c r="K1913" t="s">
        <v>146</v>
      </c>
      <c r="L1913" t="s">
        <v>147</v>
      </c>
      <c r="M1913">
        <v>19120</v>
      </c>
      <c r="N1913" t="s">
        <v>148</v>
      </c>
      <c r="O1913" t="s">
        <v>4187</v>
      </c>
      <c r="P1913" t="s">
        <v>46</v>
      </c>
      <c r="Q1913" t="s">
        <v>269</v>
      </c>
      <c r="R1913" t="s">
        <v>4188</v>
      </c>
      <c r="S1913">
        <v>5.68</v>
      </c>
      <c r="T1913">
        <v>2</v>
      </c>
      <c r="U1913">
        <v>0.2</v>
      </c>
      <c r="V1913">
        <v>1.9169999999999998</v>
      </c>
    </row>
    <row r="1914" spans="1:22" x14ac:dyDescent="0.35">
      <c r="A1914">
        <v>2378</v>
      </c>
      <c r="B1914" t="s">
        <v>5409</v>
      </c>
      <c r="C1914">
        <v>2011</v>
      </c>
      <c r="D1914" s="28">
        <v>40774</v>
      </c>
      <c r="E1914" s="28">
        <v>40776</v>
      </c>
      <c r="F1914" t="s">
        <v>23</v>
      </c>
      <c r="G1914" t="s">
        <v>3987</v>
      </c>
      <c r="H1914" t="s">
        <v>3988</v>
      </c>
      <c r="I1914" t="s">
        <v>26</v>
      </c>
      <c r="J1914" t="s">
        <v>27</v>
      </c>
      <c r="K1914" t="s">
        <v>497</v>
      </c>
      <c r="L1914" t="s">
        <v>498</v>
      </c>
      <c r="M1914">
        <v>43229</v>
      </c>
      <c r="N1914" t="s">
        <v>148</v>
      </c>
      <c r="O1914" t="s">
        <v>5410</v>
      </c>
      <c r="P1914" t="s">
        <v>46</v>
      </c>
      <c r="Q1914" t="s">
        <v>578</v>
      </c>
      <c r="R1914" t="s">
        <v>5411</v>
      </c>
      <c r="S1914">
        <v>9.1840000000000011</v>
      </c>
      <c r="T1914">
        <v>2</v>
      </c>
      <c r="U1914">
        <v>0.2</v>
      </c>
      <c r="V1914">
        <v>1.1479999999999988</v>
      </c>
    </row>
    <row r="1915" spans="1:22" x14ac:dyDescent="0.35">
      <c r="A1915">
        <v>1914</v>
      </c>
      <c r="B1915" t="s">
        <v>4753</v>
      </c>
      <c r="C1915">
        <v>2011</v>
      </c>
      <c r="D1915" s="28">
        <v>40559</v>
      </c>
      <c r="E1915" s="28">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5">
      <c r="A1916">
        <v>2377</v>
      </c>
      <c r="B1916" t="s">
        <v>5409</v>
      </c>
      <c r="C1916">
        <v>2011</v>
      </c>
      <c r="D1916" s="28">
        <v>40774</v>
      </c>
      <c r="E1916" s="28">
        <v>40776</v>
      </c>
      <c r="F1916" t="s">
        <v>23</v>
      </c>
      <c r="G1916" t="s">
        <v>3987</v>
      </c>
      <c r="H1916" t="s">
        <v>3988</v>
      </c>
      <c r="I1916" t="s">
        <v>26</v>
      </c>
      <c r="J1916" t="s">
        <v>27</v>
      </c>
      <c r="K1916" t="s">
        <v>497</v>
      </c>
      <c r="L1916" t="s">
        <v>498</v>
      </c>
      <c r="M1916">
        <v>43229</v>
      </c>
      <c r="N1916" t="s">
        <v>148</v>
      </c>
      <c r="O1916" t="s">
        <v>4994</v>
      </c>
      <c r="P1916" t="s">
        <v>46</v>
      </c>
      <c r="Q1916" t="s">
        <v>75</v>
      </c>
      <c r="R1916" t="s">
        <v>4995</v>
      </c>
      <c r="S1916">
        <v>76.77600000000001</v>
      </c>
      <c r="T1916">
        <v>4</v>
      </c>
      <c r="U1916">
        <v>0.7</v>
      </c>
      <c r="V1916">
        <v>-58.861599999999981</v>
      </c>
    </row>
    <row r="1917" spans="1:22" x14ac:dyDescent="0.35">
      <c r="A1917">
        <v>2367</v>
      </c>
      <c r="B1917" t="s">
        <v>5394</v>
      </c>
      <c r="C1917">
        <v>2011</v>
      </c>
      <c r="D1917" s="28">
        <v>40871</v>
      </c>
      <c r="E1917" s="28">
        <v>40873</v>
      </c>
      <c r="F1917" t="s">
        <v>23</v>
      </c>
      <c r="G1917" t="s">
        <v>4754</v>
      </c>
      <c r="H1917" t="s">
        <v>4755</v>
      </c>
      <c r="I1917" t="s">
        <v>26</v>
      </c>
      <c r="J1917" t="s">
        <v>27</v>
      </c>
      <c r="K1917" t="s">
        <v>5395</v>
      </c>
      <c r="L1917" t="s">
        <v>43</v>
      </c>
      <c r="M1917">
        <v>95823</v>
      </c>
      <c r="N1917" t="s">
        <v>44</v>
      </c>
      <c r="O1917" t="s">
        <v>5396</v>
      </c>
      <c r="P1917" t="s">
        <v>32</v>
      </c>
      <c r="Q1917" t="s">
        <v>36</v>
      </c>
      <c r="R1917" t="s">
        <v>5397</v>
      </c>
      <c r="S1917">
        <v>120.71199999999999</v>
      </c>
      <c r="T1917">
        <v>1</v>
      </c>
      <c r="U1917">
        <v>0.2</v>
      </c>
      <c r="V1917">
        <v>-18.106799999999993</v>
      </c>
    </row>
    <row r="1918" spans="1:22" x14ac:dyDescent="0.35">
      <c r="A1918">
        <v>2362</v>
      </c>
      <c r="B1918" t="s">
        <v>5383</v>
      </c>
      <c r="C1918">
        <v>2011</v>
      </c>
      <c r="D1918" s="28">
        <v>40619</v>
      </c>
      <c r="E1918" s="28">
        <v>40623</v>
      </c>
      <c r="F1918" t="s">
        <v>50</v>
      </c>
      <c r="G1918" t="s">
        <v>2407</v>
      </c>
      <c r="H1918" t="s">
        <v>2408</v>
      </c>
      <c r="I1918" t="s">
        <v>41</v>
      </c>
      <c r="J1918" t="s">
        <v>27</v>
      </c>
      <c r="K1918" t="s">
        <v>266</v>
      </c>
      <c r="L1918" t="s">
        <v>267</v>
      </c>
      <c r="M1918">
        <v>10024</v>
      </c>
      <c r="N1918" t="s">
        <v>148</v>
      </c>
      <c r="O1918" t="s">
        <v>5386</v>
      </c>
      <c r="P1918" t="s">
        <v>46</v>
      </c>
      <c r="Q1918" t="s">
        <v>90</v>
      </c>
      <c r="R1918" t="s">
        <v>5387</v>
      </c>
      <c r="S1918">
        <v>155.04</v>
      </c>
      <c r="T1918">
        <v>4</v>
      </c>
      <c r="U1918">
        <v>0</v>
      </c>
      <c r="V1918">
        <v>75.9696</v>
      </c>
    </row>
    <row r="1919" spans="1:22" x14ac:dyDescent="0.35">
      <c r="A1919">
        <v>2361</v>
      </c>
      <c r="B1919" t="s">
        <v>5383</v>
      </c>
      <c r="C1919">
        <v>2011</v>
      </c>
      <c r="D1919" s="28">
        <v>40619</v>
      </c>
      <c r="E1919" s="28">
        <v>40623</v>
      </c>
      <c r="F1919" t="s">
        <v>50</v>
      </c>
      <c r="G1919" t="s">
        <v>2407</v>
      </c>
      <c r="H1919" t="s">
        <v>2408</v>
      </c>
      <c r="I1919" t="s">
        <v>41</v>
      </c>
      <c r="J1919" t="s">
        <v>27</v>
      </c>
      <c r="K1919" t="s">
        <v>266</v>
      </c>
      <c r="L1919" t="s">
        <v>267</v>
      </c>
      <c r="M1919">
        <v>10024</v>
      </c>
      <c r="N1919" t="s">
        <v>148</v>
      </c>
      <c r="O1919" t="s">
        <v>5384</v>
      </c>
      <c r="P1919" t="s">
        <v>46</v>
      </c>
      <c r="Q1919" t="s">
        <v>90</v>
      </c>
      <c r="R1919" t="s">
        <v>5385</v>
      </c>
      <c r="S1919">
        <v>34.86</v>
      </c>
      <c r="T1919">
        <v>7</v>
      </c>
      <c r="U1919">
        <v>0</v>
      </c>
      <c r="V1919">
        <v>16.3842</v>
      </c>
    </row>
    <row r="1920" spans="1:22" x14ac:dyDescent="0.35">
      <c r="A1920">
        <v>2360</v>
      </c>
      <c r="B1920" t="s">
        <v>5383</v>
      </c>
      <c r="C1920">
        <v>2011</v>
      </c>
      <c r="D1920" s="28">
        <v>40619</v>
      </c>
      <c r="E1920" s="28">
        <v>40623</v>
      </c>
      <c r="F1920" t="s">
        <v>50</v>
      </c>
      <c r="G1920" t="s">
        <v>2407</v>
      </c>
      <c r="H1920" t="s">
        <v>2408</v>
      </c>
      <c r="I1920" t="s">
        <v>41</v>
      </c>
      <c r="J1920" t="s">
        <v>27</v>
      </c>
      <c r="K1920" t="s">
        <v>266</v>
      </c>
      <c r="L1920" t="s">
        <v>267</v>
      </c>
      <c r="M1920">
        <v>10024</v>
      </c>
      <c r="N1920" t="s">
        <v>148</v>
      </c>
      <c r="O1920" t="s">
        <v>4671</v>
      </c>
      <c r="P1920" t="s">
        <v>32</v>
      </c>
      <c r="Q1920" t="s">
        <v>56</v>
      </c>
      <c r="R1920" t="s">
        <v>4672</v>
      </c>
      <c r="S1920">
        <v>613.90800000000002</v>
      </c>
      <c r="T1920">
        <v>3</v>
      </c>
      <c r="U1920">
        <v>0.4</v>
      </c>
      <c r="V1920">
        <v>-122.78160000000003</v>
      </c>
    </row>
    <row r="1921" spans="1:22" x14ac:dyDescent="0.35">
      <c r="A1921">
        <v>2359</v>
      </c>
      <c r="B1921" t="s">
        <v>5383</v>
      </c>
      <c r="C1921">
        <v>2011</v>
      </c>
      <c r="D1921" s="28">
        <v>40619</v>
      </c>
      <c r="E1921" s="28">
        <v>40623</v>
      </c>
      <c r="F1921" t="s">
        <v>50</v>
      </c>
      <c r="G1921" t="s">
        <v>2407</v>
      </c>
      <c r="H1921" t="s">
        <v>2408</v>
      </c>
      <c r="I1921" t="s">
        <v>41</v>
      </c>
      <c r="J1921" t="s">
        <v>27</v>
      </c>
      <c r="K1921" t="s">
        <v>266</v>
      </c>
      <c r="L1921" t="s">
        <v>267</v>
      </c>
      <c r="M1921">
        <v>10024</v>
      </c>
      <c r="N1921" t="s">
        <v>148</v>
      </c>
      <c r="O1921" t="s">
        <v>5302</v>
      </c>
      <c r="P1921" t="s">
        <v>32</v>
      </c>
      <c r="Q1921" t="s">
        <v>56</v>
      </c>
      <c r="R1921" t="s">
        <v>5303</v>
      </c>
      <c r="S1921">
        <v>1071.576</v>
      </c>
      <c r="T1921">
        <v>4</v>
      </c>
      <c r="U1921">
        <v>0.4</v>
      </c>
      <c r="V1921">
        <v>-553.64760000000001</v>
      </c>
    </row>
    <row r="1922" spans="1:22" x14ac:dyDescent="0.35">
      <c r="A1922">
        <v>2358</v>
      </c>
      <c r="B1922" t="s">
        <v>5383</v>
      </c>
      <c r="C1922">
        <v>2011</v>
      </c>
      <c r="D1922" s="28">
        <v>40619</v>
      </c>
      <c r="E1922" s="28">
        <v>40623</v>
      </c>
      <c r="F1922" t="s">
        <v>50</v>
      </c>
      <c r="G1922" t="s">
        <v>2407</v>
      </c>
      <c r="H1922" t="s">
        <v>2408</v>
      </c>
      <c r="I1922" t="s">
        <v>41</v>
      </c>
      <c r="J1922" t="s">
        <v>27</v>
      </c>
      <c r="K1922" t="s">
        <v>266</v>
      </c>
      <c r="L1922" t="s">
        <v>267</v>
      </c>
      <c r="M1922">
        <v>10024</v>
      </c>
      <c r="N1922" t="s">
        <v>148</v>
      </c>
      <c r="O1922" t="s">
        <v>903</v>
      </c>
      <c r="P1922" t="s">
        <v>32</v>
      </c>
      <c r="Q1922" t="s">
        <v>56</v>
      </c>
      <c r="R1922" t="s">
        <v>904</v>
      </c>
      <c r="S1922">
        <v>1579.7460000000001</v>
      </c>
      <c r="T1922">
        <v>7</v>
      </c>
      <c r="U1922">
        <v>0.4</v>
      </c>
      <c r="V1922">
        <v>-447.59469999999988</v>
      </c>
    </row>
    <row r="1923" spans="1:22" x14ac:dyDescent="0.35">
      <c r="A1923">
        <v>2344</v>
      </c>
      <c r="B1923" t="s">
        <v>5365</v>
      </c>
      <c r="C1923">
        <v>2011</v>
      </c>
      <c r="D1923" s="28">
        <v>40750</v>
      </c>
      <c r="E1923" s="28">
        <v>40754</v>
      </c>
      <c r="F1923" t="s">
        <v>23</v>
      </c>
      <c r="G1923" t="s">
        <v>4094</v>
      </c>
      <c r="H1923" t="s">
        <v>4095</v>
      </c>
      <c r="I1923" t="s">
        <v>26</v>
      </c>
      <c r="J1923" t="s">
        <v>27</v>
      </c>
      <c r="K1923" t="s">
        <v>303</v>
      </c>
      <c r="L1923" t="s">
        <v>211</v>
      </c>
      <c r="M1923">
        <v>60623</v>
      </c>
      <c r="N1923" t="s">
        <v>105</v>
      </c>
      <c r="O1923" t="s">
        <v>960</v>
      </c>
      <c r="P1923" t="s">
        <v>46</v>
      </c>
      <c r="Q1923" t="s">
        <v>59</v>
      </c>
      <c r="R1923" t="s">
        <v>961</v>
      </c>
      <c r="S1923">
        <v>123.55199999999999</v>
      </c>
      <c r="T1923">
        <v>3</v>
      </c>
      <c r="U1923">
        <v>0.2</v>
      </c>
      <c r="V1923">
        <v>-29.343599999999995</v>
      </c>
    </row>
    <row r="1924" spans="1:22" x14ac:dyDescent="0.35">
      <c r="A1924">
        <v>2343</v>
      </c>
      <c r="B1924" t="s">
        <v>5362</v>
      </c>
      <c r="C1924">
        <v>2011</v>
      </c>
      <c r="D1924" s="28">
        <v>40908</v>
      </c>
      <c r="E1924" s="28">
        <v>40911</v>
      </c>
      <c r="F1924" t="s">
        <v>188</v>
      </c>
      <c r="G1924" t="s">
        <v>395</v>
      </c>
      <c r="H1924" t="s">
        <v>396</v>
      </c>
      <c r="I1924" t="s">
        <v>102</v>
      </c>
      <c r="J1924" t="s">
        <v>27</v>
      </c>
      <c r="K1924" t="s">
        <v>612</v>
      </c>
      <c r="L1924" t="s">
        <v>1245</v>
      </c>
      <c r="M1924">
        <v>2038</v>
      </c>
      <c r="N1924" t="s">
        <v>148</v>
      </c>
      <c r="O1924" t="s">
        <v>5331</v>
      </c>
      <c r="P1924" t="s">
        <v>71</v>
      </c>
      <c r="Q1924" t="s">
        <v>161</v>
      </c>
      <c r="R1924" t="s">
        <v>5332</v>
      </c>
      <c r="S1924">
        <v>113.97</v>
      </c>
      <c r="T1924">
        <v>3</v>
      </c>
      <c r="U1924">
        <v>0</v>
      </c>
      <c r="V1924">
        <v>27.352799999999998</v>
      </c>
    </row>
    <row r="1925" spans="1:22" x14ac:dyDescent="0.35">
      <c r="A1925">
        <v>2342</v>
      </c>
      <c r="B1925" t="s">
        <v>5362</v>
      </c>
      <c r="C1925">
        <v>2011</v>
      </c>
      <c r="D1925" s="28">
        <v>40908</v>
      </c>
      <c r="E1925" s="28">
        <v>40911</v>
      </c>
      <c r="F1925" t="s">
        <v>188</v>
      </c>
      <c r="G1925" t="s">
        <v>395</v>
      </c>
      <c r="H1925" t="s">
        <v>396</v>
      </c>
      <c r="I1925" t="s">
        <v>102</v>
      </c>
      <c r="J1925" t="s">
        <v>27</v>
      </c>
      <c r="K1925" t="s">
        <v>612</v>
      </c>
      <c r="L1925" t="s">
        <v>1245</v>
      </c>
      <c r="M1925">
        <v>2038</v>
      </c>
      <c r="N1925" t="s">
        <v>148</v>
      </c>
      <c r="O1925" t="s">
        <v>5363</v>
      </c>
      <c r="P1925" t="s">
        <v>32</v>
      </c>
      <c r="Q1925" t="s">
        <v>65</v>
      </c>
      <c r="R1925" t="s">
        <v>5364</v>
      </c>
      <c r="S1925">
        <v>63.2</v>
      </c>
      <c r="T1925">
        <v>5</v>
      </c>
      <c r="U1925">
        <v>0</v>
      </c>
      <c r="V1925">
        <v>23.384</v>
      </c>
    </row>
    <row r="1926" spans="1:22" x14ac:dyDescent="0.35">
      <c r="A1926">
        <v>2340</v>
      </c>
      <c r="B1926" t="s">
        <v>5360</v>
      </c>
      <c r="C1926">
        <v>2011</v>
      </c>
      <c r="D1926" s="28">
        <v>40774</v>
      </c>
      <c r="E1926" s="28">
        <v>40779</v>
      </c>
      <c r="F1926" t="s">
        <v>50</v>
      </c>
      <c r="G1926" t="s">
        <v>5281</v>
      </c>
      <c r="H1926" t="s">
        <v>5282</v>
      </c>
      <c r="I1926" t="s">
        <v>26</v>
      </c>
      <c r="J1926" t="s">
        <v>27</v>
      </c>
      <c r="K1926" t="s">
        <v>497</v>
      </c>
      <c r="L1926" t="s">
        <v>498</v>
      </c>
      <c r="M1926">
        <v>43229</v>
      </c>
      <c r="N1926" t="s">
        <v>148</v>
      </c>
      <c r="O1926" t="s">
        <v>402</v>
      </c>
      <c r="P1926" t="s">
        <v>46</v>
      </c>
      <c r="Q1926" t="s">
        <v>68</v>
      </c>
      <c r="R1926" t="s">
        <v>403</v>
      </c>
      <c r="S1926">
        <v>10.72</v>
      </c>
      <c r="T1926">
        <v>2</v>
      </c>
      <c r="U1926">
        <v>0.2</v>
      </c>
      <c r="V1926">
        <v>1.7419999999999987</v>
      </c>
    </row>
    <row r="1927" spans="1:22" x14ac:dyDescent="0.35">
      <c r="A1927">
        <v>2339</v>
      </c>
      <c r="B1927" t="s">
        <v>5357</v>
      </c>
      <c r="C1927">
        <v>2011</v>
      </c>
      <c r="D1927" s="28">
        <v>40778</v>
      </c>
      <c r="E1927" s="28">
        <v>40778</v>
      </c>
      <c r="F1927" t="s">
        <v>1290</v>
      </c>
      <c r="G1927" t="s">
        <v>2495</v>
      </c>
      <c r="H1927" t="s">
        <v>2496</v>
      </c>
      <c r="I1927" t="s">
        <v>26</v>
      </c>
      <c r="J1927" t="s">
        <v>27</v>
      </c>
      <c r="K1927" t="s">
        <v>266</v>
      </c>
      <c r="L1927" t="s">
        <v>267</v>
      </c>
      <c r="M1927">
        <v>10009</v>
      </c>
      <c r="N1927" t="s">
        <v>148</v>
      </c>
      <c r="O1927" t="s">
        <v>1925</v>
      </c>
      <c r="P1927" t="s">
        <v>46</v>
      </c>
      <c r="Q1927" t="s">
        <v>90</v>
      </c>
      <c r="R1927" t="s">
        <v>1926</v>
      </c>
      <c r="S1927">
        <v>45.92</v>
      </c>
      <c r="T1927">
        <v>4</v>
      </c>
      <c r="U1927">
        <v>0</v>
      </c>
      <c r="V1927">
        <v>22.500800000000002</v>
      </c>
    </row>
    <row r="1928" spans="1:22" x14ac:dyDescent="0.35">
      <c r="A1928">
        <v>2338</v>
      </c>
      <c r="B1928" t="s">
        <v>5357</v>
      </c>
      <c r="C1928">
        <v>2011</v>
      </c>
      <c r="D1928" s="28">
        <v>40778</v>
      </c>
      <c r="E1928" s="28">
        <v>40778</v>
      </c>
      <c r="F1928" t="s">
        <v>1290</v>
      </c>
      <c r="G1928" t="s">
        <v>2495</v>
      </c>
      <c r="H1928" t="s">
        <v>2496</v>
      </c>
      <c r="I1928" t="s">
        <v>26</v>
      </c>
      <c r="J1928" t="s">
        <v>27</v>
      </c>
      <c r="K1928" t="s">
        <v>266</v>
      </c>
      <c r="L1928" t="s">
        <v>267</v>
      </c>
      <c r="M1928">
        <v>10009</v>
      </c>
      <c r="N1928" t="s">
        <v>148</v>
      </c>
      <c r="O1928" t="s">
        <v>5358</v>
      </c>
      <c r="P1928" t="s">
        <v>46</v>
      </c>
      <c r="Q1928" t="s">
        <v>90</v>
      </c>
      <c r="R1928" t="s">
        <v>5359</v>
      </c>
      <c r="S1928">
        <v>25.92</v>
      </c>
      <c r="T1928">
        <v>4</v>
      </c>
      <c r="U1928">
        <v>0</v>
      </c>
      <c r="V1928">
        <v>12.441600000000001</v>
      </c>
    </row>
    <row r="1929" spans="1:22" x14ac:dyDescent="0.35">
      <c r="A1929">
        <v>2335</v>
      </c>
      <c r="B1929" t="s">
        <v>5350</v>
      </c>
      <c r="C1929">
        <v>2011</v>
      </c>
      <c r="D1929" s="28">
        <v>40816</v>
      </c>
      <c r="E1929" s="28">
        <v>40820</v>
      </c>
      <c r="F1929" t="s">
        <v>50</v>
      </c>
      <c r="G1929" t="s">
        <v>5351</v>
      </c>
      <c r="H1929" t="s">
        <v>5352</v>
      </c>
      <c r="I1929" t="s">
        <v>26</v>
      </c>
      <c r="J1929" t="s">
        <v>27</v>
      </c>
      <c r="K1929" t="s">
        <v>5353</v>
      </c>
      <c r="L1929" t="s">
        <v>335</v>
      </c>
      <c r="M1929">
        <v>37042</v>
      </c>
      <c r="N1929" t="s">
        <v>30</v>
      </c>
      <c r="O1929" t="s">
        <v>1331</v>
      </c>
      <c r="P1929" t="s">
        <v>46</v>
      </c>
      <c r="Q1929" t="s">
        <v>78</v>
      </c>
      <c r="R1929" t="s">
        <v>1332</v>
      </c>
      <c r="S1929">
        <v>69.216000000000008</v>
      </c>
      <c r="T1929">
        <v>6</v>
      </c>
      <c r="U1929">
        <v>0.2</v>
      </c>
      <c r="V1929">
        <v>11.247599999999995</v>
      </c>
    </row>
    <row r="1930" spans="1:22" x14ac:dyDescent="0.35">
      <c r="A1930">
        <v>2302</v>
      </c>
      <c r="B1930" t="s">
        <v>5310</v>
      </c>
      <c r="C1930">
        <v>2011</v>
      </c>
      <c r="D1930" s="28">
        <v>40861</v>
      </c>
      <c r="E1930" s="28">
        <v>40865</v>
      </c>
      <c r="F1930" t="s">
        <v>50</v>
      </c>
      <c r="G1930" t="s">
        <v>1258</v>
      </c>
      <c r="H1930" t="s">
        <v>1259</v>
      </c>
      <c r="I1930" t="s">
        <v>26</v>
      </c>
      <c r="J1930" t="s">
        <v>27</v>
      </c>
      <c r="K1930" t="s">
        <v>5311</v>
      </c>
      <c r="L1930" t="s">
        <v>238</v>
      </c>
      <c r="M1930">
        <v>48640</v>
      </c>
      <c r="N1930" t="s">
        <v>105</v>
      </c>
      <c r="O1930" t="s">
        <v>2391</v>
      </c>
      <c r="P1930" t="s">
        <v>46</v>
      </c>
      <c r="Q1930" t="s">
        <v>75</v>
      </c>
      <c r="R1930" t="s">
        <v>2392</v>
      </c>
      <c r="S1930">
        <v>11.52</v>
      </c>
      <c r="T1930">
        <v>4</v>
      </c>
      <c r="U1930">
        <v>0</v>
      </c>
      <c r="V1930">
        <v>5.6448</v>
      </c>
    </row>
    <row r="1931" spans="1:22" x14ac:dyDescent="0.35">
      <c r="A1931">
        <v>2301</v>
      </c>
      <c r="B1931" t="s">
        <v>5310</v>
      </c>
      <c r="C1931">
        <v>2011</v>
      </c>
      <c r="D1931" s="28">
        <v>40861</v>
      </c>
      <c r="E1931" s="28">
        <v>40865</v>
      </c>
      <c r="F1931" t="s">
        <v>50</v>
      </c>
      <c r="G1931" t="s">
        <v>1258</v>
      </c>
      <c r="H1931" t="s">
        <v>1259</v>
      </c>
      <c r="I1931" t="s">
        <v>26</v>
      </c>
      <c r="J1931" t="s">
        <v>27</v>
      </c>
      <c r="K1931" t="s">
        <v>5311</v>
      </c>
      <c r="L1931" t="s">
        <v>238</v>
      </c>
      <c r="M1931">
        <v>48640</v>
      </c>
      <c r="N1931" t="s">
        <v>105</v>
      </c>
      <c r="O1931" t="s">
        <v>108</v>
      </c>
      <c r="P1931" t="s">
        <v>46</v>
      </c>
      <c r="Q1931" t="s">
        <v>75</v>
      </c>
      <c r="R1931" t="s">
        <v>109</v>
      </c>
      <c r="S1931">
        <v>12.72</v>
      </c>
      <c r="T1931">
        <v>3</v>
      </c>
      <c r="U1931">
        <v>0</v>
      </c>
      <c r="V1931">
        <v>6.36</v>
      </c>
    </row>
    <row r="1932" spans="1:22" x14ac:dyDescent="0.35">
      <c r="A1932">
        <v>2279</v>
      </c>
      <c r="B1932" t="s">
        <v>5278</v>
      </c>
      <c r="C1932">
        <v>2011</v>
      </c>
      <c r="D1932" s="28">
        <v>40721</v>
      </c>
      <c r="E1932" s="28">
        <v>40725</v>
      </c>
      <c r="F1932" t="s">
        <v>50</v>
      </c>
      <c r="G1932" t="s">
        <v>1851</v>
      </c>
      <c r="H1932" t="s">
        <v>1852</v>
      </c>
      <c r="I1932" t="s">
        <v>26</v>
      </c>
      <c r="J1932" t="s">
        <v>27</v>
      </c>
      <c r="K1932" t="s">
        <v>5279</v>
      </c>
      <c r="L1932" t="s">
        <v>1487</v>
      </c>
      <c r="M1932">
        <v>38671</v>
      </c>
      <c r="N1932" t="s">
        <v>30</v>
      </c>
      <c r="O1932" t="s">
        <v>856</v>
      </c>
      <c r="P1932" t="s">
        <v>71</v>
      </c>
      <c r="Q1932" t="s">
        <v>161</v>
      </c>
      <c r="R1932" t="s">
        <v>857</v>
      </c>
      <c r="S1932">
        <v>223.96</v>
      </c>
      <c r="T1932">
        <v>4</v>
      </c>
      <c r="U1932">
        <v>0</v>
      </c>
      <c r="V1932">
        <v>53.750400000000013</v>
      </c>
    </row>
    <row r="1933" spans="1:22" x14ac:dyDescent="0.35">
      <c r="A1933">
        <v>2278</v>
      </c>
      <c r="B1933" t="s">
        <v>5278</v>
      </c>
      <c r="C1933">
        <v>2011</v>
      </c>
      <c r="D1933" s="28">
        <v>40721</v>
      </c>
      <c r="E1933" s="28">
        <v>40725</v>
      </c>
      <c r="F1933" t="s">
        <v>50</v>
      </c>
      <c r="G1933" t="s">
        <v>1851</v>
      </c>
      <c r="H1933" t="s">
        <v>1852</v>
      </c>
      <c r="I1933" t="s">
        <v>26</v>
      </c>
      <c r="J1933" t="s">
        <v>27</v>
      </c>
      <c r="K1933" t="s">
        <v>5279</v>
      </c>
      <c r="L1933" t="s">
        <v>1487</v>
      </c>
      <c r="M1933">
        <v>38671</v>
      </c>
      <c r="N1933" t="s">
        <v>30</v>
      </c>
      <c r="O1933" t="s">
        <v>3822</v>
      </c>
      <c r="P1933" t="s">
        <v>32</v>
      </c>
      <c r="Q1933" t="s">
        <v>56</v>
      </c>
      <c r="R1933" t="s">
        <v>3274</v>
      </c>
      <c r="S1933">
        <v>85.98</v>
      </c>
      <c r="T1933">
        <v>1</v>
      </c>
      <c r="U1933">
        <v>0</v>
      </c>
      <c r="V1933">
        <v>22.354800000000004</v>
      </c>
    </row>
    <row r="1934" spans="1:22" x14ac:dyDescent="0.35">
      <c r="A1934">
        <v>2277</v>
      </c>
      <c r="B1934" t="s">
        <v>5278</v>
      </c>
      <c r="C1934">
        <v>2011</v>
      </c>
      <c r="D1934" s="28">
        <v>40721</v>
      </c>
      <c r="E1934" s="28">
        <v>40725</v>
      </c>
      <c r="F1934" t="s">
        <v>50</v>
      </c>
      <c r="G1934" t="s">
        <v>1851</v>
      </c>
      <c r="H1934" t="s">
        <v>1852</v>
      </c>
      <c r="I1934" t="s">
        <v>26</v>
      </c>
      <c r="J1934" t="s">
        <v>27</v>
      </c>
      <c r="K1934" t="s">
        <v>5279</v>
      </c>
      <c r="L1934" t="s">
        <v>1487</v>
      </c>
      <c r="M1934">
        <v>38671</v>
      </c>
      <c r="N1934" t="s">
        <v>30</v>
      </c>
      <c r="O1934" t="s">
        <v>3324</v>
      </c>
      <c r="P1934" t="s">
        <v>46</v>
      </c>
      <c r="Q1934" t="s">
        <v>59</v>
      </c>
      <c r="R1934" t="s">
        <v>3325</v>
      </c>
      <c r="S1934">
        <v>306.2</v>
      </c>
      <c r="T1934">
        <v>5</v>
      </c>
      <c r="U1934">
        <v>0</v>
      </c>
      <c r="V1934">
        <v>0</v>
      </c>
    </row>
    <row r="1935" spans="1:22" x14ac:dyDescent="0.35">
      <c r="A1935">
        <v>2276</v>
      </c>
      <c r="B1935" t="s">
        <v>5275</v>
      </c>
      <c r="C1935">
        <v>2011</v>
      </c>
      <c r="D1935" s="28">
        <v>40819</v>
      </c>
      <c r="E1935" s="28">
        <v>40824</v>
      </c>
      <c r="F1935" t="s">
        <v>23</v>
      </c>
      <c r="G1935" t="s">
        <v>1324</v>
      </c>
      <c r="H1935" t="s">
        <v>1325</v>
      </c>
      <c r="I1935" t="s">
        <v>41</v>
      </c>
      <c r="J1935" t="s">
        <v>27</v>
      </c>
      <c r="K1935" t="s">
        <v>42</v>
      </c>
      <c r="L1935" t="s">
        <v>43</v>
      </c>
      <c r="M1935">
        <v>90036</v>
      </c>
      <c r="N1935" t="s">
        <v>44</v>
      </c>
      <c r="O1935" t="s">
        <v>149</v>
      </c>
      <c r="P1935" t="s">
        <v>32</v>
      </c>
      <c r="Q1935" t="s">
        <v>36</v>
      </c>
      <c r="R1935" t="s">
        <v>150</v>
      </c>
      <c r="S1935">
        <v>122.352</v>
      </c>
      <c r="T1935">
        <v>3</v>
      </c>
      <c r="U1935">
        <v>0.2</v>
      </c>
      <c r="V1935">
        <v>13.764599999999994</v>
      </c>
    </row>
    <row r="1936" spans="1:22" x14ac:dyDescent="0.35">
      <c r="A1936">
        <v>2275</v>
      </c>
      <c r="B1936" t="s">
        <v>5275</v>
      </c>
      <c r="C1936">
        <v>2011</v>
      </c>
      <c r="D1936" s="28">
        <v>40819</v>
      </c>
      <c r="E1936" s="28">
        <v>40824</v>
      </c>
      <c r="F1936" t="s">
        <v>23</v>
      </c>
      <c r="G1936" t="s">
        <v>1324</v>
      </c>
      <c r="H1936" t="s">
        <v>1325</v>
      </c>
      <c r="I1936" t="s">
        <v>41</v>
      </c>
      <c r="J1936" t="s">
        <v>27</v>
      </c>
      <c r="K1936" t="s">
        <v>42</v>
      </c>
      <c r="L1936" t="s">
        <v>43</v>
      </c>
      <c r="M1936">
        <v>90036</v>
      </c>
      <c r="N1936" t="s">
        <v>44</v>
      </c>
      <c r="O1936" t="s">
        <v>5276</v>
      </c>
      <c r="P1936" t="s">
        <v>32</v>
      </c>
      <c r="Q1936" t="s">
        <v>56</v>
      </c>
      <c r="R1936" t="s">
        <v>5277</v>
      </c>
      <c r="S1936">
        <v>143.43199999999999</v>
      </c>
      <c r="T1936">
        <v>1</v>
      </c>
      <c r="U1936">
        <v>0.2</v>
      </c>
      <c r="V1936">
        <v>3.5857999999999848</v>
      </c>
    </row>
    <row r="1937" spans="1:22" x14ac:dyDescent="0.35">
      <c r="A1937">
        <v>2231</v>
      </c>
      <c r="B1937" t="s">
        <v>5190</v>
      </c>
      <c r="C1937">
        <v>2011</v>
      </c>
      <c r="D1937" s="28">
        <v>40633</v>
      </c>
      <c r="E1937" s="28">
        <v>40638</v>
      </c>
      <c r="F1937" t="s">
        <v>50</v>
      </c>
      <c r="G1937" t="s">
        <v>3332</v>
      </c>
      <c r="H1937" t="s">
        <v>3333</v>
      </c>
      <c r="I1937" t="s">
        <v>26</v>
      </c>
      <c r="J1937" t="s">
        <v>27</v>
      </c>
      <c r="K1937" t="s">
        <v>127</v>
      </c>
      <c r="L1937" t="s">
        <v>43</v>
      </c>
      <c r="M1937">
        <v>94122</v>
      </c>
      <c r="N1937" t="s">
        <v>44</v>
      </c>
      <c r="O1937" t="s">
        <v>5191</v>
      </c>
      <c r="P1937" t="s">
        <v>46</v>
      </c>
      <c r="Q1937" t="s">
        <v>78</v>
      </c>
      <c r="R1937" t="s">
        <v>5192</v>
      </c>
      <c r="S1937">
        <v>52.98</v>
      </c>
      <c r="T1937">
        <v>2</v>
      </c>
      <c r="U1937">
        <v>0</v>
      </c>
      <c r="V1937">
        <v>14.834400000000002</v>
      </c>
    </row>
    <row r="1938" spans="1:22" x14ac:dyDescent="0.35">
      <c r="A1938">
        <v>2230</v>
      </c>
      <c r="B1938" t="s">
        <v>5190</v>
      </c>
      <c r="C1938">
        <v>2011</v>
      </c>
      <c r="D1938" s="28">
        <v>40633</v>
      </c>
      <c r="E1938" s="28">
        <v>40638</v>
      </c>
      <c r="F1938" t="s">
        <v>50</v>
      </c>
      <c r="G1938" t="s">
        <v>3332</v>
      </c>
      <c r="H1938" t="s">
        <v>3333</v>
      </c>
      <c r="I1938" t="s">
        <v>26</v>
      </c>
      <c r="J1938" t="s">
        <v>27</v>
      </c>
      <c r="K1938" t="s">
        <v>127</v>
      </c>
      <c r="L1938" t="s">
        <v>43</v>
      </c>
      <c r="M1938">
        <v>94122</v>
      </c>
      <c r="N1938" t="s">
        <v>44</v>
      </c>
      <c r="O1938" t="s">
        <v>4723</v>
      </c>
      <c r="P1938" t="s">
        <v>46</v>
      </c>
      <c r="Q1938" t="s">
        <v>75</v>
      </c>
      <c r="R1938" t="s">
        <v>4724</v>
      </c>
      <c r="S1938">
        <v>673.5680000000001</v>
      </c>
      <c r="T1938">
        <v>2</v>
      </c>
      <c r="U1938">
        <v>0.2</v>
      </c>
      <c r="V1938">
        <v>252.58799999999999</v>
      </c>
    </row>
    <row r="1939" spans="1:22" x14ac:dyDescent="0.35">
      <c r="A1939">
        <v>2218</v>
      </c>
      <c r="B1939" t="s">
        <v>5167</v>
      </c>
      <c r="C1939">
        <v>2011</v>
      </c>
      <c r="D1939" s="28">
        <v>40806</v>
      </c>
      <c r="E1939" s="28">
        <v>40811</v>
      </c>
      <c r="F1939" t="s">
        <v>50</v>
      </c>
      <c r="G1939" t="s">
        <v>5168</v>
      </c>
      <c r="H1939" t="s">
        <v>5169</v>
      </c>
      <c r="I1939" t="s">
        <v>41</v>
      </c>
      <c r="J1939" t="s">
        <v>27</v>
      </c>
      <c r="K1939" t="s">
        <v>1521</v>
      </c>
      <c r="L1939" t="s">
        <v>54</v>
      </c>
      <c r="M1939">
        <v>32216</v>
      </c>
      <c r="N1939" t="s">
        <v>30</v>
      </c>
      <c r="O1939" t="s">
        <v>5170</v>
      </c>
      <c r="P1939" t="s">
        <v>46</v>
      </c>
      <c r="Q1939" t="s">
        <v>68</v>
      </c>
      <c r="R1939" t="s">
        <v>5171</v>
      </c>
      <c r="S1939">
        <v>2.8160000000000003</v>
      </c>
      <c r="T1939">
        <v>2</v>
      </c>
      <c r="U1939">
        <v>0.2</v>
      </c>
      <c r="V1939">
        <v>0.98559999999999992</v>
      </c>
    </row>
    <row r="1940" spans="1:22" x14ac:dyDescent="0.35">
      <c r="A1940">
        <v>2211</v>
      </c>
      <c r="B1940" t="s">
        <v>5154</v>
      </c>
      <c r="C1940">
        <v>2011</v>
      </c>
      <c r="D1940" s="28">
        <v>40861</v>
      </c>
      <c r="E1940" s="28">
        <v>40863</v>
      </c>
      <c r="F1940" t="s">
        <v>23</v>
      </c>
      <c r="G1940" t="s">
        <v>5155</v>
      </c>
      <c r="H1940" t="s">
        <v>5156</v>
      </c>
      <c r="I1940" t="s">
        <v>26</v>
      </c>
      <c r="J1940" t="s">
        <v>27</v>
      </c>
      <c r="K1940" t="s">
        <v>746</v>
      </c>
      <c r="L1940" t="s">
        <v>747</v>
      </c>
      <c r="M1940">
        <v>6824</v>
      </c>
      <c r="N1940" t="s">
        <v>148</v>
      </c>
      <c r="O1940" t="s">
        <v>971</v>
      </c>
      <c r="P1940" t="s">
        <v>46</v>
      </c>
      <c r="Q1940" t="s">
        <v>75</v>
      </c>
      <c r="R1940" t="s">
        <v>972</v>
      </c>
      <c r="S1940">
        <v>43.8</v>
      </c>
      <c r="T1940">
        <v>10</v>
      </c>
      <c r="U1940">
        <v>0</v>
      </c>
      <c r="V1940">
        <v>21.023999999999997</v>
      </c>
    </row>
    <row r="1941" spans="1:22" x14ac:dyDescent="0.35">
      <c r="A1941">
        <v>2210</v>
      </c>
      <c r="B1941" t="s">
        <v>5154</v>
      </c>
      <c r="C1941">
        <v>2011</v>
      </c>
      <c r="D1941" s="28">
        <v>40861</v>
      </c>
      <c r="E1941" s="28">
        <v>40863</v>
      </c>
      <c r="F1941" t="s">
        <v>23</v>
      </c>
      <c r="G1941" t="s">
        <v>5155</v>
      </c>
      <c r="H1941" t="s">
        <v>5156</v>
      </c>
      <c r="I1941" t="s">
        <v>26</v>
      </c>
      <c r="J1941" t="s">
        <v>27</v>
      </c>
      <c r="K1941" t="s">
        <v>746</v>
      </c>
      <c r="L1941" t="s">
        <v>747</v>
      </c>
      <c r="M1941">
        <v>6824</v>
      </c>
      <c r="N1941" t="s">
        <v>148</v>
      </c>
      <c r="O1941" t="s">
        <v>5157</v>
      </c>
      <c r="P1941" t="s">
        <v>71</v>
      </c>
      <c r="Q1941" t="s">
        <v>72</v>
      </c>
      <c r="R1941" t="s">
        <v>5158</v>
      </c>
      <c r="S1941">
        <v>832.93</v>
      </c>
      <c r="T1941">
        <v>7</v>
      </c>
      <c r="U1941">
        <v>0</v>
      </c>
      <c r="V1941">
        <v>233.22039999999998</v>
      </c>
    </row>
    <row r="1942" spans="1:22" x14ac:dyDescent="0.35">
      <c r="A1942">
        <v>2208</v>
      </c>
      <c r="B1942" t="s">
        <v>5150</v>
      </c>
      <c r="C1942">
        <v>2011</v>
      </c>
      <c r="D1942" s="28">
        <v>40738</v>
      </c>
      <c r="E1942" s="28">
        <v>40744</v>
      </c>
      <c r="F1942" t="s">
        <v>50</v>
      </c>
      <c r="G1942" t="s">
        <v>5151</v>
      </c>
      <c r="H1942" t="s">
        <v>5152</v>
      </c>
      <c r="I1942" t="s">
        <v>102</v>
      </c>
      <c r="J1942" t="s">
        <v>27</v>
      </c>
      <c r="K1942" t="s">
        <v>456</v>
      </c>
      <c r="L1942" t="s">
        <v>211</v>
      </c>
      <c r="M1942">
        <v>60505</v>
      </c>
      <c r="N1942" t="s">
        <v>105</v>
      </c>
      <c r="O1942" t="s">
        <v>766</v>
      </c>
      <c r="P1942" t="s">
        <v>71</v>
      </c>
      <c r="Q1942" t="s">
        <v>72</v>
      </c>
      <c r="R1942" t="s">
        <v>767</v>
      </c>
      <c r="S1942">
        <v>38.272000000000006</v>
      </c>
      <c r="T1942">
        <v>4</v>
      </c>
      <c r="U1942">
        <v>0.2</v>
      </c>
      <c r="V1942">
        <v>3.8272000000000013</v>
      </c>
    </row>
    <row r="1943" spans="1:22" x14ac:dyDescent="0.35">
      <c r="A1943">
        <v>2207</v>
      </c>
      <c r="B1943" t="s">
        <v>5150</v>
      </c>
      <c r="C1943">
        <v>2011</v>
      </c>
      <c r="D1943" s="28">
        <v>40738</v>
      </c>
      <c r="E1943" s="28">
        <v>40744</v>
      </c>
      <c r="F1943" t="s">
        <v>50</v>
      </c>
      <c r="G1943" t="s">
        <v>5151</v>
      </c>
      <c r="H1943" t="s">
        <v>5152</v>
      </c>
      <c r="I1943" t="s">
        <v>102</v>
      </c>
      <c r="J1943" t="s">
        <v>27</v>
      </c>
      <c r="K1943" t="s">
        <v>456</v>
      </c>
      <c r="L1943" t="s">
        <v>211</v>
      </c>
      <c r="M1943">
        <v>60505</v>
      </c>
      <c r="N1943" t="s">
        <v>105</v>
      </c>
      <c r="O1943" t="s">
        <v>1596</v>
      </c>
      <c r="P1943" t="s">
        <v>46</v>
      </c>
      <c r="Q1943" t="s">
        <v>75</v>
      </c>
      <c r="R1943" t="s">
        <v>1597</v>
      </c>
      <c r="S1943">
        <v>29.931999999999992</v>
      </c>
      <c r="T1943">
        <v>7</v>
      </c>
      <c r="U1943">
        <v>0.8</v>
      </c>
      <c r="V1943">
        <v>-46.394600000000011</v>
      </c>
    </row>
    <row r="1944" spans="1:22" x14ac:dyDescent="0.35">
      <c r="A1944">
        <v>2202</v>
      </c>
      <c r="B1944" t="s">
        <v>5140</v>
      </c>
      <c r="C1944">
        <v>2011</v>
      </c>
      <c r="D1944" s="28">
        <v>40695</v>
      </c>
      <c r="E1944" s="28">
        <v>40700</v>
      </c>
      <c r="F1944" t="s">
        <v>50</v>
      </c>
      <c r="G1944" t="s">
        <v>2474</v>
      </c>
      <c r="H1944" t="s">
        <v>2475</v>
      </c>
      <c r="I1944" t="s">
        <v>26</v>
      </c>
      <c r="J1944" t="s">
        <v>27</v>
      </c>
      <c r="K1944" t="s">
        <v>5141</v>
      </c>
      <c r="L1944" t="s">
        <v>1707</v>
      </c>
      <c r="M1944">
        <v>72209</v>
      </c>
      <c r="N1944" t="s">
        <v>30</v>
      </c>
      <c r="O1944" t="s">
        <v>861</v>
      </c>
      <c r="P1944" t="s">
        <v>71</v>
      </c>
      <c r="Q1944" t="s">
        <v>72</v>
      </c>
      <c r="R1944" t="s">
        <v>862</v>
      </c>
      <c r="S1944">
        <v>881.93</v>
      </c>
      <c r="T1944">
        <v>7</v>
      </c>
      <c r="U1944">
        <v>0</v>
      </c>
      <c r="V1944">
        <v>229.30180000000001</v>
      </c>
    </row>
    <row r="1945" spans="1:22" x14ac:dyDescent="0.35">
      <c r="A1945">
        <v>2201</v>
      </c>
      <c r="B1945" t="s">
        <v>5140</v>
      </c>
      <c r="C1945">
        <v>2011</v>
      </c>
      <c r="D1945" s="28">
        <v>40695</v>
      </c>
      <c r="E1945" s="28">
        <v>40700</v>
      </c>
      <c r="F1945" t="s">
        <v>50</v>
      </c>
      <c r="G1945" t="s">
        <v>2474</v>
      </c>
      <c r="H1945" t="s">
        <v>2475</v>
      </c>
      <c r="I1945" t="s">
        <v>26</v>
      </c>
      <c r="J1945" t="s">
        <v>27</v>
      </c>
      <c r="K1945" t="s">
        <v>5141</v>
      </c>
      <c r="L1945" t="s">
        <v>1707</v>
      </c>
      <c r="M1945">
        <v>72209</v>
      </c>
      <c r="N1945" t="s">
        <v>30</v>
      </c>
      <c r="O1945" t="s">
        <v>1362</v>
      </c>
      <c r="P1945" t="s">
        <v>32</v>
      </c>
      <c r="Q1945" t="s">
        <v>65</v>
      </c>
      <c r="R1945" t="s">
        <v>1363</v>
      </c>
      <c r="S1945">
        <v>22.200000000000003</v>
      </c>
      <c r="T1945">
        <v>6</v>
      </c>
      <c r="U1945">
        <v>0</v>
      </c>
      <c r="V1945">
        <v>9.1020000000000021</v>
      </c>
    </row>
    <row r="1946" spans="1:22" x14ac:dyDescent="0.35">
      <c r="A1946">
        <v>2198</v>
      </c>
      <c r="B1946" t="s">
        <v>5138</v>
      </c>
      <c r="C1946">
        <v>2011</v>
      </c>
      <c r="D1946" s="28">
        <v>40875</v>
      </c>
      <c r="E1946" s="28">
        <v>40881</v>
      </c>
      <c r="F1946" t="s">
        <v>50</v>
      </c>
      <c r="G1946" t="s">
        <v>4968</v>
      </c>
      <c r="H1946" t="s">
        <v>4969</v>
      </c>
      <c r="I1946" t="s">
        <v>26</v>
      </c>
      <c r="J1946" t="s">
        <v>27</v>
      </c>
      <c r="K1946" t="s">
        <v>1817</v>
      </c>
      <c r="L1946" t="s">
        <v>358</v>
      </c>
      <c r="M1946">
        <v>36116</v>
      </c>
      <c r="N1946" t="s">
        <v>30</v>
      </c>
      <c r="O1946" t="s">
        <v>2190</v>
      </c>
      <c r="P1946" t="s">
        <v>46</v>
      </c>
      <c r="Q1946" t="s">
        <v>68</v>
      </c>
      <c r="R1946" t="s">
        <v>2191</v>
      </c>
      <c r="S1946">
        <v>14.669999999999998</v>
      </c>
      <c r="T1946">
        <v>3</v>
      </c>
      <c r="U1946">
        <v>0</v>
      </c>
      <c r="V1946">
        <v>3.9609000000000001</v>
      </c>
    </row>
    <row r="1947" spans="1:22" x14ac:dyDescent="0.35">
      <c r="A1947">
        <v>2173</v>
      </c>
      <c r="B1947" t="s">
        <v>5109</v>
      </c>
      <c r="C1947">
        <v>2011</v>
      </c>
      <c r="D1947" s="28">
        <v>40756</v>
      </c>
      <c r="E1947" s="28">
        <v>40758</v>
      </c>
      <c r="F1947" t="s">
        <v>188</v>
      </c>
      <c r="G1947" t="s">
        <v>5110</v>
      </c>
      <c r="H1947" t="s">
        <v>5111</v>
      </c>
      <c r="I1947" t="s">
        <v>26</v>
      </c>
      <c r="J1947" t="s">
        <v>27</v>
      </c>
      <c r="K1947" t="s">
        <v>127</v>
      </c>
      <c r="L1947" t="s">
        <v>43</v>
      </c>
      <c r="M1947">
        <v>94122</v>
      </c>
      <c r="N1947" t="s">
        <v>44</v>
      </c>
      <c r="O1947" t="s">
        <v>5112</v>
      </c>
      <c r="P1947" t="s">
        <v>46</v>
      </c>
      <c r="Q1947" t="s">
        <v>75</v>
      </c>
      <c r="R1947" t="s">
        <v>5113</v>
      </c>
      <c r="S1947">
        <v>19.752000000000002</v>
      </c>
      <c r="T1947">
        <v>3</v>
      </c>
      <c r="U1947">
        <v>0.2</v>
      </c>
      <c r="V1947">
        <v>6.9131999999999998</v>
      </c>
    </row>
    <row r="1948" spans="1:22" x14ac:dyDescent="0.35">
      <c r="A1948">
        <v>2158</v>
      </c>
      <c r="B1948" t="s">
        <v>5088</v>
      </c>
      <c r="C1948">
        <v>2011</v>
      </c>
      <c r="D1948" s="28">
        <v>40716</v>
      </c>
      <c r="E1948" s="28">
        <v>40718</v>
      </c>
      <c r="F1948" t="s">
        <v>188</v>
      </c>
      <c r="G1948" t="s">
        <v>1962</v>
      </c>
      <c r="H1948" t="s">
        <v>1963</v>
      </c>
      <c r="I1948" t="s">
        <v>26</v>
      </c>
      <c r="J1948" t="s">
        <v>27</v>
      </c>
      <c r="K1948" t="s">
        <v>409</v>
      </c>
      <c r="L1948" t="s">
        <v>229</v>
      </c>
      <c r="M1948">
        <v>55407</v>
      </c>
      <c r="N1948" t="s">
        <v>105</v>
      </c>
      <c r="O1948" t="s">
        <v>1563</v>
      </c>
      <c r="P1948" t="s">
        <v>46</v>
      </c>
      <c r="Q1948" t="s">
        <v>59</v>
      </c>
      <c r="R1948" t="s">
        <v>1564</v>
      </c>
      <c r="S1948">
        <v>161.94</v>
      </c>
      <c r="T1948">
        <v>3</v>
      </c>
      <c r="U1948">
        <v>0</v>
      </c>
      <c r="V1948">
        <v>9.716399999999993</v>
      </c>
    </row>
    <row r="1949" spans="1:22" x14ac:dyDescent="0.35">
      <c r="A1949">
        <v>2157</v>
      </c>
      <c r="B1949" t="s">
        <v>5088</v>
      </c>
      <c r="C1949">
        <v>2011</v>
      </c>
      <c r="D1949" s="28">
        <v>40716</v>
      </c>
      <c r="E1949" s="28">
        <v>40718</v>
      </c>
      <c r="F1949" t="s">
        <v>188</v>
      </c>
      <c r="G1949" t="s">
        <v>1962</v>
      </c>
      <c r="H1949" t="s">
        <v>1963</v>
      </c>
      <c r="I1949" t="s">
        <v>26</v>
      </c>
      <c r="J1949" t="s">
        <v>27</v>
      </c>
      <c r="K1949" t="s">
        <v>409</v>
      </c>
      <c r="L1949" t="s">
        <v>229</v>
      </c>
      <c r="M1949">
        <v>55407</v>
      </c>
      <c r="N1949" t="s">
        <v>105</v>
      </c>
      <c r="O1949" t="s">
        <v>2929</v>
      </c>
      <c r="P1949" t="s">
        <v>46</v>
      </c>
      <c r="Q1949" t="s">
        <v>59</v>
      </c>
      <c r="R1949" t="s">
        <v>2930</v>
      </c>
      <c r="S1949">
        <v>501.81000000000006</v>
      </c>
      <c r="T1949">
        <v>3</v>
      </c>
      <c r="U1949">
        <v>0</v>
      </c>
      <c r="V1949">
        <v>0</v>
      </c>
    </row>
    <row r="1950" spans="1:22" x14ac:dyDescent="0.35">
      <c r="A1950">
        <v>2152</v>
      </c>
      <c r="B1950" t="s">
        <v>5080</v>
      </c>
      <c r="C1950">
        <v>2011</v>
      </c>
      <c r="D1950" s="28">
        <v>40871</v>
      </c>
      <c r="E1950" s="28">
        <v>40876</v>
      </c>
      <c r="F1950" t="s">
        <v>23</v>
      </c>
      <c r="G1950" t="s">
        <v>5081</v>
      </c>
      <c r="H1950" t="s">
        <v>5082</v>
      </c>
      <c r="I1950" t="s">
        <v>26</v>
      </c>
      <c r="J1950" t="s">
        <v>27</v>
      </c>
      <c r="K1950" t="s">
        <v>5083</v>
      </c>
      <c r="L1950" t="s">
        <v>596</v>
      </c>
      <c r="M1950">
        <v>63116</v>
      </c>
      <c r="N1950" t="s">
        <v>105</v>
      </c>
      <c r="O1950" t="s">
        <v>1580</v>
      </c>
      <c r="P1950" t="s">
        <v>71</v>
      </c>
      <c r="Q1950" t="s">
        <v>161</v>
      </c>
      <c r="R1950" t="s">
        <v>1581</v>
      </c>
      <c r="S1950">
        <v>111.79</v>
      </c>
      <c r="T1950">
        <v>7</v>
      </c>
      <c r="U1950">
        <v>0</v>
      </c>
      <c r="V1950">
        <v>43.598100000000002</v>
      </c>
    </row>
    <row r="1951" spans="1:22" x14ac:dyDescent="0.35">
      <c r="A1951">
        <v>2149</v>
      </c>
      <c r="B1951" t="s">
        <v>5072</v>
      </c>
      <c r="C1951">
        <v>2011</v>
      </c>
      <c r="D1951" s="28">
        <v>40889</v>
      </c>
      <c r="E1951" s="28">
        <v>40894</v>
      </c>
      <c r="F1951" t="s">
        <v>50</v>
      </c>
      <c r="G1951" t="s">
        <v>5054</v>
      </c>
      <c r="H1951" t="s">
        <v>5055</v>
      </c>
      <c r="I1951" t="s">
        <v>26</v>
      </c>
      <c r="J1951" t="s">
        <v>27</v>
      </c>
      <c r="K1951" t="s">
        <v>87</v>
      </c>
      <c r="L1951" t="s">
        <v>43</v>
      </c>
      <c r="M1951">
        <v>94521</v>
      </c>
      <c r="N1951" t="s">
        <v>44</v>
      </c>
      <c r="O1951" t="s">
        <v>3069</v>
      </c>
      <c r="P1951" t="s">
        <v>32</v>
      </c>
      <c r="Q1951" t="s">
        <v>65</v>
      </c>
      <c r="R1951" t="s">
        <v>3070</v>
      </c>
      <c r="S1951">
        <v>43.31</v>
      </c>
      <c r="T1951">
        <v>1</v>
      </c>
      <c r="U1951">
        <v>0</v>
      </c>
      <c r="V1951">
        <v>4.330999999999996</v>
      </c>
    </row>
    <row r="1952" spans="1:22" x14ac:dyDescent="0.35">
      <c r="A1952">
        <v>2142</v>
      </c>
      <c r="B1952" t="s">
        <v>5064</v>
      </c>
      <c r="C1952">
        <v>2011</v>
      </c>
      <c r="D1952" s="28">
        <v>40700</v>
      </c>
      <c r="E1952" s="28">
        <v>40705</v>
      </c>
      <c r="F1952" t="s">
        <v>50</v>
      </c>
      <c r="G1952" t="s">
        <v>2219</v>
      </c>
      <c r="H1952" t="s">
        <v>2220</v>
      </c>
      <c r="I1952" t="s">
        <v>41</v>
      </c>
      <c r="J1952" t="s">
        <v>27</v>
      </c>
      <c r="K1952" t="s">
        <v>1173</v>
      </c>
      <c r="L1952" t="s">
        <v>267</v>
      </c>
      <c r="M1952">
        <v>11561</v>
      </c>
      <c r="N1952" t="s">
        <v>148</v>
      </c>
      <c r="O1952" t="s">
        <v>5067</v>
      </c>
      <c r="P1952" t="s">
        <v>32</v>
      </c>
      <c r="Q1952" t="s">
        <v>56</v>
      </c>
      <c r="R1952" t="s">
        <v>5068</v>
      </c>
      <c r="S1952">
        <v>991.76400000000012</v>
      </c>
      <c r="T1952">
        <v>3</v>
      </c>
      <c r="U1952">
        <v>0.4</v>
      </c>
      <c r="V1952">
        <v>-347.11740000000009</v>
      </c>
    </row>
    <row r="1953" spans="1:22" x14ac:dyDescent="0.35">
      <c r="A1953">
        <v>2141</v>
      </c>
      <c r="B1953" t="s">
        <v>5064</v>
      </c>
      <c r="C1953">
        <v>2011</v>
      </c>
      <c r="D1953" s="28">
        <v>40700</v>
      </c>
      <c r="E1953" s="28">
        <v>40705</v>
      </c>
      <c r="F1953" t="s">
        <v>50</v>
      </c>
      <c r="G1953" t="s">
        <v>2219</v>
      </c>
      <c r="H1953" t="s">
        <v>2220</v>
      </c>
      <c r="I1953" t="s">
        <v>41</v>
      </c>
      <c r="J1953" t="s">
        <v>27</v>
      </c>
      <c r="K1953" t="s">
        <v>1173</v>
      </c>
      <c r="L1953" t="s">
        <v>267</v>
      </c>
      <c r="M1953">
        <v>11561</v>
      </c>
      <c r="N1953" t="s">
        <v>148</v>
      </c>
      <c r="O1953" t="s">
        <v>5065</v>
      </c>
      <c r="P1953" t="s">
        <v>46</v>
      </c>
      <c r="Q1953" t="s">
        <v>578</v>
      </c>
      <c r="R1953" t="s">
        <v>5066</v>
      </c>
      <c r="S1953">
        <v>17.14</v>
      </c>
      <c r="T1953">
        <v>2</v>
      </c>
      <c r="U1953">
        <v>0</v>
      </c>
      <c r="V1953">
        <v>4.4564000000000004</v>
      </c>
    </row>
    <row r="1954" spans="1:22" x14ac:dyDescent="0.35">
      <c r="A1954">
        <v>2140</v>
      </c>
      <c r="B1954" t="s">
        <v>5064</v>
      </c>
      <c r="C1954">
        <v>2011</v>
      </c>
      <c r="D1954" s="28">
        <v>40700</v>
      </c>
      <c r="E1954" s="28">
        <v>40705</v>
      </c>
      <c r="F1954" t="s">
        <v>50</v>
      </c>
      <c r="G1954" t="s">
        <v>2219</v>
      </c>
      <c r="H1954" t="s">
        <v>2220</v>
      </c>
      <c r="I1954" t="s">
        <v>41</v>
      </c>
      <c r="J1954" t="s">
        <v>27</v>
      </c>
      <c r="K1954" t="s">
        <v>1173</v>
      </c>
      <c r="L1954" t="s">
        <v>267</v>
      </c>
      <c r="M1954">
        <v>11561</v>
      </c>
      <c r="N1954" t="s">
        <v>148</v>
      </c>
      <c r="O1954" t="s">
        <v>1386</v>
      </c>
      <c r="P1954" t="s">
        <v>46</v>
      </c>
      <c r="Q1954" t="s">
        <v>75</v>
      </c>
      <c r="R1954" t="s">
        <v>1387</v>
      </c>
      <c r="S1954">
        <v>149.54399999999998</v>
      </c>
      <c r="T1954">
        <v>9</v>
      </c>
      <c r="U1954">
        <v>0.2</v>
      </c>
      <c r="V1954">
        <v>50.471099999999993</v>
      </c>
    </row>
    <row r="1955" spans="1:22" x14ac:dyDescent="0.35">
      <c r="A1955">
        <v>2132</v>
      </c>
      <c r="B1955" t="s">
        <v>5043</v>
      </c>
      <c r="C1955">
        <v>2011</v>
      </c>
      <c r="D1955" s="28">
        <v>40683</v>
      </c>
      <c r="E1955" s="28">
        <v>40685</v>
      </c>
      <c r="F1955" t="s">
        <v>23</v>
      </c>
      <c r="G1955" t="s">
        <v>5044</v>
      </c>
      <c r="H1955" t="s">
        <v>5045</v>
      </c>
      <c r="I1955" t="s">
        <v>41</v>
      </c>
      <c r="J1955" t="s">
        <v>27</v>
      </c>
      <c r="K1955" t="s">
        <v>244</v>
      </c>
      <c r="L1955" t="s">
        <v>2694</v>
      </c>
      <c r="M1955">
        <v>3820</v>
      </c>
      <c r="N1955" t="s">
        <v>148</v>
      </c>
      <c r="O1955" t="s">
        <v>3462</v>
      </c>
      <c r="P1955" t="s">
        <v>32</v>
      </c>
      <c r="Q1955" t="s">
        <v>65</v>
      </c>
      <c r="R1955" t="s">
        <v>3463</v>
      </c>
      <c r="S1955">
        <v>139.86000000000001</v>
      </c>
      <c r="T1955">
        <v>7</v>
      </c>
      <c r="U1955">
        <v>0</v>
      </c>
      <c r="V1955">
        <v>60.139800000000015</v>
      </c>
    </row>
    <row r="1956" spans="1:22" x14ac:dyDescent="0.35">
      <c r="A1956">
        <v>2131</v>
      </c>
      <c r="B1956" t="s">
        <v>5043</v>
      </c>
      <c r="C1956">
        <v>2011</v>
      </c>
      <c r="D1956" s="28">
        <v>40683</v>
      </c>
      <c r="E1956" s="28">
        <v>40685</v>
      </c>
      <c r="F1956" t="s">
        <v>23</v>
      </c>
      <c r="G1956" t="s">
        <v>5044</v>
      </c>
      <c r="H1956" t="s">
        <v>5045</v>
      </c>
      <c r="I1956" t="s">
        <v>41</v>
      </c>
      <c r="J1956" t="s">
        <v>27</v>
      </c>
      <c r="K1956" t="s">
        <v>244</v>
      </c>
      <c r="L1956" t="s">
        <v>2694</v>
      </c>
      <c r="M1956">
        <v>3820</v>
      </c>
      <c r="N1956" t="s">
        <v>148</v>
      </c>
      <c r="O1956" t="s">
        <v>5048</v>
      </c>
      <c r="P1956" t="s">
        <v>46</v>
      </c>
      <c r="Q1956" t="s">
        <v>68</v>
      </c>
      <c r="R1956" t="s">
        <v>5049</v>
      </c>
      <c r="S1956">
        <v>38.520000000000003</v>
      </c>
      <c r="T1956">
        <v>9</v>
      </c>
      <c r="U1956">
        <v>0</v>
      </c>
      <c r="V1956">
        <v>11.9412</v>
      </c>
    </row>
    <row r="1957" spans="1:22" x14ac:dyDescent="0.35">
      <c r="A1957">
        <v>2130</v>
      </c>
      <c r="B1957" t="s">
        <v>5043</v>
      </c>
      <c r="C1957">
        <v>2011</v>
      </c>
      <c r="D1957" s="28">
        <v>40683</v>
      </c>
      <c r="E1957" s="28">
        <v>40685</v>
      </c>
      <c r="F1957" t="s">
        <v>23</v>
      </c>
      <c r="G1957" t="s">
        <v>5044</v>
      </c>
      <c r="H1957" t="s">
        <v>5045</v>
      </c>
      <c r="I1957" t="s">
        <v>41</v>
      </c>
      <c r="J1957" t="s">
        <v>27</v>
      </c>
      <c r="K1957" t="s">
        <v>244</v>
      </c>
      <c r="L1957" t="s">
        <v>2694</v>
      </c>
      <c r="M1957">
        <v>3820</v>
      </c>
      <c r="N1957" t="s">
        <v>148</v>
      </c>
      <c r="O1957" t="s">
        <v>5046</v>
      </c>
      <c r="P1957" t="s">
        <v>46</v>
      </c>
      <c r="Q1957" t="s">
        <v>78</v>
      </c>
      <c r="R1957" t="s">
        <v>5047</v>
      </c>
      <c r="S1957">
        <v>33.28</v>
      </c>
      <c r="T1957">
        <v>4</v>
      </c>
      <c r="U1957">
        <v>0</v>
      </c>
      <c r="V1957">
        <v>9.3184000000000005</v>
      </c>
    </row>
    <row r="1958" spans="1:22" x14ac:dyDescent="0.35">
      <c r="A1958">
        <v>2127</v>
      </c>
      <c r="B1958" t="s">
        <v>5037</v>
      </c>
      <c r="C1958">
        <v>2011</v>
      </c>
      <c r="D1958" s="28">
        <v>40717</v>
      </c>
      <c r="E1958" s="28">
        <v>40722</v>
      </c>
      <c r="F1958" t="s">
        <v>50</v>
      </c>
      <c r="G1958" t="s">
        <v>5038</v>
      </c>
      <c r="H1958" t="s">
        <v>5039</v>
      </c>
      <c r="I1958" t="s">
        <v>26</v>
      </c>
      <c r="J1958" t="s">
        <v>27</v>
      </c>
      <c r="K1958" t="s">
        <v>146</v>
      </c>
      <c r="L1958" t="s">
        <v>147</v>
      </c>
      <c r="M1958">
        <v>19143</v>
      </c>
      <c r="N1958" t="s">
        <v>148</v>
      </c>
      <c r="O1958" t="s">
        <v>1414</v>
      </c>
      <c r="P1958" t="s">
        <v>71</v>
      </c>
      <c r="Q1958" t="s">
        <v>161</v>
      </c>
      <c r="R1958" t="s">
        <v>1415</v>
      </c>
      <c r="S1958">
        <v>86.376000000000005</v>
      </c>
      <c r="T1958">
        <v>3</v>
      </c>
      <c r="U1958">
        <v>0.2</v>
      </c>
      <c r="V1958">
        <v>1.079699999999999</v>
      </c>
    </row>
    <row r="1959" spans="1:22" x14ac:dyDescent="0.35">
      <c r="A1959">
        <v>2107</v>
      </c>
      <c r="B1959" t="s">
        <v>5010</v>
      </c>
      <c r="C1959">
        <v>2011</v>
      </c>
      <c r="D1959" s="28">
        <v>40812</v>
      </c>
      <c r="E1959" s="28">
        <v>40812</v>
      </c>
      <c r="F1959" t="s">
        <v>1290</v>
      </c>
      <c r="G1959" t="s">
        <v>3630</v>
      </c>
      <c r="H1959" t="s">
        <v>3631</v>
      </c>
      <c r="I1959" t="s">
        <v>41</v>
      </c>
      <c r="J1959" t="s">
        <v>27</v>
      </c>
      <c r="K1959" t="s">
        <v>5011</v>
      </c>
      <c r="L1959" t="s">
        <v>104</v>
      </c>
      <c r="M1959">
        <v>75150</v>
      </c>
      <c r="N1959" t="s">
        <v>105</v>
      </c>
      <c r="O1959" t="s">
        <v>971</v>
      </c>
      <c r="P1959" t="s">
        <v>46</v>
      </c>
      <c r="Q1959" t="s">
        <v>75</v>
      </c>
      <c r="R1959" t="s">
        <v>972</v>
      </c>
      <c r="S1959">
        <v>0.87599999999999978</v>
      </c>
      <c r="T1959">
        <v>1</v>
      </c>
      <c r="U1959">
        <v>0.8</v>
      </c>
      <c r="V1959">
        <v>-1.4016000000000002</v>
      </c>
    </row>
    <row r="1960" spans="1:22" x14ac:dyDescent="0.35">
      <c r="A1960">
        <v>2106</v>
      </c>
      <c r="B1960" t="s">
        <v>5007</v>
      </c>
      <c r="C1960">
        <v>2011</v>
      </c>
      <c r="D1960" s="28">
        <v>40816</v>
      </c>
      <c r="E1960" s="28">
        <v>40821</v>
      </c>
      <c r="F1960" t="s">
        <v>50</v>
      </c>
      <c r="G1960" t="s">
        <v>5008</v>
      </c>
      <c r="H1960" t="s">
        <v>5009</v>
      </c>
      <c r="I1960" t="s">
        <v>26</v>
      </c>
      <c r="J1960" t="s">
        <v>27</v>
      </c>
      <c r="K1960" t="s">
        <v>3461</v>
      </c>
      <c r="L1960" t="s">
        <v>54</v>
      </c>
      <c r="M1960">
        <v>33437</v>
      </c>
      <c r="N1960" t="s">
        <v>30</v>
      </c>
      <c r="O1960" t="s">
        <v>3811</v>
      </c>
      <c r="P1960" t="s">
        <v>46</v>
      </c>
      <c r="Q1960" t="s">
        <v>90</v>
      </c>
      <c r="R1960" t="s">
        <v>3812</v>
      </c>
      <c r="S1960">
        <v>15.552000000000003</v>
      </c>
      <c r="T1960">
        <v>3</v>
      </c>
      <c r="U1960">
        <v>0.2</v>
      </c>
      <c r="V1960">
        <v>5.4432</v>
      </c>
    </row>
    <row r="1961" spans="1:22" x14ac:dyDescent="0.35">
      <c r="A1961">
        <v>2103</v>
      </c>
      <c r="B1961" t="s">
        <v>5002</v>
      </c>
      <c r="C1961">
        <v>2011</v>
      </c>
      <c r="D1961" s="28">
        <v>40742</v>
      </c>
      <c r="E1961" s="28">
        <v>40742</v>
      </c>
      <c r="F1961" t="s">
        <v>1290</v>
      </c>
      <c r="G1961" t="s">
        <v>5003</v>
      </c>
      <c r="H1961" t="s">
        <v>5004</v>
      </c>
      <c r="I1961" t="s">
        <v>102</v>
      </c>
      <c r="J1961" t="s">
        <v>27</v>
      </c>
      <c r="K1961" t="s">
        <v>1310</v>
      </c>
      <c r="L1961" t="s">
        <v>310</v>
      </c>
      <c r="M1961">
        <v>85705</v>
      </c>
      <c r="N1961" t="s">
        <v>44</v>
      </c>
      <c r="O1961" t="s">
        <v>1548</v>
      </c>
      <c r="P1961" t="s">
        <v>32</v>
      </c>
      <c r="Q1961" t="s">
        <v>36</v>
      </c>
      <c r="R1961" t="s">
        <v>1549</v>
      </c>
      <c r="S1961">
        <v>259.13600000000002</v>
      </c>
      <c r="T1961">
        <v>4</v>
      </c>
      <c r="U1961">
        <v>0.2</v>
      </c>
      <c r="V1961">
        <v>-25.913599999999988</v>
      </c>
    </row>
    <row r="1962" spans="1:22" x14ac:dyDescent="0.35">
      <c r="A1962">
        <v>2102</v>
      </c>
      <c r="B1962" t="s">
        <v>4999</v>
      </c>
      <c r="C1962">
        <v>2011</v>
      </c>
      <c r="D1962" s="28">
        <v>40612</v>
      </c>
      <c r="E1962" s="28">
        <v>40619</v>
      </c>
      <c r="F1962" t="s">
        <v>50</v>
      </c>
      <c r="G1962" t="s">
        <v>3450</v>
      </c>
      <c r="H1962" t="s">
        <v>3451</v>
      </c>
      <c r="I1962" t="s">
        <v>26</v>
      </c>
      <c r="J1962" t="s">
        <v>27</v>
      </c>
      <c r="K1962" t="s">
        <v>807</v>
      </c>
      <c r="L1962" t="s">
        <v>457</v>
      </c>
      <c r="M1962">
        <v>80219</v>
      </c>
      <c r="N1962" t="s">
        <v>44</v>
      </c>
      <c r="O1962" t="s">
        <v>4226</v>
      </c>
      <c r="P1962" t="s">
        <v>46</v>
      </c>
      <c r="Q1962" t="s">
        <v>68</v>
      </c>
      <c r="R1962" t="s">
        <v>4227</v>
      </c>
      <c r="S1962">
        <v>83.168000000000006</v>
      </c>
      <c r="T1962">
        <v>4</v>
      </c>
      <c r="U1962">
        <v>0.2</v>
      </c>
      <c r="V1962">
        <v>9.3563999999999936</v>
      </c>
    </row>
    <row r="1963" spans="1:22" x14ac:dyDescent="0.35">
      <c r="A1963">
        <v>2101</v>
      </c>
      <c r="B1963" t="s">
        <v>4999</v>
      </c>
      <c r="C1963">
        <v>2011</v>
      </c>
      <c r="D1963" s="28">
        <v>40612</v>
      </c>
      <c r="E1963" s="28">
        <v>40619</v>
      </c>
      <c r="F1963" t="s">
        <v>50</v>
      </c>
      <c r="G1963" t="s">
        <v>3450</v>
      </c>
      <c r="H1963" t="s">
        <v>3451</v>
      </c>
      <c r="I1963" t="s">
        <v>26</v>
      </c>
      <c r="J1963" t="s">
        <v>27</v>
      </c>
      <c r="K1963" t="s">
        <v>807</v>
      </c>
      <c r="L1963" t="s">
        <v>457</v>
      </c>
      <c r="M1963">
        <v>80219</v>
      </c>
      <c r="N1963" t="s">
        <v>44</v>
      </c>
      <c r="O1963" t="s">
        <v>5000</v>
      </c>
      <c r="P1963" t="s">
        <v>46</v>
      </c>
      <c r="Q1963" t="s">
        <v>59</v>
      </c>
      <c r="R1963" t="s">
        <v>5001</v>
      </c>
      <c r="S1963">
        <v>636.40800000000013</v>
      </c>
      <c r="T1963">
        <v>3</v>
      </c>
      <c r="U1963">
        <v>0.2</v>
      </c>
      <c r="V1963">
        <v>-15.910200000000088</v>
      </c>
    </row>
    <row r="1964" spans="1:22" x14ac:dyDescent="0.35">
      <c r="A1964">
        <v>2093</v>
      </c>
      <c r="B1964" t="s">
        <v>4987</v>
      </c>
      <c r="C1964">
        <v>2011</v>
      </c>
      <c r="D1964" s="28">
        <v>40864</v>
      </c>
      <c r="E1964" s="28">
        <v>40868</v>
      </c>
      <c r="F1964" t="s">
        <v>50</v>
      </c>
      <c r="G1964" t="s">
        <v>762</v>
      </c>
      <c r="H1964" t="s">
        <v>763</v>
      </c>
      <c r="I1964" t="s">
        <v>102</v>
      </c>
      <c r="J1964" t="s">
        <v>27</v>
      </c>
      <c r="K1964" t="s">
        <v>4988</v>
      </c>
      <c r="L1964" t="s">
        <v>229</v>
      </c>
      <c r="M1964">
        <v>56560</v>
      </c>
      <c r="N1964" t="s">
        <v>105</v>
      </c>
      <c r="O1964" t="s">
        <v>3891</v>
      </c>
      <c r="P1964" t="s">
        <v>32</v>
      </c>
      <c r="Q1964" t="s">
        <v>36</v>
      </c>
      <c r="R1964" t="s">
        <v>3892</v>
      </c>
      <c r="S1964">
        <v>479.90000000000003</v>
      </c>
      <c r="T1964">
        <v>5</v>
      </c>
      <c r="U1964">
        <v>0</v>
      </c>
      <c r="V1964">
        <v>81.58299999999997</v>
      </c>
    </row>
    <row r="1965" spans="1:22" x14ac:dyDescent="0.35">
      <c r="A1965">
        <v>2084</v>
      </c>
      <c r="B1965" t="s">
        <v>4974</v>
      </c>
      <c r="C1965">
        <v>2011</v>
      </c>
      <c r="D1965" s="28">
        <v>40870</v>
      </c>
      <c r="E1965" s="28">
        <v>40876</v>
      </c>
      <c r="F1965" t="s">
        <v>50</v>
      </c>
      <c r="G1965" t="s">
        <v>4443</v>
      </c>
      <c r="H1965" t="s">
        <v>4444</v>
      </c>
      <c r="I1965" t="s">
        <v>102</v>
      </c>
      <c r="J1965" t="s">
        <v>27</v>
      </c>
      <c r="K1965" t="s">
        <v>184</v>
      </c>
      <c r="L1965" t="s">
        <v>104</v>
      </c>
      <c r="M1965">
        <v>77036</v>
      </c>
      <c r="N1965" t="s">
        <v>105</v>
      </c>
      <c r="O1965" t="s">
        <v>1667</v>
      </c>
      <c r="P1965" t="s">
        <v>46</v>
      </c>
      <c r="Q1965" t="s">
        <v>47</v>
      </c>
      <c r="R1965" t="s">
        <v>1668</v>
      </c>
      <c r="S1965">
        <v>23.680000000000003</v>
      </c>
      <c r="T1965">
        <v>2</v>
      </c>
      <c r="U1965">
        <v>0.2</v>
      </c>
      <c r="V1965">
        <v>8.879999999999999</v>
      </c>
    </row>
    <row r="1966" spans="1:22" x14ac:dyDescent="0.35">
      <c r="A1966">
        <v>2076</v>
      </c>
      <c r="B1966" t="s">
        <v>4966</v>
      </c>
      <c r="C1966">
        <v>2011</v>
      </c>
      <c r="D1966" s="28">
        <v>40878</v>
      </c>
      <c r="E1966" s="28">
        <v>40882</v>
      </c>
      <c r="F1966" t="s">
        <v>50</v>
      </c>
      <c r="G1966" t="s">
        <v>2562</v>
      </c>
      <c r="H1966" t="s">
        <v>2563</v>
      </c>
      <c r="I1966" t="s">
        <v>26</v>
      </c>
      <c r="J1966" t="s">
        <v>27</v>
      </c>
      <c r="K1966" t="s">
        <v>127</v>
      </c>
      <c r="L1966" t="s">
        <v>43</v>
      </c>
      <c r="M1966">
        <v>94122</v>
      </c>
      <c r="N1966" t="s">
        <v>44</v>
      </c>
      <c r="O1966" t="s">
        <v>1100</v>
      </c>
      <c r="P1966" t="s">
        <v>32</v>
      </c>
      <c r="Q1966" t="s">
        <v>65</v>
      </c>
      <c r="R1966" t="s">
        <v>1101</v>
      </c>
      <c r="S1966">
        <v>58.199999999999996</v>
      </c>
      <c r="T1966">
        <v>3</v>
      </c>
      <c r="U1966">
        <v>0</v>
      </c>
      <c r="V1966">
        <v>28.517999999999994</v>
      </c>
    </row>
    <row r="1967" spans="1:22" x14ac:dyDescent="0.35">
      <c r="A1967">
        <v>2068</v>
      </c>
      <c r="B1967" t="s">
        <v>4936</v>
      </c>
      <c r="C1967">
        <v>2011</v>
      </c>
      <c r="D1967" s="28">
        <v>40847</v>
      </c>
      <c r="E1967" s="28">
        <v>40851</v>
      </c>
      <c r="F1967" t="s">
        <v>50</v>
      </c>
      <c r="G1967" t="s">
        <v>513</v>
      </c>
      <c r="H1967" t="s">
        <v>514</v>
      </c>
      <c r="I1967" t="s">
        <v>41</v>
      </c>
      <c r="J1967" t="s">
        <v>27</v>
      </c>
      <c r="K1967" t="s">
        <v>42</v>
      </c>
      <c r="L1967" t="s">
        <v>43</v>
      </c>
      <c r="M1967">
        <v>90049</v>
      </c>
      <c r="N1967" t="s">
        <v>44</v>
      </c>
      <c r="O1967" t="s">
        <v>4053</v>
      </c>
      <c r="P1967" t="s">
        <v>46</v>
      </c>
      <c r="Q1967" t="s">
        <v>68</v>
      </c>
      <c r="R1967" t="s">
        <v>4054</v>
      </c>
      <c r="S1967">
        <v>12.39</v>
      </c>
      <c r="T1967">
        <v>3</v>
      </c>
      <c r="U1967">
        <v>0</v>
      </c>
      <c r="V1967">
        <v>3.7169999999999996</v>
      </c>
    </row>
    <row r="1968" spans="1:22" x14ac:dyDescent="0.35">
      <c r="A1968">
        <v>2067</v>
      </c>
      <c r="B1968" t="s">
        <v>4936</v>
      </c>
      <c r="C1968">
        <v>2011</v>
      </c>
      <c r="D1968" s="28">
        <v>40847</v>
      </c>
      <c r="E1968" s="28">
        <v>40851</v>
      </c>
      <c r="F1968" t="s">
        <v>50</v>
      </c>
      <c r="G1968" t="s">
        <v>513</v>
      </c>
      <c r="H1968" t="s">
        <v>514</v>
      </c>
      <c r="I1968" t="s">
        <v>41</v>
      </c>
      <c r="J1968" t="s">
        <v>27</v>
      </c>
      <c r="K1968" t="s">
        <v>42</v>
      </c>
      <c r="L1968" t="s">
        <v>43</v>
      </c>
      <c r="M1968">
        <v>90049</v>
      </c>
      <c r="N1968" t="s">
        <v>44</v>
      </c>
      <c r="O1968" t="s">
        <v>4515</v>
      </c>
      <c r="P1968" t="s">
        <v>71</v>
      </c>
      <c r="Q1968" t="s">
        <v>161</v>
      </c>
      <c r="R1968" t="s">
        <v>4516</v>
      </c>
      <c r="S1968">
        <v>251.91</v>
      </c>
      <c r="T1968">
        <v>9</v>
      </c>
      <c r="U1968">
        <v>0</v>
      </c>
      <c r="V1968">
        <v>47.862899999999982</v>
      </c>
    </row>
    <row r="1969" spans="1:22" x14ac:dyDescent="0.35">
      <c r="A1969">
        <v>2066</v>
      </c>
      <c r="B1969" t="s">
        <v>4936</v>
      </c>
      <c r="C1969">
        <v>2011</v>
      </c>
      <c r="D1969" s="28">
        <v>40847</v>
      </c>
      <c r="E1969" s="28">
        <v>40851</v>
      </c>
      <c r="F1969" t="s">
        <v>50</v>
      </c>
      <c r="G1969" t="s">
        <v>513</v>
      </c>
      <c r="H1969" t="s">
        <v>514</v>
      </c>
      <c r="I1969" t="s">
        <v>41</v>
      </c>
      <c r="J1969" t="s">
        <v>27</v>
      </c>
      <c r="K1969" t="s">
        <v>42</v>
      </c>
      <c r="L1969" t="s">
        <v>43</v>
      </c>
      <c r="M1969">
        <v>90049</v>
      </c>
      <c r="N1969" t="s">
        <v>44</v>
      </c>
      <c r="O1969" t="s">
        <v>4928</v>
      </c>
      <c r="P1969" t="s">
        <v>32</v>
      </c>
      <c r="Q1969" t="s">
        <v>36</v>
      </c>
      <c r="R1969" t="s">
        <v>4929</v>
      </c>
      <c r="S1969">
        <v>146.352</v>
      </c>
      <c r="T1969">
        <v>3</v>
      </c>
      <c r="U1969">
        <v>0.2</v>
      </c>
      <c r="V1969">
        <v>-9.1470000000000056</v>
      </c>
    </row>
    <row r="1970" spans="1:22" x14ac:dyDescent="0.35">
      <c r="A1970">
        <v>2065</v>
      </c>
      <c r="B1970" t="s">
        <v>4936</v>
      </c>
      <c r="C1970">
        <v>2011</v>
      </c>
      <c r="D1970" s="28">
        <v>40847</v>
      </c>
      <c r="E1970" s="28">
        <v>40851</v>
      </c>
      <c r="F1970" t="s">
        <v>50</v>
      </c>
      <c r="G1970" t="s">
        <v>513</v>
      </c>
      <c r="H1970" t="s">
        <v>514</v>
      </c>
      <c r="I1970" t="s">
        <v>41</v>
      </c>
      <c r="J1970" t="s">
        <v>27</v>
      </c>
      <c r="K1970" t="s">
        <v>42</v>
      </c>
      <c r="L1970" t="s">
        <v>43</v>
      </c>
      <c r="M1970">
        <v>90049</v>
      </c>
      <c r="N1970" t="s">
        <v>44</v>
      </c>
      <c r="O1970" t="s">
        <v>2082</v>
      </c>
      <c r="P1970" t="s">
        <v>46</v>
      </c>
      <c r="Q1970" t="s">
        <v>59</v>
      </c>
      <c r="R1970" t="s">
        <v>2083</v>
      </c>
      <c r="S1970">
        <v>405.64</v>
      </c>
      <c r="T1970">
        <v>4</v>
      </c>
      <c r="U1970">
        <v>0</v>
      </c>
      <c r="V1970">
        <v>12.169199999999989</v>
      </c>
    </row>
    <row r="1971" spans="1:22" x14ac:dyDescent="0.35">
      <c r="A1971">
        <v>2064</v>
      </c>
      <c r="B1971" t="s">
        <v>4936</v>
      </c>
      <c r="C1971">
        <v>2011</v>
      </c>
      <c r="D1971" s="28">
        <v>40847</v>
      </c>
      <c r="E1971" s="28">
        <v>40851</v>
      </c>
      <c r="F1971" t="s">
        <v>50</v>
      </c>
      <c r="G1971" t="s">
        <v>513</v>
      </c>
      <c r="H1971" t="s">
        <v>514</v>
      </c>
      <c r="I1971" t="s">
        <v>41</v>
      </c>
      <c r="J1971" t="s">
        <v>27</v>
      </c>
      <c r="K1971" t="s">
        <v>42</v>
      </c>
      <c r="L1971" t="s">
        <v>43</v>
      </c>
      <c r="M1971">
        <v>90049</v>
      </c>
      <c r="N1971" t="s">
        <v>44</v>
      </c>
      <c r="O1971" t="s">
        <v>4944</v>
      </c>
      <c r="P1971" t="s">
        <v>46</v>
      </c>
      <c r="Q1971" t="s">
        <v>75</v>
      </c>
      <c r="R1971" t="s">
        <v>4945</v>
      </c>
      <c r="S1971">
        <v>19.295999999999999</v>
      </c>
      <c r="T1971">
        <v>3</v>
      </c>
      <c r="U1971">
        <v>0.2</v>
      </c>
      <c r="V1971">
        <v>6.0299999999999994</v>
      </c>
    </row>
    <row r="1972" spans="1:22" x14ac:dyDescent="0.35">
      <c r="A1972">
        <v>2063</v>
      </c>
      <c r="B1972" t="s">
        <v>4936</v>
      </c>
      <c r="C1972">
        <v>2011</v>
      </c>
      <c r="D1972" s="28">
        <v>40847</v>
      </c>
      <c r="E1972" s="28">
        <v>40851</v>
      </c>
      <c r="F1972" t="s">
        <v>50</v>
      </c>
      <c r="G1972" t="s">
        <v>513</v>
      </c>
      <c r="H1972" t="s">
        <v>514</v>
      </c>
      <c r="I1972" t="s">
        <v>41</v>
      </c>
      <c r="J1972" t="s">
        <v>27</v>
      </c>
      <c r="K1972" t="s">
        <v>42</v>
      </c>
      <c r="L1972" t="s">
        <v>43</v>
      </c>
      <c r="M1972">
        <v>90049</v>
      </c>
      <c r="N1972" t="s">
        <v>44</v>
      </c>
      <c r="O1972" t="s">
        <v>4942</v>
      </c>
      <c r="P1972" t="s">
        <v>46</v>
      </c>
      <c r="Q1972" t="s">
        <v>90</v>
      </c>
      <c r="R1972" t="s">
        <v>4943</v>
      </c>
      <c r="S1972">
        <v>64.740000000000009</v>
      </c>
      <c r="T1972">
        <v>13</v>
      </c>
      <c r="U1972">
        <v>0</v>
      </c>
      <c r="V1972">
        <v>30.427800000000005</v>
      </c>
    </row>
    <row r="1973" spans="1:22" x14ac:dyDescent="0.35">
      <c r="A1973">
        <v>2062</v>
      </c>
      <c r="B1973" t="s">
        <v>4936</v>
      </c>
      <c r="C1973">
        <v>2011</v>
      </c>
      <c r="D1973" s="28">
        <v>40847</v>
      </c>
      <c r="E1973" s="28">
        <v>40851</v>
      </c>
      <c r="F1973" t="s">
        <v>50</v>
      </c>
      <c r="G1973" t="s">
        <v>513</v>
      </c>
      <c r="H1973" t="s">
        <v>514</v>
      </c>
      <c r="I1973" t="s">
        <v>41</v>
      </c>
      <c r="J1973" t="s">
        <v>27</v>
      </c>
      <c r="K1973" t="s">
        <v>42</v>
      </c>
      <c r="L1973" t="s">
        <v>43</v>
      </c>
      <c r="M1973">
        <v>90049</v>
      </c>
      <c r="N1973" t="s">
        <v>44</v>
      </c>
      <c r="O1973" t="s">
        <v>4940</v>
      </c>
      <c r="P1973" t="s">
        <v>46</v>
      </c>
      <c r="Q1973" t="s">
        <v>75</v>
      </c>
      <c r="R1973" t="s">
        <v>4941</v>
      </c>
      <c r="S1973">
        <v>15.968000000000002</v>
      </c>
      <c r="T1973">
        <v>2</v>
      </c>
      <c r="U1973">
        <v>0.2</v>
      </c>
      <c r="V1973">
        <v>5.3891999999999989</v>
      </c>
    </row>
    <row r="1974" spans="1:22" x14ac:dyDescent="0.35">
      <c r="A1974">
        <v>1973</v>
      </c>
      <c r="B1974" t="s">
        <v>4829</v>
      </c>
      <c r="C1974">
        <v>2011</v>
      </c>
      <c r="D1974" s="28">
        <v>40891</v>
      </c>
      <c r="E1974" s="28">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5">
      <c r="A1975">
        <v>1974</v>
      </c>
      <c r="B1975" t="s">
        <v>4829</v>
      </c>
      <c r="C1975">
        <v>2011</v>
      </c>
      <c r="D1975" s="28">
        <v>40891</v>
      </c>
      <c r="E1975" s="28">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5">
      <c r="A1976">
        <v>1975</v>
      </c>
      <c r="B1976" t="s">
        <v>4829</v>
      </c>
      <c r="C1976">
        <v>2011</v>
      </c>
      <c r="D1976" s="28">
        <v>40891</v>
      </c>
      <c r="E1976" s="28">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5">
      <c r="A1977">
        <v>1976</v>
      </c>
      <c r="B1977" t="s">
        <v>4836</v>
      </c>
      <c r="C1977">
        <v>2011</v>
      </c>
      <c r="D1977" s="28">
        <v>40834</v>
      </c>
      <c r="E1977" s="28">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5">
      <c r="A1978">
        <v>1977</v>
      </c>
      <c r="B1978" t="s">
        <v>4836</v>
      </c>
      <c r="C1978">
        <v>2011</v>
      </c>
      <c r="D1978" s="28">
        <v>40834</v>
      </c>
      <c r="E1978" s="28">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5">
      <c r="A1979">
        <v>1978</v>
      </c>
      <c r="B1979" t="s">
        <v>4836</v>
      </c>
      <c r="C1979">
        <v>2011</v>
      </c>
      <c r="D1979" s="28">
        <v>40834</v>
      </c>
      <c r="E1979" s="28">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5">
      <c r="A1980">
        <v>2061</v>
      </c>
      <c r="B1980" t="s">
        <v>4936</v>
      </c>
      <c r="C1980">
        <v>2011</v>
      </c>
      <c r="D1980" s="28">
        <v>40847</v>
      </c>
      <c r="E1980" s="28">
        <v>40851</v>
      </c>
      <c r="F1980" t="s">
        <v>50</v>
      </c>
      <c r="G1980" t="s">
        <v>513</v>
      </c>
      <c r="H1980" t="s">
        <v>514</v>
      </c>
      <c r="I1980" t="s">
        <v>41</v>
      </c>
      <c r="J1980" t="s">
        <v>27</v>
      </c>
      <c r="K1980" t="s">
        <v>42</v>
      </c>
      <c r="L1980" t="s">
        <v>43</v>
      </c>
      <c r="M1980">
        <v>90049</v>
      </c>
      <c r="N1980" t="s">
        <v>44</v>
      </c>
      <c r="O1980" t="s">
        <v>4938</v>
      </c>
      <c r="P1980" t="s">
        <v>46</v>
      </c>
      <c r="Q1980" t="s">
        <v>59</v>
      </c>
      <c r="R1980" t="s">
        <v>4939</v>
      </c>
      <c r="S1980">
        <v>80.3</v>
      </c>
      <c r="T1980">
        <v>5</v>
      </c>
      <c r="U1980">
        <v>0</v>
      </c>
      <c r="V1980">
        <v>20.877999999999997</v>
      </c>
    </row>
    <row r="1981" spans="1:22" x14ac:dyDescent="0.35">
      <c r="A1981">
        <v>2060</v>
      </c>
      <c r="B1981" t="s">
        <v>4936</v>
      </c>
      <c r="C1981">
        <v>2011</v>
      </c>
      <c r="D1981" s="28">
        <v>40847</v>
      </c>
      <c r="E1981" s="28">
        <v>40851</v>
      </c>
      <c r="F1981" t="s">
        <v>50</v>
      </c>
      <c r="G1981" t="s">
        <v>513</v>
      </c>
      <c r="H1981" t="s">
        <v>514</v>
      </c>
      <c r="I1981" t="s">
        <v>41</v>
      </c>
      <c r="J1981" t="s">
        <v>27</v>
      </c>
      <c r="K1981" t="s">
        <v>42</v>
      </c>
      <c r="L1981" t="s">
        <v>43</v>
      </c>
      <c r="M1981">
        <v>90049</v>
      </c>
      <c r="N1981" t="s">
        <v>44</v>
      </c>
      <c r="O1981" t="s">
        <v>4937</v>
      </c>
      <c r="P1981" t="s">
        <v>46</v>
      </c>
      <c r="Q1981" t="s">
        <v>269</v>
      </c>
      <c r="R1981" t="s">
        <v>186</v>
      </c>
      <c r="S1981">
        <v>11.34</v>
      </c>
      <c r="T1981">
        <v>3</v>
      </c>
      <c r="U1981">
        <v>0</v>
      </c>
      <c r="V1981">
        <v>5.2164000000000001</v>
      </c>
    </row>
    <row r="1982" spans="1:22" x14ac:dyDescent="0.35">
      <c r="A1982">
        <v>2045</v>
      </c>
      <c r="B1982" t="s">
        <v>4922</v>
      </c>
      <c r="C1982">
        <v>2011</v>
      </c>
      <c r="D1982" s="28">
        <v>40772</v>
      </c>
      <c r="E1982" s="28">
        <v>40778</v>
      </c>
      <c r="F1982" t="s">
        <v>50</v>
      </c>
      <c r="G1982" t="s">
        <v>135</v>
      </c>
      <c r="H1982" t="s">
        <v>136</v>
      </c>
      <c r="I1982" t="s">
        <v>41</v>
      </c>
      <c r="J1982" t="s">
        <v>27</v>
      </c>
      <c r="K1982" t="s">
        <v>184</v>
      </c>
      <c r="L1982" t="s">
        <v>104</v>
      </c>
      <c r="M1982">
        <v>77095</v>
      </c>
      <c r="N1982" t="s">
        <v>105</v>
      </c>
      <c r="O1982" t="s">
        <v>3871</v>
      </c>
      <c r="P1982" t="s">
        <v>46</v>
      </c>
      <c r="Q1982" t="s">
        <v>90</v>
      </c>
      <c r="R1982" t="s">
        <v>3872</v>
      </c>
      <c r="S1982">
        <v>15.552000000000003</v>
      </c>
      <c r="T1982">
        <v>3</v>
      </c>
      <c r="U1982">
        <v>0.2</v>
      </c>
      <c r="V1982">
        <v>5.4432</v>
      </c>
    </row>
    <row r="1983" spans="1:22" x14ac:dyDescent="0.35">
      <c r="A1983">
        <v>2011</v>
      </c>
      <c r="B1983" t="s">
        <v>4885</v>
      </c>
      <c r="C1983">
        <v>2011</v>
      </c>
      <c r="D1983" s="28">
        <v>40862</v>
      </c>
      <c r="E1983" s="28">
        <v>40868</v>
      </c>
      <c r="F1983" t="s">
        <v>50</v>
      </c>
      <c r="G1983" t="s">
        <v>3691</v>
      </c>
      <c r="H1983" t="s">
        <v>3692</v>
      </c>
      <c r="I1983" t="s">
        <v>26</v>
      </c>
      <c r="J1983" t="s">
        <v>27</v>
      </c>
      <c r="K1983" t="s">
        <v>4886</v>
      </c>
      <c r="L1983" t="s">
        <v>335</v>
      </c>
      <c r="M1983">
        <v>37604</v>
      </c>
      <c r="N1983" t="s">
        <v>30</v>
      </c>
      <c r="O1983" t="s">
        <v>2197</v>
      </c>
      <c r="P1983" t="s">
        <v>46</v>
      </c>
      <c r="Q1983" t="s">
        <v>90</v>
      </c>
      <c r="R1983" t="s">
        <v>2198</v>
      </c>
      <c r="S1983">
        <v>24.896000000000001</v>
      </c>
      <c r="T1983">
        <v>4</v>
      </c>
      <c r="U1983">
        <v>0.2</v>
      </c>
      <c r="V1983">
        <v>7.7799999999999976</v>
      </c>
    </row>
    <row r="1984" spans="1:22" x14ac:dyDescent="0.35">
      <c r="A1984">
        <v>1983</v>
      </c>
      <c r="B1984" t="s">
        <v>4846</v>
      </c>
      <c r="C1984">
        <v>2011</v>
      </c>
      <c r="D1984" s="28">
        <v>40880</v>
      </c>
      <c r="E1984" s="28">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5">
      <c r="A1985">
        <v>1984</v>
      </c>
      <c r="B1985" t="s">
        <v>4850</v>
      </c>
      <c r="C1985">
        <v>2011</v>
      </c>
      <c r="D1985" s="28">
        <v>40872</v>
      </c>
      <c r="E1985" s="28">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5">
      <c r="A1986">
        <v>1985</v>
      </c>
      <c r="B1986" t="s">
        <v>4850</v>
      </c>
      <c r="C1986">
        <v>2011</v>
      </c>
      <c r="D1986" s="28">
        <v>40872</v>
      </c>
      <c r="E1986" s="28">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5">
      <c r="A1987">
        <v>1986</v>
      </c>
      <c r="B1987" t="s">
        <v>4850</v>
      </c>
      <c r="C1987">
        <v>2011</v>
      </c>
      <c r="D1987" s="28">
        <v>40872</v>
      </c>
      <c r="E1987" s="28">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5">
      <c r="A1988">
        <v>2010</v>
      </c>
      <c r="B1988" t="s">
        <v>4885</v>
      </c>
      <c r="C1988">
        <v>2011</v>
      </c>
      <c r="D1988" s="28">
        <v>40862</v>
      </c>
      <c r="E1988" s="28">
        <v>40868</v>
      </c>
      <c r="F1988" t="s">
        <v>50</v>
      </c>
      <c r="G1988" t="s">
        <v>3691</v>
      </c>
      <c r="H1988" t="s">
        <v>3692</v>
      </c>
      <c r="I1988" t="s">
        <v>26</v>
      </c>
      <c r="J1988" t="s">
        <v>27</v>
      </c>
      <c r="K1988" t="s">
        <v>4886</v>
      </c>
      <c r="L1988" t="s">
        <v>335</v>
      </c>
      <c r="M1988">
        <v>37604</v>
      </c>
      <c r="N1988" t="s">
        <v>30</v>
      </c>
      <c r="O1988" t="s">
        <v>359</v>
      </c>
      <c r="P1988" t="s">
        <v>46</v>
      </c>
      <c r="Q1988" t="s">
        <v>78</v>
      </c>
      <c r="R1988" t="s">
        <v>360</v>
      </c>
      <c r="S1988">
        <v>333.05600000000004</v>
      </c>
      <c r="T1988">
        <v>2</v>
      </c>
      <c r="U1988">
        <v>0.2</v>
      </c>
      <c r="V1988">
        <v>29.142400000000009</v>
      </c>
    </row>
    <row r="1989" spans="1:22" x14ac:dyDescent="0.35">
      <c r="A1989">
        <v>2009</v>
      </c>
      <c r="B1989" t="s">
        <v>4885</v>
      </c>
      <c r="C1989">
        <v>2011</v>
      </c>
      <c r="D1989" s="28">
        <v>40862</v>
      </c>
      <c r="E1989" s="28">
        <v>40868</v>
      </c>
      <c r="F1989" t="s">
        <v>50</v>
      </c>
      <c r="G1989" t="s">
        <v>3691</v>
      </c>
      <c r="H1989" t="s">
        <v>3692</v>
      </c>
      <c r="I1989" t="s">
        <v>26</v>
      </c>
      <c r="J1989" t="s">
        <v>27</v>
      </c>
      <c r="K1989" t="s">
        <v>4886</v>
      </c>
      <c r="L1989" t="s">
        <v>335</v>
      </c>
      <c r="M1989">
        <v>37604</v>
      </c>
      <c r="N1989" t="s">
        <v>30</v>
      </c>
      <c r="O1989" t="s">
        <v>4123</v>
      </c>
      <c r="P1989" t="s">
        <v>46</v>
      </c>
      <c r="Q1989" t="s">
        <v>68</v>
      </c>
      <c r="R1989" t="s">
        <v>4124</v>
      </c>
      <c r="S1989">
        <v>4.2240000000000002</v>
      </c>
      <c r="T1989">
        <v>3</v>
      </c>
      <c r="U1989">
        <v>0.2</v>
      </c>
      <c r="V1989">
        <v>0.47519999999999984</v>
      </c>
    </row>
    <row r="1990" spans="1:22" x14ac:dyDescent="0.35">
      <c r="A1990">
        <v>2007</v>
      </c>
      <c r="B1990" t="s">
        <v>4881</v>
      </c>
      <c r="C1990">
        <v>2011</v>
      </c>
      <c r="D1990" s="28">
        <v>40908</v>
      </c>
      <c r="E1990" s="28">
        <v>40912</v>
      </c>
      <c r="F1990" t="s">
        <v>50</v>
      </c>
      <c r="G1990" t="s">
        <v>2806</v>
      </c>
      <c r="H1990" t="s">
        <v>2807</v>
      </c>
      <c r="I1990" t="s">
        <v>41</v>
      </c>
      <c r="J1990" t="s">
        <v>27</v>
      </c>
      <c r="K1990" t="s">
        <v>382</v>
      </c>
      <c r="L1990" t="s">
        <v>596</v>
      </c>
      <c r="M1990">
        <v>65203</v>
      </c>
      <c r="N1990" t="s">
        <v>105</v>
      </c>
      <c r="O1990" t="s">
        <v>967</v>
      </c>
      <c r="P1990" t="s">
        <v>71</v>
      </c>
      <c r="Q1990" t="s">
        <v>161</v>
      </c>
      <c r="R1990" t="s">
        <v>968</v>
      </c>
      <c r="S1990">
        <v>47.53</v>
      </c>
      <c r="T1990">
        <v>7</v>
      </c>
      <c r="U1990">
        <v>0</v>
      </c>
      <c r="V1990">
        <v>16.160200000000003</v>
      </c>
    </row>
    <row r="1991" spans="1:22" x14ac:dyDescent="0.35">
      <c r="A1991">
        <v>2006</v>
      </c>
      <c r="B1991" t="s">
        <v>4881</v>
      </c>
      <c r="C1991">
        <v>2011</v>
      </c>
      <c r="D1991" s="28">
        <v>40908</v>
      </c>
      <c r="E1991" s="28">
        <v>40912</v>
      </c>
      <c r="F1991" t="s">
        <v>50</v>
      </c>
      <c r="G1991" t="s">
        <v>2806</v>
      </c>
      <c r="H1991" t="s">
        <v>2807</v>
      </c>
      <c r="I1991" t="s">
        <v>41</v>
      </c>
      <c r="J1991" t="s">
        <v>27</v>
      </c>
      <c r="K1991" t="s">
        <v>382</v>
      </c>
      <c r="L1991" t="s">
        <v>596</v>
      </c>
      <c r="M1991">
        <v>65203</v>
      </c>
      <c r="N1991" t="s">
        <v>105</v>
      </c>
      <c r="O1991" t="s">
        <v>2949</v>
      </c>
      <c r="P1991" t="s">
        <v>46</v>
      </c>
      <c r="Q1991" t="s">
        <v>68</v>
      </c>
      <c r="R1991" t="s">
        <v>2950</v>
      </c>
      <c r="S1991">
        <v>29.68</v>
      </c>
      <c r="T1991">
        <v>7</v>
      </c>
      <c r="U1991">
        <v>0</v>
      </c>
      <c r="V1991">
        <v>11.575199999999999</v>
      </c>
    </row>
    <row r="1992" spans="1:22" x14ac:dyDescent="0.35">
      <c r="A1992">
        <v>2000</v>
      </c>
      <c r="B1992" t="s">
        <v>4873</v>
      </c>
      <c r="C1992">
        <v>2011</v>
      </c>
      <c r="D1992" s="28">
        <v>40581</v>
      </c>
      <c r="E1992" s="28">
        <v>40584</v>
      </c>
      <c r="F1992" t="s">
        <v>188</v>
      </c>
      <c r="G1992" t="s">
        <v>4592</v>
      </c>
      <c r="H1992" t="s">
        <v>4593</v>
      </c>
      <c r="I1992" t="s">
        <v>41</v>
      </c>
      <c r="J1992" t="s">
        <v>27</v>
      </c>
      <c r="K1992" t="s">
        <v>4874</v>
      </c>
      <c r="L1992" t="s">
        <v>319</v>
      </c>
      <c r="M1992">
        <v>23320</v>
      </c>
      <c r="N1992" t="s">
        <v>30</v>
      </c>
      <c r="O1992" t="s">
        <v>4509</v>
      </c>
      <c r="P1992" t="s">
        <v>71</v>
      </c>
      <c r="Q1992" t="s">
        <v>72</v>
      </c>
      <c r="R1992" t="s">
        <v>4510</v>
      </c>
      <c r="S1992">
        <v>144.94999999999999</v>
      </c>
      <c r="T1992">
        <v>5</v>
      </c>
      <c r="U1992">
        <v>0</v>
      </c>
      <c r="V1992">
        <v>42.035499999999985</v>
      </c>
    </row>
    <row r="1993" spans="1:22" x14ac:dyDescent="0.35">
      <c r="A1993">
        <v>1999</v>
      </c>
      <c r="B1993" t="s">
        <v>4873</v>
      </c>
      <c r="C1993">
        <v>2011</v>
      </c>
      <c r="D1993" s="28">
        <v>40581</v>
      </c>
      <c r="E1993" s="28">
        <v>40584</v>
      </c>
      <c r="F1993" t="s">
        <v>188</v>
      </c>
      <c r="G1993" t="s">
        <v>4592</v>
      </c>
      <c r="H1993" t="s">
        <v>4593</v>
      </c>
      <c r="I1993" t="s">
        <v>41</v>
      </c>
      <c r="J1993" t="s">
        <v>27</v>
      </c>
      <c r="K1993" t="s">
        <v>4874</v>
      </c>
      <c r="L1993" t="s">
        <v>319</v>
      </c>
      <c r="M1993">
        <v>23320</v>
      </c>
      <c r="N1993" t="s">
        <v>30</v>
      </c>
      <c r="O1993" t="s">
        <v>1191</v>
      </c>
      <c r="P1993" t="s">
        <v>71</v>
      </c>
      <c r="Q1993" t="s">
        <v>72</v>
      </c>
      <c r="R1993" t="s">
        <v>1192</v>
      </c>
      <c r="S1993">
        <v>161.61000000000001</v>
      </c>
      <c r="T1993">
        <v>1</v>
      </c>
      <c r="U1993">
        <v>0</v>
      </c>
      <c r="V1993">
        <v>42.018600000000006</v>
      </c>
    </row>
    <row r="1994" spans="1:22" x14ac:dyDescent="0.35">
      <c r="A1994">
        <v>1998</v>
      </c>
      <c r="B1994" t="s">
        <v>4873</v>
      </c>
      <c r="C1994">
        <v>2011</v>
      </c>
      <c r="D1994" s="28">
        <v>40581</v>
      </c>
      <c r="E1994" s="28">
        <v>40584</v>
      </c>
      <c r="F1994" t="s">
        <v>188</v>
      </c>
      <c r="G1994" t="s">
        <v>4592</v>
      </c>
      <c r="H1994" t="s">
        <v>4593</v>
      </c>
      <c r="I1994" t="s">
        <v>41</v>
      </c>
      <c r="J1994" t="s">
        <v>27</v>
      </c>
      <c r="K1994" t="s">
        <v>4874</v>
      </c>
      <c r="L1994" t="s">
        <v>319</v>
      </c>
      <c r="M1994">
        <v>23320</v>
      </c>
      <c r="N1994" t="s">
        <v>30</v>
      </c>
      <c r="O1994" t="s">
        <v>2119</v>
      </c>
      <c r="P1994" t="s">
        <v>46</v>
      </c>
      <c r="Q1994" t="s">
        <v>47</v>
      </c>
      <c r="R1994" t="s">
        <v>2120</v>
      </c>
      <c r="S1994">
        <v>15</v>
      </c>
      <c r="T1994">
        <v>4</v>
      </c>
      <c r="U1994">
        <v>0</v>
      </c>
      <c r="V1994">
        <v>7.1999999999999993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65DCA-FB6D-44DD-B34F-D225356C8CFE}">
  <dimension ref="A3:F10"/>
  <sheetViews>
    <sheetView workbookViewId="0">
      <selection activeCell="D10" sqref="D10"/>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s>
  <sheetData>
    <row r="3" spans="1:6" x14ac:dyDescent="0.35">
      <c r="A3" s="6" t="s">
        <v>10933</v>
      </c>
      <c r="B3" s="5" t="s">
        <v>10951</v>
      </c>
      <c r="C3" s="35" t="s">
        <v>10952</v>
      </c>
      <c r="D3" s="35" t="s">
        <v>10955</v>
      </c>
      <c r="E3" s="35" t="s">
        <v>10956</v>
      </c>
      <c r="F3" s="12" t="s">
        <v>10957</v>
      </c>
    </row>
    <row r="4" spans="1:6" x14ac:dyDescent="0.35">
      <c r="A4" s="8" t="s">
        <v>10935</v>
      </c>
      <c r="B4" s="13">
        <v>484247.49810000096</v>
      </c>
      <c r="C4" s="36">
        <v>49543.974100000007</v>
      </c>
      <c r="D4" s="36">
        <v>7581</v>
      </c>
      <c r="E4" s="36">
        <v>1993</v>
      </c>
      <c r="F4" s="14">
        <v>0.10231126499236715</v>
      </c>
    </row>
    <row r="5" spans="1:6" x14ac:dyDescent="0.35">
      <c r="A5" s="15" t="s">
        <v>10948</v>
      </c>
      <c r="B5" s="33">
        <v>470532.50899999985</v>
      </c>
      <c r="C5" s="37">
        <v>61618.603700000051</v>
      </c>
      <c r="D5" s="37">
        <v>7979</v>
      </c>
      <c r="E5" s="37">
        <v>2102</v>
      </c>
      <c r="F5" s="34">
        <v>0.13095504034557592</v>
      </c>
    </row>
    <row r="6" spans="1:6" x14ac:dyDescent="0.35">
      <c r="A6" s="15" t="s">
        <v>10949</v>
      </c>
      <c r="B6" s="33">
        <v>608473.83000000066</v>
      </c>
      <c r="C6" s="37">
        <v>81726.930800000177</v>
      </c>
      <c r="D6" s="37">
        <v>9810</v>
      </c>
      <c r="E6" s="37">
        <v>2580</v>
      </c>
      <c r="F6" s="34">
        <v>0.13431461924993568</v>
      </c>
    </row>
    <row r="7" spans="1:6" x14ac:dyDescent="0.35">
      <c r="A7" s="38" t="s">
        <v>10950</v>
      </c>
      <c r="B7" s="39">
        <v>733947.0231999997</v>
      </c>
      <c r="C7" s="40">
        <v>93507.513099999967</v>
      </c>
      <c r="D7" s="40">
        <v>12503</v>
      </c>
      <c r="E7" s="40">
        <v>3319</v>
      </c>
      <c r="F7" s="41">
        <v>0.12740362743390987</v>
      </c>
    </row>
    <row r="10" spans="1:6" x14ac:dyDescent="0.35">
      <c r="A10" s="42" t="s">
        <v>10958</v>
      </c>
      <c r="B10" s="43">
        <f>(GETPIVOTDATA("Sum of Sales",$A$3,"Years (Order Date)",2014)/GETPIVOTDATA("Sum of Sales",$A$3,"Years (Order Date)",2013)-1)</f>
        <v>0.20620967905883303</v>
      </c>
      <c r="C10" s="43">
        <f>(GETPIVOTDATA("Sum of Profit",$A$3,"Years (Order Date)",2014)/GETPIVOTDATA("Sum of Profit",$A$3,"Years (Order Date)",2013)-1)</f>
        <v>0.14414565902185772</v>
      </c>
      <c r="D10" s="43">
        <f>(GETPIVOTDATA("Sum of Quantity",$A$3,"Years (Order Date)",2014)/GETPIVOTDATA("Sum of Quantity",$A$3,"Years (Order Date)",2013)-1)</f>
        <v>0.27451580020387367</v>
      </c>
      <c r="E10" s="43">
        <f>(GETPIVOTDATA("Count of Order ID",$A$3,"Years (Order Date)",2014)/GETPIVOTDATA("Count of Order ID",$A$3,"Years (Order Date)",2013)-1)</f>
        <v>0.2864341085271318</v>
      </c>
      <c r="F10" s="43">
        <f>(GETPIVOTDATA("Sum of Profit Margin",$A$3,"Years (Order Date)",2014)/GETPIVOTDATA("Sum of Profit Margin",$A$3,"Years (Order Date)",2013)-1)</f>
        <v>-5.1453757264990463E-2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2" sqref="D12"/>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102" workbookViewId="0">
      <selection activeCell="F36" sqref="F36"/>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Waterfall chart</vt:lpstr>
      <vt:lpstr>pie chart</vt:lpstr>
      <vt:lpstr>map chart</vt:lpstr>
      <vt:lpstr>top 5</vt:lpstr>
      <vt:lpstr>Sheet7</vt:lpstr>
      <vt:lpstr>Sheet10</vt:lpstr>
      <vt:lpstr>kpi</vt:lpstr>
      <vt:lpstr>Sheet9</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Anvi Budholia VII-D RN. 5</cp:lastModifiedBy>
  <dcterms:created xsi:type="dcterms:W3CDTF">2015-06-05T18:17:20Z</dcterms:created>
  <dcterms:modified xsi:type="dcterms:W3CDTF">2023-11-16T19:35:45Z</dcterms:modified>
</cp:coreProperties>
</file>