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SRITAMLINKAN\Downloads\telecom_dataset\"/>
    </mc:Choice>
  </mc:AlternateContent>
  <xr:revisionPtr revIDLastSave="0" documentId="13_ncr:1_{6FAC55AF-7E2F-4063-B589-C30A28591C9A}" xr6:coauthVersionLast="47" xr6:coauthVersionMax="47" xr10:uidLastSave="{00000000-0000-0000-0000-000000000000}"/>
  <bookViews>
    <workbookView xWindow="-108" yWindow="-108" windowWidth="23256" windowHeight="12456" activeTab="1" xr2:uid="{957D4D22-9BED-41FD-983E-3FFBBFD03925}"/>
  </bookViews>
  <sheets>
    <sheet name="row_data" sheetId="1" r:id="rId1"/>
    <sheet name="Dashboard" sheetId="3" r:id="rId2"/>
    <sheet name="Analysis_pt" sheetId="2" r:id="rId3"/>
  </sheets>
  <definedNames>
    <definedName name="Slicer_ASM_NAME">#N/A</definedName>
    <definedName name="Slicer_MONTH">#N/A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4" i="2" l="1" a="1"/>
  <c r="AB4" i="2" s="1"/>
  <c r="Q4" i="2" a="1"/>
  <c r="Q4" i="2" s="1"/>
  <c r="E4" i="2" a="1"/>
  <c r="E4" i="2" s="1"/>
  <c r="L371" i="1"/>
  <c r="C371" i="1"/>
  <c r="L370" i="1"/>
  <c r="C370" i="1"/>
  <c r="L369" i="1"/>
  <c r="C369" i="1"/>
  <c r="L368" i="1"/>
  <c r="C368" i="1"/>
  <c r="L367" i="1"/>
  <c r="C367" i="1"/>
  <c r="L366" i="1"/>
  <c r="C366" i="1"/>
  <c r="L365" i="1"/>
  <c r="C365" i="1"/>
  <c r="L364" i="1"/>
  <c r="C364" i="1"/>
  <c r="L363" i="1"/>
  <c r="C363" i="1"/>
  <c r="L362" i="1"/>
  <c r="C362" i="1"/>
  <c r="L361" i="1"/>
  <c r="C361" i="1"/>
  <c r="L360" i="1"/>
  <c r="C360" i="1"/>
  <c r="L359" i="1"/>
  <c r="C359" i="1"/>
  <c r="L358" i="1"/>
  <c r="C358" i="1"/>
  <c r="L357" i="1"/>
  <c r="C357" i="1"/>
  <c r="L356" i="1"/>
  <c r="C356" i="1"/>
  <c r="L355" i="1"/>
  <c r="C355" i="1"/>
  <c r="L354" i="1"/>
  <c r="C354" i="1"/>
  <c r="L353" i="1"/>
  <c r="C353" i="1"/>
  <c r="L352" i="1"/>
  <c r="C352" i="1"/>
  <c r="L351" i="1"/>
  <c r="C351" i="1"/>
  <c r="L350" i="1"/>
  <c r="C350" i="1"/>
  <c r="L349" i="1"/>
  <c r="C349" i="1"/>
  <c r="L348" i="1"/>
  <c r="C348" i="1"/>
  <c r="L347" i="1"/>
  <c r="C347" i="1"/>
  <c r="L346" i="1"/>
  <c r="C346" i="1"/>
  <c r="L345" i="1"/>
  <c r="C345" i="1"/>
  <c r="L344" i="1"/>
  <c r="C344" i="1"/>
  <c r="L343" i="1"/>
  <c r="C343" i="1"/>
  <c r="L342" i="1"/>
  <c r="C342" i="1"/>
  <c r="L341" i="1"/>
  <c r="C341" i="1"/>
  <c r="L340" i="1"/>
  <c r="C340" i="1"/>
  <c r="L339" i="1"/>
  <c r="C339" i="1"/>
  <c r="L338" i="1"/>
  <c r="C338" i="1"/>
  <c r="L337" i="1"/>
  <c r="C337" i="1"/>
  <c r="L336" i="1"/>
  <c r="C336" i="1"/>
  <c r="L335" i="1"/>
  <c r="C335" i="1"/>
  <c r="L334" i="1"/>
  <c r="C334" i="1"/>
  <c r="L333" i="1"/>
  <c r="C333" i="1"/>
  <c r="L332" i="1"/>
  <c r="C332" i="1"/>
  <c r="L331" i="1"/>
  <c r="C331" i="1"/>
  <c r="L330" i="1"/>
  <c r="C330" i="1"/>
  <c r="L329" i="1"/>
  <c r="C329" i="1"/>
  <c r="L328" i="1"/>
  <c r="C328" i="1"/>
  <c r="L327" i="1"/>
  <c r="C327" i="1"/>
  <c r="L326" i="1"/>
  <c r="C326" i="1"/>
  <c r="L325" i="1"/>
  <c r="C325" i="1"/>
  <c r="L324" i="1"/>
  <c r="C324" i="1"/>
  <c r="L323" i="1"/>
  <c r="C323" i="1"/>
  <c r="L322" i="1"/>
  <c r="C322" i="1"/>
  <c r="L321" i="1"/>
  <c r="C321" i="1"/>
  <c r="L320" i="1"/>
  <c r="C320" i="1"/>
  <c r="L319" i="1"/>
  <c r="C319" i="1"/>
  <c r="L318" i="1"/>
  <c r="C318" i="1"/>
  <c r="L317" i="1"/>
  <c r="C317" i="1"/>
  <c r="L316" i="1"/>
  <c r="C316" i="1"/>
  <c r="L315" i="1"/>
  <c r="C315" i="1"/>
  <c r="L314" i="1"/>
  <c r="C314" i="1"/>
  <c r="L313" i="1"/>
  <c r="C313" i="1"/>
  <c r="L312" i="1"/>
  <c r="C312" i="1"/>
  <c r="L311" i="1"/>
  <c r="C311" i="1"/>
  <c r="L310" i="1"/>
  <c r="C310" i="1"/>
  <c r="L309" i="1"/>
  <c r="C309" i="1"/>
  <c r="L308" i="1"/>
  <c r="C308" i="1"/>
  <c r="L307" i="1"/>
  <c r="C307" i="1"/>
  <c r="L306" i="1"/>
  <c r="C306" i="1"/>
  <c r="L305" i="1"/>
  <c r="C305" i="1"/>
  <c r="L304" i="1"/>
  <c r="C304" i="1"/>
  <c r="L303" i="1"/>
  <c r="C303" i="1"/>
  <c r="L302" i="1"/>
  <c r="C302" i="1"/>
  <c r="L301" i="1"/>
  <c r="C301" i="1"/>
  <c r="L300" i="1"/>
  <c r="C300" i="1"/>
  <c r="L299" i="1"/>
  <c r="C299" i="1"/>
  <c r="L298" i="1"/>
  <c r="C298" i="1"/>
  <c r="L297" i="1"/>
  <c r="C297" i="1"/>
  <c r="L296" i="1"/>
  <c r="C296" i="1"/>
  <c r="L295" i="1"/>
  <c r="C295" i="1"/>
  <c r="L294" i="1"/>
  <c r="C294" i="1"/>
  <c r="L293" i="1"/>
  <c r="C293" i="1"/>
  <c r="L292" i="1"/>
  <c r="C292" i="1"/>
  <c r="L291" i="1"/>
  <c r="C291" i="1"/>
  <c r="L290" i="1"/>
  <c r="C290" i="1"/>
  <c r="L289" i="1"/>
  <c r="C289" i="1"/>
  <c r="L288" i="1"/>
  <c r="C288" i="1"/>
  <c r="L287" i="1"/>
  <c r="C287" i="1"/>
  <c r="L286" i="1"/>
  <c r="C286" i="1"/>
  <c r="L285" i="1"/>
  <c r="C285" i="1"/>
  <c r="L284" i="1"/>
  <c r="C284" i="1"/>
  <c r="L283" i="1"/>
  <c r="C283" i="1"/>
  <c r="L282" i="1"/>
  <c r="C282" i="1"/>
  <c r="L281" i="1"/>
  <c r="C281" i="1"/>
  <c r="L280" i="1"/>
  <c r="C280" i="1"/>
  <c r="L279" i="1"/>
  <c r="C279" i="1"/>
  <c r="L278" i="1"/>
  <c r="C278" i="1"/>
  <c r="L277" i="1"/>
  <c r="C277" i="1"/>
  <c r="L276" i="1"/>
  <c r="C276" i="1"/>
  <c r="L275" i="1"/>
  <c r="C275" i="1"/>
  <c r="L274" i="1"/>
  <c r="C274" i="1"/>
  <c r="L273" i="1"/>
  <c r="C273" i="1"/>
  <c r="L272" i="1"/>
  <c r="C272" i="1"/>
  <c r="L271" i="1"/>
  <c r="C271" i="1"/>
  <c r="L270" i="1"/>
  <c r="C270" i="1"/>
  <c r="L269" i="1"/>
  <c r="C269" i="1"/>
  <c r="L268" i="1"/>
  <c r="C268" i="1"/>
  <c r="L267" i="1"/>
  <c r="C267" i="1"/>
  <c r="L266" i="1"/>
  <c r="C266" i="1"/>
  <c r="L265" i="1"/>
  <c r="C265" i="1"/>
  <c r="L264" i="1"/>
  <c r="C264" i="1"/>
  <c r="L263" i="1"/>
  <c r="C263" i="1"/>
  <c r="L262" i="1"/>
  <c r="C262" i="1"/>
  <c r="L261" i="1"/>
  <c r="C261" i="1"/>
  <c r="L260" i="1"/>
  <c r="C260" i="1"/>
  <c r="L259" i="1"/>
  <c r="C259" i="1"/>
  <c r="L258" i="1"/>
  <c r="C258" i="1"/>
  <c r="L257" i="1"/>
  <c r="C257" i="1"/>
  <c r="L256" i="1"/>
  <c r="C256" i="1"/>
  <c r="L255" i="1"/>
  <c r="C255" i="1"/>
  <c r="L254" i="1"/>
  <c r="C254" i="1"/>
  <c r="L253" i="1"/>
  <c r="C253" i="1"/>
  <c r="L252" i="1"/>
  <c r="C252" i="1"/>
  <c r="L251" i="1"/>
  <c r="C251" i="1"/>
  <c r="L250" i="1"/>
  <c r="C250" i="1"/>
  <c r="L249" i="1"/>
  <c r="C249" i="1"/>
  <c r="L248" i="1"/>
  <c r="C248" i="1"/>
  <c r="L247" i="1"/>
  <c r="C247" i="1"/>
  <c r="L246" i="1"/>
  <c r="C246" i="1"/>
  <c r="L245" i="1"/>
  <c r="C245" i="1"/>
  <c r="L244" i="1"/>
  <c r="C244" i="1"/>
  <c r="L243" i="1"/>
  <c r="C243" i="1"/>
  <c r="L242" i="1"/>
  <c r="C242" i="1"/>
  <c r="L241" i="1"/>
  <c r="C241" i="1"/>
  <c r="L240" i="1"/>
  <c r="C240" i="1"/>
  <c r="L239" i="1"/>
  <c r="C239" i="1"/>
  <c r="L238" i="1"/>
  <c r="C238" i="1"/>
  <c r="L237" i="1"/>
  <c r="C237" i="1"/>
  <c r="L236" i="1"/>
  <c r="C236" i="1"/>
  <c r="L235" i="1"/>
  <c r="C235" i="1"/>
  <c r="L234" i="1"/>
  <c r="C234" i="1"/>
  <c r="L233" i="1"/>
  <c r="C233" i="1"/>
  <c r="L232" i="1"/>
  <c r="C232" i="1"/>
  <c r="L231" i="1"/>
  <c r="C231" i="1"/>
  <c r="L230" i="1"/>
  <c r="C230" i="1"/>
  <c r="L229" i="1"/>
  <c r="C229" i="1"/>
  <c r="L228" i="1"/>
  <c r="C228" i="1"/>
  <c r="L227" i="1"/>
  <c r="C227" i="1"/>
  <c r="L226" i="1"/>
  <c r="C226" i="1"/>
  <c r="L225" i="1"/>
  <c r="C225" i="1"/>
  <c r="L224" i="1"/>
  <c r="C224" i="1"/>
  <c r="L223" i="1"/>
  <c r="C223" i="1"/>
  <c r="L222" i="1"/>
  <c r="C222" i="1"/>
  <c r="L221" i="1"/>
  <c r="C221" i="1"/>
  <c r="L220" i="1"/>
  <c r="C220" i="1"/>
  <c r="L219" i="1"/>
  <c r="C219" i="1"/>
  <c r="L218" i="1"/>
  <c r="C218" i="1"/>
  <c r="L217" i="1"/>
  <c r="C217" i="1"/>
  <c r="L216" i="1"/>
  <c r="C216" i="1"/>
  <c r="L215" i="1"/>
  <c r="C215" i="1"/>
  <c r="L214" i="1"/>
  <c r="C214" i="1"/>
  <c r="L213" i="1"/>
  <c r="C213" i="1"/>
  <c r="L212" i="1"/>
  <c r="C212" i="1"/>
  <c r="L211" i="1"/>
  <c r="C211" i="1"/>
  <c r="L210" i="1"/>
  <c r="C210" i="1"/>
  <c r="L209" i="1"/>
  <c r="C209" i="1"/>
  <c r="L208" i="1"/>
  <c r="C208" i="1"/>
  <c r="L207" i="1"/>
  <c r="C207" i="1"/>
  <c r="L206" i="1"/>
  <c r="C206" i="1"/>
  <c r="L205" i="1"/>
  <c r="C205" i="1"/>
  <c r="L204" i="1"/>
  <c r="C204" i="1"/>
  <c r="L203" i="1"/>
  <c r="C203" i="1"/>
  <c r="L202" i="1"/>
  <c r="C202" i="1"/>
  <c r="L201" i="1"/>
  <c r="C201" i="1"/>
  <c r="L200" i="1"/>
  <c r="C200" i="1"/>
  <c r="L199" i="1"/>
  <c r="C199" i="1"/>
  <c r="L198" i="1"/>
  <c r="C198" i="1"/>
  <c r="L197" i="1"/>
  <c r="C197" i="1"/>
  <c r="L196" i="1"/>
  <c r="C196" i="1"/>
  <c r="L195" i="1"/>
  <c r="C195" i="1"/>
  <c r="L194" i="1"/>
  <c r="C194" i="1"/>
  <c r="L193" i="1"/>
  <c r="C193" i="1"/>
  <c r="L192" i="1"/>
  <c r="C192" i="1"/>
  <c r="L191" i="1"/>
  <c r="C191" i="1"/>
  <c r="L190" i="1"/>
  <c r="C190" i="1"/>
  <c r="L189" i="1"/>
  <c r="C189" i="1"/>
  <c r="L188" i="1"/>
  <c r="C188" i="1"/>
  <c r="L187" i="1"/>
  <c r="C187" i="1"/>
  <c r="L186" i="1"/>
  <c r="C186" i="1"/>
  <c r="L185" i="1"/>
  <c r="C185" i="1"/>
  <c r="L184" i="1"/>
  <c r="C184" i="1"/>
  <c r="L183" i="1"/>
  <c r="C183" i="1"/>
  <c r="L182" i="1"/>
  <c r="C182" i="1"/>
  <c r="L181" i="1"/>
  <c r="C181" i="1"/>
  <c r="L180" i="1"/>
  <c r="C180" i="1"/>
  <c r="L179" i="1"/>
  <c r="C179" i="1"/>
  <c r="L178" i="1"/>
  <c r="C178" i="1"/>
  <c r="L177" i="1"/>
  <c r="C177" i="1"/>
  <c r="L176" i="1"/>
  <c r="C176" i="1"/>
  <c r="L175" i="1"/>
  <c r="C175" i="1"/>
  <c r="L174" i="1"/>
  <c r="C174" i="1"/>
  <c r="L173" i="1"/>
  <c r="C173" i="1"/>
  <c r="L172" i="1"/>
  <c r="C172" i="1"/>
  <c r="L171" i="1"/>
  <c r="C171" i="1"/>
  <c r="L170" i="1"/>
  <c r="C170" i="1"/>
  <c r="L169" i="1"/>
  <c r="C169" i="1"/>
  <c r="L168" i="1"/>
  <c r="C168" i="1"/>
  <c r="L167" i="1"/>
  <c r="C167" i="1"/>
  <c r="L166" i="1"/>
  <c r="C166" i="1"/>
  <c r="L165" i="1"/>
  <c r="C165" i="1"/>
  <c r="L164" i="1"/>
  <c r="C164" i="1"/>
  <c r="L163" i="1"/>
  <c r="C163" i="1"/>
  <c r="L162" i="1"/>
  <c r="C162" i="1"/>
  <c r="L161" i="1"/>
  <c r="C161" i="1"/>
  <c r="L160" i="1"/>
  <c r="C160" i="1"/>
  <c r="L159" i="1"/>
  <c r="C159" i="1"/>
  <c r="L158" i="1"/>
  <c r="C158" i="1"/>
  <c r="L157" i="1"/>
  <c r="C157" i="1"/>
  <c r="L156" i="1"/>
  <c r="C156" i="1"/>
  <c r="L155" i="1"/>
  <c r="C155" i="1"/>
  <c r="L154" i="1"/>
  <c r="C154" i="1"/>
  <c r="L153" i="1"/>
  <c r="C153" i="1"/>
  <c r="L152" i="1"/>
  <c r="C152" i="1"/>
  <c r="L151" i="1"/>
  <c r="C151" i="1"/>
  <c r="L150" i="1"/>
  <c r="C150" i="1"/>
  <c r="L149" i="1"/>
  <c r="C149" i="1"/>
  <c r="L148" i="1"/>
  <c r="C148" i="1"/>
  <c r="L147" i="1"/>
  <c r="C147" i="1"/>
  <c r="L146" i="1"/>
  <c r="C146" i="1"/>
  <c r="L145" i="1"/>
  <c r="C145" i="1"/>
  <c r="L144" i="1"/>
  <c r="C144" i="1"/>
  <c r="L143" i="1"/>
  <c r="C143" i="1"/>
  <c r="L142" i="1"/>
  <c r="C142" i="1"/>
  <c r="L141" i="1"/>
  <c r="C141" i="1"/>
  <c r="L140" i="1"/>
  <c r="C140" i="1"/>
  <c r="L139" i="1"/>
  <c r="C139" i="1"/>
  <c r="L138" i="1"/>
  <c r="C138" i="1"/>
  <c r="L137" i="1"/>
  <c r="C137" i="1"/>
  <c r="L136" i="1"/>
  <c r="C136" i="1"/>
  <c r="L135" i="1"/>
  <c r="C135" i="1"/>
  <c r="L134" i="1"/>
  <c r="C134" i="1"/>
  <c r="L133" i="1"/>
  <c r="C133" i="1"/>
  <c r="L132" i="1"/>
  <c r="C132" i="1"/>
  <c r="L131" i="1"/>
  <c r="C131" i="1"/>
  <c r="L130" i="1"/>
  <c r="C130" i="1"/>
  <c r="L129" i="1"/>
  <c r="C129" i="1"/>
  <c r="L128" i="1"/>
  <c r="C128" i="1"/>
  <c r="L127" i="1"/>
  <c r="C127" i="1"/>
  <c r="L126" i="1"/>
  <c r="C126" i="1"/>
  <c r="L125" i="1"/>
  <c r="C125" i="1"/>
  <c r="L124" i="1"/>
  <c r="C124" i="1"/>
  <c r="L123" i="1"/>
  <c r="C123" i="1"/>
  <c r="L122" i="1"/>
  <c r="C122" i="1"/>
  <c r="L121" i="1"/>
  <c r="C121" i="1"/>
  <c r="L120" i="1"/>
  <c r="C120" i="1"/>
  <c r="L119" i="1"/>
  <c r="C119" i="1"/>
  <c r="L118" i="1"/>
  <c r="C118" i="1"/>
  <c r="L117" i="1"/>
  <c r="C117" i="1"/>
  <c r="L116" i="1"/>
  <c r="C116" i="1"/>
  <c r="L115" i="1"/>
  <c r="C115" i="1"/>
  <c r="L114" i="1"/>
  <c r="C114" i="1"/>
  <c r="L113" i="1"/>
  <c r="C113" i="1"/>
  <c r="L112" i="1"/>
  <c r="C112" i="1"/>
  <c r="L111" i="1"/>
  <c r="C111" i="1"/>
  <c r="L110" i="1"/>
  <c r="C110" i="1"/>
  <c r="L109" i="1"/>
  <c r="C109" i="1"/>
  <c r="L108" i="1"/>
  <c r="C108" i="1"/>
  <c r="L107" i="1"/>
  <c r="C107" i="1"/>
  <c r="L106" i="1"/>
  <c r="C106" i="1"/>
  <c r="L105" i="1"/>
  <c r="C105" i="1"/>
  <c r="L104" i="1"/>
  <c r="C104" i="1"/>
  <c r="L103" i="1"/>
  <c r="C103" i="1"/>
  <c r="L102" i="1"/>
  <c r="C102" i="1"/>
  <c r="L101" i="1"/>
  <c r="C101" i="1"/>
  <c r="L100" i="1"/>
  <c r="C100" i="1"/>
  <c r="L99" i="1"/>
  <c r="C99" i="1"/>
  <c r="L98" i="1"/>
  <c r="C98" i="1"/>
  <c r="L97" i="1"/>
  <c r="C97" i="1"/>
  <c r="L96" i="1"/>
  <c r="C96" i="1"/>
  <c r="L95" i="1"/>
  <c r="C95" i="1"/>
  <c r="L94" i="1"/>
  <c r="C94" i="1"/>
  <c r="L93" i="1"/>
  <c r="C93" i="1"/>
  <c r="L92" i="1"/>
  <c r="C92" i="1"/>
  <c r="L91" i="1"/>
  <c r="C91" i="1"/>
  <c r="L90" i="1"/>
  <c r="C90" i="1"/>
  <c r="L89" i="1"/>
  <c r="C89" i="1"/>
  <c r="L88" i="1"/>
  <c r="C88" i="1"/>
  <c r="L87" i="1"/>
  <c r="C87" i="1"/>
  <c r="L86" i="1"/>
  <c r="C86" i="1"/>
  <c r="L85" i="1"/>
  <c r="C85" i="1"/>
  <c r="L84" i="1"/>
  <c r="C84" i="1"/>
  <c r="L83" i="1"/>
  <c r="C83" i="1"/>
  <c r="L82" i="1"/>
  <c r="C82" i="1"/>
  <c r="L81" i="1"/>
  <c r="C81" i="1"/>
  <c r="L80" i="1"/>
  <c r="C80" i="1"/>
  <c r="L79" i="1"/>
  <c r="C79" i="1"/>
  <c r="L78" i="1"/>
  <c r="C78" i="1"/>
  <c r="L77" i="1"/>
  <c r="C77" i="1"/>
  <c r="L76" i="1"/>
  <c r="C76" i="1"/>
  <c r="L75" i="1"/>
  <c r="C75" i="1"/>
  <c r="L74" i="1"/>
  <c r="C74" i="1"/>
  <c r="L73" i="1"/>
  <c r="C73" i="1"/>
  <c r="L72" i="1"/>
  <c r="C72" i="1"/>
  <c r="L71" i="1"/>
  <c r="C71" i="1"/>
  <c r="L70" i="1"/>
  <c r="C70" i="1"/>
  <c r="L69" i="1"/>
  <c r="C69" i="1"/>
  <c r="L68" i="1"/>
  <c r="C68" i="1"/>
  <c r="L67" i="1"/>
  <c r="C67" i="1"/>
  <c r="L66" i="1"/>
  <c r="C66" i="1"/>
  <c r="L65" i="1"/>
  <c r="C65" i="1"/>
  <c r="L64" i="1"/>
  <c r="C64" i="1"/>
  <c r="L63" i="1"/>
  <c r="C63" i="1"/>
  <c r="L62" i="1"/>
  <c r="C62" i="1"/>
  <c r="L61" i="1"/>
  <c r="C61" i="1"/>
  <c r="L60" i="1"/>
  <c r="C60" i="1"/>
  <c r="L59" i="1"/>
  <c r="C59" i="1"/>
  <c r="L58" i="1"/>
  <c r="C58" i="1"/>
  <c r="L57" i="1"/>
  <c r="C57" i="1"/>
  <c r="L56" i="1"/>
  <c r="C56" i="1"/>
  <c r="L55" i="1"/>
  <c r="C55" i="1"/>
  <c r="L54" i="1"/>
  <c r="C54" i="1"/>
  <c r="L53" i="1"/>
  <c r="C53" i="1"/>
  <c r="L52" i="1"/>
  <c r="C52" i="1"/>
  <c r="L51" i="1"/>
  <c r="C51" i="1"/>
  <c r="L50" i="1"/>
  <c r="C50" i="1"/>
  <c r="L49" i="1"/>
  <c r="C49" i="1"/>
  <c r="L48" i="1"/>
  <c r="C48" i="1"/>
  <c r="L47" i="1"/>
  <c r="C47" i="1"/>
  <c r="L46" i="1"/>
  <c r="C46" i="1"/>
  <c r="L45" i="1"/>
  <c r="C45" i="1"/>
  <c r="L44" i="1"/>
  <c r="C44" i="1"/>
  <c r="L43" i="1"/>
  <c r="C43" i="1"/>
  <c r="L42" i="1"/>
  <c r="C42" i="1"/>
  <c r="L41" i="1"/>
  <c r="C41" i="1"/>
  <c r="L40" i="1"/>
  <c r="C40" i="1"/>
  <c r="L39" i="1"/>
  <c r="C39" i="1"/>
  <c r="L38" i="1"/>
  <c r="C38" i="1"/>
  <c r="L37" i="1"/>
  <c r="C37" i="1"/>
  <c r="L36" i="1"/>
  <c r="C36" i="1"/>
  <c r="L35" i="1"/>
  <c r="C35" i="1"/>
  <c r="L34" i="1"/>
  <c r="C34" i="1"/>
  <c r="L33" i="1"/>
  <c r="C33" i="1"/>
  <c r="L32" i="1"/>
  <c r="C32" i="1"/>
  <c r="L31" i="1"/>
  <c r="C31" i="1"/>
  <c r="L30" i="1"/>
  <c r="C30" i="1"/>
  <c r="L29" i="1"/>
  <c r="C29" i="1"/>
  <c r="L28" i="1"/>
  <c r="C28" i="1"/>
  <c r="L27" i="1"/>
  <c r="C27" i="1"/>
  <c r="L26" i="1"/>
  <c r="C26" i="1"/>
  <c r="L25" i="1"/>
  <c r="C25" i="1"/>
  <c r="L24" i="1"/>
  <c r="C24" i="1"/>
  <c r="L23" i="1"/>
  <c r="C23" i="1"/>
  <c r="L22" i="1"/>
  <c r="C22" i="1"/>
  <c r="L21" i="1"/>
  <c r="C21" i="1"/>
  <c r="L20" i="1"/>
  <c r="C20" i="1"/>
  <c r="L19" i="1"/>
  <c r="C19" i="1"/>
  <c r="L18" i="1"/>
  <c r="C18" i="1"/>
  <c r="L17" i="1"/>
  <c r="C17" i="1"/>
  <c r="L16" i="1"/>
  <c r="C16" i="1"/>
  <c r="L15" i="1"/>
  <c r="C15" i="1"/>
  <c r="L14" i="1"/>
  <c r="C14" i="1"/>
  <c r="L13" i="1"/>
  <c r="C13" i="1"/>
  <c r="L12" i="1"/>
  <c r="C12" i="1"/>
  <c r="L11" i="1"/>
  <c r="C11" i="1"/>
  <c r="L10" i="1"/>
  <c r="C10" i="1"/>
  <c r="L9" i="1"/>
  <c r="C9" i="1"/>
  <c r="L8" i="1"/>
  <c r="C8" i="1"/>
  <c r="L7" i="1"/>
  <c r="C7" i="1"/>
  <c r="L6" i="1"/>
  <c r="C6" i="1"/>
  <c r="L5" i="1"/>
  <c r="C5" i="1"/>
  <c r="L4" i="1"/>
  <c r="C4" i="1"/>
  <c r="L3" i="1"/>
  <c r="C3" i="1"/>
  <c r="L2" i="1"/>
  <c r="C2" i="1"/>
  <c r="AD12" i="2" l="1"/>
  <c r="AE12" i="2" s="1"/>
  <c r="AD11" i="2"/>
  <c r="AE11" i="2" s="1"/>
  <c r="AD10" i="2"/>
  <c r="AE10" i="2" s="1"/>
  <c r="AD9" i="2"/>
  <c r="AE9" i="2" s="1"/>
  <c r="AD8" i="2"/>
  <c r="AE8" i="2" s="1"/>
  <c r="AD7" i="2"/>
  <c r="AE7" i="2" s="1"/>
  <c r="AD6" i="2"/>
  <c r="AE6" i="2" s="1"/>
  <c r="AD5" i="2"/>
  <c r="AE5" i="2" s="1"/>
  <c r="AD4" i="2"/>
  <c r="AE4" i="2" s="1"/>
  <c r="S4" i="2"/>
  <c r="S15" i="2"/>
  <c r="S14" i="2"/>
  <c r="S13" i="2"/>
  <c r="S12" i="2"/>
  <c r="S11" i="2"/>
  <c r="S10" i="2"/>
  <c r="S9" i="2"/>
  <c r="S8" i="2"/>
  <c r="S7" i="2"/>
  <c r="S6" i="2"/>
  <c r="S5" i="2"/>
  <c r="G12" i="2" a="1"/>
  <c r="G12" i="2" s="1"/>
  <c r="G11" i="2" a="1"/>
  <c r="G11" i="2" s="1"/>
  <c r="G10" i="2" a="1"/>
  <c r="G10" i="2" s="1"/>
  <c r="G9" i="2" a="1"/>
  <c r="G9" i="2" s="1"/>
  <c r="G8" i="2" a="1"/>
  <c r="G8" i="2" s="1"/>
  <c r="G7" i="2" a="1"/>
  <c r="G7" i="2" s="1"/>
  <c r="G6" i="2" a="1"/>
  <c r="G6" i="2" s="1"/>
  <c r="G5" i="2" a="1"/>
  <c r="G5" i="2" s="1"/>
  <c r="G4" i="2" a="1"/>
  <c r="G4" i="2" s="1"/>
  <c r="I4" i="2" l="1" a="1"/>
  <c r="I4" i="2" s="1"/>
  <c r="P12" i="3" s="1" a="1"/>
  <c r="P1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<sst xmlns="http://schemas.openxmlformats.org/spreadsheetml/2006/main" count="1177" uniqueCount="56">
  <si>
    <t>S.NO</t>
  </si>
  <si>
    <t>DATE</t>
  </si>
  <si>
    <t>MONTH</t>
  </si>
  <si>
    <t>CHANNEL PARTNER NAME</t>
  </si>
  <si>
    <t>ZONE</t>
  </si>
  <si>
    <t>ASM NAME</t>
  </si>
  <si>
    <t>ORDER AMOUNT</t>
  </si>
  <si>
    <t>TOPUP
ORDER AMOUNT</t>
  </si>
  <si>
    <t>SIM
QUANTITY</t>
  </si>
  <si>
    <t>RCV-10</t>
  </si>
  <si>
    <t>RCV-50</t>
  </si>
  <si>
    <t>TOTAL AMOUNT</t>
  </si>
  <si>
    <t>TIK TOK ENTERPRISES</t>
  </si>
  <si>
    <t>EAST</t>
  </si>
  <si>
    <t>AMIT KUMAR</t>
  </si>
  <si>
    <t>RIMJHIM ENTERPRISES</t>
  </si>
  <si>
    <t>ROHAN MISHRA</t>
  </si>
  <si>
    <t>NEHA TELE COMMUNICATION</t>
  </si>
  <si>
    <t>RAGHU NANDAN</t>
  </si>
  <si>
    <t>REKHAN MOBILE CENTRE</t>
  </si>
  <si>
    <t>RAMESH DWIVEDI</t>
  </si>
  <si>
    <t>ROSHAN COMMUNICATION</t>
  </si>
  <si>
    <t xml:space="preserve">MAHENDAR DAS </t>
  </si>
  <si>
    <t>RITIK MOBILE CENTRE</t>
  </si>
  <si>
    <t>NIRANJAN TIWARI</t>
  </si>
  <si>
    <t>REKHAN ENTERPRIES</t>
  </si>
  <si>
    <t>NAKUL PRATAP SINGH</t>
  </si>
  <si>
    <t>SITARA ENTERPRISES</t>
  </si>
  <si>
    <t>ROSHAN KUMAR</t>
  </si>
  <si>
    <t>SHEKHAR MOBILE REPARING CENTRE</t>
  </si>
  <si>
    <t>NIRAJ DWIVEDI</t>
  </si>
  <si>
    <t>Row Labels</t>
  </si>
  <si>
    <t>Grand Total</t>
  </si>
  <si>
    <t>Sum of TOTAL AMOUNT</t>
  </si>
  <si>
    <t>Channel Partner Name</t>
  </si>
  <si>
    <t>Amount</t>
  </si>
  <si>
    <t>Rank</t>
  </si>
  <si>
    <t>TOP</t>
  </si>
  <si>
    <t>Sum of ORDER AMOUNT</t>
  </si>
  <si>
    <t>Sum of SIM
QUANTITY</t>
  </si>
  <si>
    <t>Sum of RCV-10</t>
  </si>
  <si>
    <t>Sum of RCV-50</t>
  </si>
  <si>
    <t>Jan</t>
  </si>
  <si>
    <t>Feb</t>
  </si>
  <si>
    <t>Mar</t>
  </si>
  <si>
    <t>Apr</t>
  </si>
  <si>
    <t>May</t>
  </si>
  <si>
    <t>Jun</t>
  </si>
  <si>
    <t>Jul</t>
  </si>
  <si>
    <t>Aug</t>
  </si>
  <si>
    <t>Sep</t>
  </si>
  <si>
    <t>Oct</t>
  </si>
  <si>
    <t>Nov</t>
  </si>
  <si>
    <t>Dec</t>
  </si>
  <si>
    <t>Month</t>
  </si>
  <si>
    <t>Order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</si>
</sst>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Aptos Narrow"/>
    </font>
    <font>
      <sz val="11"/>
      <color theme="1"/>
      <name val="Aptos Narrow"/>
    </font>
    <font>
      <b/>
      <sz val="11"/>
      <color theme="1"/>
      <name val="Calibri"/>
      <family val="2"/>
      <scheme val="minor"/>
    </font>
    <font>
      <b/>
      <sz val="14"/>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rgb="FF215E99"/>
        <bgColor rgb="FF215E99"/>
      </patternFill>
    </fill>
    <fill>
      <patternFill patternType="solid">
        <fgColor rgb="FFF2F2F2"/>
        <bgColor rgb="FFF2F2F2"/>
      </patternFill>
    </fill>
    <fill>
      <patternFill patternType="solid">
        <fgColor rgb="FFFFFF00"/>
        <bgColor indexed="64"/>
      </patternFill>
    </fill>
    <fill>
      <patternFill patternType="solid">
        <fgColor theme="2" tint="-0.249977111117893"/>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14" fontId="2" fillId="3" borderId="1" xfId="0" applyNumberFormat="1" applyFont="1" applyFill="1" applyBorder="1" applyAlignment="1">
      <alignment horizontal="center"/>
    </xf>
    <xf numFmtId="0" fontId="2" fillId="3" borderId="2" xfId="0" applyFont="1" applyFill="1" applyBorder="1" applyAlignment="1">
      <alignment horizont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2" fillId="3" borderId="7" xfId="0" applyFont="1" applyFill="1" applyBorder="1" applyAlignment="1">
      <alignment horizontal="center"/>
    </xf>
    <xf numFmtId="14" fontId="2" fillId="3" borderId="8" xfId="0" applyNumberFormat="1" applyFont="1" applyFill="1" applyBorder="1" applyAlignment="1">
      <alignment horizontal="center"/>
    </xf>
    <xf numFmtId="1" fontId="1" fillId="2" borderId="5" xfId="0" applyNumberFormat="1" applyFont="1" applyFill="1" applyBorder="1" applyAlignment="1">
      <alignment horizontal="center" vertical="center"/>
    </xf>
    <xf numFmtId="1" fontId="2" fillId="3" borderId="1" xfId="0" applyNumberFormat="1" applyFont="1" applyFill="1" applyBorder="1" applyAlignment="1">
      <alignment horizontal="center"/>
    </xf>
    <xf numFmtId="1" fontId="2" fillId="3" borderId="8" xfId="0" applyNumberFormat="1" applyFont="1" applyFill="1" applyBorder="1" applyAlignment="1">
      <alignment horizontal="center"/>
    </xf>
    <xf numFmtId="1" fontId="0" fillId="0" borderId="0" xfId="0" applyNumberFormat="1"/>
    <xf numFmtId="1" fontId="1" fillId="2" borderId="5" xfId="0" applyNumberFormat="1" applyFont="1" applyFill="1" applyBorder="1" applyAlignment="1">
      <alignment horizontal="center" vertical="center" wrapText="1"/>
    </xf>
    <xf numFmtId="1" fontId="1" fillId="2" borderId="6" xfId="0" applyNumberFormat="1" applyFont="1" applyFill="1" applyBorder="1" applyAlignment="1">
      <alignment horizontal="center" vertical="center"/>
    </xf>
    <xf numFmtId="1" fontId="2" fillId="3" borderId="3" xfId="0" applyNumberFormat="1" applyFont="1" applyFill="1" applyBorder="1" applyAlignment="1">
      <alignment horizontal="center"/>
    </xf>
    <xf numFmtId="1" fontId="2" fillId="3" borderId="9" xfId="0" applyNumberFormat="1" applyFont="1" applyFill="1" applyBorder="1" applyAlignment="1">
      <alignment horizontal="center"/>
    </xf>
    <xf numFmtId="49" fontId="1" fillId="2" borderId="5" xfId="0" applyNumberFormat="1" applyFont="1" applyFill="1" applyBorder="1" applyAlignment="1">
      <alignment horizontal="center" vertical="center"/>
    </xf>
    <xf numFmtId="49" fontId="2" fillId="3" borderId="1" xfId="0" applyNumberFormat="1" applyFont="1" applyFill="1" applyBorder="1" applyAlignment="1">
      <alignment horizontal="center"/>
    </xf>
    <xf numFmtId="49" fontId="2" fillId="3" borderId="1" xfId="0" applyNumberFormat="1" applyFont="1" applyFill="1" applyBorder="1" applyAlignment="1">
      <alignment horizontal="center" vertical="center"/>
    </xf>
    <xf numFmtId="49" fontId="2" fillId="3" borderId="8" xfId="0" applyNumberFormat="1" applyFont="1" applyFill="1" applyBorder="1" applyAlignment="1">
      <alignment horizontal="center"/>
    </xf>
    <xf numFmtId="49" fontId="2" fillId="3" borderId="8" xfId="0" applyNumberFormat="1" applyFont="1" applyFill="1" applyBorder="1" applyAlignment="1">
      <alignment horizontal="center" vertical="center"/>
    </xf>
    <xf numFmtId="49"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4" fillId="5" borderId="0" xfId="0" applyFont="1" applyFill="1"/>
    <xf numFmtId="0" fontId="3" fillId="0" borderId="0" xfId="0" applyFont="1"/>
    <xf numFmtId="0" fontId="5" fillId="4" borderId="10" xfId="0" applyFont="1" applyFill="1" applyBorder="1"/>
  </cellXfs>
  <cellStyles count="1">
    <cellStyle name="Normal" xfId="0" builtinId="0"/>
  </cellStyles>
  <dxfs count="19">
    <dxf>
      <border>
        <left style="thin">
          <color auto="1"/>
        </left>
        <right style="thin">
          <color auto="1"/>
        </right>
        <top style="thin">
          <color auto="1"/>
        </top>
        <bottom style="thin">
          <color auto="1"/>
        </bottom>
        <vertical/>
        <horizontal/>
      </border>
    </dxf>
    <dxf>
      <fill>
        <patternFill>
          <bgColor theme="4"/>
        </patternFill>
      </fill>
    </dxf>
    <dxf>
      <font>
        <b val="0"/>
        <i val="0"/>
        <strike val="0"/>
        <condense val="0"/>
        <extend val="0"/>
        <outline val="0"/>
        <shadow val="0"/>
        <u val="none"/>
        <vertAlign val="baseline"/>
        <sz val="11"/>
        <color theme="1"/>
        <name val="Aptos Narrow"/>
        <scheme val="none"/>
      </font>
      <numFmt numFmtId="1" formatCode="0"/>
      <fill>
        <patternFill patternType="solid">
          <fgColor rgb="FFF2F2F2"/>
          <bgColor rgb="FFF2F2F2"/>
        </patternFill>
      </fill>
      <alignment horizontal="center" vertical="bottom" textRotation="0" wrapText="0"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theme="1"/>
        <name val="Aptos Narrow"/>
        <scheme val="none"/>
      </font>
      <numFmt numFmtId="1" formatCode="0"/>
      <fill>
        <patternFill patternType="solid">
          <fgColor rgb="FFF2F2F2"/>
          <bgColor rgb="FFF2F2F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ptos Narrow"/>
        <scheme val="none"/>
      </font>
      <numFmt numFmtId="1" formatCode="0"/>
      <fill>
        <patternFill patternType="solid">
          <fgColor rgb="FFF2F2F2"/>
          <bgColor rgb="FFF2F2F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ptos Narrow"/>
        <scheme val="none"/>
      </font>
      <numFmt numFmtId="1" formatCode="0"/>
      <fill>
        <patternFill patternType="solid">
          <fgColor rgb="FFF2F2F2"/>
          <bgColor rgb="FFF2F2F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ptos Narrow"/>
        <scheme val="none"/>
      </font>
      <numFmt numFmtId="1" formatCode="0"/>
      <fill>
        <patternFill patternType="solid">
          <fgColor rgb="FFF2F2F2"/>
          <bgColor rgb="FFF2F2F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ptos Narrow"/>
        <scheme val="none"/>
      </font>
      <numFmt numFmtId="1" formatCode="0"/>
      <fill>
        <patternFill patternType="solid">
          <fgColor rgb="FFF2F2F2"/>
          <bgColor rgb="FFF2F2F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ptos Narrow"/>
        <scheme val="none"/>
      </font>
      <numFmt numFmtId="30" formatCode="@"/>
      <fill>
        <patternFill patternType="solid">
          <fgColor rgb="FFF2F2F2"/>
          <bgColor rgb="FFF2F2F2"/>
        </patternFill>
      </fill>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scheme val="none"/>
      </font>
      <numFmt numFmtId="30" formatCode="@"/>
      <fill>
        <patternFill patternType="solid">
          <fgColor rgb="FFF2F2F2"/>
          <bgColor rgb="FFF2F2F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scheme val="none"/>
      </font>
      <numFmt numFmtId="30" formatCode="@"/>
      <fill>
        <patternFill patternType="solid">
          <fgColor rgb="FFF2F2F2"/>
          <bgColor rgb="FFF2F2F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scheme val="none"/>
      </font>
      <numFmt numFmtId="19" formatCode="dd/mm/yyyy"/>
      <fill>
        <patternFill patternType="solid">
          <fgColor rgb="FFF2F2F2"/>
          <bgColor rgb="FFF2F2F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scheme val="none"/>
      </font>
      <numFmt numFmtId="19" formatCode="dd/mm/yyyy"/>
      <fill>
        <patternFill patternType="solid">
          <fgColor rgb="FFF2F2F2"/>
          <bgColor rgb="FFF2F2F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scheme val="none"/>
      </font>
      <fill>
        <patternFill patternType="solid">
          <fgColor rgb="FFF2F2F2"/>
          <bgColor rgb="FFF2F2F2"/>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ptos Narrow"/>
        <scheme val="none"/>
      </font>
      <fill>
        <patternFill patternType="solid">
          <fgColor rgb="FFF2F2F2"/>
          <bgColor rgb="FFF2F2F2"/>
        </patternFill>
      </fill>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1"/>
        <color theme="0"/>
        <name val="Aptos Narrow"/>
        <scheme val="none"/>
      </font>
      <fill>
        <patternFill patternType="solid">
          <fgColor rgb="FF215E99"/>
          <bgColor rgb="FF215E99"/>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83029831603492"/>
          <c:y val="2.3393297487421343E-2"/>
          <c:w val="0.88707821920693819"/>
          <c:h val="0.90099358214416148"/>
        </c:manualLayout>
      </c:layout>
      <c:lineChart>
        <c:grouping val="standard"/>
        <c:varyColors val="0"/>
        <c:ser>
          <c:idx val="0"/>
          <c:order val="0"/>
          <c:tx>
            <c:v>series1</c:v>
          </c:tx>
          <c:spPr>
            <a:ln w="28575" cap="rnd">
              <a:solidFill>
                <a:schemeClr val="accent1"/>
              </a:solidFill>
              <a:round/>
            </a:ln>
            <a:effectLst/>
          </c:spPr>
          <c:marker>
            <c:symbol val="none"/>
          </c:marker>
          <c:cat>
            <c:strRef>
              <c:f>Analysis_pt!$Q$4:$Q$15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Analysis_pt!$R$4:$R$15</c:f>
              <c:numCache>
                <c:formatCode>General</c:formatCode>
                <c:ptCount val="12"/>
                <c:pt idx="0">
                  <c:v>567854</c:v>
                </c:pt>
                <c:pt idx="1">
                  <c:v>599584</c:v>
                </c:pt>
                <c:pt idx="2">
                  <c:v>6428493</c:v>
                </c:pt>
                <c:pt idx="3">
                  <c:v>5235391</c:v>
                </c:pt>
                <c:pt idx="4">
                  <c:v>5593811</c:v>
                </c:pt>
                <c:pt idx="5">
                  <c:v>5703638</c:v>
                </c:pt>
                <c:pt idx="6">
                  <c:v>5575663</c:v>
                </c:pt>
                <c:pt idx="7">
                  <c:v>5439994</c:v>
                </c:pt>
                <c:pt idx="8">
                  <c:v>5455094</c:v>
                </c:pt>
                <c:pt idx="9">
                  <c:v>5411080</c:v>
                </c:pt>
                <c:pt idx="10">
                  <c:v>5566150</c:v>
                </c:pt>
                <c:pt idx="11">
                  <c:v>3931750</c:v>
                </c:pt>
              </c:numCache>
            </c:numRef>
          </c:val>
          <c:smooth val="0"/>
          <c:extLst>
            <c:ext xmlns:c16="http://schemas.microsoft.com/office/drawing/2014/chart" uri="{C3380CC4-5D6E-409C-BE32-E72D297353CC}">
              <c16:uniqueId val="{00000000-65FF-477F-8A78-13C1ECAE5209}"/>
            </c:ext>
          </c:extLst>
        </c:ser>
        <c:ser>
          <c:idx val="1"/>
          <c:order val="1"/>
          <c:tx>
            <c:v>series2</c:v>
          </c:tx>
          <c:spPr>
            <a:ln w="28575" cap="rnd">
              <a:solidFill>
                <a:schemeClr val="accent2"/>
              </a:solidFill>
              <a:round/>
            </a:ln>
            <a:effectLst/>
          </c:spPr>
          <c:marker>
            <c:symbol val="circle"/>
            <c:size val="5"/>
            <c:spPr>
              <a:solidFill>
                <a:schemeClr val="accent2"/>
              </a:solidFill>
              <a:ln w="9525">
                <a:solidFill>
                  <a:schemeClr val="accent2"/>
                </a:solidFill>
              </a:ln>
              <a:effectLst/>
            </c:spPr>
          </c:marker>
          <c:dLbls>
            <c:numFmt formatCode="0.##,,&quot;M&quot;" sourceLinked="0"/>
            <c:spPr>
              <a:solidFill>
                <a:srgbClr val="FFFF00"/>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Analysis_pt!$Q$4:$Q$15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Analysis_pt!$S$4:$S$15</c:f>
              <c:numCache>
                <c:formatCode>General</c:formatCode>
                <c:ptCount val="12"/>
                <c:pt idx="0">
                  <c:v>567854</c:v>
                </c:pt>
                <c:pt idx="1">
                  <c:v>#N/A</c:v>
                </c:pt>
                <c:pt idx="2">
                  <c:v>#N/A</c:v>
                </c:pt>
                <c:pt idx="3">
                  <c:v>#N/A</c:v>
                </c:pt>
                <c:pt idx="4">
                  <c:v>#N/A</c:v>
                </c:pt>
                <c:pt idx="5">
                  <c:v>#N/A</c:v>
                </c:pt>
                <c:pt idx="6">
                  <c:v>#N/A</c:v>
                </c:pt>
                <c:pt idx="7">
                  <c:v>#N/A</c:v>
                </c:pt>
                <c:pt idx="8">
                  <c:v>#N/A</c:v>
                </c:pt>
                <c:pt idx="9">
                  <c:v>#N/A</c:v>
                </c:pt>
                <c:pt idx="10">
                  <c:v>#N/A</c:v>
                </c:pt>
                <c:pt idx="11">
                  <c:v>#N/A</c:v>
                </c:pt>
              </c:numCache>
            </c:numRef>
          </c:val>
          <c:smooth val="0"/>
          <c:extLst>
            <c:ext xmlns:c16="http://schemas.microsoft.com/office/drawing/2014/chart" uri="{C3380CC4-5D6E-409C-BE32-E72D297353CC}">
              <c16:uniqueId val="{00000001-65FF-477F-8A78-13C1ECAE5209}"/>
            </c:ext>
          </c:extLst>
        </c:ser>
        <c:dLbls>
          <c:showLegendKey val="0"/>
          <c:showVal val="0"/>
          <c:showCatName val="0"/>
          <c:showSerName val="0"/>
          <c:showPercent val="0"/>
          <c:showBubbleSize val="0"/>
        </c:dLbls>
        <c:smooth val="0"/>
        <c:axId val="155810864"/>
        <c:axId val="155810384"/>
      </c:lineChart>
      <c:catAx>
        <c:axId val="155810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10384"/>
        <c:crosses val="autoZero"/>
        <c:auto val="1"/>
        <c:lblAlgn val="ctr"/>
        <c:lblOffset val="100"/>
        <c:noMultiLvlLbl val="0"/>
      </c:catAx>
      <c:valAx>
        <c:axId val="1558103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10864"/>
        <c:crosses val="autoZero"/>
        <c:crossBetween val="between"/>
      </c:valAx>
      <c:spPr>
        <a:solidFill>
          <a:schemeClr val="tx1"/>
        </a:soli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Sales</a:t>
            </a:r>
            <a:r>
              <a:rPr lang="en-IN" b="1" baseline="0"/>
              <a:t> Manager VS Order Amounts </a:t>
            </a:r>
            <a:endParaRPr lang="en-IN" b="1"/>
          </a:p>
        </c:rich>
      </c:tx>
      <c:layout>
        <c:manualLayout>
          <c:xMode val="edge"/>
          <c:yMode val="edge"/>
          <c:x val="5.9549156057499978E-3"/>
          <c:y val="2.389359261330525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chemeClr val="accent2"/>
            </a:solidFill>
            <a:ln>
              <a:noFill/>
            </a:ln>
            <a:effectLst/>
          </c:spPr>
          <c:invertIfNegative val="0"/>
          <c:dLbls>
            <c:numFmt formatCode="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Analysis_pt!$AB$4:$AB$12</c:f>
              <c:strCache>
                <c:ptCount val="9"/>
                <c:pt idx="0">
                  <c:v>RAGHU NANDAN</c:v>
                </c:pt>
                <c:pt idx="1">
                  <c:v>ROSHAN KUMAR</c:v>
                </c:pt>
                <c:pt idx="2">
                  <c:v>NIRAJ DWIVEDI</c:v>
                </c:pt>
                <c:pt idx="3">
                  <c:v>ROHAN MISHRA</c:v>
                </c:pt>
                <c:pt idx="4">
                  <c:v>NAKUL PRATAP SINGH</c:v>
                </c:pt>
                <c:pt idx="5">
                  <c:v>RAMESH DWIVEDI</c:v>
                </c:pt>
                <c:pt idx="6">
                  <c:v>MAHENDAR DAS </c:v>
                </c:pt>
                <c:pt idx="7">
                  <c:v>NIRANJAN TIWARI</c:v>
                </c:pt>
                <c:pt idx="8">
                  <c:v>AMIT KUMAR</c:v>
                </c:pt>
              </c:strCache>
            </c:strRef>
          </c:cat>
          <c:val>
            <c:numRef>
              <c:f>Analysis_pt!$AC$4:$AC$12</c:f>
              <c:numCache>
                <c:formatCode>General</c:formatCode>
                <c:ptCount val="9"/>
                <c:pt idx="0">
                  <c:v>3213263</c:v>
                </c:pt>
                <c:pt idx="1">
                  <c:v>4526440</c:v>
                </c:pt>
                <c:pt idx="2">
                  <c:v>5698473</c:v>
                </c:pt>
                <c:pt idx="3">
                  <c:v>5892586</c:v>
                </c:pt>
                <c:pt idx="4">
                  <c:v>5927063</c:v>
                </c:pt>
                <c:pt idx="5">
                  <c:v>6050580</c:v>
                </c:pt>
                <c:pt idx="6">
                  <c:v>7187816</c:v>
                </c:pt>
                <c:pt idx="7">
                  <c:v>7580866</c:v>
                </c:pt>
                <c:pt idx="8">
                  <c:v>9431415</c:v>
                </c:pt>
              </c:numCache>
            </c:numRef>
          </c:val>
          <c:extLst>
            <c:ext xmlns:c16="http://schemas.microsoft.com/office/drawing/2014/chart" uri="{C3380CC4-5D6E-409C-BE32-E72D297353CC}">
              <c16:uniqueId val="{00000000-AD32-422E-A5F6-6E301819EF75}"/>
            </c:ext>
          </c:extLst>
        </c:ser>
        <c:dLbls>
          <c:showLegendKey val="0"/>
          <c:showVal val="0"/>
          <c:showCatName val="0"/>
          <c:showSerName val="0"/>
          <c:showPercent val="0"/>
          <c:showBubbleSize val="0"/>
        </c:dLbls>
        <c:gapWidth val="14"/>
        <c:overlap val="100"/>
        <c:axId val="157225920"/>
        <c:axId val="157223520"/>
      </c:barChart>
      <c:catAx>
        <c:axId val="1572259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3520"/>
        <c:crosses val="autoZero"/>
        <c:auto val="1"/>
        <c:lblAlgn val="ctr"/>
        <c:lblOffset val="100"/>
        <c:noMultiLvlLbl val="0"/>
      </c:catAx>
      <c:valAx>
        <c:axId val="157223520"/>
        <c:scaling>
          <c:orientation val="minMax"/>
        </c:scaling>
        <c:delete val="1"/>
        <c:axPos val="b"/>
        <c:numFmt formatCode="General" sourceLinked="1"/>
        <c:majorTickMark val="none"/>
        <c:minorTickMark val="none"/>
        <c:tickLblPos val="nextTo"/>
        <c:crossAx val="157225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6" fmlaLink="Analysis_pt!$W$5" max="12" min="1" page="10"/>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2.xml"/><Relationship Id="rId3" Type="http://schemas.openxmlformats.org/officeDocument/2006/relationships/image" Target="../media/image3.jpg"/><Relationship Id="rId7" Type="http://schemas.openxmlformats.org/officeDocument/2006/relationships/image" Target="../media/image7.svg"/><Relationship Id="rId12"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svg"/><Relationship Id="rId5" Type="http://schemas.openxmlformats.org/officeDocument/2006/relationships/image" Target="../media/image5.sv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svg"/></Relationships>
</file>

<file path=xl/drawings/drawing1.xml><?xml version="1.0" encoding="utf-8"?>
<xdr:wsDr xmlns:xdr="http://schemas.openxmlformats.org/drawingml/2006/spreadsheetDrawing" xmlns:a="http://schemas.openxmlformats.org/drawingml/2006/main">
  <xdr:twoCellAnchor>
    <xdr:from>
      <xdr:col>6</xdr:col>
      <xdr:colOff>8373</xdr:colOff>
      <xdr:row>3</xdr:row>
      <xdr:rowOff>184219</xdr:rowOff>
    </xdr:from>
    <xdr:to>
      <xdr:col>15</xdr:col>
      <xdr:colOff>8374</xdr:colOff>
      <xdr:row>27</xdr:row>
      <xdr:rowOff>175845</xdr:rowOff>
    </xdr:to>
    <xdr:sp macro="" textlink="">
      <xdr:nvSpPr>
        <xdr:cNvPr id="3" name="Rectangle 2">
          <a:extLst>
            <a:ext uri="{FF2B5EF4-FFF2-40B4-BE49-F238E27FC236}">
              <a16:creationId xmlns:a16="http://schemas.microsoft.com/office/drawing/2014/main" id="{D619FF88-079E-3386-4342-5A063A7D4CAD}"/>
            </a:ext>
          </a:extLst>
        </xdr:cNvPr>
        <xdr:cNvSpPr/>
      </xdr:nvSpPr>
      <xdr:spPr>
        <a:xfrm>
          <a:off x="3500175" y="736878"/>
          <a:ext cx="5501474" cy="4538505"/>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594528</xdr:colOff>
      <xdr:row>4</xdr:row>
      <xdr:rowOff>0</xdr:rowOff>
    </xdr:from>
    <xdr:to>
      <xdr:col>18</xdr:col>
      <xdr:colOff>0</xdr:colOff>
      <xdr:row>10</xdr:row>
      <xdr:rowOff>8374</xdr:rowOff>
    </xdr:to>
    <xdr:sp macro="" textlink="">
      <xdr:nvSpPr>
        <xdr:cNvPr id="4" name="Rectangle 3">
          <a:extLst>
            <a:ext uri="{FF2B5EF4-FFF2-40B4-BE49-F238E27FC236}">
              <a16:creationId xmlns:a16="http://schemas.microsoft.com/office/drawing/2014/main" id="{9DD7D912-B68C-C54C-A88A-CD4CA540066C}"/>
            </a:ext>
          </a:extLst>
        </xdr:cNvPr>
        <xdr:cNvSpPr/>
      </xdr:nvSpPr>
      <xdr:spPr>
        <a:xfrm>
          <a:off x="9152374" y="736879"/>
          <a:ext cx="3449934" cy="1155561"/>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8373</xdr:colOff>
      <xdr:row>10</xdr:row>
      <xdr:rowOff>8374</xdr:rowOff>
    </xdr:from>
    <xdr:to>
      <xdr:col>6</xdr:col>
      <xdr:colOff>8373</xdr:colOff>
      <xdr:row>27</xdr:row>
      <xdr:rowOff>175847</xdr:rowOff>
    </xdr:to>
    <xdr:sp macro="" textlink="">
      <xdr:nvSpPr>
        <xdr:cNvPr id="6" name="Rectangle 5">
          <a:extLst>
            <a:ext uri="{FF2B5EF4-FFF2-40B4-BE49-F238E27FC236}">
              <a16:creationId xmlns:a16="http://schemas.microsoft.com/office/drawing/2014/main" id="{89F05486-CE7A-812B-2A0E-A37D2869730B}"/>
            </a:ext>
          </a:extLst>
        </xdr:cNvPr>
        <xdr:cNvSpPr/>
      </xdr:nvSpPr>
      <xdr:spPr>
        <a:xfrm>
          <a:off x="2453472" y="1892440"/>
          <a:ext cx="1222549" cy="3382945"/>
        </a:xfrm>
        <a:prstGeom prst="rect">
          <a:avLst/>
        </a:prstGeom>
        <a:solidFill>
          <a:schemeClr val="accent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4</xdr:col>
      <xdr:colOff>8373</xdr:colOff>
      <xdr:row>10</xdr:row>
      <xdr:rowOff>8372</xdr:rowOff>
    </xdr:from>
    <xdr:to>
      <xdr:col>6</xdr:col>
      <xdr:colOff>33131</xdr:colOff>
      <xdr:row>20</xdr:row>
      <xdr:rowOff>99060</xdr:rowOff>
    </xdr:to>
    <mc:AlternateContent xmlns:mc="http://schemas.openxmlformats.org/markup-compatibility/2006" xmlns:a14="http://schemas.microsoft.com/office/drawing/2010/main">
      <mc:Choice Requires="a14">
        <xdr:graphicFrame macro="">
          <xdr:nvGraphicFramePr>
            <xdr:cNvPr id="5" name="MONTH">
              <a:extLst>
                <a:ext uri="{FF2B5EF4-FFF2-40B4-BE49-F238E27FC236}">
                  <a16:creationId xmlns:a16="http://schemas.microsoft.com/office/drawing/2014/main" id="{239844AD-4770-4290-B3F4-6AD47C59B96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446773" y="1882892"/>
              <a:ext cx="1219202" cy="20033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18585</xdr:colOff>
      <xdr:row>16</xdr:row>
      <xdr:rowOff>8374</xdr:rowOff>
    </xdr:from>
    <xdr:to>
      <xdr:col>18</xdr:col>
      <xdr:colOff>0</xdr:colOff>
      <xdr:row>27</xdr:row>
      <xdr:rowOff>176561</xdr:rowOff>
    </xdr:to>
    <xdr:sp macro="" textlink="">
      <xdr:nvSpPr>
        <xdr:cNvPr id="7" name="Rectangle 6">
          <a:extLst>
            <a:ext uri="{FF2B5EF4-FFF2-40B4-BE49-F238E27FC236}">
              <a16:creationId xmlns:a16="http://schemas.microsoft.com/office/drawing/2014/main" id="{3991EF0A-3AD4-1E54-AA63-FFC31B8B7B46}"/>
            </a:ext>
          </a:extLst>
        </xdr:cNvPr>
        <xdr:cNvSpPr/>
      </xdr:nvSpPr>
      <xdr:spPr>
        <a:xfrm>
          <a:off x="9218341" y="3112130"/>
          <a:ext cx="3633439" cy="2212577"/>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16747</xdr:colOff>
      <xdr:row>4</xdr:row>
      <xdr:rowOff>8374</xdr:rowOff>
    </xdr:from>
    <xdr:to>
      <xdr:col>6</xdr:col>
      <xdr:colOff>8374</xdr:colOff>
      <xdr:row>8</xdr:row>
      <xdr:rowOff>175846</xdr:rowOff>
    </xdr:to>
    <xdr:sp macro="" textlink="">
      <xdr:nvSpPr>
        <xdr:cNvPr id="8" name="Rectangle 7">
          <a:extLst>
            <a:ext uri="{FF2B5EF4-FFF2-40B4-BE49-F238E27FC236}">
              <a16:creationId xmlns:a16="http://schemas.microsoft.com/office/drawing/2014/main" id="{BD0A55C7-0751-DB55-6857-F194E7D3F73D}"/>
            </a:ext>
          </a:extLst>
        </xdr:cNvPr>
        <xdr:cNvSpPr/>
      </xdr:nvSpPr>
      <xdr:spPr>
        <a:xfrm>
          <a:off x="2286000" y="745253"/>
          <a:ext cx="1214176" cy="904351"/>
        </a:xfrm>
        <a:prstGeom prst="rect">
          <a:avLst/>
        </a:prstGeom>
        <a:solidFill>
          <a:schemeClr val="accent4"/>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4</xdr:col>
      <xdr:colOff>251210</xdr:colOff>
      <xdr:row>4</xdr:row>
      <xdr:rowOff>92112</xdr:rowOff>
    </xdr:from>
    <xdr:to>
      <xdr:col>5</xdr:col>
      <xdr:colOff>360065</xdr:colOff>
      <xdr:row>8</xdr:row>
      <xdr:rowOff>75363</xdr:rowOff>
    </xdr:to>
    <xdr:pic>
      <xdr:nvPicPr>
        <xdr:cNvPr id="10" name="Graphic 9" descr="Male profile with solid fill">
          <a:extLst>
            <a:ext uri="{FF2B5EF4-FFF2-40B4-BE49-F238E27FC236}">
              <a16:creationId xmlns:a16="http://schemas.microsoft.com/office/drawing/2014/main" id="{408211FC-69A9-DBA5-FD7B-A457F4132D7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696309" y="828991"/>
          <a:ext cx="720130" cy="720130"/>
        </a:xfrm>
        <a:prstGeom prst="rect">
          <a:avLst/>
        </a:prstGeom>
      </xdr:spPr>
    </xdr:pic>
    <xdr:clientData/>
  </xdr:twoCellAnchor>
  <xdr:twoCellAnchor editAs="oneCell">
    <xdr:from>
      <xdr:col>4</xdr:col>
      <xdr:colOff>15241</xdr:colOff>
      <xdr:row>20</xdr:row>
      <xdr:rowOff>114300</xdr:rowOff>
    </xdr:from>
    <xdr:to>
      <xdr:col>6</xdr:col>
      <xdr:colOff>23614</xdr:colOff>
      <xdr:row>27</xdr:row>
      <xdr:rowOff>165965</xdr:rowOff>
    </xdr:to>
    <xdr:pic>
      <xdr:nvPicPr>
        <xdr:cNvPr id="14" name="Picture 13">
          <a:extLst>
            <a:ext uri="{FF2B5EF4-FFF2-40B4-BE49-F238E27FC236}">
              <a16:creationId xmlns:a16="http://schemas.microsoft.com/office/drawing/2014/main" id="{FF18BDBC-4C6B-1B99-DAA3-B4CF46000D0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453641" y="3901440"/>
          <a:ext cx="1227573" cy="1331825"/>
        </a:xfrm>
        <a:prstGeom prst="rect">
          <a:avLst/>
        </a:prstGeom>
      </xdr:spPr>
    </xdr:pic>
    <xdr:clientData/>
  </xdr:twoCellAnchor>
  <xdr:twoCellAnchor editAs="oneCell">
    <xdr:from>
      <xdr:col>15</xdr:col>
      <xdr:colOff>1373274</xdr:colOff>
      <xdr:row>4</xdr:row>
      <xdr:rowOff>8373</xdr:rowOff>
    </xdr:from>
    <xdr:to>
      <xdr:col>18</xdr:col>
      <xdr:colOff>3348</xdr:colOff>
      <xdr:row>10</xdr:row>
      <xdr:rowOff>0</xdr:rowOff>
    </xdr:to>
    <mc:AlternateContent xmlns:mc="http://schemas.openxmlformats.org/markup-compatibility/2006" xmlns:a14="http://schemas.microsoft.com/office/drawing/2010/main">
      <mc:Choice Requires="a14">
        <xdr:graphicFrame macro="">
          <xdr:nvGraphicFramePr>
            <xdr:cNvPr id="15" name="ASM NAME 1">
              <a:extLst>
                <a:ext uri="{FF2B5EF4-FFF2-40B4-BE49-F238E27FC236}">
                  <a16:creationId xmlns:a16="http://schemas.microsoft.com/office/drawing/2014/main" id="{0C6513F1-BD63-4118-959F-93D536681D4E}"/>
                </a:ext>
              </a:extLst>
            </xdr:cNvPr>
            <xdr:cNvGraphicFramePr/>
          </xdr:nvGraphicFramePr>
          <xdr:xfrm>
            <a:off x="0" y="0"/>
            <a:ext cx="0" cy="0"/>
          </xdr:xfrm>
          <a:graphic>
            <a:graphicData uri="http://schemas.microsoft.com/office/drawing/2010/slicer">
              <sle:slicer xmlns:sle="http://schemas.microsoft.com/office/drawing/2010/slicer" name="ASM NAME 1"/>
            </a:graphicData>
          </a:graphic>
        </xdr:graphicFrame>
      </mc:Choice>
      <mc:Fallback xmlns="">
        <xdr:sp macro="" textlink="">
          <xdr:nvSpPr>
            <xdr:cNvPr id="0" name=""/>
            <xdr:cNvSpPr>
              <a:spLocks noTextEdit="1"/>
            </xdr:cNvSpPr>
          </xdr:nvSpPr>
          <xdr:spPr>
            <a:xfrm>
              <a:off x="10517274" y="739893"/>
              <a:ext cx="2272434" cy="11346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16747</xdr:colOff>
      <xdr:row>4</xdr:row>
      <xdr:rowOff>33495</xdr:rowOff>
    </xdr:from>
    <xdr:to>
      <xdr:col>8</xdr:col>
      <xdr:colOff>519165</xdr:colOff>
      <xdr:row>10</xdr:row>
      <xdr:rowOff>13108</xdr:rowOff>
    </xdr:to>
    <xdr:sp macro="" textlink="">
      <xdr:nvSpPr>
        <xdr:cNvPr id="16" name="Rectangle 15">
          <a:extLst>
            <a:ext uri="{FF2B5EF4-FFF2-40B4-BE49-F238E27FC236}">
              <a16:creationId xmlns:a16="http://schemas.microsoft.com/office/drawing/2014/main" id="{3C8835B7-4513-FE2B-53E6-9423DD0342E2}"/>
            </a:ext>
          </a:extLst>
        </xdr:cNvPr>
        <xdr:cNvSpPr/>
      </xdr:nvSpPr>
      <xdr:spPr>
        <a:xfrm>
          <a:off x="3684395" y="770374"/>
          <a:ext cx="1724968" cy="112680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512464</xdr:colOff>
      <xdr:row>4</xdr:row>
      <xdr:rowOff>35168</xdr:rowOff>
    </xdr:from>
    <xdr:to>
      <xdr:col>11</xdr:col>
      <xdr:colOff>388640</xdr:colOff>
      <xdr:row>10</xdr:row>
      <xdr:rowOff>14781</xdr:rowOff>
    </xdr:to>
    <xdr:sp macro="" textlink="">
      <xdr:nvSpPr>
        <xdr:cNvPr id="17" name="Rectangle 16">
          <a:extLst>
            <a:ext uri="{FF2B5EF4-FFF2-40B4-BE49-F238E27FC236}">
              <a16:creationId xmlns:a16="http://schemas.microsoft.com/office/drawing/2014/main" id="{8DDCB283-B1B3-493B-85E7-8613E51CD0F1}"/>
            </a:ext>
          </a:extLst>
        </xdr:cNvPr>
        <xdr:cNvSpPr/>
      </xdr:nvSpPr>
      <xdr:spPr>
        <a:xfrm>
          <a:off x="5366686" y="768946"/>
          <a:ext cx="1696510" cy="1122613"/>
        </a:xfrm>
        <a:prstGeom prst="rect">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388536</xdr:colOff>
      <xdr:row>4</xdr:row>
      <xdr:rowOff>33494</xdr:rowOff>
    </xdr:from>
    <xdr:to>
      <xdr:col>14</xdr:col>
      <xdr:colOff>251209</xdr:colOff>
      <xdr:row>10</xdr:row>
      <xdr:rowOff>13107</xdr:rowOff>
    </xdr:to>
    <xdr:sp macro="" textlink="">
      <xdr:nvSpPr>
        <xdr:cNvPr id="18" name="Rectangle 17">
          <a:extLst>
            <a:ext uri="{FF2B5EF4-FFF2-40B4-BE49-F238E27FC236}">
              <a16:creationId xmlns:a16="http://schemas.microsoft.com/office/drawing/2014/main" id="{766D942A-9AAA-4E1A-B5BB-2DD221B26F6F}"/>
            </a:ext>
          </a:extLst>
        </xdr:cNvPr>
        <xdr:cNvSpPr/>
      </xdr:nvSpPr>
      <xdr:spPr>
        <a:xfrm>
          <a:off x="7112558" y="770373"/>
          <a:ext cx="1696497" cy="1126800"/>
        </a:xfrm>
        <a:prstGeom prst="rect">
          <a:avLst/>
        </a:prstGeom>
        <a:solidFill>
          <a:srgbClr val="00B0F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247859</xdr:colOff>
      <xdr:row>4</xdr:row>
      <xdr:rowOff>30145</xdr:rowOff>
    </xdr:from>
    <xdr:to>
      <xdr:col>15</xdr:col>
      <xdr:colOff>1346584</xdr:colOff>
      <xdr:row>10</xdr:row>
      <xdr:rowOff>8373</xdr:rowOff>
    </xdr:to>
    <xdr:sp macro="" textlink="">
      <xdr:nvSpPr>
        <xdr:cNvPr id="19" name="Rectangle 18">
          <a:extLst>
            <a:ext uri="{FF2B5EF4-FFF2-40B4-BE49-F238E27FC236}">
              <a16:creationId xmlns:a16="http://schemas.microsoft.com/office/drawing/2014/main" id="{32E95BF7-AF38-47CD-9194-BD46B8D7024F}"/>
            </a:ext>
          </a:extLst>
        </xdr:cNvPr>
        <xdr:cNvSpPr/>
      </xdr:nvSpPr>
      <xdr:spPr>
        <a:xfrm>
          <a:off x="8805705" y="767024"/>
          <a:ext cx="1710000" cy="1125415"/>
        </a:xfrm>
        <a:prstGeom prst="rect">
          <a:avLst/>
        </a:prstGeom>
        <a:solidFill>
          <a:srgbClr val="7030A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318199</xdr:colOff>
      <xdr:row>8</xdr:row>
      <xdr:rowOff>0</xdr:rowOff>
    </xdr:from>
    <xdr:to>
      <xdr:col>8</xdr:col>
      <xdr:colOff>276330</xdr:colOff>
      <xdr:row>9</xdr:row>
      <xdr:rowOff>108857</xdr:rowOff>
    </xdr:to>
    <xdr:sp macro="" textlink="Analysis_pt!$E$18">
      <xdr:nvSpPr>
        <xdr:cNvPr id="21" name="TextBox 20">
          <a:extLst>
            <a:ext uri="{FF2B5EF4-FFF2-40B4-BE49-F238E27FC236}">
              <a16:creationId xmlns:a16="http://schemas.microsoft.com/office/drawing/2014/main" id="{065002F8-5BC9-0F57-366B-13FF5624945C}"/>
            </a:ext>
          </a:extLst>
        </xdr:cNvPr>
        <xdr:cNvSpPr txBox="1"/>
      </xdr:nvSpPr>
      <xdr:spPr>
        <a:xfrm>
          <a:off x="3985847" y="1473758"/>
          <a:ext cx="1180681"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44EB37C-96C1-4D98-B2E5-FA5439B4F4A6}" type="TxLink">
            <a:rPr lang="en-US" sz="1600" b="1" i="0" u="none" strike="noStrike">
              <a:solidFill>
                <a:schemeClr val="accent2">
                  <a:lumMod val="75000"/>
                </a:schemeClr>
              </a:solidFill>
              <a:latin typeface="Calibri"/>
              <a:ea typeface="Calibri"/>
              <a:cs typeface="Calibri"/>
            </a:rPr>
            <a:pPr/>
            <a:t>55508502</a:t>
          </a:fld>
          <a:endParaRPr lang="en-IN" sz="1600" b="1">
            <a:solidFill>
              <a:schemeClr val="accent2">
                <a:lumMod val="75000"/>
              </a:schemeClr>
            </a:solidFill>
          </a:endParaRPr>
        </a:p>
      </xdr:txBody>
    </xdr:sp>
    <xdr:clientData/>
  </xdr:twoCellAnchor>
  <xdr:twoCellAnchor>
    <xdr:from>
      <xdr:col>6</xdr:col>
      <xdr:colOff>41868</xdr:colOff>
      <xdr:row>6</xdr:row>
      <xdr:rowOff>117230</xdr:rowOff>
    </xdr:from>
    <xdr:to>
      <xdr:col>8</xdr:col>
      <xdr:colOff>494044</xdr:colOff>
      <xdr:row>8</xdr:row>
      <xdr:rowOff>117231</xdr:rowOff>
    </xdr:to>
    <xdr:sp macro="" textlink="">
      <xdr:nvSpPr>
        <xdr:cNvPr id="22" name="TextBox 21">
          <a:extLst>
            <a:ext uri="{FF2B5EF4-FFF2-40B4-BE49-F238E27FC236}">
              <a16:creationId xmlns:a16="http://schemas.microsoft.com/office/drawing/2014/main" id="{41838202-1AD0-6F5B-513B-98A351D0B815}"/>
            </a:ext>
          </a:extLst>
        </xdr:cNvPr>
        <xdr:cNvSpPr txBox="1"/>
      </xdr:nvSpPr>
      <xdr:spPr>
        <a:xfrm>
          <a:off x="3709516" y="1222549"/>
          <a:ext cx="1674726" cy="368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2">
                  <a:lumMod val="75000"/>
                </a:schemeClr>
              </a:solidFill>
            </a:rPr>
            <a:t>TOTAL AMOUNT</a:t>
          </a:r>
        </a:p>
        <a:p>
          <a:endParaRPr lang="en-IN" sz="1400" b="1"/>
        </a:p>
      </xdr:txBody>
    </xdr:sp>
    <xdr:clientData/>
  </xdr:twoCellAnchor>
  <xdr:twoCellAnchor editAs="oneCell">
    <xdr:from>
      <xdr:col>6</xdr:col>
      <xdr:colOff>527539</xdr:colOff>
      <xdr:row>4</xdr:row>
      <xdr:rowOff>66990</xdr:rowOff>
    </xdr:from>
    <xdr:to>
      <xdr:col>7</xdr:col>
      <xdr:colOff>405102</xdr:colOff>
      <xdr:row>6</xdr:row>
      <xdr:rowOff>100484</xdr:rowOff>
    </xdr:to>
    <xdr:pic>
      <xdr:nvPicPr>
        <xdr:cNvPr id="24" name="Graphic 23" descr="Bank with solid fill">
          <a:extLst>
            <a:ext uri="{FF2B5EF4-FFF2-40B4-BE49-F238E27FC236}">
              <a16:creationId xmlns:a16="http://schemas.microsoft.com/office/drawing/2014/main" id="{7198A4B6-CE5D-DADB-D4E1-5C17B66AD093}"/>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4195187" y="803869"/>
          <a:ext cx="488838" cy="401934"/>
        </a:xfrm>
        <a:prstGeom prst="rect">
          <a:avLst/>
        </a:prstGeom>
        <a:effectLst>
          <a:glow rad="63500">
            <a:schemeClr val="accent1">
              <a:satMod val="175000"/>
              <a:alpha val="40000"/>
            </a:schemeClr>
          </a:glow>
        </a:effectLst>
      </xdr:spPr>
    </xdr:pic>
    <xdr:clientData/>
  </xdr:twoCellAnchor>
  <xdr:twoCellAnchor>
    <xdr:from>
      <xdr:col>9</xdr:col>
      <xdr:colOff>411982</xdr:colOff>
      <xdr:row>8</xdr:row>
      <xdr:rowOff>10048</xdr:rowOff>
    </xdr:from>
    <xdr:to>
      <xdr:col>11</xdr:col>
      <xdr:colOff>370114</xdr:colOff>
      <xdr:row>9</xdr:row>
      <xdr:rowOff>118905</xdr:rowOff>
    </xdr:to>
    <xdr:sp macro="" textlink="Analysis_pt!$F$18">
      <xdr:nvSpPr>
        <xdr:cNvPr id="25" name="TextBox 24">
          <a:extLst>
            <a:ext uri="{FF2B5EF4-FFF2-40B4-BE49-F238E27FC236}">
              <a16:creationId xmlns:a16="http://schemas.microsoft.com/office/drawing/2014/main" id="{B1233EA3-C8BA-4798-846A-B9EEE9405533}"/>
            </a:ext>
          </a:extLst>
        </xdr:cNvPr>
        <xdr:cNvSpPr txBox="1"/>
      </xdr:nvSpPr>
      <xdr:spPr>
        <a:xfrm>
          <a:off x="5913455" y="1483806"/>
          <a:ext cx="1180681"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D7E9BAD-2413-422E-A5FB-1EB1E97E838C}" type="TxLink">
            <a:rPr lang="en-US" sz="1600" b="1" i="0" u="none" strike="noStrike">
              <a:solidFill>
                <a:schemeClr val="accent2">
                  <a:lumMod val="75000"/>
                </a:schemeClr>
              </a:solidFill>
              <a:latin typeface="Calibri"/>
              <a:ea typeface="Calibri"/>
              <a:cs typeface="Calibri"/>
            </a:rPr>
            <a:pPr marL="0" indent="0"/>
            <a:t>64000</a:t>
          </a:fld>
          <a:endParaRPr lang="en-IN" sz="1600" b="1" i="0" u="none" strike="noStrike">
            <a:solidFill>
              <a:schemeClr val="accent2">
                <a:lumMod val="75000"/>
              </a:schemeClr>
            </a:solidFill>
            <a:latin typeface="Calibri"/>
            <a:ea typeface="Calibri"/>
            <a:cs typeface="Calibri"/>
          </a:endParaRPr>
        </a:p>
      </xdr:txBody>
    </xdr:sp>
    <xdr:clientData/>
  </xdr:twoCellAnchor>
  <xdr:twoCellAnchor>
    <xdr:from>
      <xdr:col>9</xdr:col>
      <xdr:colOff>185894</xdr:colOff>
      <xdr:row>6</xdr:row>
      <xdr:rowOff>110531</xdr:rowOff>
    </xdr:from>
    <xdr:to>
      <xdr:col>11</xdr:col>
      <xdr:colOff>427055</xdr:colOff>
      <xdr:row>8</xdr:row>
      <xdr:rowOff>110532</xdr:rowOff>
    </xdr:to>
    <xdr:sp macro="" textlink="">
      <xdr:nvSpPr>
        <xdr:cNvPr id="27" name="TextBox 26">
          <a:extLst>
            <a:ext uri="{FF2B5EF4-FFF2-40B4-BE49-F238E27FC236}">
              <a16:creationId xmlns:a16="http://schemas.microsoft.com/office/drawing/2014/main" id="{DEB56F3E-71D7-4AB0-8F12-D1C45B617C3D}"/>
            </a:ext>
          </a:extLst>
        </xdr:cNvPr>
        <xdr:cNvSpPr txBox="1"/>
      </xdr:nvSpPr>
      <xdr:spPr>
        <a:xfrm>
          <a:off x="5687367" y="1215850"/>
          <a:ext cx="1463710" cy="368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2">
                  <a:lumMod val="75000"/>
                </a:schemeClr>
              </a:solidFill>
            </a:rPr>
            <a:t>TOTAL</a:t>
          </a:r>
          <a:r>
            <a:rPr lang="en-IN" sz="1400" b="1" baseline="0">
              <a:solidFill>
                <a:schemeClr val="accent2">
                  <a:lumMod val="75000"/>
                </a:schemeClr>
              </a:solidFill>
            </a:rPr>
            <a:t> SIM</a:t>
          </a:r>
          <a:endParaRPr lang="en-IN" sz="1400" b="1">
            <a:solidFill>
              <a:schemeClr val="accent2">
                <a:lumMod val="75000"/>
              </a:schemeClr>
            </a:solidFill>
          </a:endParaRPr>
        </a:p>
        <a:p>
          <a:endParaRPr lang="en-IN" sz="1400" b="1"/>
        </a:p>
      </xdr:txBody>
    </xdr:sp>
    <xdr:clientData/>
  </xdr:twoCellAnchor>
  <xdr:twoCellAnchor editAs="oneCell">
    <xdr:from>
      <xdr:col>9</xdr:col>
      <xdr:colOff>301451</xdr:colOff>
      <xdr:row>4</xdr:row>
      <xdr:rowOff>108857</xdr:rowOff>
    </xdr:from>
    <xdr:to>
      <xdr:col>10</xdr:col>
      <xdr:colOff>309825</xdr:colOff>
      <xdr:row>6</xdr:row>
      <xdr:rowOff>133978</xdr:rowOff>
    </xdr:to>
    <xdr:pic>
      <xdr:nvPicPr>
        <xdr:cNvPr id="29" name="Graphic 28" descr="Smart Phone with solid fill">
          <a:extLst>
            <a:ext uri="{FF2B5EF4-FFF2-40B4-BE49-F238E27FC236}">
              <a16:creationId xmlns:a16="http://schemas.microsoft.com/office/drawing/2014/main" id="{8E6FD578-F8E0-0F65-7FA1-5B628E0F8ABB}"/>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802924" y="845736"/>
          <a:ext cx="619648" cy="393561"/>
        </a:xfrm>
        <a:prstGeom prst="rect">
          <a:avLst/>
        </a:prstGeom>
        <a:effectLst>
          <a:glow rad="63500">
            <a:schemeClr val="accent1">
              <a:satMod val="175000"/>
              <a:alpha val="40000"/>
            </a:schemeClr>
          </a:glow>
        </a:effectLst>
      </xdr:spPr>
    </xdr:pic>
    <xdr:clientData/>
  </xdr:twoCellAnchor>
  <xdr:twoCellAnchor>
    <xdr:from>
      <xdr:col>12</xdr:col>
      <xdr:colOff>304799</xdr:colOff>
      <xdr:row>8</xdr:row>
      <xdr:rowOff>3349</xdr:rowOff>
    </xdr:from>
    <xdr:to>
      <xdr:col>14</xdr:col>
      <xdr:colOff>262931</xdr:colOff>
      <xdr:row>9</xdr:row>
      <xdr:rowOff>112206</xdr:rowOff>
    </xdr:to>
    <xdr:sp macro="" textlink="Analysis_pt!$G$18">
      <xdr:nvSpPr>
        <xdr:cNvPr id="30" name="TextBox 29">
          <a:extLst>
            <a:ext uri="{FF2B5EF4-FFF2-40B4-BE49-F238E27FC236}">
              <a16:creationId xmlns:a16="http://schemas.microsoft.com/office/drawing/2014/main" id="{170DB94A-B093-4C4A-B04B-44263EA27365}"/>
            </a:ext>
          </a:extLst>
        </xdr:cNvPr>
        <xdr:cNvSpPr txBox="1"/>
      </xdr:nvSpPr>
      <xdr:spPr>
        <a:xfrm>
          <a:off x="7640096" y="1477107"/>
          <a:ext cx="1180681"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C0DE7C9-868B-4635-8375-D3CD0A99BE73}" type="TxLink">
            <a:rPr lang="en-US" sz="1600" b="1" i="0" u="none" strike="noStrike">
              <a:solidFill>
                <a:schemeClr val="accent2">
                  <a:lumMod val="75000"/>
                </a:schemeClr>
              </a:solidFill>
              <a:latin typeface="Calibri"/>
              <a:ea typeface="Calibri"/>
              <a:cs typeface="Calibri"/>
            </a:rPr>
            <a:pPr marL="0" indent="0"/>
            <a:t>69500</a:t>
          </a:fld>
          <a:endParaRPr lang="en-IN" sz="1600" b="1" i="0" u="none" strike="noStrike">
            <a:solidFill>
              <a:schemeClr val="accent2">
                <a:lumMod val="75000"/>
              </a:schemeClr>
            </a:solidFill>
            <a:latin typeface="Calibri"/>
            <a:ea typeface="Calibri"/>
            <a:cs typeface="Calibri"/>
          </a:endParaRPr>
        </a:p>
      </xdr:txBody>
    </xdr:sp>
    <xdr:clientData/>
  </xdr:twoCellAnchor>
  <xdr:twoCellAnchor>
    <xdr:from>
      <xdr:col>11</xdr:col>
      <xdr:colOff>561033</xdr:colOff>
      <xdr:row>6</xdr:row>
      <xdr:rowOff>145700</xdr:rowOff>
    </xdr:from>
    <xdr:to>
      <xdr:col>13</xdr:col>
      <xdr:colOff>602901</xdr:colOff>
      <xdr:row>8</xdr:row>
      <xdr:rowOff>145701</xdr:rowOff>
    </xdr:to>
    <xdr:sp macro="" textlink="">
      <xdr:nvSpPr>
        <xdr:cNvPr id="32" name="TextBox 31">
          <a:extLst>
            <a:ext uri="{FF2B5EF4-FFF2-40B4-BE49-F238E27FC236}">
              <a16:creationId xmlns:a16="http://schemas.microsoft.com/office/drawing/2014/main" id="{7967E982-F053-420A-9B64-ED8D90884CC8}"/>
            </a:ext>
          </a:extLst>
        </xdr:cNvPr>
        <xdr:cNvSpPr txBox="1"/>
      </xdr:nvSpPr>
      <xdr:spPr>
        <a:xfrm>
          <a:off x="7285055" y="1251019"/>
          <a:ext cx="1264417" cy="368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2">
                  <a:lumMod val="75000"/>
                </a:schemeClr>
              </a:solidFill>
            </a:rPr>
            <a:t>TOTAL</a:t>
          </a:r>
          <a:r>
            <a:rPr lang="en-IN" sz="1400" b="1" baseline="0">
              <a:solidFill>
                <a:schemeClr val="accent2">
                  <a:lumMod val="75000"/>
                </a:schemeClr>
              </a:solidFill>
            </a:rPr>
            <a:t> RCV-10</a:t>
          </a:r>
          <a:endParaRPr lang="en-IN" sz="1400" b="1">
            <a:solidFill>
              <a:schemeClr val="accent2">
                <a:lumMod val="75000"/>
              </a:schemeClr>
            </a:solidFill>
          </a:endParaRPr>
        </a:p>
        <a:p>
          <a:endParaRPr lang="en-IN" sz="1400" b="1"/>
        </a:p>
      </xdr:txBody>
    </xdr:sp>
    <xdr:clientData/>
  </xdr:twoCellAnchor>
  <xdr:twoCellAnchor editAs="oneCell">
    <xdr:from>
      <xdr:col>12</xdr:col>
      <xdr:colOff>401933</xdr:colOff>
      <xdr:row>4</xdr:row>
      <xdr:rowOff>159099</xdr:rowOff>
    </xdr:from>
    <xdr:to>
      <xdr:col>13</xdr:col>
      <xdr:colOff>159098</xdr:colOff>
      <xdr:row>7</xdr:row>
      <xdr:rowOff>33495</xdr:rowOff>
    </xdr:to>
    <xdr:pic>
      <xdr:nvPicPr>
        <xdr:cNvPr id="34" name="Graphic 33" descr="Bar graph with upward trend with solid fill">
          <a:extLst>
            <a:ext uri="{FF2B5EF4-FFF2-40B4-BE49-F238E27FC236}">
              <a16:creationId xmlns:a16="http://schemas.microsoft.com/office/drawing/2014/main" id="{4D3CC6B6-9BA7-BE28-1BC1-D318E23A1CBE}"/>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7737230" y="895978"/>
          <a:ext cx="368439" cy="427055"/>
        </a:xfrm>
        <a:prstGeom prst="rect">
          <a:avLst/>
        </a:prstGeom>
        <a:effectLst>
          <a:glow rad="63500">
            <a:schemeClr val="accent1">
              <a:satMod val="175000"/>
              <a:alpha val="40000"/>
            </a:schemeClr>
          </a:glow>
        </a:effectLst>
      </xdr:spPr>
    </xdr:pic>
    <xdr:clientData/>
  </xdr:twoCellAnchor>
  <xdr:twoCellAnchor>
    <xdr:from>
      <xdr:col>15</xdr:col>
      <xdr:colOff>217716</xdr:colOff>
      <xdr:row>8</xdr:row>
      <xdr:rowOff>50241</xdr:rowOff>
    </xdr:from>
    <xdr:to>
      <xdr:col>15</xdr:col>
      <xdr:colOff>1398397</xdr:colOff>
      <xdr:row>9</xdr:row>
      <xdr:rowOff>159098</xdr:rowOff>
    </xdr:to>
    <xdr:sp macro="" textlink="Analysis_pt!$H$18">
      <xdr:nvSpPr>
        <xdr:cNvPr id="35" name="TextBox 34">
          <a:extLst>
            <a:ext uri="{FF2B5EF4-FFF2-40B4-BE49-F238E27FC236}">
              <a16:creationId xmlns:a16="http://schemas.microsoft.com/office/drawing/2014/main" id="{DE8B984E-E694-4995-9551-BABA6F951AC6}"/>
            </a:ext>
          </a:extLst>
        </xdr:cNvPr>
        <xdr:cNvSpPr txBox="1"/>
      </xdr:nvSpPr>
      <xdr:spPr>
        <a:xfrm>
          <a:off x="9386837" y="1523999"/>
          <a:ext cx="1180681"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9499895-2AC6-4637-82A8-61854447D8A2}" type="TxLink">
            <a:rPr lang="en-US" sz="1400" b="1" i="0" u="none" strike="noStrike">
              <a:solidFill>
                <a:schemeClr val="accent2">
                  <a:lumMod val="75000"/>
                </a:schemeClr>
              </a:solidFill>
              <a:latin typeface="Calibri"/>
              <a:ea typeface="Calibri"/>
              <a:cs typeface="Calibri"/>
            </a:rPr>
            <a:pPr marL="0" indent="0"/>
            <a:t>79500</a:t>
          </a:fld>
          <a:endParaRPr lang="en-IN" sz="1400" b="1" i="0" u="none" strike="noStrike">
            <a:solidFill>
              <a:schemeClr val="accent2">
                <a:lumMod val="75000"/>
              </a:schemeClr>
            </a:solidFill>
            <a:latin typeface="Calibri"/>
            <a:ea typeface="Calibri"/>
            <a:cs typeface="Calibri"/>
          </a:endParaRPr>
        </a:p>
      </xdr:txBody>
    </xdr:sp>
    <xdr:clientData/>
  </xdr:twoCellAnchor>
  <xdr:twoCellAnchor>
    <xdr:from>
      <xdr:col>14</xdr:col>
      <xdr:colOff>520840</xdr:colOff>
      <xdr:row>6</xdr:row>
      <xdr:rowOff>164122</xdr:rowOff>
    </xdr:from>
    <xdr:to>
      <xdr:col>15</xdr:col>
      <xdr:colOff>1173982</xdr:colOff>
      <xdr:row>8</xdr:row>
      <xdr:rowOff>164123</xdr:rowOff>
    </xdr:to>
    <xdr:sp macro="" textlink="">
      <xdr:nvSpPr>
        <xdr:cNvPr id="37" name="TextBox 36">
          <a:extLst>
            <a:ext uri="{FF2B5EF4-FFF2-40B4-BE49-F238E27FC236}">
              <a16:creationId xmlns:a16="http://schemas.microsoft.com/office/drawing/2014/main" id="{6ADB8421-038F-471A-9EAF-8E162C11A6C1}"/>
            </a:ext>
          </a:extLst>
        </xdr:cNvPr>
        <xdr:cNvSpPr txBox="1"/>
      </xdr:nvSpPr>
      <xdr:spPr>
        <a:xfrm>
          <a:off x="9078686" y="1269441"/>
          <a:ext cx="1264417" cy="368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2">
                  <a:lumMod val="75000"/>
                </a:schemeClr>
              </a:solidFill>
            </a:rPr>
            <a:t>TOTAL</a:t>
          </a:r>
          <a:r>
            <a:rPr lang="en-IN" sz="1400" b="1" baseline="0">
              <a:solidFill>
                <a:schemeClr val="accent2">
                  <a:lumMod val="75000"/>
                </a:schemeClr>
              </a:solidFill>
            </a:rPr>
            <a:t> RCV-50</a:t>
          </a:r>
          <a:endParaRPr lang="en-IN" sz="1400" b="1">
            <a:solidFill>
              <a:schemeClr val="accent2">
                <a:lumMod val="75000"/>
              </a:schemeClr>
            </a:solidFill>
          </a:endParaRPr>
        </a:p>
        <a:p>
          <a:endParaRPr lang="en-IN" sz="1400" b="1"/>
        </a:p>
      </xdr:txBody>
    </xdr:sp>
    <xdr:clientData/>
  </xdr:twoCellAnchor>
  <xdr:twoCellAnchor editAs="oneCell">
    <xdr:from>
      <xdr:col>15</xdr:col>
      <xdr:colOff>303124</xdr:colOff>
      <xdr:row>4</xdr:row>
      <xdr:rowOff>152400</xdr:rowOff>
    </xdr:from>
    <xdr:to>
      <xdr:col>15</xdr:col>
      <xdr:colOff>671563</xdr:colOff>
      <xdr:row>7</xdr:row>
      <xdr:rowOff>26796</xdr:rowOff>
    </xdr:to>
    <xdr:pic>
      <xdr:nvPicPr>
        <xdr:cNvPr id="38" name="Graphic 37" descr="Bar graph with upward trend with solid fill">
          <a:extLst>
            <a:ext uri="{FF2B5EF4-FFF2-40B4-BE49-F238E27FC236}">
              <a16:creationId xmlns:a16="http://schemas.microsoft.com/office/drawing/2014/main" id="{DD3C2D21-A848-4620-8C3E-1861FB2C60EF}"/>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9472245" y="889279"/>
          <a:ext cx="368439" cy="427055"/>
        </a:xfrm>
        <a:prstGeom prst="rect">
          <a:avLst/>
        </a:prstGeom>
        <a:effectLst>
          <a:glow rad="63500">
            <a:schemeClr val="accent1">
              <a:satMod val="175000"/>
              <a:alpha val="40000"/>
            </a:schemeClr>
          </a:glow>
        </a:effectLst>
      </xdr:spPr>
    </xdr:pic>
    <xdr:clientData/>
  </xdr:twoCellAnchor>
  <xdr:twoCellAnchor>
    <xdr:from>
      <xdr:col>6</xdr:col>
      <xdr:colOff>16657</xdr:colOff>
      <xdr:row>10</xdr:row>
      <xdr:rowOff>8282</xdr:rowOff>
    </xdr:from>
    <xdr:to>
      <xdr:col>15</xdr:col>
      <xdr:colOff>8282</xdr:colOff>
      <xdr:row>11</xdr:row>
      <xdr:rowOff>124239</xdr:rowOff>
    </xdr:to>
    <xdr:sp macro="" textlink="">
      <xdr:nvSpPr>
        <xdr:cNvPr id="39" name="TextBox 38">
          <a:extLst>
            <a:ext uri="{FF2B5EF4-FFF2-40B4-BE49-F238E27FC236}">
              <a16:creationId xmlns:a16="http://schemas.microsoft.com/office/drawing/2014/main" id="{0288C33E-C66A-BBDB-954E-10DBAF242514}"/>
            </a:ext>
          </a:extLst>
        </xdr:cNvPr>
        <xdr:cNvSpPr txBox="1"/>
      </xdr:nvSpPr>
      <xdr:spPr>
        <a:xfrm>
          <a:off x="3694135" y="1880152"/>
          <a:ext cx="5507843" cy="3810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tx1"/>
              </a:solidFill>
            </a:rPr>
            <a:t>MONTHWISE ORDER</a:t>
          </a:r>
          <a:r>
            <a:rPr lang="en-IN" sz="1600" b="1" baseline="0">
              <a:solidFill>
                <a:schemeClr val="tx1"/>
              </a:solidFill>
            </a:rPr>
            <a:t> AMOUNT</a:t>
          </a:r>
          <a:endParaRPr lang="en-IN" sz="1600" b="1">
            <a:solidFill>
              <a:schemeClr val="tx1"/>
            </a:solidFill>
          </a:endParaRPr>
        </a:p>
      </xdr:txBody>
    </xdr:sp>
    <xdr:clientData/>
  </xdr:twoCellAnchor>
  <xdr:twoCellAnchor>
    <xdr:from>
      <xdr:col>6</xdr:col>
      <xdr:colOff>25118</xdr:colOff>
      <xdr:row>11</xdr:row>
      <xdr:rowOff>107674</xdr:rowOff>
    </xdr:from>
    <xdr:to>
      <xdr:col>15</xdr:col>
      <xdr:colOff>33129</xdr:colOff>
      <xdr:row>27</xdr:row>
      <xdr:rowOff>150704</xdr:rowOff>
    </xdr:to>
    <xdr:graphicFrame macro="">
      <xdr:nvGraphicFramePr>
        <xdr:cNvPr id="42" name="Chart 41">
          <a:extLst>
            <a:ext uri="{FF2B5EF4-FFF2-40B4-BE49-F238E27FC236}">
              <a16:creationId xmlns:a16="http://schemas.microsoft.com/office/drawing/2014/main" id="{B88BE209-73C0-4A03-BFAA-3E5863D025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mc:AlternateContent xmlns:mc="http://schemas.openxmlformats.org/markup-compatibility/2006">
    <mc:Choice xmlns:a14="http://schemas.microsoft.com/office/drawing/2010/main" Requires="a14">
      <xdr:twoCellAnchor>
        <xdr:from>
          <xdr:col>6</xdr:col>
          <xdr:colOff>38100</xdr:colOff>
          <xdr:row>9</xdr:row>
          <xdr:rowOff>228600</xdr:rowOff>
        </xdr:from>
        <xdr:to>
          <xdr:col>7</xdr:col>
          <xdr:colOff>76200</xdr:colOff>
          <xdr:row>11</xdr:row>
          <xdr:rowOff>83820</xdr:rowOff>
        </xdr:to>
        <xdr:sp macro="" textlink="">
          <xdr:nvSpPr>
            <xdr:cNvPr id="3073" name="Spinner 1" hidden="1">
              <a:extLst>
                <a:ext uri="{63B3BB69-23CF-44E3-9099-C40C66FF867C}">
                  <a14:compatExt spid="_x0000_s3073"/>
                </a:ext>
                <a:ext uri="{FF2B5EF4-FFF2-40B4-BE49-F238E27FC236}">
                  <a16:creationId xmlns:a16="http://schemas.microsoft.com/office/drawing/2014/main" id="{00000000-0008-0000-01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15</xdr:col>
      <xdr:colOff>9293</xdr:colOff>
      <xdr:row>16</xdr:row>
      <xdr:rowOff>9896</xdr:rowOff>
    </xdr:from>
    <xdr:to>
      <xdr:col>18</xdr:col>
      <xdr:colOff>0</xdr:colOff>
      <xdr:row>27</xdr:row>
      <xdr:rowOff>176560</xdr:rowOff>
    </xdr:to>
    <xdr:graphicFrame macro="">
      <xdr:nvGraphicFramePr>
        <xdr:cNvPr id="43" name="Chart 42">
          <a:extLst>
            <a:ext uri="{FF2B5EF4-FFF2-40B4-BE49-F238E27FC236}">
              <a16:creationId xmlns:a16="http://schemas.microsoft.com/office/drawing/2014/main" id="{7534CC9E-3F61-4537-8BF1-788FB1B69C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TAMLINKAN" refreshedDate="45746.630606018516" createdVersion="8" refreshedVersion="8" minRefreshableVersion="3" recordCount="370" xr:uid="{65EFE051-8D4F-4E21-8A6C-A2B3D97B6D08}">
  <cacheSource type="worksheet">
    <worksheetSource name="Row_data"/>
  </cacheSource>
  <cacheFields count="12">
    <cacheField name="S.NO" numFmtId="0">
      <sharedItems containsSemiMixedTypes="0" containsString="0" containsNumber="1" containsInteger="1" minValue="1" maxValue="9"/>
    </cacheField>
    <cacheField name="DATE" numFmtId="14">
      <sharedItems containsSemiMixedTypes="0" containsNonDate="0" containsDate="1" containsString="0" minDate="2022-01-14T00:00:00" maxDate="2022-12-16T00:00:00"/>
    </cacheField>
    <cacheField name="MONTH" numFmtId="14">
      <sharedItems count="12">
        <s v="Mar"/>
        <s v="Apr"/>
        <s v="May"/>
        <s v="Jun"/>
        <s v="Jul"/>
        <s v="Aug"/>
        <s v="Sep"/>
        <s v="Oct"/>
        <s v="Nov"/>
        <s v="Dec"/>
        <s v="Jan"/>
        <s v="Feb"/>
      </sharedItems>
    </cacheField>
    <cacheField name="CHANNEL PARTNER NAME" numFmtId="0">
      <sharedItems count="9">
        <s v="TIK TOK ENTERPRISES"/>
        <s v="RIMJHIM ENTERPRISES"/>
        <s v="NEHA TELE COMMUNICATION"/>
        <s v="REKHAN MOBILE CENTRE"/>
        <s v="ROSHAN COMMUNICATION"/>
        <s v="RITIK MOBILE CENTRE"/>
        <s v="REKHAN ENTERPRIES"/>
        <s v="SITARA ENTERPRISES"/>
        <s v="SHEKHAR MOBILE REPARING CENTRE"/>
      </sharedItems>
    </cacheField>
    <cacheField name="ZONE" numFmtId="0">
      <sharedItems/>
    </cacheField>
    <cacheField name="ASM NAME" numFmtId="0">
      <sharedItems count="9">
        <s v="AMIT KUMAR"/>
        <s v="ROHAN MISHRA"/>
        <s v="RAGHU NANDAN"/>
        <s v="RAMESH DWIVEDI"/>
        <s v="MAHENDAR DAS "/>
        <s v="NIRANJAN TIWARI"/>
        <s v="NAKUL PRATAP SINGH"/>
        <s v="ROSHAN KUMAR"/>
        <s v="NIRAJ DWIVEDI"/>
      </sharedItems>
    </cacheField>
    <cacheField name="ORDER AMOUNT" numFmtId="0">
      <sharedItems containsSemiMixedTypes="0" containsString="0" containsNumber="1" containsInteger="1" minValue="100077" maxValue="207596"/>
    </cacheField>
    <cacheField name="TOPUP_x000a_ORDER AMOUNT" numFmtId="0">
      <sharedItems containsSemiMixedTypes="0" containsString="0" containsNumber="1" containsInteger="1" minValue="25000" maxValue="150000"/>
    </cacheField>
    <cacheField name="SIM_x000a_QUANTITY" numFmtId="0">
      <sharedItems containsSemiMixedTypes="0" containsString="0" containsNumber="1" containsInteger="1" minValue="50" maxValue="400"/>
    </cacheField>
    <cacheField name="RCV-10" numFmtId="0">
      <sharedItems containsSemiMixedTypes="0" containsString="0" containsNumber="1" containsInteger="1" minValue="100" maxValue="500"/>
    </cacheField>
    <cacheField name="RCV-50" numFmtId="0">
      <sharedItems containsSemiMixedTypes="0" containsString="0" containsNumber="1" containsInteger="1" minValue="50" maxValue="500"/>
    </cacheField>
    <cacheField name="TOTAL AMOUNT" numFmtId="0">
      <sharedItems containsSemiMixedTypes="0" containsString="0" containsNumber="1" containsInteger="1" minValue="37150" maxValue="182200"/>
    </cacheField>
  </cacheFields>
  <extLst>
    <ext xmlns:x14="http://schemas.microsoft.com/office/spreadsheetml/2009/9/main" uri="{725AE2AE-9491-48be-B2B4-4EB974FC3084}">
      <x14:pivotCacheDefinition pivotCacheId="18476774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0">
  <r>
    <n v="1"/>
    <d v="2022-03-11T00:00:00"/>
    <x v="0"/>
    <x v="0"/>
    <s v="EAST"/>
    <x v="0"/>
    <n v="207596"/>
    <n v="89400"/>
    <n v="200"/>
    <n v="100"/>
    <n v="100"/>
    <n v="100000"/>
  </r>
  <r>
    <n v="2"/>
    <d v="2022-03-11T00:00:00"/>
    <x v="0"/>
    <x v="1"/>
    <s v="EAST"/>
    <x v="1"/>
    <n v="160897"/>
    <n v="123000"/>
    <n v="300"/>
    <n v="200"/>
    <n v="200"/>
    <n v="141900"/>
  </r>
  <r>
    <n v="3"/>
    <d v="2022-03-11T00:00:00"/>
    <x v="0"/>
    <x v="2"/>
    <s v="EAST"/>
    <x v="2"/>
    <n v="144931"/>
    <n v="55000"/>
    <n v="150"/>
    <n v="200"/>
    <n v="300"/>
    <n v="75450"/>
  </r>
  <r>
    <n v="4"/>
    <d v="2022-03-11T00:00:00"/>
    <x v="0"/>
    <x v="3"/>
    <s v="EAST"/>
    <x v="3"/>
    <n v="181252"/>
    <n v="25000"/>
    <n v="50"/>
    <n v="100"/>
    <n v="200"/>
    <n v="37150"/>
  </r>
  <r>
    <n v="5"/>
    <d v="2022-03-11T00:00:00"/>
    <x v="0"/>
    <x v="4"/>
    <s v="EAST"/>
    <x v="4"/>
    <n v="189734"/>
    <n v="65000"/>
    <n v="100"/>
    <n v="100"/>
    <n v="100"/>
    <n v="73300"/>
  </r>
  <r>
    <n v="6"/>
    <d v="2022-03-11T00:00:00"/>
    <x v="0"/>
    <x v="5"/>
    <s v="EAST"/>
    <x v="5"/>
    <n v="144021"/>
    <n v="150000"/>
    <n v="100"/>
    <n v="200"/>
    <n v="300"/>
    <n v="169300"/>
  </r>
  <r>
    <n v="7"/>
    <d v="2022-03-11T00:00:00"/>
    <x v="0"/>
    <x v="6"/>
    <s v="EAST"/>
    <x v="6"/>
    <n v="188710"/>
    <n v="65000"/>
    <n v="150"/>
    <n v="150"/>
    <n v="200"/>
    <n v="79950"/>
  </r>
  <r>
    <n v="8"/>
    <d v="2022-03-11T00:00:00"/>
    <x v="0"/>
    <x v="7"/>
    <s v="EAST"/>
    <x v="7"/>
    <n v="152887"/>
    <n v="55000"/>
    <n v="200"/>
    <n v="100"/>
    <n v="200"/>
    <n v="70600"/>
  </r>
  <r>
    <n v="9"/>
    <d v="2022-03-11T00:00:00"/>
    <x v="0"/>
    <x v="8"/>
    <s v="EAST"/>
    <x v="8"/>
    <n v="119507"/>
    <n v="145000"/>
    <n v="400"/>
    <n v="300"/>
    <n v="500"/>
    <n v="182200"/>
  </r>
  <r>
    <n v="1"/>
    <d v="2022-03-12T00:00:00"/>
    <x v="0"/>
    <x v="0"/>
    <s v="EAST"/>
    <x v="0"/>
    <n v="188168"/>
    <n v="65000"/>
    <n v="200"/>
    <n v="100"/>
    <n v="200"/>
    <n v="80600"/>
  </r>
  <r>
    <n v="2"/>
    <d v="2022-03-12T00:00:00"/>
    <x v="0"/>
    <x v="1"/>
    <s v="EAST"/>
    <x v="1"/>
    <n v="146220"/>
    <n v="150000"/>
    <n v="100"/>
    <n v="200"/>
    <n v="300"/>
    <n v="169300"/>
  </r>
  <r>
    <n v="3"/>
    <d v="2022-03-12T00:00:00"/>
    <x v="0"/>
    <x v="2"/>
    <s v="EAST"/>
    <x v="0"/>
    <n v="185919"/>
    <n v="65000"/>
    <n v="200"/>
    <n v="300"/>
    <n v="150"/>
    <n v="80100"/>
  </r>
  <r>
    <n v="4"/>
    <d v="2022-03-12T00:00:00"/>
    <x v="0"/>
    <x v="3"/>
    <s v="EAST"/>
    <x v="3"/>
    <n v="129962"/>
    <n v="55000"/>
    <n v="200"/>
    <n v="200"/>
    <n v="50"/>
    <n v="64100"/>
  </r>
  <r>
    <n v="5"/>
    <d v="2022-03-12T00:00:00"/>
    <x v="0"/>
    <x v="4"/>
    <s v="EAST"/>
    <x v="4"/>
    <n v="148453"/>
    <n v="89400"/>
    <n v="100"/>
    <n v="100"/>
    <n v="100"/>
    <n v="97700"/>
  </r>
  <r>
    <n v="6"/>
    <d v="2022-03-12T00:00:00"/>
    <x v="0"/>
    <x v="5"/>
    <s v="EAST"/>
    <x v="5"/>
    <n v="167365"/>
    <n v="123000"/>
    <n v="100"/>
    <n v="300"/>
    <n v="100"/>
    <n v="133300"/>
  </r>
  <r>
    <n v="7"/>
    <d v="2022-03-12T00:00:00"/>
    <x v="0"/>
    <x v="6"/>
    <s v="EAST"/>
    <x v="6"/>
    <n v="186736"/>
    <n v="55000"/>
    <n v="200"/>
    <n v="200"/>
    <n v="150"/>
    <n v="69100"/>
  </r>
  <r>
    <n v="8"/>
    <d v="2022-03-12T00:00:00"/>
    <x v="0"/>
    <x v="7"/>
    <s v="EAST"/>
    <x v="4"/>
    <n v="168960"/>
    <n v="25000"/>
    <n v="150"/>
    <n v="200"/>
    <n v="200"/>
    <n v="40450"/>
  </r>
  <r>
    <n v="9"/>
    <d v="2022-03-12T00:00:00"/>
    <x v="0"/>
    <x v="8"/>
    <s v="EAST"/>
    <x v="8"/>
    <n v="129793"/>
    <n v="89400"/>
    <n v="100"/>
    <n v="500"/>
    <n v="400"/>
    <n v="116700"/>
  </r>
  <r>
    <n v="1"/>
    <d v="2022-03-14T00:00:00"/>
    <x v="0"/>
    <x v="0"/>
    <s v="EAST"/>
    <x v="0"/>
    <n v="138920"/>
    <n v="89400"/>
    <n v="200"/>
    <n v="100"/>
    <n v="100"/>
    <n v="100000"/>
  </r>
  <r>
    <n v="2"/>
    <d v="2022-03-14T00:00:00"/>
    <x v="0"/>
    <x v="1"/>
    <s v="EAST"/>
    <x v="1"/>
    <n v="176927"/>
    <n v="123000"/>
    <n v="300"/>
    <n v="200"/>
    <n v="200"/>
    <n v="141900"/>
  </r>
  <r>
    <n v="3"/>
    <d v="2022-03-14T00:00:00"/>
    <x v="0"/>
    <x v="2"/>
    <s v="EAST"/>
    <x v="2"/>
    <n v="131178"/>
    <n v="55000"/>
    <n v="150"/>
    <n v="200"/>
    <n v="300"/>
    <n v="75450"/>
  </r>
  <r>
    <n v="4"/>
    <d v="2022-03-14T00:00:00"/>
    <x v="0"/>
    <x v="3"/>
    <s v="EAST"/>
    <x v="3"/>
    <n v="145979"/>
    <n v="25000"/>
    <n v="50"/>
    <n v="100"/>
    <n v="200"/>
    <n v="37150"/>
  </r>
  <r>
    <n v="5"/>
    <d v="2022-03-14T00:00:00"/>
    <x v="0"/>
    <x v="4"/>
    <s v="EAST"/>
    <x v="4"/>
    <n v="161067"/>
    <n v="65000"/>
    <n v="100"/>
    <n v="100"/>
    <n v="100"/>
    <n v="73300"/>
  </r>
  <r>
    <n v="6"/>
    <d v="2022-03-14T00:00:00"/>
    <x v="0"/>
    <x v="5"/>
    <s v="EAST"/>
    <x v="5"/>
    <n v="184481"/>
    <n v="150000"/>
    <n v="100"/>
    <n v="200"/>
    <n v="300"/>
    <n v="169300"/>
  </r>
  <r>
    <n v="7"/>
    <d v="2022-03-14T00:00:00"/>
    <x v="0"/>
    <x v="6"/>
    <s v="EAST"/>
    <x v="6"/>
    <n v="106728"/>
    <n v="65000"/>
    <n v="150"/>
    <n v="150"/>
    <n v="200"/>
    <n v="79950"/>
  </r>
  <r>
    <n v="8"/>
    <d v="2022-03-14T00:00:00"/>
    <x v="0"/>
    <x v="7"/>
    <s v="EAST"/>
    <x v="7"/>
    <n v="133641"/>
    <n v="55000"/>
    <n v="200"/>
    <n v="100"/>
    <n v="200"/>
    <n v="70600"/>
  </r>
  <r>
    <n v="9"/>
    <d v="2022-03-14T00:00:00"/>
    <x v="0"/>
    <x v="8"/>
    <s v="EAST"/>
    <x v="8"/>
    <n v="137472"/>
    <n v="145000"/>
    <n v="400"/>
    <n v="300"/>
    <n v="500"/>
    <n v="182200"/>
  </r>
  <r>
    <n v="6"/>
    <d v="2022-03-15T00:00:00"/>
    <x v="0"/>
    <x v="5"/>
    <s v="EAST"/>
    <x v="5"/>
    <n v="167893"/>
    <n v="150000"/>
    <n v="100"/>
    <n v="200"/>
    <n v="300"/>
    <n v="169300"/>
  </r>
  <r>
    <n v="7"/>
    <d v="2022-03-15T00:00:00"/>
    <x v="0"/>
    <x v="6"/>
    <s v="EAST"/>
    <x v="6"/>
    <n v="114382"/>
    <n v="65000"/>
    <n v="150"/>
    <n v="150"/>
    <n v="200"/>
    <n v="79950"/>
  </r>
  <r>
    <n v="8"/>
    <d v="2022-03-15T00:00:00"/>
    <x v="0"/>
    <x v="7"/>
    <s v="EAST"/>
    <x v="7"/>
    <n v="182502"/>
    <n v="55000"/>
    <n v="200"/>
    <n v="100"/>
    <n v="200"/>
    <n v="70600"/>
  </r>
  <r>
    <n v="9"/>
    <d v="2022-03-15T00:00:00"/>
    <x v="0"/>
    <x v="8"/>
    <s v="EAST"/>
    <x v="8"/>
    <n v="144543"/>
    <n v="145000"/>
    <n v="400"/>
    <n v="300"/>
    <n v="500"/>
    <n v="182200"/>
  </r>
  <r>
    <n v="1"/>
    <d v="2022-03-15T00:00:00"/>
    <x v="0"/>
    <x v="0"/>
    <s v="EAST"/>
    <x v="0"/>
    <n v="199789"/>
    <n v="65000"/>
    <n v="200"/>
    <n v="100"/>
    <n v="200"/>
    <n v="80600"/>
  </r>
  <r>
    <n v="2"/>
    <d v="2022-03-15T00:00:00"/>
    <x v="0"/>
    <x v="1"/>
    <s v="EAST"/>
    <x v="1"/>
    <n v="108996"/>
    <n v="150000"/>
    <n v="100"/>
    <n v="200"/>
    <n v="300"/>
    <n v="169300"/>
  </r>
  <r>
    <n v="3"/>
    <d v="2022-03-15T00:00:00"/>
    <x v="0"/>
    <x v="2"/>
    <s v="EAST"/>
    <x v="0"/>
    <n v="166181"/>
    <n v="65000"/>
    <n v="200"/>
    <n v="300"/>
    <n v="150"/>
    <n v="80100"/>
  </r>
  <r>
    <n v="4"/>
    <d v="2022-03-15T00:00:00"/>
    <x v="0"/>
    <x v="3"/>
    <s v="EAST"/>
    <x v="3"/>
    <n v="174837"/>
    <n v="55000"/>
    <n v="200"/>
    <n v="200"/>
    <n v="50"/>
    <n v="64100"/>
  </r>
  <r>
    <n v="5"/>
    <d v="2022-03-15T00:00:00"/>
    <x v="0"/>
    <x v="4"/>
    <s v="EAST"/>
    <x v="4"/>
    <n v="173287"/>
    <n v="89400"/>
    <n v="100"/>
    <n v="100"/>
    <n v="100"/>
    <n v="97700"/>
  </r>
  <r>
    <n v="6"/>
    <d v="2022-03-15T00:00:00"/>
    <x v="0"/>
    <x v="5"/>
    <s v="EAST"/>
    <x v="5"/>
    <n v="109978"/>
    <n v="123000"/>
    <n v="100"/>
    <n v="300"/>
    <n v="100"/>
    <n v="133300"/>
  </r>
  <r>
    <n v="1"/>
    <d v="2022-04-11T00:00:00"/>
    <x v="1"/>
    <x v="0"/>
    <s v="EAST"/>
    <x v="0"/>
    <n v="163681"/>
    <n v="89400"/>
    <n v="200"/>
    <n v="100"/>
    <n v="100"/>
    <n v="100000"/>
  </r>
  <r>
    <n v="2"/>
    <d v="2022-04-11T00:00:00"/>
    <x v="1"/>
    <x v="1"/>
    <s v="EAST"/>
    <x v="1"/>
    <n v="110276"/>
    <n v="123000"/>
    <n v="300"/>
    <n v="200"/>
    <n v="200"/>
    <n v="141900"/>
  </r>
  <r>
    <n v="3"/>
    <d v="2022-04-11T00:00:00"/>
    <x v="1"/>
    <x v="2"/>
    <s v="EAST"/>
    <x v="2"/>
    <n v="172945"/>
    <n v="55000"/>
    <n v="150"/>
    <n v="200"/>
    <n v="300"/>
    <n v="75450"/>
  </r>
  <r>
    <n v="4"/>
    <d v="2022-04-11T00:00:00"/>
    <x v="1"/>
    <x v="3"/>
    <s v="EAST"/>
    <x v="3"/>
    <n v="172366"/>
    <n v="25000"/>
    <n v="50"/>
    <n v="100"/>
    <n v="200"/>
    <n v="37150"/>
  </r>
  <r>
    <n v="5"/>
    <d v="2022-04-11T00:00:00"/>
    <x v="1"/>
    <x v="4"/>
    <s v="EAST"/>
    <x v="4"/>
    <n v="110785"/>
    <n v="65000"/>
    <n v="100"/>
    <n v="100"/>
    <n v="100"/>
    <n v="73300"/>
  </r>
  <r>
    <n v="6"/>
    <d v="2022-04-11T00:00:00"/>
    <x v="1"/>
    <x v="5"/>
    <s v="EAST"/>
    <x v="5"/>
    <n v="197003"/>
    <n v="150000"/>
    <n v="100"/>
    <n v="200"/>
    <n v="300"/>
    <n v="169300"/>
  </r>
  <r>
    <n v="7"/>
    <d v="2022-04-11T00:00:00"/>
    <x v="1"/>
    <x v="6"/>
    <s v="EAST"/>
    <x v="6"/>
    <n v="125109"/>
    <n v="65000"/>
    <n v="150"/>
    <n v="150"/>
    <n v="200"/>
    <n v="79950"/>
  </r>
  <r>
    <n v="8"/>
    <d v="2022-04-11T00:00:00"/>
    <x v="1"/>
    <x v="7"/>
    <s v="EAST"/>
    <x v="7"/>
    <n v="111728"/>
    <n v="55000"/>
    <n v="200"/>
    <n v="100"/>
    <n v="200"/>
    <n v="70600"/>
  </r>
  <r>
    <n v="9"/>
    <d v="2022-04-11T00:00:00"/>
    <x v="1"/>
    <x v="8"/>
    <s v="EAST"/>
    <x v="8"/>
    <n v="145085"/>
    <n v="145000"/>
    <n v="400"/>
    <n v="300"/>
    <n v="500"/>
    <n v="182200"/>
  </r>
  <r>
    <n v="1"/>
    <d v="2022-04-12T00:00:00"/>
    <x v="1"/>
    <x v="0"/>
    <s v="EAST"/>
    <x v="0"/>
    <n v="179320"/>
    <n v="65000"/>
    <n v="200"/>
    <n v="100"/>
    <n v="200"/>
    <n v="80600"/>
  </r>
  <r>
    <n v="2"/>
    <d v="2022-04-12T00:00:00"/>
    <x v="1"/>
    <x v="1"/>
    <s v="EAST"/>
    <x v="1"/>
    <n v="159315"/>
    <n v="150000"/>
    <n v="100"/>
    <n v="200"/>
    <n v="300"/>
    <n v="169300"/>
  </r>
  <r>
    <n v="3"/>
    <d v="2022-04-12T00:00:00"/>
    <x v="1"/>
    <x v="2"/>
    <s v="EAST"/>
    <x v="0"/>
    <n v="128522"/>
    <n v="65000"/>
    <n v="200"/>
    <n v="300"/>
    <n v="150"/>
    <n v="80100"/>
  </r>
  <r>
    <n v="4"/>
    <d v="2022-04-12T00:00:00"/>
    <x v="1"/>
    <x v="3"/>
    <s v="EAST"/>
    <x v="3"/>
    <n v="119148"/>
    <n v="55000"/>
    <n v="200"/>
    <n v="200"/>
    <n v="50"/>
    <n v="64100"/>
  </r>
  <r>
    <n v="5"/>
    <d v="2022-04-12T00:00:00"/>
    <x v="1"/>
    <x v="4"/>
    <s v="EAST"/>
    <x v="4"/>
    <n v="131983"/>
    <n v="89400"/>
    <n v="100"/>
    <n v="100"/>
    <n v="100"/>
    <n v="97700"/>
  </r>
  <r>
    <n v="6"/>
    <d v="2022-04-12T00:00:00"/>
    <x v="1"/>
    <x v="5"/>
    <s v="EAST"/>
    <x v="5"/>
    <n v="138748"/>
    <n v="123000"/>
    <n v="100"/>
    <n v="300"/>
    <n v="100"/>
    <n v="133300"/>
  </r>
  <r>
    <n v="7"/>
    <d v="2022-04-12T00:00:00"/>
    <x v="1"/>
    <x v="6"/>
    <s v="EAST"/>
    <x v="6"/>
    <n v="152563"/>
    <n v="55000"/>
    <n v="200"/>
    <n v="200"/>
    <n v="150"/>
    <n v="69100"/>
  </r>
  <r>
    <n v="8"/>
    <d v="2022-04-12T00:00:00"/>
    <x v="1"/>
    <x v="7"/>
    <s v="EAST"/>
    <x v="4"/>
    <n v="100077"/>
    <n v="25000"/>
    <n v="150"/>
    <n v="200"/>
    <n v="200"/>
    <n v="40450"/>
  </r>
  <r>
    <n v="9"/>
    <d v="2022-04-12T00:00:00"/>
    <x v="1"/>
    <x v="8"/>
    <s v="EAST"/>
    <x v="8"/>
    <n v="103368"/>
    <n v="89400"/>
    <n v="100"/>
    <n v="500"/>
    <n v="400"/>
    <n v="116700"/>
  </r>
  <r>
    <n v="1"/>
    <d v="2022-04-14T00:00:00"/>
    <x v="1"/>
    <x v="0"/>
    <s v="EAST"/>
    <x v="0"/>
    <n v="171916"/>
    <n v="89400"/>
    <n v="200"/>
    <n v="100"/>
    <n v="100"/>
    <n v="100000"/>
  </r>
  <r>
    <n v="2"/>
    <d v="2022-04-14T00:00:00"/>
    <x v="1"/>
    <x v="1"/>
    <s v="EAST"/>
    <x v="1"/>
    <n v="183086"/>
    <n v="123000"/>
    <n v="300"/>
    <n v="200"/>
    <n v="200"/>
    <n v="141900"/>
  </r>
  <r>
    <n v="3"/>
    <d v="2022-04-14T00:00:00"/>
    <x v="1"/>
    <x v="2"/>
    <s v="EAST"/>
    <x v="2"/>
    <n v="194632"/>
    <n v="55000"/>
    <n v="150"/>
    <n v="200"/>
    <n v="300"/>
    <n v="75450"/>
  </r>
  <r>
    <n v="4"/>
    <d v="2022-04-14T00:00:00"/>
    <x v="1"/>
    <x v="3"/>
    <s v="EAST"/>
    <x v="3"/>
    <n v="145349"/>
    <n v="25000"/>
    <n v="50"/>
    <n v="100"/>
    <n v="200"/>
    <n v="37150"/>
  </r>
  <r>
    <n v="5"/>
    <d v="2022-04-14T00:00:00"/>
    <x v="1"/>
    <x v="4"/>
    <s v="EAST"/>
    <x v="4"/>
    <n v="124920"/>
    <n v="65000"/>
    <n v="100"/>
    <n v="100"/>
    <n v="100"/>
    <n v="73300"/>
  </r>
  <r>
    <n v="6"/>
    <d v="2022-04-14T00:00:00"/>
    <x v="1"/>
    <x v="5"/>
    <s v="EAST"/>
    <x v="5"/>
    <n v="114768"/>
    <n v="150000"/>
    <n v="100"/>
    <n v="200"/>
    <n v="300"/>
    <n v="169300"/>
  </r>
  <r>
    <n v="7"/>
    <d v="2022-04-14T00:00:00"/>
    <x v="1"/>
    <x v="6"/>
    <s v="EAST"/>
    <x v="6"/>
    <n v="106194"/>
    <n v="65000"/>
    <n v="150"/>
    <n v="150"/>
    <n v="200"/>
    <n v="79950"/>
  </r>
  <r>
    <n v="8"/>
    <d v="2022-04-14T00:00:00"/>
    <x v="1"/>
    <x v="7"/>
    <s v="EAST"/>
    <x v="7"/>
    <n v="106645"/>
    <n v="55000"/>
    <n v="200"/>
    <n v="100"/>
    <n v="200"/>
    <n v="70600"/>
  </r>
  <r>
    <n v="9"/>
    <d v="2022-04-14T00:00:00"/>
    <x v="1"/>
    <x v="8"/>
    <s v="EAST"/>
    <x v="8"/>
    <n v="164715"/>
    <n v="145000"/>
    <n v="400"/>
    <n v="300"/>
    <n v="500"/>
    <n v="182200"/>
  </r>
  <r>
    <n v="6"/>
    <d v="2022-04-15T00:00:00"/>
    <x v="1"/>
    <x v="5"/>
    <s v="EAST"/>
    <x v="5"/>
    <n v="160403"/>
    <n v="150000"/>
    <n v="100"/>
    <n v="200"/>
    <n v="300"/>
    <n v="169300"/>
  </r>
  <r>
    <n v="7"/>
    <d v="2022-04-15T00:00:00"/>
    <x v="1"/>
    <x v="6"/>
    <s v="EAST"/>
    <x v="6"/>
    <n v="195438"/>
    <n v="65000"/>
    <n v="150"/>
    <n v="150"/>
    <n v="200"/>
    <n v="79950"/>
  </r>
  <r>
    <n v="8"/>
    <d v="2022-04-15T00:00:00"/>
    <x v="1"/>
    <x v="7"/>
    <s v="EAST"/>
    <x v="7"/>
    <n v="104001"/>
    <n v="55000"/>
    <n v="200"/>
    <n v="100"/>
    <n v="200"/>
    <n v="70600"/>
  </r>
  <r>
    <n v="9"/>
    <d v="2022-04-15T00:00:00"/>
    <x v="1"/>
    <x v="8"/>
    <s v="EAST"/>
    <x v="8"/>
    <n v="155367"/>
    <n v="145000"/>
    <n v="400"/>
    <n v="300"/>
    <n v="500"/>
    <n v="182200"/>
  </r>
  <r>
    <n v="1"/>
    <d v="2022-04-15T00:00:00"/>
    <x v="1"/>
    <x v="0"/>
    <s v="EAST"/>
    <x v="0"/>
    <n v="114656"/>
    <n v="65000"/>
    <n v="200"/>
    <n v="100"/>
    <n v="200"/>
    <n v="80600"/>
  </r>
  <r>
    <n v="2"/>
    <d v="2022-04-15T00:00:00"/>
    <x v="1"/>
    <x v="1"/>
    <s v="EAST"/>
    <x v="1"/>
    <n v="140164"/>
    <n v="150000"/>
    <n v="100"/>
    <n v="200"/>
    <n v="300"/>
    <n v="169300"/>
  </r>
  <r>
    <n v="3"/>
    <d v="2022-04-15T00:00:00"/>
    <x v="1"/>
    <x v="2"/>
    <s v="EAST"/>
    <x v="0"/>
    <n v="159262"/>
    <n v="65000"/>
    <n v="200"/>
    <n v="300"/>
    <n v="150"/>
    <n v="80100"/>
  </r>
  <r>
    <n v="4"/>
    <d v="2022-04-15T00:00:00"/>
    <x v="1"/>
    <x v="3"/>
    <s v="EAST"/>
    <x v="3"/>
    <n v="103641"/>
    <n v="55000"/>
    <n v="200"/>
    <n v="200"/>
    <n v="50"/>
    <n v="64100"/>
  </r>
  <r>
    <n v="5"/>
    <d v="2022-04-15T00:00:00"/>
    <x v="1"/>
    <x v="4"/>
    <s v="EAST"/>
    <x v="4"/>
    <n v="115068"/>
    <n v="89400"/>
    <n v="100"/>
    <n v="100"/>
    <n v="100"/>
    <n v="97700"/>
  </r>
  <r>
    <n v="6"/>
    <d v="2022-04-15T00:00:00"/>
    <x v="1"/>
    <x v="5"/>
    <s v="EAST"/>
    <x v="5"/>
    <n v="153144"/>
    <n v="123000"/>
    <n v="100"/>
    <n v="300"/>
    <n v="100"/>
    <n v="133300"/>
  </r>
  <r>
    <n v="1"/>
    <d v="2022-05-11T00:00:00"/>
    <x v="2"/>
    <x v="0"/>
    <s v="EAST"/>
    <x v="0"/>
    <n v="131105"/>
    <n v="89400"/>
    <n v="200"/>
    <n v="100"/>
    <n v="100"/>
    <n v="100000"/>
  </r>
  <r>
    <n v="2"/>
    <d v="2022-05-11T00:00:00"/>
    <x v="2"/>
    <x v="1"/>
    <s v="EAST"/>
    <x v="1"/>
    <n v="169332"/>
    <n v="123000"/>
    <n v="300"/>
    <n v="200"/>
    <n v="200"/>
    <n v="141900"/>
  </r>
  <r>
    <n v="3"/>
    <d v="2022-05-11T00:00:00"/>
    <x v="2"/>
    <x v="2"/>
    <s v="EAST"/>
    <x v="2"/>
    <n v="191049"/>
    <n v="55000"/>
    <n v="150"/>
    <n v="200"/>
    <n v="300"/>
    <n v="75450"/>
  </r>
  <r>
    <n v="4"/>
    <d v="2022-05-11T00:00:00"/>
    <x v="2"/>
    <x v="3"/>
    <s v="EAST"/>
    <x v="3"/>
    <n v="161764"/>
    <n v="25000"/>
    <n v="50"/>
    <n v="100"/>
    <n v="200"/>
    <n v="37150"/>
  </r>
  <r>
    <n v="5"/>
    <d v="2022-05-11T00:00:00"/>
    <x v="2"/>
    <x v="4"/>
    <s v="EAST"/>
    <x v="4"/>
    <n v="153056"/>
    <n v="65000"/>
    <n v="100"/>
    <n v="100"/>
    <n v="100"/>
    <n v="73300"/>
  </r>
  <r>
    <n v="6"/>
    <d v="2022-05-11T00:00:00"/>
    <x v="2"/>
    <x v="5"/>
    <s v="EAST"/>
    <x v="5"/>
    <n v="138074"/>
    <n v="150000"/>
    <n v="100"/>
    <n v="200"/>
    <n v="300"/>
    <n v="169300"/>
  </r>
  <r>
    <n v="7"/>
    <d v="2022-05-11T00:00:00"/>
    <x v="2"/>
    <x v="6"/>
    <s v="EAST"/>
    <x v="6"/>
    <n v="117495"/>
    <n v="65000"/>
    <n v="150"/>
    <n v="150"/>
    <n v="200"/>
    <n v="79950"/>
  </r>
  <r>
    <n v="8"/>
    <d v="2022-05-11T00:00:00"/>
    <x v="2"/>
    <x v="7"/>
    <s v="EAST"/>
    <x v="7"/>
    <n v="190498"/>
    <n v="55000"/>
    <n v="200"/>
    <n v="100"/>
    <n v="200"/>
    <n v="70600"/>
  </r>
  <r>
    <n v="9"/>
    <d v="2022-05-11T00:00:00"/>
    <x v="2"/>
    <x v="8"/>
    <s v="EAST"/>
    <x v="8"/>
    <n v="124366"/>
    <n v="145000"/>
    <n v="400"/>
    <n v="300"/>
    <n v="500"/>
    <n v="182200"/>
  </r>
  <r>
    <n v="1"/>
    <d v="2022-05-12T00:00:00"/>
    <x v="2"/>
    <x v="0"/>
    <s v="EAST"/>
    <x v="0"/>
    <n v="100459"/>
    <n v="65000"/>
    <n v="200"/>
    <n v="100"/>
    <n v="200"/>
    <n v="80600"/>
  </r>
  <r>
    <n v="2"/>
    <d v="2022-05-12T00:00:00"/>
    <x v="2"/>
    <x v="1"/>
    <s v="EAST"/>
    <x v="1"/>
    <n v="139661"/>
    <n v="150000"/>
    <n v="100"/>
    <n v="200"/>
    <n v="300"/>
    <n v="169300"/>
  </r>
  <r>
    <n v="3"/>
    <d v="2022-05-12T00:00:00"/>
    <x v="2"/>
    <x v="2"/>
    <s v="EAST"/>
    <x v="0"/>
    <n v="133637"/>
    <n v="65000"/>
    <n v="200"/>
    <n v="300"/>
    <n v="150"/>
    <n v="80100"/>
  </r>
  <r>
    <n v="4"/>
    <d v="2022-05-12T00:00:00"/>
    <x v="2"/>
    <x v="3"/>
    <s v="EAST"/>
    <x v="3"/>
    <n v="161421"/>
    <n v="55000"/>
    <n v="200"/>
    <n v="200"/>
    <n v="50"/>
    <n v="64100"/>
  </r>
  <r>
    <n v="5"/>
    <d v="2022-05-12T00:00:00"/>
    <x v="2"/>
    <x v="4"/>
    <s v="EAST"/>
    <x v="4"/>
    <n v="179955"/>
    <n v="89400"/>
    <n v="100"/>
    <n v="100"/>
    <n v="100"/>
    <n v="97700"/>
  </r>
  <r>
    <n v="6"/>
    <d v="2022-05-12T00:00:00"/>
    <x v="2"/>
    <x v="5"/>
    <s v="EAST"/>
    <x v="5"/>
    <n v="144643"/>
    <n v="123000"/>
    <n v="100"/>
    <n v="300"/>
    <n v="100"/>
    <n v="133300"/>
  </r>
  <r>
    <n v="7"/>
    <d v="2022-05-12T00:00:00"/>
    <x v="2"/>
    <x v="6"/>
    <s v="EAST"/>
    <x v="6"/>
    <n v="107628"/>
    <n v="55000"/>
    <n v="200"/>
    <n v="200"/>
    <n v="150"/>
    <n v="69100"/>
  </r>
  <r>
    <n v="8"/>
    <d v="2022-05-12T00:00:00"/>
    <x v="2"/>
    <x v="7"/>
    <s v="EAST"/>
    <x v="4"/>
    <n v="147715"/>
    <n v="25000"/>
    <n v="150"/>
    <n v="200"/>
    <n v="200"/>
    <n v="40450"/>
  </r>
  <r>
    <n v="9"/>
    <d v="2022-05-12T00:00:00"/>
    <x v="2"/>
    <x v="8"/>
    <s v="EAST"/>
    <x v="8"/>
    <n v="198822"/>
    <n v="89400"/>
    <n v="100"/>
    <n v="500"/>
    <n v="400"/>
    <n v="116700"/>
  </r>
  <r>
    <n v="1"/>
    <d v="2022-05-14T00:00:00"/>
    <x v="2"/>
    <x v="0"/>
    <s v="EAST"/>
    <x v="0"/>
    <n v="148911"/>
    <n v="89400"/>
    <n v="200"/>
    <n v="100"/>
    <n v="100"/>
    <n v="100000"/>
  </r>
  <r>
    <n v="2"/>
    <d v="2022-05-14T00:00:00"/>
    <x v="2"/>
    <x v="1"/>
    <s v="EAST"/>
    <x v="1"/>
    <n v="185983"/>
    <n v="123000"/>
    <n v="300"/>
    <n v="200"/>
    <n v="200"/>
    <n v="141900"/>
  </r>
  <r>
    <n v="3"/>
    <d v="2022-05-14T00:00:00"/>
    <x v="2"/>
    <x v="2"/>
    <s v="EAST"/>
    <x v="2"/>
    <n v="131356"/>
    <n v="55000"/>
    <n v="150"/>
    <n v="200"/>
    <n v="300"/>
    <n v="75450"/>
  </r>
  <r>
    <n v="4"/>
    <d v="2022-05-14T00:00:00"/>
    <x v="2"/>
    <x v="3"/>
    <s v="EAST"/>
    <x v="3"/>
    <n v="170572"/>
    <n v="25000"/>
    <n v="50"/>
    <n v="100"/>
    <n v="200"/>
    <n v="37150"/>
  </r>
  <r>
    <n v="5"/>
    <d v="2022-05-14T00:00:00"/>
    <x v="2"/>
    <x v="4"/>
    <s v="EAST"/>
    <x v="4"/>
    <n v="172713"/>
    <n v="65000"/>
    <n v="100"/>
    <n v="100"/>
    <n v="100"/>
    <n v="73300"/>
  </r>
  <r>
    <n v="6"/>
    <d v="2022-05-14T00:00:00"/>
    <x v="2"/>
    <x v="5"/>
    <s v="EAST"/>
    <x v="5"/>
    <n v="196317"/>
    <n v="150000"/>
    <n v="100"/>
    <n v="200"/>
    <n v="300"/>
    <n v="169300"/>
  </r>
  <r>
    <n v="7"/>
    <d v="2022-05-14T00:00:00"/>
    <x v="2"/>
    <x v="6"/>
    <s v="EAST"/>
    <x v="6"/>
    <n v="102918"/>
    <n v="65000"/>
    <n v="150"/>
    <n v="150"/>
    <n v="200"/>
    <n v="79950"/>
  </r>
  <r>
    <n v="8"/>
    <d v="2022-05-14T00:00:00"/>
    <x v="2"/>
    <x v="7"/>
    <s v="EAST"/>
    <x v="7"/>
    <n v="117258"/>
    <n v="55000"/>
    <n v="200"/>
    <n v="100"/>
    <n v="200"/>
    <n v="70600"/>
  </r>
  <r>
    <n v="9"/>
    <d v="2022-05-14T00:00:00"/>
    <x v="2"/>
    <x v="8"/>
    <s v="EAST"/>
    <x v="8"/>
    <n v="195870"/>
    <n v="145000"/>
    <n v="400"/>
    <n v="300"/>
    <n v="500"/>
    <n v="182200"/>
  </r>
  <r>
    <n v="6"/>
    <d v="2022-05-15T00:00:00"/>
    <x v="2"/>
    <x v="5"/>
    <s v="EAST"/>
    <x v="5"/>
    <n v="143970"/>
    <n v="150000"/>
    <n v="100"/>
    <n v="200"/>
    <n v="300"/>
    <n v="169300"/>
  </r>
  <r>
    <n v="7"/>
    <d v="2022-05-15T00:00:00"/>
    <x v="2"/>
    <x v="6"/>
    <s v="EAST"/>
    <x v="6"/>
    <n v="131197"/>
    <n v="65000"/>
    <n v="150"/>
    <n v="150"/>
    <n v="200"/>
    <n v="79950"/>
  </r>
  <r>
    <n v="8"/>
    <d v="2022-05-15T00:00:00"/>
    <x v="2"/>
    <x v="7"/>
    <s v="EAST"/>
    <x v="7"/>
    <n v="199588"/>
    <n v="55000"/>
    <n v="200"/>
    <n v="100"/>
    <n v="200"/>
    <n v="70600"/>
  </r>
  <r>
    <n v="9"/>
    <d v="2022-05-15T00:00:00"/>
    <x v="2"/>
    <x v="8"/>
    <s v="EAST"/>
    <x v="8"/>
    <n v="168359"/>
    <n v="145000"/>
    <n v="400"/>
    <n v="300"/>
    <n v="500"/>
    <n v="182200"/>
  </r>
  <r>
    <n v="1"/>
    <d v="2022-05-15T00:00:00"/>
    <x v="2"/>
    <x v="0"/>
    <s v="EAST"/>
    <x v="0"/>
    <n v="197535"/>
    <n v="65000"/>
    <n v="200"/>
    <n v="100"/>
    <n v="200"/>
    <n v="80600"/>
  </r>
  <r>
    <n v="2"/>
    <d v="2022-05-15T00:00:00"/>
    <x v="2"/>
    <x v="1"/>
    <s v="EAST"/>
    <x v="1"/>
    <n v="149605"/>
    <n v="150000"/>
    <n v="100"/>
    <n v="200"/>
    <n v="300"/>
    <n v="169300"/>
  </r>
  <r>
    <n v="3"/>
    <d v="2022-05-15T00:00:00"/>
    <x v="2"/>
    <x v="2"/>
    <s v="EAST"/>
    <x v="0"/>
    <n v="128250"/>
    <n v="65000"/>
    <n v="200"/>
    <n v="300"/>
    <n v="150"/>
    <n v="80100"/>
  </r>
  <r>
    <n v="4"/>
    <d v="2022-05-15T00:00:00"/>
    <x v="2"/>
    <x v="3"/>
    <s v="EAST"/>
    <x v="3"/>
    <n v="116232"/>
    <n v="55000"/>
    <n v="200"/>
    <n v="200"/>
    <n v="50"/>
    <n v="64100"/>
  </r>
  <r>
    <n v="5"/>
    <d v="2022-05-15T00:00:00"/>
    <x v="2"/>
    <x v="4"/>
    <s v="EAST"/>
    <x v="4"/>
    <n v="116017"/>
    <n v="89400"/>
    <n v="100"/>
    <n v="100"/>
    <n v="100"/>
    <n v="97700"/>
  </r>
  <r>
    <n v="6"/>
    <d v="2022-05-15T00:00:00"/>
    <x v="2"/>
    <x v="5"/>
    <s v="EAST"/>
    <x v="5"/>
    <n v="130480"/>
    <n v="123000"/>
    <n v="100"/>
    <n v="300"/>
    <n v="100"/>
    <n v="133300"/>
  </r>
  <r>
    <n v="1"/>
    <d v="2022-06-11T00:00:00"/>
    <x v="3"/>
    <x v="0"/>
    <s v="EAST"/>
    <x v="0"/>
    <n v="165059"/>
    <n v="89400"/>
    <n v="200"/>
    <n v="100"/>
    <n v="100"/>
    <n v="100000"/>
  </r>
  <r>
    <n v="2"/>
    <d v="2022-06-11T00:00:00"/>
    <x v="3"/>
    <x v="1"/>
    <s v="EAST"/>
    <x v="1"/>
    <n v="172823"/>
    <n v="123000"/>
    <n v="300"/>
    <n v="200"/>
    <n v="200"/>
    <n v="141900"/>
  </r>
  <r>
    <n v="3"/>
    <d v="2022-06-11T00:00:00"/>
    <x v="3"/>
    <x v="2"/>
    <s v="EAST"/>
    <x v="2"/>
    <n v="180922"/>
    <n v="55000"/>
    <n v="150"/>
    <n v="200"/>
    <n v="300"/>
    <n v="75450"/>
  </r>
  <r>
    <n v="4"/>
    <d v="2022-06-11T00:00:00"/>
    <x v="3"/>
    <x v="3"/>
    <s v="EAST"/>
    <x v="3"/>
    <n v="179825"/>
    <n v="25000"/>
    <n v="50"/>
    <n v="100"/>
    <n v="200"/>
    <n v="37150"/>
  </r>
  <r>
    <n v="5"/>
    <d v="2022-06-11T00:00:00"/>
    <x v="3"/>
    <x v="4"/>
    <s v="EAST"/>
    <x v="4"/>
    <n v="160413"/>
    <n v="65000"/>
    <n v="100"/>
    <n v="100"/>
    <n v="100"/>
    <n v="73300"/>
  </r>
  <r>
    <n v="6"/>
    <d v="2022-06-11T00:00:00"/>
    <x v="3"/>
    <x v="5"/>
    <s v="EAST"/>
    <x v="5"/>
    <n v="130116"/>
    <n v="150000"/>
    <n v="100"/>
    <n v="200"/>
    <n v="300"/>
    <n v="169300"/>
  </r>
  <r>
    <n v="7"/>
    <d v="2022-06-11T00:00:00"/>
    <x v="3"/>
    <x v="6"/>
    <s v="EAST"/>
    <x v="6"/>
    <n v="179461"/>
    <n v="65000"/>
    <n v="150"/>
    <n v="150"/>
    <n v="200"/>
    <n v="79950"/>
  </r>
  <r>
    <n v="8"/>
    <d v="2022-06-11T00:00:00"/>
    <x v="3"/>
    <x v="7"/>
    <s v="EAST"/>
    <x v="7"/>
    <n v="153579"/>
    <n v="55000"/>
    <n v="200"/>
    <n v="100"/>
    <n v="200"/>
    <n v="70600"/>
  </r>
  <r>
    <n v="9"/>
    <d v="2022-06-11T00:00:00"/>
    <x v="3"/>
    <x v="8"/>
    <s v="EAST"/>
    <x v="8"/>
    <n v="177942"/>
    <n v="145000"/>
    <n v="400"/>
    <n v="300"/>
    <n v="500"/>
    <n v="182200"/>
  </r>
  <r>
    <n v="1"/>
    <d v="2022-06-12T00:00:00"/>
    <x v="3"/>
    <x v="0"/>
    <s v="EAST"/>
    <x v="0"/>
    <n v="183644"/>
    <n v="65000"/>
    <n v="200"/>
    <n v="100"/>
    <n v="200"/>
    <n v="80600"/>
  </r>
  <r>
    <n v="2"/>
    <d v="2022-06-12T00:00:00"/>
    <x v="3"/>
    <x v="1"/>
    <s v="EAST"/>
    <x v="1"/>
    <n v="122054"/>
    <n v="150000"/>
    <n v="100"/>
    <n v="200"/>
    <n v="300"/>
    <n v="169300"/>
  </r>
  <r>
    <n v="3"/>
    <d v="2022-06-12T00:00:00"/>
    <x v="3"/>
    <x v="2"/>
    <s v="EAST"/>
    <x v="0"/>
    <n v="169075"/>
    <n v="65000"/>
    <n v="200"/>
    <n v="300"/>
    <n v="150"/>
    <n v="80100"/>
  </r>
  <r>
    <n v="4"/>
    <d v="2022-06-12T00:00:00"/>
    <x v="3"/>
    <x v="3"/>
    <s v="EAST"/>
    <x v="3"/>
    <n v="177882"/>
    <n v="55000"/>
    <n v="200"/>
    <n v="200"/>
    <n v="50"/>
    <n v="64100"/>
  </r>
  <r>
    <n v="5"/>
    <d v="2022-06-12T00:00:00"/>
    <x v="3"/>
    <x v="4"/>
    <s v="EAST"/>
    <x v="4"/>
    <n v="191854"/>
    <n v="89400"/>
    <n v="100"/>
    <n v="100"/>
    <n v="100"/>
    <n v="97700"/>
  </r>
  <r>
    <n v="6"/>
    <d v="2022-06-12T00:00:00"/>
    <x v="3"/>
    <x v="5"/>
    <s v="EAST"/>
    <x v="5"/>
    <n v="147338"/>
    <n v="123000"/>
    <n v="100"/>
    <n v="300"/>
    <n v="100"/>
    <n v="133300"/>
  </r>
  <r>
    <n v="7"/>
    <d v="2022-06-12T00:00:00"/>
    <x v="3"/>
    <x v="6"/>
    <s v="EAST"/>
    <x v="6"/>
    <n v="152935"/>
    <n v="55000"/>
    <n v="200"/>
    <n v="200"/>
    <n v="150"/>
    <n v="69100"/>
  </r>
  <r>
    <n v="8"/>
    <d v="2022-06-12T00:00:00"/>
    <x v="3"/>
    <x v="7"/>
    <s v="EAST"/>
    <x v="4"/>
    <n v="118032"/>
    <n v="25000"/>
    <n v="150"/>
    <n v="200"/>
    <n v="200"/>
    <n v="40450"/>
  </r>
  <r>
    <n v="9"/>
    <d v="2022-06-12T00:00:00"/>
    <x v="3"/>
    <x v="8"/>
    <s v="EAST"/>
    <x v="8"/>
    <n v="109741"/>
    <n v="89400"/>
    <n v="100"/>
    <n v="500"/>
    <n v="400"/>
    <n v="116700"/>
  </r>
  <r>
    <n v="1"/>
    <d v="2022-06-14T00:00:00"/>
    <x v="3"/>
    <x v="0"/>
    <s v="EAST"/>
    <x v="0"/>
    <n v="148190"/>
    <n v="89400"/>
    <n v="200"/>
    <n v="100"/>
    <n v="100"/>
    <n v="100000"/>
  </r>
  <r>
    <n v="2"/>
    <d v="2022-06-14T00:00:00"/>
    <x v="3"/>
    <x v="1"/>
    <s v="EAST"/>
    <x v="1"/>
    <n v="137955"/>
    <n v="123000"/>
    <n v="300"/>
    <n v="200"/>
    <n v="200"/>
    <n v="141900"/>
  </r>
  <r>
    <n v="3"/>
    <d v="2022-06-14T00:00:00"/>
    <x v="3"/>
    <x v="2"/>
    <s v="EAST"/>
    <x v="2"/>
    <n v="180828"/>
    <n v="55000"/>
    <n v="150"/>
    <n v="200"/>
    <n v="300"/>
    <n v="75450"/>
  </r>
  <r>
    <n v="4"/>
    <d v="2022-06-14T00:00:00"/>
    <x v="3"/>
    <x v="3"/>
    <s v="EAST"/>
    <x v="3"/>
    <n v="105367"/>
    <n v="25000"/>
    <n v="50"/>
    <n v="100"/>
    <n v="200"/>
    <n v="37150"/>
  </r>
  <r>
    <n v="5"/>
    <d v="2022-06-14T00:00:00"/>
    <x v="3"/>
    <x v="4"/>
    <s v="EAST"/>
    <x v="4"/>
    <n v="136060"/>
    <n v="65000"/>
    <n v="100"/>
    <n v="100"/>
    <n v="100"/>
    <n v="73300"/>
  </r>
  <r>
    <n v="6"/>
    <d v="2022-06-14T00:00:00"/>
    <x v="3"/>
    <x v="5"/>
    <s v="EAST"/>
    <x v="5"/>
    <n v="144521"/>
    <n v="150000"/>
    <n v="100"/>
    <n v="200"/>
    <n v="300"/>
    <n v="169300"/>
  </r>
  <r>
    <n v="7"/>
    <d v="2022-06-14T00:00:00"/>
    <x v="3"/>
    <x v="6"/>
    <s v="EAST"/>
    <x v="6"/>
    <n v="138386"/>
    <n v="65000"/>
    <n v="150"/>
    <n v="150"/>
    <n v="200"/>
    <n v="79950"/>
  </r>
  <r>
    <n v="8"/>
    <d v="2022-06-14T00:00:00"/>
    <x v="3"/>
    <x v="7"/>
    <s v="EAST"/>
    <x v="7"/>
    <n v="181403"/>
    <n v="55000"/>
    <n v="200"/>
    <n v="100"/>
    <n v="200"/>
    <n v="70600"/>
  </r>
  <r>
    <n v="9"/>
    <d v="2022-06-14T00:00:00"/>
    <x v="3"/>
    <x v="8"/>
    <s v="EAST"/>
    <x v="8"/>
    <n v="120013"/>
    <n v="145000"/>
    <n v="400"/>
    <n v="300"/>
    <n v="500"/>
    <n v="182200"/>
  </r>
  <r>
    <n v="6"/>
    <d v="2022-06-15T00:00:00"/>
    <x v="3"/>
    <x v="5"/>
    <s v="EAST"/>
    <x v="5"/>
    <n v="169199"/>
    <n v="150000"/>
    <n v="100"/>
    <n v="200"/>
    <n v="300"/>
    <n v="169300"/>
  </r>
  <r>
    <n v="7"/>
    <d v="2022-06-15T00:00:00"/>
    <x v="3"/>
    <x v="6"/>
    <s v="EAST"/>
    <x v="6"/>
    <n v="125887"/>
    <n v="65000"/>
    <n v="150"/>
    <n v="150"/>
    <n v="200"/>
    <n v="79950"/>
  </r>
  <r>
    <n v="8"/>
    <d v="2022-06-15T00:00:00"/>
    <x v="3"/>
    <x v="7"/>
    <s v="EAST"/>
    <x v="7"/>
    <n v="151688"/>
    <n v="55000"/>
    <n v="200"/>
    <n v="100"/>
    <n v="200"/>
    <n v="70600"/>
  </r>
  <r>
    <n v="9"/>
    <d v="2022-06-15T00:00:00"/>
    <x v="3"/>
    <x v="8"/>
    <s v="EAST"/>
    <x v="8"/>
    <n v="191726"/>
    <n v="145000"/>
    <n v="400"/>
    <n v="300"/>
    <n v="500"/>
    <n v="182200"/>
  </r>
  <r>
    <n v="1"/>
    <d v="2022-06-15T00:00:00"/>
    <x v="3"/>
    <x v="0"/>
    <s v="EAST"/>
    <x v="0"/>
    <n v="155997"/>
    <n v="65000"/>
    <n v="200"/>
    <n v="100"/>
    <n v="200"/>
    <n v="80600"/>
  </r>
  <r>
    <n v="2"/>
    <d v="2022-06-15T00:00:00"/>
    <x v="3"/>
    <x v="1"/>
    <s v="EAST"/>
    <x v="1"/>
    <n v="160825"/>
    <n v="150000"/>
    <n v="100"/>
    <n v="200"/>
    <n v="300"/>
    <n v="169300"/>
  </r>
  <r>
    <n v="3"/>
    <d v="2022-06-15T00:00:00"/>
    <x v="3"/>
    <x v="2"/>
    <s v="EAST"/>
    <x v="0"/>
    <n v="147719"/>
    <n v="65000"/>
    <n v="200"/>
    <n v="300"/>
    <n v="150"/>
    <n v="80100"/>
  </r>
  <r>
    <n v="4"/>
    <d v="2022-06-15T00:00:00"/>
    <x v="3"/>
    <x v="3"/>
    <s v="EAST"/>
    <x v="3"/>
    <n v="181549"/>
    <n v="55000"/>
    <n v="200"/>
    <n v="200"/>
    <n v="50"/>
    <n v="64100"/>
  </r>
  <r>
    <n v="5"/>
    <d v="2022-06-15T00:00:00"/>
    <x v="3"/>
    <x v="4"/>
    <s v="EAST"/>
    <x v="4"/>
    <n v="144144"/>
    <n v="89400"/>
    <n v="100"/>
    <n v="100"/>
    <n v="100"/>
    <n v="97700"/>
  </r>
  <r>
    <n v="6"/>
    <d v="2022-06-15T00:00:00"/>
    <x v="3"/>
    <x v="5"/>
    <s v="EAST"/>
    <x v="5"/>
    <n v="109486"/>
    <n v="123000"/>
    <n v="100"/>
    <n v="300"/>
    <n v="100"/>
    <n v="133300"/>
  </r>
  <r>
    <n v="1"/>
    <d v="2022-07-11T00:00:00"/>
    <x v="4"/>
    <x v="0"/>
    <s v="EAST"/>
    <x v="0"/>
    <n v="191500"/>
    <n v="89400"/>
    <n v="200"/>
    <n v="100"/>
    <n v="100"/>
    <n v="100000"/>
  </r>
  <r>
    <n v="2"/>
    <d v="2022-07-11T00:00:00"/>
    <x v="4"/>
    <x v="1"/>
    <s v="EAST"/>
    <x v="1"/>
    <n v="168400"/>
    <n v="123000"/>
    <n v="300"/>
    <n v="200"/>
    <n v="200"/>
    <n v="141900"/>
  </r>
  <r>
    <n v="3"/>
    <d v="2022-07-11T00:00:00"/>
    <x v="4"/>
    <x v="2"/>
    <s v="EAST"/>
    <x v="2"/>
    <n v="122369"/>
    <n v="55000"/>
    <n v="150"/>
    <n v="200"/>
    <n v="300"/>
    <n v="75450"/>
  </r>
  <r>
    <n v="4"/>
    <d v="2022-07-11T00:00:00"/>
    <x v="4"/>
    <x v="3"/>
    <s v="EAST"/>
    <x v="3"/>
    <n v="118359"/>
    <n v="25000"/>
    <n v="50"/>
    <n v="100"/>
    <n v="200"/>
    <n v="37150"/>
  </r>
  <r>
    <n v="5"/>
    <d v="2022-07-11T00:00:00"/>
    <x v="4"/>
    <x v="4"/>
    <s v="EAST"/>
    <x v="4"/>
    <n v="175276"/>
    <n v="65000"/>
    <n v="100"/>
    <n v="100"/>
    <n v="100"/>
    <n v="73300"/>
  </r>
  <r>
    <n v="6"/>
    <d v="2022-07-11T00:00:00"/>
    <x v="4"/>
    <x v="5"/>
    <s v="EAST"/>
    <x v="5"/>
    <n v="139069"/>
    <n v="150000"/>
    <n v="100"/>
    <n v="200"/>
    <n v="300"/>
    <n v="169300"/>
  </r>
  <r>
    <n v="7"/>
    <d v="2022-07-11T00:00:00"/>
    <x v="4"/>
    <x v="6"/>
    <s v="EAST"/>
    <x v="6"/>
    <n v="125691"/>
    <n v="65000"/>
    <n v="150"/>
    <n v="150"/>
    <n v="200"/>
    <n v="79950"/>
  </r>
  <r>
    <n v="8"/>
    <d v="2022-07-11T00:00:00"/>
    <x v="4"/>
    <x v="7"/>
    <s v="EAST"/>
    <x v="7"/>
    <n v="153017"/>
    <n v="55000"/>
    <n v="200"/>
    <n v="100"/>
    <n v="200"/>
    <n v="70600"/>
  </r>
  <r>
    <n v="9"/>
    <d v="2022-07-11T00:00:00"/>
    <x v="4"/>
    <x v="8"/>
    <s v="EAST"/>
    <x v="8"/>
    <n v="112316"/>
    <n v="145000"/>
    <n v="400"/>
    <n v="300"/>
    <n v="500"/>
    <n v="182200"/>
  </r>
  <r>
    <n v="1"/>
    <d v="2022-07-12T00:00:00"/>
    <x v="4"/>
    <x v="0"/>
    <s v="EAST"/>
    <x v="0"/>
    <n v="112845"/>
    <n v="65000"/>
    <n v="200"/>
    <n v="100"/>
    <n v="200"/>
    <n v="80600"/>
  </r>
  <r>
    <n v="2"/>
    <d v="2022-07-12T00:00:00"/>
    <x v="4"/>
    <x v="1"/>
    <s v="EAST"/>
    <x v="1"/>
    <n v="187912"/>
    <n v="150000"/>
    <n v="100"/>
    <n v="200"/>
    <n v="300"/>
    <n v="169300"/>
  </r>
  <r>
    <n v="3"/>
    <d v="2022-07-12T00:00:00"/>
    <x v="4"/>
    <x v="2"/>
    <s v="EAST"/>
    <x v="0"/>
    <n v="195561"/>
    <n v="65000"/>
    <n v="200"/>
    <n v="300"/>
    <n v="150"/>
    <n v="80100"/>
  </r>
  <r>
    <n v="4"/>
    <d v="2022-07-12T00:00:00"/>
    <x v="4"/>
    <x v="3"/>
    <s v="EAST"/>
    <x v="3"/>
    <n v="176134"/>
    <n v="55000"/>
    <n v="200"/>
    <n v="200"/>
    <n v="50"/>
    <n v="64100"/>
  </r>
  <r>
    <n v="5"/>
    <d v="2022-07-12T00:00:00"/>
    <x v="4"/>
    <x v="4"/>
    <s v="EAST"/>
    <x v="4"/>
    <n v="126328"/>
    <n v="89400"/>
    <n v="100"/>
    <n v="100"/>
    <n v="100"/>
    <n v="97700"/>
  </r>
  <r>
    <n v="6"/>
    <d v="2022-07-12T00:00:00"/>
    <x v="4"/>
    <x v="5"/>
    <s v="EAST"/>
    <x v="5"/>
    <n v="163564"/>
    <n v="123000"/>
    <n v="100"/>
    <n v="300"/>
    <n v="100"/>
    <n v="133300"/>
  </r>
  <r>
    <n v="7"/>
    <d v="2022-07-12T00:00:00"/>
    <x v="4"/>
    <x v="6"/>
    <s v="EAST"/>
    <x v="6"/>
    <n v="154118"/>
    <n v="55000"/>
    <n v="200"/>
    <n v="200"/>
    <n v="150"/>
    <n v="69100"/>
  </r>
  <r>
    <n v="8"/>
    <d v="2022-07-12T00:00:00"/>
    <x v="4"/>
    <x v="7"/>
    <s v="EAST"/>
    <x v="4"/>
    <n v="184820"/>
    <n v="25000"/>
    <n v="150"/>
    <n v="200"/>
    <n v="200"/>
    <n v="40450"/>
  </r>
  <r>
    <n v="9"/>
    <d v="2022-07-12T00:00:00"/>
    <x v="4"/>
    <x v="8"/>
    <s v="EAST"/>
    <x v="8"/>
    <n v="101666"/>
    <n v="89400"/>
    <n v="100"/>
    <n v="500"/>
    <n v="400"/>
    <n v="116700"/>
  </r>
  <r>
    <n v="1"/>
    <d v="2022-07-14T00:00:00"/>
    <x v="4"/>
    <x v="0"/>
    <s v="EAST"/>
    <x v="0"/>
    <n v="196285"/>
    <n v="89400"/>
    <n v="200"/>
    <n v="100"/>
    <n v="100"/>
    <n v="100000"/>
  </r>
  <r>
    <n v="2"/>
    <d v="2022-07-14T00:00:00"/>
    <x v="4"/>
    <x v="1"/>
    <s v="EAST"/>
    <x v="1"/>
    <n v="195772"/>
    <n v="123000"/>
    <n v="300"/>
    <n v="200"/>
    <n v="200"/>
    <n v="141900"/>
  </r>
  <r>
    <n v="3"/>
    <d v="2022-07-14T00:00:00"/>
    <x v="4"/>
    <x v="2"/>
    <s v="EAST"/>
    <x v="2"/>
    <n v="121693"/>
    <n v="55000"/>
    <n v="150"/>
    <n v="200"/>
    <n v="300"/>
    <n v="75450"/>
  </r>
  <r>
    <n v="4"/>
    <d v="2022-07-14T00:00:00"/>
    <x v="4"/>
    <x v="3"/>
    <s v="EAST"/>
    <x v="3"/>
    <n v="112643"/>
    <n v="25000"/>
    <n v="50"/>
    <n v="100"/>
    <n v="200"/>
    <n v="37150"/>
  </r>
  <r>
    <n v="5"/>
    <d v="2022-07-14T00:00:00"/>
    <x v="4"/>
    <x v="4"/>
    <s v="EAST"/>
    <x v="4"/>
    <n v="117263"/>
    <n v="65000"/>
    <n v="100"/>
    <n v="100"/>
    <n v="100"/>
    <n v="73300"/>
  </r>
  <r>
    <n v="6"/>
    <d v="2022-07-14T00:00:00"/>
    <x v="4"/>
    <x v="5"/>
    <s v="EAST"/>
    <x v="5"/>
    <n v="152274"/>
    <n v="150000"/>
    <n v="100"/>
    <n v="200"/>
    <n v="300"/>
    <n v="169300"/>
  </r>
  <r>
    <n v="7"/>
    <d v="2022-07-14T00:00:00"/>
    <x v="4"/>
    <x v="6"/>
    <s v="EAST"/>
    <x v="6"/>
    <n v="197807"/>
    <n v="65000"/>
    <n v="150"/>
    <n v="150"/>
    <n v="200"/>
    <n v="79950"/>
  </r>
  <r>
    <n v="8"/>
    <d v="2022-07-14T00:00:00"/>
    <x v="4"/>
    <x v="7"/>
    <s v="EAST"/>
    <x v="7"/>
    <n v="183054"/>
    <n v="55000"/>
    <n v="200"/>
    <n v="100"/>
    <n v="200"/>
    <n v="70600"/>
  </r>
  <r>
    <n v="9"/>
    <d v="2022-07-14T00:00:00"/>
    <x v="4"/>
    <x v="8"/>
    <s v="EAST"/>
    <x v="8"/>
    <n v="103792"/>
    <n v="145000"/>
    <n v="400"/>
    <n v="300"/>
    <n v="500"/>
    <n v="182200"/>
  </r>
  <r>
    <n v="6"/>
    <d v="2022-07-15T00:00:00"/>
    <x v="4"/>
    <x v="5"/>
    <s v="EAST"/>
    <x v="5"/>
    <n v="179658"/>
    <n v="150000"/>
    <n v="100"/>
    <n v="200"/>
    <n v="300"/>
    <n v="169300"/>
  </r>
  <r>
    <n v="7"/>
    <d v="2022-07-15T00:00:00"/>
    <x v="4"/>
    <x v="6"/>
    <s v="EAST"/>
    <x v="6"/>
    <n v="161160"/>
    <n v="65000"/>
    <n v="150"/>
    <n v="150"/>
    <n v="200"/>
    <n v="79950"/>
  </r>
  <r>
    <n v="8"/>
    <d v="2022-07-15T00:00:00"/>
    <x v="4"/>
    <x v="7"/>
    <s v="EAST"/>
    <x v="7"/>
    <n v="151076"/>
    <n v="55000"/>
    <n v="200"/>
    <n v="100"/>
    <n v="200"/>
    <n v="70600"/>
  </r>
  <r>
    <n v="9"/>
    <d v="2022-07-15T00:00:00"/>
    <x v="4"/>
    <x v="8"/>
    <s v="EAST"/>
    <x v="8"/>
    <n v="151389"/>
    <n v="145000"/>
    <n v="400"/>
    <n v="300"/>
    <n v="500"/>
    <n v="182200"/>
  </r>
  <r>
    <n v="1"/>
    <d v="2022-07-15T00:00:00"/>
    <x v="4"/>
    <x v="0"/>
    <s v="EAST"/>
    <x v="0"/>
    <n v="165099"/>
    <n v="65000"/>
    <n v="200"/>
    <n v="100"/>
    <n v="200"/>
    <n v="80600"/>
  </r>
  <r>
    <n v="2"/>
    <d v="2022-07-15T00:00:00"/>
    <x v="4"/>
    <x v="1"/>
    <s v="EAST"/>
    <x v="1"/>
    <n v="143508"/>
    <n v="150000"/>
    <n v="100"/>
    <n v="200"/>
    <n v="300"/>
    <n v="169300"/>
  </r>
  <r>
    <n v="3"/>
    <d v="2022-07-15T00:00:00"/>
    <x v="4"/>
    <x v="2"/>
    <s v="EAST"/>
    <x v="0"/>
    <n v="129639"/>
    <n v="65000"/>
    <n v="200"/>
    <n v="300"/>
    <n v="150"/>
    <n v="80100"/>
  </r>
  <r>
    <n v="4"/>
    <d v="2022-07-15T00:00:00"/>
    <x v="4"/>
    <x v="3"/>
    <s v="EAST"/>
    <x v="3"/>
    <n v="111906"/>
    <n v="55000"/>
    <n v="200"/>
    <n v="200"/>
    <n v="50"/>
    <n v="64100"/>
  </r>
  <r>
    <n v="5"/>
    <d v="2022-07-15T00:00:00"/>
    <x v="4"/>
    <x v="4"/>
    <s v="EAST"/>
    <x v="4"/>
    <n v="160722"/>
    <n v="89400"/>
    <n v="100"/>
    <n v="100"/>
    <n v="100"/>
    <n v="97700"/>
  </r>
  <r>
    <n v="6"/>
    <d v="2022-07-15T00:00:00"/>
    <x v="4"/>
    <x v="5"/>
    <s v="EAST"/>
    <x v="5"/>
    <n v="131978"/>
    <n v="123000"/>
    <n v="100"/>
    <n v="300"/>
    <n v="100"/>
    <n v="133300"/>
  </r>
  <r>
    <n v="1"/>
    <d v="2022-08-11T00:00:00"/>
    <x v="5"/>
    <x v="0"/>
    <s v="EAST"/>
    <x v="0"/>
    <n v="127347"/>
    <n v="89400"/>
    <n v="200"/>
    <n v="100"/>
    <n v="100"/>
    <n v="100000"/>
  </r>
  <r>
    <n v="2"/>
    <d v="2022-08-11T00:00:00"/>
    <x v="5"/>
    <x v="1"/>
    <s v="EAST"/>
    <x v="1"/>
    <n v="144365"/>
    <n v="123000"/>
    <n v="300"/>
    <n v="200"/>
    <n v="200"/>
    <n v="141900"/>
  </r>
  <r>
    <n v="3"/>
    <d v="2022-08-11T00:00:00"/>
    <x v="5"/>
    <x v="2"/>
    <s v="EAST"/>
    <x v="2"/>
    <n v="198172"/>
    <n v="55000"/>
    <n v="150"/>
    <n v="200"/>
    <n v="300"/>
    <n v="75450"/>
  </r>
  <r>
    <n v="4"/>
    <d v="2022-08-11T00:00:00"/>
    <x v="5"/>
    <x v="3"/>
    <s v="EAST"/>
    <x v="3"/>
    <n v="165938"/>
    <n v="25000"/>
    <n v="50"/>
    <n v="100"/>
    <n v="200"/>
    <n v="37150"/>
  </r>
  <r>
    <n v="5"/>
    <d v="2022-08-11T00:00:00"/>
    <x v="5"/>
    <x v="4"/>
    <s v="EAST"/>
    <x v="4"/>
    <n v="104882"/>
    <n v="65000"/>
    <n v="100"/>
    <n v="100"/>
    <n v="100"/>
    <n v="73300"/>
  </r>
  <r>
    <n v="6"/>
    <d v="2022-08-11T00:00:00"/>
    <x v="5"/>
    <x v="5"/>
    <s v="EAST"/>
    <x v="5"/>
    <n v="151851"/>
    <n v="150000"/>
    <n v="100"/>
    <n v="200"/>
    <n v="300"/>
    <n v="169300"/>
  </r>
  <r>
    <n v="7"/>
    <d v="2022-08-11T00:00:00"/>
    <x v="5"/>
    <x v="6"/>
    <s v="EAST"/>
    <x v="6"/>
    <n v="121669"/>
    <n v="65000"/>
    <n v="150"/>
    <n v="150"/>
    <n v="200"/>
    <n v="79950"/>
  </r>
  <r>
    <n v="8"/>
    <d v="2022-08-11T00:00:00"/>
    <x v="5"/>
    <x v="7"/>
    <s v="EAST"/>
    <x v="7"/>
    <n v="130668"/>
    <n v="55000"/>
    <n v="200"/>
    <n v="100"/>
    <n v="200"/>
    <n v="70600"/>
  </r>
  <r>
    <n v="9"/>
    <d v="2022-08-11T00:00:00"/>
    <x v="5"/>
    <x v="8"/>
    <s v="EAST"/>
    <x v="8"/>
    <n v="198125"/>
    <n v="145000"/>
    <n v="400"/>
    <n v="300"/>
    <n v="500"/>
    <n v="182200"/>
  </r>
  <r>
    <n v="1"/>
    <d v="2022-08-12T00:00:00"/>
    <x v="5"/>
    <x v="0"/>
    <s v="EAST"/>
    <x v="0"/>
    <n v="103927"/>
    <n v="65000"/>
    <n v="200"/>
    <n v="100"/>
    <n v="200"/>
    <n v="80600"/>
  </r>
  <r>
    <n v="2"/>
    <d v="2022-08-12T00:00:00"/>
    <x v="5"/>
    <x v="1"/>
    <s v="EAST"/>
    <x v="1"/>
    <n v="160047"/>
    <n v="150000"/>
    <n v="100"/>
    <n v="200"/>
    <n v="300"/>
    <n v="169300"/>
  </r>
  <r>
    <n v="3"/>
    <d v="2022-08-12T00:00:00"/>
    <x v="5"/>
    <x v="2"/>
    <s v="EAST"/>
    <x v="0"/>
    <n v="190597"/>
    <n v="65000"/>
    <n v="200"/>
    <n v="300"/>
    <n v="150"/>
    <n v="80100"/>
  </r>
  <r>
    <n v="4"/>
    <d v="2022-08-12T00:00:00"/>
    <x v="5"/>
    <x v="3"/>
    <s v="EAST"/>
    <x v="3"/>
    <n v="122948"/>
    <n v="55000"/>
    <n v="200"/>
    <n v="200"/>
    <n v="50"/>
    <n v="64100"/>
  </r>
  <r>
    <n v="5"/>
    <d v="2022-08-12T00:00:00"/>
    <x v="5"/>
    <x v="4"/>
    <s v="EAST"/>
    <x v="4"/>
    <n v="184084"/>
    <n v="89400"/>
    <n v="100"/>
    <n v="100"/>
    <n v="100"/>
    <n v="97700"/>
  </r>
  <r>
    <n v="6"/>
    <d v="2022-08-12T00:00:00"/>
    <x v="5"/>
    <x v="5"/>
    <s v="EAST"/>
    <x v="5"/>
    <n v="107864"/>
    <n v="123000"/>
    <n v="100"/>
    <n v="300"/>
    <n v="100"/>
    <n v="133300"/>
  </r>
  <r>
    <n v="7"/>
    <d v="2022-08-12T00:00:00"/>
    <x v="5"/>
    <x v="6"/>
    <s v="EAST"/>
    <x v="6"/>
    <n v="115575"/>
    <n v="55000"/>
    <n v="200"/>
    <n v="200"/>
    <n v="150"/>
    <n v="69100"/>
  </r>
  <r>
    <n v="8"/>
    <d v="2022-08-12T00:00:00"/>
    <x v="5"/>
    <x v="7"/>
    <s v="EAST"/>
    <x v="4"/>
    <n v="102917"/>
    <n v="25000"/>
    <n v="150"/>
    <n v="200"/>
    <n v="200"/>
    <n v="40450"/>
  </r>
  <r>
    <n v="9"/>
    <d v="2022-08-12T00:00:00"/>
    <x v="5"/>
    <x v="8"/>
    <s v="EAST"/>
    <x v="8"/>
    <n v="150461"/>
    <n v="89400"/>
    <n v="100"/>
    <n v="500"/>
    <n v="400"/>
    <n v="116700"/>
  </r>
  <r>
    <n v="1"/>
    <d v="2022-08-14T00:00:00"/>
    <x v="5"/>
    <x v="0"/>
    <s v="EAST"/>
    <x v="0"/>
    <n v="111058"/>
    <n v="89400"/>
    <n v="200"/>
    <n v="100"/>
    <n v="100"/>
    <n v="100000"/>
  </r>
  <r>
    <n v="2"/>
    <d v="2022-08-14T00:00:00"/>
    <x v="5"/>
    <x v="1"/>
    <s v="EAST"/>
    <x v="1"/>
    <n v="125785"/>
    <n v="123000"/>
    <n v="300"/>
    <n v="200"/>
    <n v="200"/>
    <n v="141900"/>
  </r>
  <r>
    <n v="3"/>
    <d v="2022-08-14T00:00:00"/>
    <x v="5"/>
    <x v="2"/>
    <s v="EAST"/>
    <x v="2"/>
    <n v="131896"/>
    <n v="55000"/>
    <n v="150"/>
    <n v="200"/>
    <n v="300"/>
    <n v="75450"/>
  </r>
  <r>
    <n v="4"/>
    <d v="2022-08-14T00:00:00"/>
    <x v="5"/>
    <x v="3"/>
    <s v="EAST"/>
    <x v="3"/>
    <n v="154226"/>
    <n v="25000"/>
    <n v="50"/>
    <n v="100"/>
    <n v="200"/>
    <n v="37150"/>
  </r>
  <r>
    <n v="5"/>
    <d v="2022-08-14T00:00:00"/>
    <x v="5"/>
    <x v="4"/>
    <s v="EAST"/>
    <x v="4"/>
    <n v="134191"/>
    <n v="65000"/>
    <n v="100"/>
    <n v="100"/>
    <n v="100"/>
    <n v="73300"/>
  </r>
  <r>
    <n v="6"/>
    <d v="2022-08-14T00:00:00"/>
    <x v="5"/>
    <x v="5"/>
    <s v="EAST"/>
    <x v="5"/>
    <n v="183770"/>
    <n v="150000"/>
    <n v="100"/>
    <n v="200"/>
    <n v="300"/>
    <n v="169300"/>
  </r>
  <r>
    <n v="7"/>
    <d v="2022-08-14T00:00:00"/>
    <x v="5"/>
    <x v="6"/>
    <s v="EAST"/>
    <x v="6"/>
    <n v="177602"/>
    <n v="65000"/>
    <n v="150"/>
    <n v="150"/>
    <n v="200"/>
    <n v="79950"/>
  </r>
  <r>
    <n v="8"/>
    <d v="2022-08-14T00:00:00"/>
    <x v="5"/>
    <x v="7"/>
    <s v="EAST"/>
    <x v="7"/>
    <n v="110519"/>
    <n v="55000"/>
    <n v="200"/>
    <n v="100"/>
    <n v="200"/>
    <n v="70600"/>
  </r>
  <r>
    <n v="9"/>
    <d v="2022-08-14T00:00:00"/>
    <x v="5"/>
    <x v="8"/>
    <s v="EAST"/>
    <x v="8"/>
    <n v="175966"/>
    <n v="145000"/>
    <n v="400"/>
    <n v="300"/>
    <n v="500"/>
    <n v="182200"/>
  </r>
  <r>
    <n v="6"/>
    <d v="2022-08-15T00:00:00"/>
    <x v="5"/>
    <x v="5"/>
    <s v="EAST"/>
    <x v="5"/>
    <n v="165718"/>
    <n v="150000"/>
    <n v="100"/>
    <n v="200"/>
    <n v="300"/>
    <n v="169300"/>
  </r>
  <r>
    <n v="7"/>
    <d v="2022-08-15T00:00:00"/>
    <x v="5"/>
    <x v="6"/>
    <s v="EAST"/>
    <x v="6"/>
    <n v="153315"/>
    <n v="65000"/>
    <n v="150"/>
    <n v="150"/>
    <n v="200"/>
    <n v="79950"/>
  </r>
  <r>
    <n v="8"/>
    <d v="2022-08-15T00:00:00"/>
    <x v="5"/>
    <x v="7"/>
    <s v="EAST"/>
    <x v="7"/>
    <n v="188854"/>
    <n v="55000"/>
    <n v="200"/>
    <n v="100"/>
    <n v="200"/>
    <n v="70600"/>
  </r>
  <r>
    <n v="9"/>
    <d v="2022-08-15T00:00:00"/>
    <x v="5"/>
    <x v="8"/>
    <s v="EAST"/>
    <x v="8"/>
    <n v="107870"/>
    <n v="145000"/>
    <n v="400"/>
    <n v="300"/>
    <n v="500"/>
    <n v="182200"/>
  </r>
  <r>
    <n v="1"/>
    <d v="2022-08-15T00:00:00"/>
    <x v="5"/>
    <x v="0"/>
    <s v="EAST"/>
    <x v="0"/>
    <n v="178065"/>
    <n v="65000"/>
    <n v="200"/>
    <n v="100"/>
    <n v="200"/>
    <n v="80600"/>
  </r>
  <r>
    <n v="2"/>
    <d v="2022-08-15T00:00:00"/>
    <x v="5"/>
    <x v="1"/>
    <s v="EAST"/>
    <x v="1"/>
    <n v="148736"/>
    <n v="150000"/>
    <n v="100"/>
    <n v="200"/>
    <n v="300"/>
    <n v="169300"/>
  </r>
  <r>
    <n v="3"/>
    <d v="2022-08-15T00:00:00"/>
    <x v="5"/>
    <x v="2"/>
    <s v="EAST"/>
    <x v="0"/>
    <n v="160462"/>
    <n v="65000"/>
    <n v="200"/>
    <n v="300"/>
    <n v="150"/>
    <n v="80100"/>
  </r>
  <r>
    <n v="4"/>
    <d v="2022-08-15T00:00:00"/>
    <x v="5"/>
    <x v="3"/>
    <s v="EAST"/>
    <x v="3"/>
    <n v="142080"/>
    <n v="55000"/>
    <n v="200"/>
    <n v="200"/>
    <n v="50"/>
    <n v="64100"/>
  </r>
  <r>
    <n v="5"/>
    <d v="2022-08-15T00:00:00"/>
    <x v="5"/>
    <x v="4"/>
    <s v="EAST"/>
    <x v="4"/>
    <n v="160730"/>
    <n v="89400"/>
    <n v="100"/>
    <n v="100"/>
    <n v="100"/>
    <n v="97700"/>
  </r>
  <r>
    <n v="6"/>
    <d v="2022-08-15T00:00:00"/>
    <x v="5"/>
    <x v="5"/>
    <s v="EAST"/>
    <x v="5"/>
    <n v="147714"/>
    <n v="123000"/>
    <n v="100"/>
    <n v="300"/>
    <n v="100"/>
    <n v="133300"/>
  </r>
  <r>
    <n v="1"/>
    <d v="2022-09-11T00:00:00"/>
    <x v="6"/>
    <x v="0"/>
    <s v="EAST"/>
    <x v="0"/>
    <n v="130894"/>
    <n v="89400"/>
    <n v="200"/>
    <n v="100"/>
    <n v="100"/>
    <n v="100000"/>
  </r>
  <r>
    <n v="2"/>
    <d v="2022-09-11T00:00:00"/>
    <x v="6"/>
    <x v="1"/>
    <s v="EAST"/>
    <x v="1"/>
    <n v="106765"/>
    <n v="123000"/>
    <n v="300"/>
    <n v="200"/>
    <n v="200"/>
    <n v="141900"/>
  </r>
  <r>
    <n v="3"/>
    <d v="2022-09-11T00:00:00"/>
    <x v="6"/>
    <x v="2"/>
    <s v="EAST"/>
    <x v="2"/>
    <n v="157930"/>
    <n v="55000"/>
    <n v="150"/>
    <n v="200"/>
    <n v="300"/>
    <n v="75450"/>
  </r>
  <r>
    <n v="4"/>
    <d v="2022-09-11T00:00:00"/>
    <x v="6"/>
    <x v="3"/>
    <s v="EAST"/>
    <x v="3"/>
    <n v="177224"/>
    <n v="25000"/>
    <n v="50"/>
    <n v="100"/>
    <n v="200"/>
    <n v="37150"/>
  </r>
  <r>
    <n v="5"/>
    <d v="2022-09-11T00:00:00"/>
    <x v="6"/>
    <x v="4"/>
    <s v="EAST"/>
    <x v="4"/>
    <n v="184630"/>
    <n v="65000"/>
    <n v="100"/>
    <n v="100"/>
    <n v="100"/>
    <n v="73300"/>
  </r>
  <r>
    <n v="6"/>
    <d v="2022-09-11T00:00:00"/>
    <x v="6"/>
    <x v="5"/>
    <s v="EAST"/>
    <x v="5"/>
    <n v="119152"/>
    <n v="150000"/>
    <n v="100"/>
    <n v="200"/>
    <n v="300"/>
    <n v="169300"/>
  </r>
  <r>
    <n v="7"/>
    <d v="2022-09-11T00:00:00"/>
    <x v="6"/>
    <x v="6"/>
    <s v="EAST"/>
    <x v="6"/>
    <n v="171473"/>
    <n v="65000"/>
    <n v="150"/>
    <n v="150"/>
    <n v="200"/>
    <n v="79950"/>
  </r>
  <r>
    <n v="8"/>
    <d v="2022-09-11T00:00:00"/>
    <x v="6"/>
    <x v="7"/>
    <s v="EAST"/>
    <x v="7"/>
    <n v="160200"/>
    <n v="55000"/>
    <n v="200"/>
    <n v="100"/>
    <n v="200"/>
    <n v="70600"/>
  </r>
  <r>
    <n v="9"/>
    <d v="2022-09-11T00:00:00"/>
    <x v="6"/>
    <x v="8"/>
    <s v="EAST"/>
    <x v="8"/>
    <n v="100369"/>
    <n v="145000"/>
    <n v="400"/>
    <n v="300"/>
    <n v="500"/>
    <n v="182200"/>
  </r>
  <r>
    <n v="1"/>
    <d v="2022-09-12T00:00:00"/>
    <x v="6"/>
    <x v="0"/>
    <s v="EAST"/>
    <x v="0"/>
    <n v="136345"/>
    <n v="65000"/>
    <n v="200"/>
    <n v="100"/>
    <n v="200"/>
    <n v="80600"/>
  </r>
  <r>
    <n v="2"/>
    <d v="2022-09-12T00:00:00"/>
    <x v="6"/>
    <x v="1"/>
    <s v="EAST"/>
    <x v="1"/>
    <n v="135248"/>
    <n v="150000"/>
    <n v="100"/>
    <n v="200"/>
    <n v="300"/>
    <n v="169300"/>
  </r>
  <r>
    <n v="3"/>
    <d v="2022-09-12T00:00:00"/>
    <x v="6"/>
    <x v="2"/>
    <s v="EAST"/>
    <x v="0"/>
    <n v="109633"/>
    <n v="65000"/>
    <n v="200"/>
    <n v="300"/>
    <n v="150"/>
    <n v="80100"/>
  </r>
  <r>
    <n v="4"/>
    <d v="2022-09-12T00:00:00"/>
    <x v="6"/>
    <x v="3"/>
    <s v="EAST"/>
    <x v="3"/>
    <n v="197813"/>
    <n v="55000"/>
    <n v="200"/>
    <n v="200"/>
    <n v="50"/>
    <n v="64100"/>
  </r>
  <r>
    <n v="5"/>
    <d v="2022-09-12T00:00:00"/>
    <x v="6"/>
    <x v="4"/>
    <s v="EAST"/>
    <x v="4"/>
    <n v="185284"/>
    <n v="89400"/>
    <n v="100"/>
    <n v="100"/>
    <n v="100"/>
    <n v="97700"/>
  </r>
  <r>
    <n v="6"/>
    <d v="2022-09-12T00:00:00"/>
    <x v="6"/>
    <x v="5"/>
    <s v="EAST"/>
    <x v="5"/>
    <n v="148894"/>
    <n v="123000"/>
    <n v="100"/>
    <n v="300"/>
    <n v="100"/>
    <n v="133300"/>
  </r>
  <r>
    <n v="7"/>
    <d v="2022-09-12T00:00:00"/>
    <x v="6"/>
    <x v="6"/>
    <s v="EAST"/>
    <x v="6"/>
    <n v="179136"/>
    <n v="55000"/>
    <n v="200"/>
    <n v="200"/>
    <n v="150"/>
    <n v="69100"/>
  </r>
  <r>
    <n v="8"/>
    <d v="2022-09-12T00:00:00"/>
    <x v="6"/>
    <x v="7"/>
    <s v="EAST"/>
    <x v="4"/>
    <n v="156827"/>
    <n v="25000"/>
    <n v="150"/>
    <n v="200"/>
    <n v="200"/>
    <n v="40450"/>
  </r>
  <r>
    <n v="9"/>
    <d v="2022-09-12T00:00:00"/>
    <x v="6"/>
    <x v="8"/>
    <s v="EAST"/>
    <x v="8"/>
    <n v="157298"/>
    <n v="89400"/>
    <n v="100"/>
    <n v="500"/>
    <n v="400"/>
    <n v="116700"/>
  </r>
  <r>
    <n v="1"/>
    <d v="2022-09-14T00:00:00"/>
    <x v="6"/>
    <x v="0"/>
    <s v="EAST"/>
    <x v="0"/>
    <n v="128857"/>
    <n v="89400"/>
    <n v="200"/>
    <n v="100"/>
    <n v="100"/>
    <n v="100000"/>
  </r>
  <r>
    <n v="2"/>
    <d v="2022-09-14T00:00:00"/>
    <x v="6"/>
    <x v="1"/>
    <s v="EAST"/>
    <x v="1"/>
    <n v="100843"/>
    <n v="123000"/>
    <n v="300"/>
    <n v="200"/>
    <n v="200"/>
    <n v="141900"/>
  </r>
  <r>
    <n v="3"/>
    <d v="2022-09-14T00:00:00"/>
    <x v="6"/>
    <x v="2"/>
    <s v="EAST"/>
    <x v="2"/>
    <n v="180237"/>
    <n v="55000"/>
    <n v="150"/>
    <n v="200"/>
    <n v="300"/>
    <n v="75450"/>
  </r>
  <r>
    <n v="4"/>
    <d v="2022-09-14T00:00:00"/>
    <x v="6"/>
    <x v="3"/>
    <s v="EAST"/>
    <x v="3"/>
    <n v="170128"/>
    <n v="25000"/>
    <n v="50"/>
    <n v="100"/>
    <n v="200"/>
    <n v="37150"/>
  </r>
  <r>
    <n v="5"/>
    <d v="2022-09-14T00:00:00"/>
    <x v="6"/>
    <x v="4"/>
    <s v="EAST"/>
    <x v="4"/>
    <n v="113818"/>
    <n v="65000"/>
    <n v="100"/>
    <n v="100"/>
    <n v="100"/>
    <n v="73300"/>
  </r>
  <r>
    <n v="6"/>
    <d v="2022-09-14T00:00:00"/>
    <x v="6"/>
    <x v="5"/>
    <s v="EAST"/>
    <x v="5"/>
    <n v="115866"/>
    <n v="150000"/>
    <n v="100"/>
    <n v="200"/>
    <n v="300"/>
    <n v="169300"/>
  </r>
  <r>
    <n v="7"/>
    <d v="2022-09-14T00:00:00"/>
    <x v="6"/>
    <x v="6"/>
    <s v="EAST"/>
    <x v="6"/>
    <n v="124567"/>
    <n v="65000"/>
    <n v="150"/>
    <n v="150"/>
    <n v="200"/>
    <n v="79950"/>
  </r>
  <r>
    <n v="8"/>
    <d v="2022-09-14T00:00:00"/>
    <x v="6"/>
    <x v="7"/>
    <s v="EAST"/>
    <x v="7"/>
    <n v="182981"/>
    <n v="55000"/>
    <n v="200"/>
    <n v="100"/>
    <n v="200"/>
    <n v="70600"/>
  </r>
  <r>
    <n v="9"/>
    <d v="2022-09-14T00:00:00"/>
    <x v="6"/>
    <x v="8"/>
    <s v="EAST"/>
    <x v="8"/>
    <n v="104670"/>
    <n v="145000"/>
    <n v="400"/>
    <n v="300"/>
    <n v="500"/>
    <n v="182200"/>
  </r>
  <r>
    <n v="6"/>
    <d v="2022-09-15T00:00:00"/>
    <x v="6"/>
    <x v="5"/>
    <s v="EAST"/>
    <x v="5"/>
    <n v="125760"/>
    <n v="150000"/>
    <n v="100"/>
    <n v="200"/>
    <n v="300"/>
    <n v="169300"/>
  </r>
  <r>
    <n v="7"/>
    <d v="2022-09-15T00:00:00"/>
    <x v="6"/>
    <x v="6"/>
    <s v="EAST"/>
    <x v="6"/>
    <n v="145365"/>
    <n v="65000"/>
    <n v="150"/>
    <n v="150"/>
    <n v="200"/>
    <n v="79950"/>
  </r>
  <r>
    <n v="8"/>
    <d v="2022-09-15T00:00:00"/>
    <x v="6"/>
    <x v="7"/>
    <s v="EAST"/>
    <x v="7"/>
    <n v="175582"/>
    <n v="55000"/>
    <n v="200"/>
    <n v="100"/>
    <n v="200"/>
    <n v="70600"/>
  </r>
  <r>
    <n v="9"/>
    <d v="2022-09-15T00:00:00"/>
    <x v="6"/>
    <x v="8"/>
    <s v="EAST"/>
    <x v="8"/>
    <n v="152751"/>
    <n v="145000"/>
    <n v="400"/>
    <n v="300"/>
    <n v="500"/>
    <n v="182200"/>
  </r>
  <r>
    <n v="1"/>
    <d v="2022-09-15T00:00:00"/>
    <x v="6"/>
    <x v="0"/>
    <s v="EAST"/>
    <x v="0"/>
    <n v="132893"/>
    <n v="65000"/>
    <n v="200"/>
    <n v="100"/>
    <n v="200"/>
    <n v="80600"/>
  </r>
  <r>
    <n v="2"/>
    <d v="2022-09-15T00:00:00"/>
    <x v="6"/>
    <x v="1"/>
    <s v="EAST"/>
    <x v="1"/>
    <n v="165353"/>
    <n v="150000"/>
    <n v="100"/>
    <n v="200"/>
    <n v="300"/>
    <n v="169300"/>
  </r>
  <r>
    <n v="3"/>
    <d v="2022-09-15T00:00:00"/>
    <x v="6"/>
    <x v="2"/>
    <s v="EAST"/>
    <x v="0"/>
    <n v="158692"/>
    <n v="65000"/>
    <n v="200"/>
    <n v="300"/>
    <n v="150"/>
    <n v="80100"/>
  </r>
  <r>
    <n v="4"/>
    <d v="2022-09-15T00:00:00"/>
    <x v="6"/>
    <x v="3"/>
    <s v="EAST"/>
    <x v="3"/>
    <n v="153541"/>
    <n v="55000"/>
    <n v="200"/>
    <n v="200"/>
    <n v="50"/>
    <n v="64100"/>
  </r>
  <r>
    <n v="5"/>
    <d v="2022-09-15T00:00:00"/>
    <x v="6"/>
    <x v="4"/>
    <s v="EAST"/>
    <x v="4"/>
    <n v="109719"/>
    <n v="89400"/>
    <n v="100"/>
    <n v="100"/>
    <n v="100"/>
    <n v="97700"/>
  </r>
  <r>
    <n v="6"/>
    <d v="2022-09-15T00:00:00"/>
    <x v="6"/>
    <x v="5"/>
    <s v="EAST"/>
    <x v="5"/>
    <n v="198356"/>
    <n v="123000"/>
    <n v="100"/>
    <n v="300"/>
    <n v="100"/>
    <n v="133300"/>
  </r>
  <r>
    <n v="1"/>
    <d v="2022-10-11T00:00:00"/>
    <x v="7"/>
    <x v="0"/>
    <s v="EAST"/>
    <x v="0"/>
    <n v="156699"/>
    <n v="89400"/>
    <n v="200"/>
    <n v="100"/>
    <n v="100"/>
    <n v="100000"/>
  </r>
  <r>
    <n v="2"/>
    <d v="2022-10-11T00:00:00"/>
    <x v="7"/>
    <x v="1"/>
    <s v="EAST"/>
    <x v="1"/>
    <n v="161380"/>
    <n v="123000"/>
    <n v="300"/>
    <n v="200"/>
    <n v="200"/>
    <n v="141900"/>
  </r>
  <r>
    <n v="3"/>
    <d v="2022-10-11T00:00:00"/>
    <x v="7"/>
    <x v="2"/>
    <s v="EAST"/>
    <x v="2"/>
    <n v="193318"/>
    <n v="55000"/>
    <n v="150"/>
    <n v="200"/>
    <n v="300"/>
    <n v="75450"/>
  </r>
  <r>
    <n v="4"/>
    <d v="2022-10-11T00:00:00"/>
    <x v="7"/>
    <x v="3"/>
    <s v="EAST"/>
    <x v="3"/>
    <n v="141998"/>
    <n v="25000"/>
    <n v="50"/>
    <n v="100"/>
    <n v="200"/>
    <n v="37150"/>
  </r>
  <r>
    <n v="5"/>
    <d v="2022-10-11T00:00:00"/>
    <x v="7"/>
    <x v="4"/>
    <s v="EAST"/>
    <x v="4"/>
    <n v="165568"/>
    <n v="65000"/>
    <n v="100"/>
    <n v="100"/>
    <n v="100"/>
    <n v="73300"/>
  </r>
  <r>
    <n v="6"/>
    <d v="2022-10-11T00:00:00"/>
    <x v="7"/>
    <x v="5"/>
    <s v="EAST"/>
    <x v="5"/>
    <n v="177932"/>
    <n v="150000"/>
    <n v="100"/>
    <n v="200"/>
    <n v="300"/>
    <n v="169300"/>
  </r>
  <r>
    <n v="7"/>
    <d v="2022-10-11T00:00:00"/>
    <x v="7"/>
    <x v="6"/>
    <s v="EAST"/>
    <x v="6"/>
    <n v="192508"/>
    <n v="65000"/>
    <n v="150"/>
    <n v="150"/>
    <n v="200"/>
    <n v="79950"/>
  </r>
  <r>
    <n v="8"/>
    <d v="2022-10-11T00:00:00"/>
    <x v="7"/>
    <x v="7"/>
    <s v="EAST"/>
    <x v="7"/>
    <n v="159203"/>
    <n v="55000"/>
    <n v="200"/>
    <n v="100"/>
    <n v="200"/>
    <n v="70600"/>
  </r>
  <r>
    <n v="9"/>
    <d v="2022-10-11T00:00:00"/>
    <x v="7"/>
    <x v="8"/>
    <s v="EAST"/>
    <x v="8"/>
    <n v="165995"/>
    <n v="145000"/>
    <n v="400"/>
    <n v="300"/>
    <n v="500"/>
    <n v="182200"/>
  </r>
  <r>
    <n v="1"/>
    <d v="2022-10-12T00:00:00"/>
    <x v="7"/>
    <x v="0"/>
    <s v="EAST"/>
    <x v="0"/>
    <n v="198011"/>
    <n v="65000"/>
    <n v="200"/>
    <n v="100"/>
    <n v="200"/>
    <n v="80600"/>
  </r>
  <r>
    <n v="2"/>
    <d v="2022-10-12T00:00:00"/>
    <x v="7"/>
    <x v="1"/>
    <s v="EAST"/>
    <x v="1"/>
    <n v="117926"/>
    <n v="150000"/>
    <n v="100"/>
    <n v="200"/>
    <n v="300"/>
    <n v="169300"/>
  </r>
  <r>
    <n v="3"/>
    <d v="2022-10-12T00:00:00"/>
    <x v="7"/>
    <x v="2"/>
    <s v="EAST"/>
    <x v="0"/>
    <n v="117211"/>
    <n v="65000"/>
    <n v="200"/>
    <n v="300"/>
    <n v="150"/>
    <n v="80100"/>
  </r>
  <r>
    <n v="4"/>
    <d v="2022-10-12T00:00:00"/>
    <x v="7"/>
    <x v="3"/>
    <s v="EAST"/>
    <x v="3"/>
    <n v="147939"/>
    <n v="55000"/>
    <n v="200"/>
    <n v="200"/>
    <n v="50"/>
    <n v="64100"/>
  </r>
  <r>
    <n v="5"/>
    <d v="2022-10-12T00:00:00"/>
    <x v="7"/>
    <x v="4"/>
    <s v="EAST"/>
    <x v="4"/>
    <n v="121008"/>
    <n v="89400"/>
    <n v="100"/>
    <n v="100"/>
    <n v="100"/>
    <n v="97700"/>
  </r>
  <r>
    <n v="6"/>
    <d v="2022-10-12T00:00:00"/>
    <x v="7"/>
    <x v="5"/>
    <s v="EAST"/>
    <x v="5"/>
    <n v="163779"/>
    <n v="123000"/>
    <n v="100"/>
    <n v="300"/>
    <n v="100"/>
    <n v="133300"/>
  </r>
  <r>
    <n v="7"/>
    <d v="2022-10-12T00:00:00"/>
    <x v="7"/>
    <x v="6"/>
    <s v="EAST"/>
    <x v="6"/>
    <n v="134840"/>
    <n v="55000"/>
    <n v="200"/>
    <n v="200"/>
    <n v="150"/>
    <n v="69100"/>
  </r>
  <r>
    <n v="8"/>
    <d v="2022-10-12T00:00:00"/>
    <x v="7"/>
    <x v="7"/>
    <s v="EAST"/>
    <x v="4"/>
    <n v="109983"/>
    <n v="25000"/>
    <n v="150"/>
    <n v="200"/>
    <n v="200"/>
    <n v="40450"/>
  </r>
  <r>
    <n v="9"/>
    <d v="2022-10-12T00:00:00"/>
    <x v="7"/>
    <x v="8"/>
    <s v="EAST"/>
    <x v="8"/>
    <n v="143514"/>
    <n v="89400"/>
    <n v="100"/>
    <n v="500"/>
    <n v="400"/>
    <n v="116700"/>
  </r>
  <r>
    <n v="1"/>
    <d v="2022-10-14T00:00:00"/>
    <x v="7"/>
    <x v="0"/>
    <s v="EAST"/>
    <x v="0"/>
    <n v="166546"/>
    <n v="89400"/>
    <n v="200"/>
    <n v="100"/>
    <n v="100"/>
    <n v="100000"/>
  </r>
  <r>
    <n v="2"/>
    <d v="2022-10-14T00:00:00"/>
    <x v="7"/>
    <x v="1"/>
    <s v="EAST"/>
    <x v="1"/>
    <n v="168810"/>
    <n v="123000"/>
    <n v="300"/>
    <n v="200"/>
    <n v="200"/>
    <n v="141900"/>
  </r>
  <r>
    <n v="3"/>
    <d v="2022-10-14T00:00:00"/>
    <x v="7"/>
    <x v="2"/>
    <s v="EAST"/>
    <x v="2"/>
    <n v="152398"/>
    <n v="55000"/>
    <n v="150"/>
    <n v="200"/>
    <n v="300"/>
    <n v="75450"/>
  </r>
  <r>
    <n v="4"/>
    <d v="2022-10-14T00:00:00"/>
    <x v="7"/>
    <x v="3"/>
    <s v="EAST"/>
    <x v="3"/>
    <n v="104875"/>
    <n v="25000"/>
    <n v="50"/>
    <n v="100"/>
    <n v="200"/>
    <n v="37150"/>
  </r>
  <r>
    <n v="5"/>
    <d v="2022-10-14T00:00:00"/>
    <x v="7"/>
    <x v="4"/>
    <s v="EAST"/>
    <x v="4"/>
    <n v="112923"/>
    <n v="65000"/>
    <n v="100"/>
    <n v="100"/>
    <n v="100"/>
    <n v="73300"/>
  </r>
  <r>
    <n v="6"/>
    <d v="2022-10-14T00:00:00"/>
    <x v="7"/>
    <x v="5"/>
    <s v="EAST"/>
    <x v="5"/>
    <n v="116664"/>
    <n v="150000"/>
    <n v="100"/>
    <n v="200"/>
    <n v="300"/>
    <n v="169300"/>
  </r>
  <r>
    <n v="7"/>
    <d v="2022-10-14T00:00:00"/>
    <x v="7"/>
    <x v="6"/>
    <s v="EAST"/>
    <x v="6"/>
    <n v="195893"/>
    <n v="65000"/>
    <n v="150"/>
    <n v="150"/>
    <n v="200"/>
    <n v="79950"/>
  </r>
  <r>
    <n v="8"/>
    <d v="2022-10-14T00:00:00"/>
    <x v="7"/>
    <x v="7"/>
    <s v="EAST"/>
    <x v="7"/>
    <n v="158398"/>
    <n v="55000"/>
    <n v="200"/>
    <n v="100"/>
    <n v="200"/>
    <n v="70600"/>
  </r>
  <r>
    <n v="9"/>
    <d v="2022-10-14T00:00:00"/>
    <x v="7"/>
    <x v="8"/>
    <s v="EAST"/>
    <x v="8"/>
    <n v="128331"/>
    <n v="145000"/>
    <n v="400"/>
    <n v="300"/>
    <n v="500"/>
    <n v="182200"/>
  </r>
  <r>
    <n v="6"/>
    <d v="2022-10-15T00:00:00"/>
    <x v="7"/>
    <x v="5"/>
    <s v="EAST"/>
    <x v="5"/>
    <n v="101527"/>
    <n v="150000"/>
    <n v="100"/>
    <n v="200"/>
    <n v="300"/>
    <n v="169300"/>
  </r>
  <r>
    <n v="7"/>
    <d v="2022-10-15T00:00:00"/>
    <x v="7"/>
    <x v="6"/>
    <s v="EAST"/>
    <x v="6"/>
    <n v="138290"/>
    <n v="65000"/>
    <n v="150"/>
    <n v="150"/>
    <n v="200"/>
    <n v="79950"/>
  </r>
  <r>
    <n v="8"/>
    <d v="2022-10-15T00:00:00"/>
    <x v="7"/>
    <x v="7"/>
    <s v="EAST"/>
    <x v="7"/>
    <n v="122114"/>
    <n v="55000"/>
    <n v="200"/>
    <n v="100"/>
    <n v="200"/>
    <n v="70600"/>
  </r>
  <r>
    <n v="9"/>
    <d v="2022-10-15T00:00:00"/>
    <x v="7"/>
    <x v="8"/>
    <s v="EAST"/>
    <x v="8"/>
    <n v="121968"/>
    <n v="145000"/>
    <n v="400"/>
    <n v="300"/>
    <n v="500"/>
    <n v="182200"/>
  </r>
  <r>
    <n v="1"/>
    <d v="2022-10-15T00:00:00"/>
    <x v="7"/>
    <x v="0"/>
    <s v="EAST"/>
    <x v="0"/>
    <n v="198939"/>
    <n v="65000"/>
    <n v="200"/>
    <n v="100"/>
    <n v="200"/>
    <n v="80600"/>
  </r>
  <r>
    <n v="2"/>
    <d v="2022-10-15T00:00:00"/>
    <x v="7"/>
    <x v="1"/>
    <s v="EAST"/>
    <x v="1"/>
    <n v="107505"/>
    <n v="150000"/>
    <n v="100"/>
    <n v="200"/>
    <n v="300"/>
    <n v="169300"/>
  </r>
  <r>
    <n v="3"/>
    <d v="2022-10-15T00:00:00"/>
    <x v="7"/>
    <x v="2"/>
    <s v="EAST"/>
    <x v="0"/>
    <n v="123263"/>
    <n v="65000"/>
    <n v="200"/>
    <n v="300"/>
    <n v="150"/>
    <n v="80100"/>
  </r>
  <r>
    <n v="4"/>
    <d v="2022-10-15T00:00:00"/>
    <x v="7"/>
    <x v="3"/>
    <s v="EAST"/>
    <x v="3"/>
    <n v="176816"/>
    <n v="55000"/>
    <n v="200"/>
    <n v="200"/>
    <n v="50"/>
    <n v="64100"/>
  </r>
  <r>
    <n v="5"/>
    <d v="2022-10-15T00:00:00"/>
    <x v="7"/>
    <x v="4"/>
    <s v="EAST"/>
    <x v="4"/>
    <n v="118662"/>
    <n v="89400"/>
    <n v="100"/>
    <n v="100"/>
    <n v="100"/>
    <n v="97700"/>
  </r>
  <r>
    <n v="6"/>
    <d v="2022-10-15T00:00:00"/>
    <x v="7"/>
    <x v="5"/>
    <s v="EAST"/>
    <x v="5"/>
    <n v="128346"/>
    <n v="123000"/>
    <n v="100"/>
    <n v="300"/>
    <n v="100"/>
    <n v="133300"/>
  </r>
  <r>
    <n v="1"/>
    <d v="2022-11-11T00:00:00"/>
    <x v="8"/>
    <x v="0"/>
    <s v="EAST"/>
    <x v="0"/>
    <n v="169328"/>
    <n v="89400"/>
    <n v="200"/>
    <n v="100"/>
    <n v="100"/>
    <n v="100000"/>
  </r>
  <r>
    <n v="2"/>
    <d v="2022-11-11T00:00:00"/>
    <x v="8"/>
    <x v="1"/>
    <s v="EAST"/>
    <x v="1"/>
    <n v="166258"/>
    <n v="123000"/>
    <n v="300"/>
    <n v="200"/>
    <n v="200"/>
    <n v="141900"/>
  </r>
  <r>
    <n v="3"/>
    <d v="2022-11-11T00:00:00"/>
    <x v="8"/>
    <x v="2"/>
    <s v="EAST"/>
    <x v="2"/>
    <n v="142395"/>
    <n v="55000"/>
    <n v="150"/>
    <n v="200"/>
    <n v="300"/>
    <n v="75450"/>
  </r>
  <r>
    <n v="4"/>
    <d v="2022-11-11T00:00:00"/>
    <x v="8"/>
    <x v="3"/>
    <s v="EAST"/>
    <x v="3"/>
    <n v="171411"/>
    <n v="25000"/>
    <n v="50"/>
    <n v="100"/>
    <n v="200"/>
    <n v="37150"/>
  </r>
  <r>
    <n v="5"/>
    <d v="2022-11-11T00:00:00"/>
    <x v="8"/>
    <x v="4"/>
    <s v="EAST"/>
    <x v="4"/>
    <n v="103765"/>
    <n v="65000"/>
    <n v="100"/>
    <n v="100"/>
    <n v="100"/>
    <n v="73300"/>
  </r>
  <r>
    <n v="6"/>
    <d v="2022-11-11T00:00:00"/>
    <x v="8"/>
    <x v="5"/>
    <s v="EAST"/>
    <x v="5"/>
    <n v="159338"/>
    <n v="150000"/>
    <n v="100"/>
    <n v="200"/>
    <n v="300"/>
    <n v="169300"/>
  </r>
  <r>
    <n v="7"/>
    <d v="2022-11-11T00:00:00"/>
    <x v="8"/>
    <x v="6"/>
    <s v="EAST"/>
    <x v="6"/>
    <n v="155804"/>
    <n v="65000"/>
    <n v="150"/>
    <n v="150"/>
    <n v="200"/>
    <n v="79950"/>
  </r>
  <r>
    <n v="8"/>
    <d v="2022-11-11T00:00:00"/>
    <x v="8"/>
    <x v="7"/>
    <s v="EAST"/>
    <x v="7"/>
    <n v="113844"/>
    <n v="55000"/>
    <n v="200"/>
    <n v="100"/>
    <n v="200"/>
    <n v="70600"/>
  </r>
  <r>
    <n v="9"/>
    <d v="2022-11-11T00:00:00"/>
    <x v="8"/>
    <x v="8"/>
    <s v="EAST"/>
    <x v="8"/>
    <n v="149253"/>
    <n v="145000"/>
    <n v="400"/>
    <n v="300"/>
    <n v="500"/>
    <n v="182200"/>
  </r>
  <r>
    <n v="1"/>
    <d v="2022-11-12T00:00:00"/>
    <x v="8"/>
    <x v="0"/>
    <s v="EAST"/>
    <x v="0"/>
    <n v="118158"/>
    <n v="65000"/>
    <n v="200"/>
    <n v="100"/>
    <n v="200"/>
    <n v="80600"/>
  </r>
  <r>
    <n v="2"/>
    <d v="2022-11-12T00:00:00"/>
    <x v="8"/>
    <x v="1"/>
    <s v="EAST"/>
    <x v="1"/>
    <n v="132847"/>
    <n v="150000"/>
    <n v="100"/>
    <n v="200"/>
    <n v="300"/>
    <n v="169300"/>
  </r>
  <r>
    <n v="3"/>
    <d v="2022-11-12T00:00:00"/>
    <x v="8"/>
    <x v="2"/>
    <s v="EAST"/>
    <x v="0"/>
    <n v="180304"/>
    <n v="65000"/>
    <n v="200"/>
    <n v="300"/>
    <n v="150"/>
    <n v="80100"/>
  </r>
  <r>
    <n v="4"/>
    <d v="2022-11-12T00:00:00"/>
    <x v="8"/>
    <x v="3"/>
    <s v="EAST"/>
    <x v="3"/>
    <n v="163087"/>
    <n v="55000"/>
    <n v="200"/>
    <n v="200"/>
    <n v="50"/>
    <n v="64100"/>
  </r>
  <r>
    <n v="5"/>
    <d v="2022-11-12T00:00:00"/>
    <x v="8"/>
    <x v="4"/>
    <s v="EAST"/>
    <x v="4"/>
    <n v="112402"/>
    <n v="89400"/>
    <n v="100"/>
    <n v="100"/>
    <n v="100"/>
    <n v="97700"/>
  </r>
  <r>
    <n v="6"/>
    <d v="2022-11-12T00:00:00"/>
    <x v="8"/>
    <x v="5"/>
    <s v="EAST"/>
    <x v="5"/>
    <n v="153329"/>
    <n v="123000"/>
    <n v="100"/>
    <n v="300"/>
    <n v="100"/>
    <n v="133300"/>
  </r>
  <r>
    <n v="7"/>
    <d v="2022-11-12T00:00:00"/>
    <x v="8"/>
    <x v="6"/>
    <s v="EAST"/>
    <x v="6"/>
    <n v="131541"/>
    <n v="55000"/>
    <n v="200"/>
    <n v="200"/>
    <n v="150"/>
    <n v="69100"/>
  </r>
  <r>
    <n v="8"/>
    <d v="2022-11-12T00:00:00"/>
    <x v="8"/>
    <x v="7"/>
    <s v="EAST"/>
    <x v="4"/>
    <n v="143192"/>
    <n v="25000"/>
    <n v="150"/>
    <n v="200"/>
    <n v="200"/>
    <n v="40450"/>
  </r>
  <r>
    <n v="9"/>
    <d v="2022-11-12T00:00:00"/>
    <x v="8"/>
    <x v="8"/>
    <s v="EAST"/>
    <x v="8"/>
    <n v="139523"/>
    <n v="89400"/>
    <n v="100"/>
    <n v="500"/>
    <n v="400"/>
    <n v="116700"/>
  </r>
  <r>
    <n v="1"/>
    <d v="2022-11-14T00:00:00"/>
    <x v="8"/>
    <x v="0"/>
    <s v="EAST"/>
    <x v="0"/>
    <n v="155471"/>
    <n v="89400"/>
    <n v="200"/>
    <n v="100"/>
    <n v="100"/>
    <n v="100000"/>
  </r>
  <r>
    <n v="2"/>
    <d v="2022-11-14T00:00:00"/>
    <x v="8"/>
    <x v="1"/>
    <s v="EAST"/>
    <x v="1"/>
    <n v="148684"/>
    <n v="123000"/>
    <n v="300"/>
    <n v="200"/>
    <n v="200"/>
    <n v="141900"/>
  </r>
  <r>
    <n v="3"/>
    <d v="2022-11-14T00:00:00"/>
    <x v="8"/>
    <x v="2"/>
    <s v="EAST"/>
    <x v="2"/>
    <n v="159869"/>
    <n v="55000"/>
    <n v="150"/>
    <n v="200"/>
    <n v="300"/>
    <n v="75450"/>
  </r>
  <r>
    <n v="4"/>
    <d v="2022-11-14T00:00:00"/>
    <x v="8"/>
    <x v="3"/>
    <s v="EAST"/>
    <x v="3"/>
    <n v="138373"/>
    <n v="25000"/>
    <n v="50"/>
    <n v="100"/>
    <n v="200"/>
    <n v="37150"/>
  </r>
  <r>
    <n v="5"/>
    <d v="2022-11-14T00:00:00"/>
    <x v="8"/>
    <x v="4"/>
    <s v="EAST"/>
    <x v="4"/>
    <n v="185046"/>
    <n v="65000"/>
    <n v="100"/>
    <n v="100"/>
    <n v="100"/>
    <n v="73300"/>
  </r>
  <r>
    <n v="6"/>
    <d v="2022-11-14T00:00:00"/>
    <x v="8"/>
    <x v="5"/>
    <s v="EAST"/>
    <x v="5"/>
    <n v="132364"/>
    <n v="150000"/>
    <n v="100"/>
    <n v="200"/>
    <n v="300"/>
    <n v="169300"/>
  </r>
  <r>
    <n v="7"/>
    <d v="2022-11-14T00:00:00"/>
    <x v="8"/>
    <x v="6"/>
    <s v="EAST"/>
    <x v="6"/>
    <n v="137085"/>
    <n v="65000"/>
    <n v="150"/>
    <n v="150"/>
    <n v="200"/>
    <n v="79950"/>
  </r>
  <r>
    <n v="8"/>
    <d v="2022-11-14T00:00:00"/>
    <x v="8"/>
    <x v="7"/>
    <s v="EAST"/>
    <x v="7"/>
    <n v="150616"/>
    <n v="55000"/>
    <n v="200"/>
    <n v="100"/>
    <n v="200"/>
    <n v="70600"/>
  </r>
  <r>
    <n v="9"/>
    <d v="2022-11-14T00:00:00"/>
    <x v="8"/>
    <x v="8"/>
    <s v="EAST"/>
    <x v="8"/>
    <n v="179762"/>
    <n v="145000"/>
    <n v="400"/>
    <n v="300"/>
    <n v="500"/>
    <n v="182200"/>
  </r>
  <r>
    <n v="6"/>
    <d v="2022-11-15T00:00:00"/>
    <x v="8"/>
    <x v="5"/>
    <s v="EAST"/>
    <x v="5"/>
    <n v="193426"/>
    <n v="150000"/>
    <n v="100"/>
    <n v="200"/>
    <n v="300"/>
    <n v="169300"/>
  </r>
  <r>
    <n v="7"/>
    <d v="2022-11-15T00:00:00"/>
    <x v="8"/>
    <x v="6"/>
    <s v="EAST"/>
    <x v="6"/>
    <n v="191087"/>
    <n v="65000"/>
    <n v="150"/>
    <n v="150"/>
    <n v="200"/>
    <n v="79950"/>
  </r>
  <r>
    <n v="8"/>
    <d v="2022-11-15T00:00:00"/>
    <x v="8"/>
    <x v="7"/>
    <s v="EAST"/>
    <x v="7"/>
    <n v="164064"/>
    <n v="55000"/>
    <n v="200"/>
    <n v="100"/>
    <n v="200"/>
    <n v="70600"/>
  </r>
  <r>
    <n v="9"/>
    <d v="2022-11-15T00:00:00"/>
    <x v="8"/>
    <x v="8"/>
    <s v="EAST"/>
    <x v="8"/>
    <n v="111842"/>
    <n v="145000"/>
    <n v="400"/>
    <n v="300"/>
    <n v="500"/>
    <n v="182200"/>
  </r>
  <r>
    <n v="1"/>
    <d v="2022-11-15T00:00:00"/>
    <x v="8"/>
    <x v="0"/>
    <s v="EAST"/>
    <x v="0"/>
    <n v="163819"/>
    <n v="65000"/>
    <n v="200"/>
    <n v="100"/>
    <n v="200"/>
    <n v="80600"/>
  </r>
  <r>
    <n v="2"/>
    <d v="2022-11-15T00:00:00"/>
    <x v="8"/>
    <x v="1"/>
    <s v="EAST"/>
    <x v="1"/>
    <n v="150323"/>
    <n v="150000"/>
    <n v="100"/>
    <n v="200"/>
    <n v="300"/>
    <n v="169300"/>
  </r>
  <r>
    <n v="3"/>
    <d v="2022-11-15T00:00:00"/>
    <x v="8"/>
    <x v="2"/>
    <s v="EAST"/>
    <x v="0"/>
    <n v="144826"/>
    <n v="65000"/>
    <n v="200"/>
    <n v="300"/>
    <n v="150"/>
    <n v="80100"/>
  </r>
  <r>
    <n v="4"/>
    <d v="2022-11-15T00:00:00"/>
    <x v="8"/>
    <x v="3"/>
    <s v="EAST"/>
    <x v="3"/>
    <n v="133998"/>
    <n v="55000"/>
    <n v="200"/>
    <n v="200"/>
    <n v="50"/>
    <n v="64100"/>
  </r>
  <r>
    <n v="5"/>
    <d v="2022-11-15T00:00:00"/>
    <x v="8"/>
    <x v="4"/>
    <s v="EAST"/>
    <x v="4"/>
    <n v="152556"/>
    <n v="89400"/>
    <n v="100"/>
    <n v="100"/>
    <n v="100"/>
    <n v="97700"/>
  </r>
  <r>
    <n v="6"/>
    <d v="2022-11-15T00:00:00"/>
    <x v="8"/>
    <x v="5"/>
    <s v="EAST"/>
    <x v="5"/>
    <n v="167160"/>
    <n v="123000"/>
    <n v="100"/>
    <n v="300"/>
    <n v="100"/>
    <n v="133300"/>
  </r>
  <r>
    <n v="1"/>
    <d v="2022-12-11T00:00:00"/>
    <x v="9"/>
    <x v="0"/>
    <s v="EAST"/>
    <x v="0"/>
    <n v="146770"/>
    <n v="89400"/>
    <n v="200"/>
    <n v="100"/>
    <n v="100"/>
    <n v="100000"/>
  </r>
  <r>
    <n v="2"/>
    <d v="2022-12-11T00:00:00"/>
    <x v="9"/>
    <x v="1"/>
    <s v="EAST"/>
    <x v="1"/>
    <n v="111261"/>
    <n v="123000"/>
    <n v="300"/>
    <n v="200"/>
    <n v="200"/>
    <n v="141900"/>
  </r>
  <r>
    <n v="3"/>
    <d v="2022-12-11T00:00:00"/>
    <x v="9"/>
    <x v="2"/>
    <s v="EAST"/>
    <x v="2"/>
    <n v="133640"/>
    <n v="55000"/>
    <n v="150"/>
    <n v="200"/>
    <n v="300"/>
    <n v="75450"/>
  </r>
  <r>
    <n v="4"/>
    <d v="2022-12-11T00:00:00"/>
    <x v="9"/>
    <x v="3"/>
    <s v="EAST"/>
    <x v="3"/>
    <n v="188710"/>
    <n v="25000"/>
    <n v="50"/>
    <n v="100"/>
    <n v="200"/>
    <n v="37150"/>
  </r>
  <r>
    <n v="5"/>
    <d v="2022-12-11T00:00:00"/>
    <x v="9"/>
    <x v="4"/>
    <s v="EAST"/>
    <x v="4"/>
    <n v="137641"/>
    <n v="65000"/>
    <n v="100"/>
    <n v="100"/>
    <n v="100"/>
    <n v="73300"/>
  </r>
  <r>
    <n v="6"/>
    <d v="2022-12-11T00:00:00"/>
    <x v="9"/>
    <x v="5"/>
    <s v="EAST"/>
    <x v="5"/>
    <n v="174528"/>
    <n v="150000"/>
    <n v="100"/>
    <n v="200"/>
    <n v="300"/>
    <n v="169300"/>
  </r>
  <r>
    <n v="7"/>
    <d v="2022-12-11T00:00:00"/>
    <x v="9"/>
    <x v="6"/>
    <s v="EAST"/>
    <x v="6"/>
    <n v="199054"/>
    <n v="65000"/>
    <n v="150"/>
    <n v="150"/>
    <n v="200"/>
    <n v="79950"/>
  </r>
  <r>
    <n v="8"/>
    <d v="2022-12-11T00:00:00"/>
    <x v="9"/>
    <x v="7"/>
    <s v="EAST"/>
    <x v="7"/>
    <n v="170273"/>
    <n v="55000"/>
    <n v="200"/>
    <n v="100"/>
    <n v="200"/>
    <n v="70600"/>
  </r>
  <r>
    <n v="9"/>
    <d v="2022-12-11T00:00:00"/>
    <x v="9"/>
    <x v="8"/>
    <s v="EAST"/>
    <x v="8"/>
    <n v="141011"/>
    <n v="145000"/>
    <n v="400"/>
    <n v="300"/>
    <n v="500"/>
    <n v="182200"/>
  </r>
  <r>
    <n v="1"/>
    <d v="2022-12-12T00:00:00"/>
    <x v="9"/>
    <x v="0"/>
    <s v="EAST"/>
    <x v="0"/>
    <n v="193380"/>
    <n v="65000"/>
    <n v="200"/>
    <n v="100"/>
    <n v="200"/>
    <n v="80600"/>
  </r>
  <r>
    <n v="2"/>
    <d v="2022-12-12T00:00:00"/>
    <x v="9"/>
    <x v="1"/>
    <s v="EAST"/>
    <x v="1"/>
    <n v="193532"/>
    <n v="150000"/>
    <n v="100"/>
    <n v="200"/>
    <n v="300"/>
    <n v="169300"/>
  </r>
  <r>
    <n v="3"/>
    <d v="2022-12-12T00:00:00"/>
    <x v="9"/>
    <x v="2"/>
    <s v="EAST"/>
    <x v="0"/>
    <n v="195515"/>
    <n v="65000"/>
    <n v="200"/>
    <n v="300"/>
    <n v="150"/>
    <n v="80100"/>
  </r>
  <r>
    <n v="4"/>
    <d v="2022-12-12T00:00:00"/>
    <x v="9"/>
    <x v="3"/>
    <s v="EAST"/>
    <x v="3"/>
    <n v="184018"/>
    <n v="55000"/>
    <n v="200"/>
    <n v="200"/>
    <n v="50"/>
    <n v="64100"/>
  </r>
  <r>
    <n v="5"/>
    <d v="2022-12-12T00:00:00"/>
    <x v="9"/>
    <x v="4"/>
    <s v="EAST"/>
    <x v="4"/>
    <n v="139368"/>
    <n v="89400"/>
    <n v="100"/>
    <n v="100"/>
    <n v="100"/>
    <n v="97700"/>
  </r>
  <r>
    <n v="6"/>
    <d v="2022-12-12T00:00:00"/>
    <x v="9"/>
    <x v="5"/>
    <s v="EAST"/>
    <x v="5"/>
    <n v="196014"/>
    <n v="123000"/>
    <n v="100"/>
    <n v="300"/>
    <n v="100"/>
    <n v="133300"/>
  </r>
  <r>
    <n v="7"/>
    <d v="2022-12-12T00:00:00"/>
    <x v="9"/>
    <x v="6"/>
    <s v="EAST"/>
    <x v="6"/>
    <n v="166558"/>
    <n v="55000"/>
    <n v="200"/>
    <n v="200"/>
    <n v="150"/>
    <n v="69100"/>
  </r>
  <r>
    <n v="8"/>
    <d v="2022-12-12T00:00:00"/>
    <x v="9"/>
    <x v="7"/>
    <s v="EAST"/>
    <x v="4"/>
    <n v="154706"/>
    <n v="25000"/>
    <n v="150"/>
    <n v="200"/>
    <n v="200"/>
    <n v="40450"/>
  </r>
  <r>
    <n v="9"/>
    <d v="2022-12-12T00:00:00"/>
    <x v="9"/>
    <x v="8"/>
    <s v="EAST"/>
    <x v="8"/>
    <n v="126508"/>
    <n v="89400"/>
    <n v="100"/>
    <n v="500"/>
    <n v="400"/>
    <n v="116700"/>
  </r>
  <r>
    <n v="1"/>
    <d v="2022-12-14T00:00:00"/>
    <x v="9"/>
    <x v="0"/>
    <s v="EAST"/>
    <x v="0"/>
    <n v="190515"/>
    <n v="89400"/>
    <n v="200"/>
    <n v="100"/>
    <n v="100"/>
    <n v="100000"/>
  </r>
  <r>
    <n v="2"/>
    <d v="2022-12-14T00:00:00"/>
    <x v="9"/>
    <x v="1"/>
    <s v="EAST"/>
    <x v="1"/>
    <n v="114136"/>
    <n v="123000"/>
    <n v="300"/>
    <n v="200"/>
    <n v="200"/>
    <n v="141900"/>
  </r>
  <r>
    <n v="3"/>
    <d v="2022-03-14T00:00:00"/>
    <x v="0"/>
    <x v="2"/>
    <s v="EAST"/>
    <x v="2"/>
    <n v="191505"/>
    <n v="55000"/>
    <n v="150"/>
    <n v="200"/>
    <n v="300"/>
    <n v="75450"/>
  </r>
  <r>
    <n v="4"/>
    <d v="2022-03-14T00:00:00"/>
    <x v="0"/>
    <x v="3"/>
    <s v="EAST"/>
    <x v="3"/>
    <n v="121124"/>
    <n v="25000"/>
    <n v="50"/>
    <n v="100"/>
    <n v="200"/>
    <n v="37150"/>
  </r>
  <r>
    <n v="5"/>
    <d v="2022-03-14T00:00:00"/>
    <x v="0"/>
    <x v="4"/>
    <s v="EAST"/>
    <x v="4"/>
    <n v="137179"/>
    <n v="65000"/>
    <n v="100"/>
    <n v="100"/>
    <n v="100"/>
    <n v="73300"/>
  </r>
  <r>
    <n v="6"/>
    <d v="2022-03-14T00:00:00"/>
    <x v="0"/>
    <x v="5"/>
    <s v="EAST"/>
    <x v="5"/>
    <n v="178793"/>
    <n v="150000"/>
    <n v="100"/>
    <n v="200"/>
    <n v="300"/>
    <n v="169300"/>
  </r>
  <r>
    <n v="7"/>
    <d v="2022-01-14T00:00:00"/>
    <x v="10"/>
    <x v="6"/>
    <s v="EAST"/>
    <x v="6"/>
    <n v="105251"/>
    <n v="65000"/>
    <n v="150"/>
    <n v="150"/>
    <n v="200"/>
    <n v="79950"/>
  </r>
  <r>
    <n v="8"/>
    <d v="2022-12-14T00:00:00"/>
    <x v="9"/>
    <x v="7"/>
    <s v="EAST"/>
    <x v="7"/>
    <n v="119597"/>
    <n v="55000"/>
    <n v="200"/>
    <n v="100"/>
    <n v="200"/>
    <n v="70600"/>
  </r>
  <r>
    <n v="9"/>
    <d v="2022-12-14T00:00:00"/>
    <x v="9"/>
    <x v="8"/>
    <s v="EAST"/>
    <x v="8"/>
    <n v="145690"/>
    <n v="145000"/>
    <n v="400"/>
    <n v="300"/>
    <n v="500"/>
    <n v="182200"/>
  </r>
  <r>
    <n v="6"/>
    <d v="2022-01-14T00:00:00"/>
    <x v="10"/>
    <x v="5"/>
    <s v="EAST"/>
    <x v="5"/>
    <n v="195734"/>
    <n v="150000"/>
    <n v="100"/>
    <n v="200"/>
    <n v="300"/>
    <n v="169300"/>
  </r>
  <r>
    <n v="7"/>
    <d v="2022-01-14T00:00:00"/>
    <x v="10"/>
    <x v="6"/>
    <s v="EAST"/>
    <x v="6"/>
    <n v="119907"/>
    <n v="65000"/>
    <n v="150"/>
    <n v="150"/>
    <n v="200"/>
    <n v="79950"/>
  </r>
  <r>
    <n v="8"/>
    <d v="2022-01-14T00:00:00"/>
    <x v="10"/>
    <x v="7"/>
    <s v="EAST"/>
    <x v="7"/>
    <n v="146962"/>
    <n v="55000"/>
    <n v="200"/>
    <n v="100"/>
    <n v="200"/>
    <n v="70600"/>
  </r>
  <r>
    <n v="9"/>
    <d v="2022-12-15T00:00:00"/>
    <x v="9"/>
    <x v="8"/>
    <s v="EAST"/>
    <x v="8"/>
    <n v="141714"/>
    <n v="145000"/>
    <n v="400"/>
    <n v="300"/>
    <n v="500"/>
    <n v="182200"/>
  </r>
  <r>
    <n v="1"/>
    <d v="2022-12-15T00:00:00"/>
    <x v="9"/>
    <x v="0"/>
    <s v="EAST"/>
    <x v="0"/>
    <n v="149115"/>
    <n v="65000"/>
    <n v="200"/>
    <n v="100"/>
    <n v="200"/>
    <n v="80600"/>
  </r>
  <r>
    <n v="2"/>
    <d v="2022-02-15T00:00:00"/>
    <x v="11"/>
    <x v="1"/>
    <s v="EAST"/>
    <x v="1"/>
    <n v="113071"/>
    <n v="150000"/>
    <n v="100"/>
    <n v="200"/>
    <n v="300"/>
    <n v="169300"/>
  </r>
  <r>
    <n v="3"/>
    <d v="2022-02-15T00:00:00"/>
    <x v="11"/>
    <x v="2"/>
    <s v="EAST"/>
    <x v="0"/>
    <n v="190335"/>
    <n v="65000"/>
    <n v="200"/>
    <n v="300"/>
    <n v="150"/>
    <n v="80100"/>
  </r>
  <r>
    <n v="4"/>
    <d v="2022-02-15T00:00:00"/>
    <x v="11"/>
    <x v="3"/>
    <s v="EAST"/>
    <x v="3"/>
    <n v="148145"/>
    <n v="55000"/>
    <n v="200"/>
    <n v="200"/>
    <n v="50"/>
    <n v="64100"/>
  </r>
  <r>
    <n v="5"/>
    <d v="2022-02-15T00:00:00"/>
    <x v="11"/>
    <x v="4"/>
    <s v="EAST"/>
    <x v="4"/>
    <n v="148033"/>
    <n v="89400"/>
    <n v="100"/>
    <n v="100"/>
    <n v="100"/>
    <n v="97700"/>
  </r>
  <r>
    <n v="6"/>
    <d v="2022-12-15T00:00:00"/>
    <x v="9"/>
    <x v="5"/>
    <s v="EAST"/>
    <x v="5"/>
    <n v="118496"/>
    <n v="123000"/>
    <n v="100"/>
    <n v="300"/>
    <n v="100"/>
    <n v="1333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DEA142-78B2-4314-B94D-52D3821A512C}" name="monthly_order_amou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3:O16" firstHeaderRow="1" firstDataRow="1" firstDataCol="1"/>
  <pivotFields count="12">
    <pivotField showAll="0"/>
    <pivotField numFmtId="14" showAll="0"/>
    <pivotField axis="axisRow" showAll="0">
      <items count="13">
        <item x="10"/>
        <item x="11"/>
        <item x="0"/>
        <item x="1"/>
        <item x="2"/>
        <item x="3"/>
        <item x="4"/>
        <item x="5"/>
        <item x="6"/>
        <item x="7"/>
        <item x="8"/>
        <item x="9"/>
        <item t="default"/>
      </items>
    </pivotField>
    <pivotField showAll="0">
      <items count="10">
        <item x="2"/>
        <item x="6"/>
        <item x="3"/>
        <item x="1"/>
        <item x="5"/>
        <item x="4"/>
        <item x="8"/>
        <item x="7"/>
        <item x="0"/>
        <item t="default"/>
      </items>
    </pivotField>
    <pivotField showAll="0"/>
    <pivotField showAll="0">
      <items count="10">
        <item x="0"/>
        <item x="4"/>
        <item x="6"/>
        <item x="8"/>
        <item x="5"/>
        <item x="2"/>
        <item x="3"/>
        <item x="1"/>
        <item x="7"/>
        <item t="default"/>
      </items>
    </pivotField>
    <pivotField dataField="1" showAll="0"/>
    <pivotField showAll="0"/>
    <pivotField showAll="0"/>
    <pivotField showAll="0"/>
    <pivotField showAll="0"/>
    <pivotField showAll="0"/>
  </pivotFields>
  <rowFields count="1">
    <field x="2"/>
  </rowFields>
  <rowItems count="13">
    <i>
      <x/>
    </i>
    <i>
      <x v="1"/>
    </i>
    <i>
      <x v="2"/>
    </i>
    <i>
      <x v="3"/>
    </i>
    <i>
      <x v="4"/>
    </i>
    <i>
      <x v="5"/>
    </i>
    <i>
      <x v="6"/>
    </i>
    <i>
      <x v="7"/>
    </i>
    <i>
      <x v="8"/>
    </i>
    <i>
      <x v="9"/>
    </i>
    <i>
      <x v="10"/>
    </i>
    <i>
      <x v="11"/>
    </i>
    <i t="grand">
      <x/>
    </i>
  </rowItems>
  <colItems count="1">
    <i/>
  </colItems>
  <dataFields count="1">
    <dataField name="Sum of ORDER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104B32-BD1A-4523-92AB-8A6D330719CE}" name="KPI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7:H18" firstHeaderRow="0" firstDataRow="1" firstDataCol="0"/>
  <pivotFields count="12">
    <pivotField showAll="0"/>
    <pivotField numFmtId="14" showAll="0"/>
    <pivotField showAll="0">
      <items count="13">
        <item x="10"/>
        <item x="11"/>
        <item x="0"/>
        <item x="1"/>
        <item x="2"/>
        <item x="3"/>
        <item x="4"/>
        <item x="5"/>
        <item x="6"/>
        <item x="7"/>
        <item x="8"/>
        <item x="9"/>
        <item t="default"/>
      </items>
    </pivotField>
    <pivotField showAll="0">
      <items count="10">
        <item x="2"/>
        <item x="6"/>
        <item x="3"/>
        <item x="1"/>
        <item x="5"/>
        <item x="4"/>
        <item x="8"/>
        <item x="7"/>
        <item x="0"/>
        <item t="default"/>
      </items>
    </pivotField>
    <pivotField showAll="0"/>
    <pivotField showAll="0">
      <items count="10">
        <item x="0"/>
        <item x="4"/>
        <item x="6"/>
        <item x="8"/>
        <item x="5"/>
        <item x="2"/>
        <item x="3"/>
        <item x="1"/>
        <item x="7"/>
        <item t="default"/>
      </items>
    </pivotField>
    <pivotField dataField="1" showAll="0"/>
    <pivotField showAll="0"/>
    <pivotField dataField="1" showAll="0"/>
    <pivotField dataField="1" showAll="0"/>
    <pivotField dataField="1" showAll="0"/>
    <pivotField showAll="0"/>
  </pivotFields>
  <rowItems count="1">
    <i/>
  </rowItems>
  <colFields count="1">
    <field x="-2"/>
  </colFields>
  <colItems count="4">
    <i>
      <x/>
    </i>
    <i i="1">
      <x v="1"/>
    </i>
    <i i="2">
      <x v="2"/>
    </i>
    <i i="3">
      <x v="3"/>
    </i>
  </colItems>
  <dataFields count="4">
    <dataField name="Sum of ORDER AMOUNT" fld="6" baseField="0" baseItem="0"/>
    <dataField name="Sum of SIM_x000a_QUANTITY" fld="8" baseField="0" baseItem="0"/>
    <dataField name="Sum of RCV-10" fld="9" baseField="0" baseItem="0"/>
    <dataField name="Sum of RCV-50"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E94B64-1667-49A4-84CD-540B15CBA79A}" name="channel_partner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12">
    <pivotField showAll="0"/>
    <pivotField numFmtId="14" showAll="0"/>
    <pivotField showAll="0">
      <items count="13">
        <item x="10"/>
        <item x="11"/>
        <item x="0"/>
        <item x="1"/>
        <item x="2"/>
        <item x="3"/>
        <item x="4"/>
        <item x="5"/>
        <item x="6"/>
        <item x="7"/>
        <item x="8"/>
        <item x="9"/>
        <item t="default"/>
      </items>
    </pivotField>
    <pivotField axis="axisRow" showAll="0">
      <items count="10">
        <item x="2"/>
        <item x="6"/>
        <item x="3"/>
        <item x="1"/>
        <item x="5"/>
        <item x="4"/>
        <item x="8"/>
        <item x="7"/>
        <item x="0"/>
        <item t="default"/>
      </items>
    </pivotField>
    <pivotField showAll="0"/>
    <pivotField showAll="0">
      <items count="10">
        <item x="0"/>
        <item x="4"/>
        <item x="6"/>
        <item x="8"/>
        <item x="5"/>
        <item x="2"/>
        <item x="3"/>
        <item x="1"/>
        <item x="7"/>
        <item t="default"/>
      </items>
    </pivotField>
    <pivotField showAll="0"/>
    <pivotField showAll="0"/>
    <pivotField showAll="0"/>
    <pivotField showAll="0"/>
    <pivotField showAll="0"/>
    <pivotField dataField="1" showAll="0"/>
  </pivotFields>
  <rowFields count="1">
    <field x="3"/>
  </rowFields>
  <rowItems count="10">
    <i>
      <x/>
    </i>
    <i>
      <x v="1"/>
    </i>
    <i>
      <x v="2"/>
    </i>
    <i>
      <x v="3"/>
    </i>
    <i>
      <x v="4"/>
    </i>
    <i>
      <x v="5"/>
    </i>
    <i>
      <x v="6"/>
    </i>
    <i>
      <x v="7"/>
    </i>
    <i>
      <x v="8"/>
    </i>
    <i t="grand">
      <x/>
    </i>
  </rowItems>
  <colItems count="1">
    <i/>
  </colItems>
  <dataFields count="1">
    <dataField name="Sum of TOTAL AMOUN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466386-57D6-45D3-818A-A0A2095C0019}" name="area_sales_manag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Y3:Z13" firstHeaderRow="1" firstDataRow="1" firstDataCol="1"/>
  <pivotFields count="12">
    <pivotField showAll="0"/>
    <pivotField numFmtId="14" showAll="0"/>
    <pivotField showAll="0">
      <items count="13">
        <item x="10"/>
        <item x="11"/>
        <item x="0"/>
        <item x="1"/>
        <item x="2"/>
        <item x="3"/>
        <item x="4"/>
        <item x="5"/>
        <item x="6"/>
        <item x="7"/>
        <item x="8"/>
        <item x="9"/>
        <item t="default"/>
      </items>
    </pivotField>
    <pivotField showAll="0">
      <items count="10">
        <item x="2"/>
        <item x="6"/>
        <item x="3"/>
        <item x="1"/>
        <item x="5"/>
        <item x="4"/>
        <item x="8"/>
        <item x="7"/>
        <item x="0"/>
        <item t="default"/>
      </items>
    </pivotField>
    <pivotField showAll="0"/>
    <pivotField axis="axisRow" showAll="0" sortType="ascending">
      <items count="10">
        <item x="0"/>
        <item x="4"/>
        <item x="6"/>
        <item x="8"/>
        <item x="5"/>
        <item x="2"/>
        <item x="3"/>
        <item x="1"/>
        <item x="7"/>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s>
  <rowFields count="1">
    <field x="5"/>
  </rowFields>
  <rowItems count="10">
    <i>
      <x v="5"/>
    </i>
    <i>
      <x v="8"/>
    </i>
    <i>
      <x v="3"/>
    </i>
    <i>
      <x v="7"/>
    </i>
    <i>
      <x v="2"/>
    </i>
    <i>
      <x v="6"/>
    </i>
    <i>
      <x v="1"/>
    </i>
    <i>
      <x v="4"/>
    </i>
    <i>
      <x/>
    </i>
    <i t="grand">
      <x/>
    </i>
  </rowItems>
  <colItems count="1">
    <i/>
  </colItems>
  <dataFields count="1">
    <dataField name="Sum of ORDER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2DE8CB9-F3C9-47EC-B613-BCA42E19CB2B}" sourceName="MONTH">
  <pivotTables>
    <pivotTable tabId="2" name="channel_partners"/>
    <pivotTable tabId="2" name="KPIS"/>
    <pivotTable tabId="2" name="area_sales_manager"/>
  </pivotTables>
  <data>
    <tabular pivotCacheId="1847677450">
      <items count="12">
        <i x="10" s="1"/>
        <i x="11" s="1"/>
        <i x="0" s="1"/>
        <i x="1" s="1"/>
        <i x="2" s="1"/>
        <i x="3" s="1"/>
        <i x="4" s="1"/>
        <i x="5" s="1"/>
        <i x="6" s="1"/>
        <i x="7" s="1"/>
        <i x="8"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M_NAME" xr10:uid="{434848B7-647F-4EDA-B0D9-F1B085F1B627}" sourceName="ASM NAME">
  <pivotTables>
    <pivotTable tabId="2" name="KPIS"/>
    <pivotTable tabId="2" name="monthly_order_amount"/>
  </pivotTables>
  <data>
    <tabular pivotCacheId="1847677450">
      <items count="9">
        <i x="0" s="1"/>
        <i x="4" s="1"/>
        <i x="6" s="1"/>
        <i x="8" s="1"/>
        <i x="5" s="1"/>
        <i x="2" s="1"/>
        <i x="3" s="1"/>
        <i x="1"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77E773EA-E0A9-478E-8656-A86EF909F6DB}" cache="Slicer_MONTH" caption="MONTH" columnCount="2" rowHeight="234950"/>
  <slicer name="ASM NAME 1" xr10:uid="{26FF1837-5F18-465E-9086-D282B90FE08D}" cache="Slicer_ASM_NAME" caption="ASM NAME" startItem="1" style="SlicerStyleLigh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4806A9-3311-4F1B-98AD-F3B83FC398C9}" name="Row_data" displayName="Row_data" ref="A1:L371" totalsRowShown="0" headerRowDxfId="18" dataDxfId="16" headerRowBorderDxfId="17" tableBorderDxfId="15" totalsRowBorderDxfId="14">
  <autoFilter ref="A1:L371" xr:uid="{D74806A9-3311-4F1B-98AD-F3B83FC398C9}"/>
  <tableColumns count="12">
    <tableColumn id="1" xr3:uid="{05F159B5-7865-4366-BE29-BA6E52728D2F}" name="S.NO" dataDxfId="13"/>
    <tableColumn id="2" xr3:uid="{912E759F-397D-4C05-8B95-74CA64182D6B}" name="DATE" dataDxfId="12"/>
    <tableColumn id="3" xr3:uid="{79229A7B-BF0C-430E-B893-C564EDA02C77}" name="MONTH" dataDxfId="11">
      <calculatedColumnFormula>TEXT(B2,"MMM")</calculatedColumnFormula>
    </tableColumn>
    <tableColumn id="4" xr3:uid="{6B7BDA07-4A12-413C-A588-8148F3DE9776}" name="CHANNEL PARTNER NAME" dataDxfId="10"/>
    <tableColumn id="5" xr3:uid="{3362C9D6-99FC-415D-BC5A-C77A4B868C81}" name="ZONE" dataDxfId="9"/>
    <tableColumn id="6" xr3:uid="{E0E0A02B-9298-47D9-B3D6-407F458F9D94}" name="ASM NAME" dataDxfId="8"/>
    <tableColumn id="7" xr3:uid="{8397551F-4B16-4996-BFD2-E2DE9FAD9E68}" name="ORDER AMOUNT" dataDxfId="7"/>
    <tableColumn id="8" xr3:uid="{6C56E4D1-9B8E-4C88-B7C0-4D02D1410506}" name="TOPUP_x000a_ORDER AMOUNT" dataDxfId="6"/>
    <tableColumn id="9" xr3:uid="{0C8D1665-57C3-45D7-9FA8-C526D6B09DA4}" name="SIM_x000a_QUANTITY" dataDxfId="5"/>
    <tableColumn id="10" xr3:uid="{CA60ABCE-A920-490C-BA21-E40C7401F59B}" name="RCV-10" dataDxfId="4"/>
    <tableColumn id="11" xr3:uid="{13FB8BBF-B084-4ABC-B60F-52FB78A88895}" name="RCV-50" dataDxfId="3"/>
    <tableColumn id="12" xr3:uid="{DF7D9C67-1A0E-4D9A-8F9A-1449BE01B4CE}" name="TOTAL AMOUNT" dataDxfId="2">
      <calculatedColumnFormula>H2+(I2*23)+(J2*10)+(K2*50)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2D566-D188-4572-B75C-4AD354F0E317}">
  <dimension ref="A1:L371"/>
  <sheetViews>
    <sheetView workbookViewId="0">
      <selection sqref="A1:L1"/>
    </sheetView>
  </sheetViews>
  <sheetFormatPr defaultRowHeight="14.4" x14ac:dyDescent="0.3"/>
  <cols>
    <col min="1" max="1" width="7.21875" customWidth="1"/>
    <col min="2" max="2" width="11.21875" bestFit="1" customWidth="1"/>
    <col min="3" max="3" width="9.21875" customWidth="1"/>
    <col min="4" max="4" width="39" style="20" bestFit="1" customWidth="1"/>
    <col min="5" max="5" width="7.5546875" style="20" customWidth="1"/>
    <col min="6" max="6" width="23.109375" style="20" bestFit="1" customWidth="1"/>
    <col min="7" max="7" width="16.33203125" style="10" customWidth="1"/>
    <col min="8" max="8" width="9.5546875" style="10" bestFit="1" customWidth="1"/>
    <col min="9" max="9" width="8.33203125" style="10" bestFit="1" customWidth="1"/>
    <col min="10" max="11" width="9" style="10" customWidth="1"/>
    <col min="12" max="12" width="15.6640625" style="10" customWidth="1"/>
  </cols>
  <sheetData>
    <row r="1" spans="1:12" ht="43.2" x14ac:dyDescent="0.3">
      <c r="A1" s="3" t="s">
        <v>0</v>
      </c>
      <c r="B1" s="4" t="s">
        <v>1</v>
      </c>
      <c r="C1" s="4" t="s">
        <v>2</v>
      </c>
      <c r="D1" s="15" t="s">
        <v>3</v>
      </c>
      <c r="E1" s="15" t="s">
        <v>4</v>
      </c>
      <c r="F1" s="15" t="s">
        <v>5</v>
      </c>
      <c r="G1" s="7" t="s">
        <v>6</v>
      </c>
      <c r="H1" s="11" t="s">
        <v>7</v>
      </c>
      <c r="I1" s="11" t="s">
        <v>8</v>
      </c>
      <c r="J1" s="7" t="s">
        <v>9</v>
      </c>
      <c r="K1" s="7" t="s">
        <v>10</v>
      </c>
      <c r="L1" s="12" t="s">
        <v>11</v>
      </c>
    </row>
    <row r="2" spans="1:12" x14ac:dyDescent="0.3">
      <c r="A2" s="2">
        <v>1</v>
      </c>
      <c r="B2" s="1">
        <v>44631</v>
      </c>
      <c r="C2" s="1" t="str">
        <f t="shared" ref="C2:C256" si="0">TEXT(B2,"MMM")</f>
        <v>Mar</v>
      </c>
      <c r="D2" s="16" t="s">
        <v>12</v>
      </c>
      <c r="E2" s="16" t="s">
        <v>13</v>
      </c>
      <c r="F2" s="16" t="s">
        <v>14</v>
      </c>
      <c r="G2" s="8">
        <v>207596</v>
      </c>
      <c r="H2" s="8">
        <v>89400</v>
      </c>
      <c r="I2" s="8">
        <v>200</v>
      </c>
      <c r="J2" s="8">
        <v>100</v>
      </c>
      <c r="K2" s="8">
        <v>100</v>
      </c>
      <c r="L2" s="13">
        <f t="shared" ref="L2:L256" si="1">H2+(I2*23)+(J2*10)+(K2*50)</f>
        <v>100000</v>
      </c>
    </row>
    <row r="3" spans="1:12" x14ac:dyDescent="0.3">
      <c r="A3" s="2">
        <v>2</v>
      </c>
      <c r="B3" s="1">
        <v>44631</v>
      </c>
      <c r="C3" s="1" t="str">
        <f t="shared" si="0"/>
        <v>Mar</v>
      </c>
      <c r="D3" s="16" t="s">
        <v>15</v>
      </c>
      <c r="E3" s="16" t="s">
        <v>13</v>
      </c>
      <c r="F3" s="16" t="s">
        <v>16</v>
      </c>
      <c r="G3" s="8">
        <v>160897</v>
      </c>
      <c r="H3" s="8">
        <v>123000</v>
      </c>
      <c r="I3" s="8">
        <v>300</v>
      </c>
      <c r="J3" s="8">
        <v>200</v>
      </c>
      <c r="K3" s="8">
        <v>200</v>
      </c>
      <c r="L3" s="13">
        <f t="shared" si="1"/>
        <v>141900</v>
      </c>
    </row>
    <row r="4" spans="1:12" x14ac:dyDescent="0.3">
      <c r="A4" s="2">
        <v>3</v>
      </c>
      <c r="B4" s="1">
        <v>44631</v>
      </c>
      <c r="C4" s="1" t="str">
        <f t="shared" si="0"/>
        <v>Mar</v>
      </c>
      <c r="D4" s="16" t="s">
        <v>17</v>
      </c>
      <c r="E4" s="16" t="s">
        <v>13</v>
      </c>
      <c r="F4" s="16" t="s">
        <v>18</v>
      </c>
      <c r="G4" s="8">
        <v>144931</v>
      </c>
      <c r="H4" s="8">
        <v>55000</v>
      </c>
      <c r="I4" s="8">
        <v>150</v>
      </c>
      <c r="J4" s="8">
        <v>200</v>
      </c>
      <c r="K4" s="8">
        <v>300</v>
      </c>
      <c r="L4" s="13">
        <f t="shared" si="1"/>
        <v>75450</v>
      </c>
    </row>
    <row r="5" spans="1:12" x14ac:dyDescent="0.3">
      <c r="A5" s="2">
        <v>4</v>
      </c>
      <c r="B5" s="1">
        <v>44631</v>
      </c>
      <c r="C5" s="1" t="str">
        <f t="shared" si="0"/>
        <v>Mar</v>
      </c>
      <c r="D5" s="16" t="s">
        <v>19</v>
      </c>
      <c r="E5" s="16" t="s">
        <v>13</v>
      </c>
      <c r="F5" s="17" t="s">
        <v>20</v>
      </c>
      <c r="G5" s="8">
        <v>181252</v>
      </c>
      <c r="H5" s="8">
        <v>25000</v>
      </c>
      <c r="I5" s="8">
        <v>50</v>
      </c>
      <c r="J5" s="8">
        <v>100</v>
      </c>
      <c r="K5" s="8">
        <v>200</v>
      </c>
      <c r="L5" s="13">
        <f t="shared" si="1"/>
        <v>37150</v>
      </c>
    </row>
    <row r="6" spans="1:12" x14ac:dyDescent="0.3">
      <c r="A6" s="2">
        <v>5</v>
      </c>
      <c r="B6" s="1">
        <v>44631</v>
      </c>
      <c r="C6" s="1" t="str">
        <f t="shared" si="0"/>
        <v>Mar</v>
      </c>
      <c r="D6" s="16" t="s">
        <v>21</v>
      </c>
      <c r="E6" s="16" t="s">
        <v>13</v>
      </c>
      <c r="F6" s="17" t="s">
        <v>22</v>
      </c>
      <c r="G6" s="8">
        <v>189734</v>
      </c>
      <c r="H6" s="8">
        <v>65000</v>
      </c>
      <c r="I6" s="8">
        <v>100</v>
      </c>
      <c r="J6" s="8">
        <v>100</v>
      </c>
      <c r="K6" s="8">
        <v>100</v>
      </c>
      <c r="L6" s="13">
        <f t="shared" si="1"/>
        <v>73300</v>
      </c>
    </row>
    <row r="7" spans="1:12" x14ac:dyDescent="0.3">
      <c r="A7" s="2">
        <v>6</v>
      </c>
      <c r="B7" s="1">
        <v>44631</v>
      </c>
      <c r="C7" s="1" t="str">
        <f t="shared" si="0"/>
        <v>Mar</v>
      </c>
      <c r="D7" s="16" t="s">
        <v>23</v>
      </c>
      <c r="E7" s="16" t="s">
        <v>13</v>
      </c>
      <c r="F7" s="17" t="s">
        <v>24</v>
      </c>
      <c r="G7" s="8">
        <v>144021</v>
      </c>
      <c r="H7" s="8">
        <v>150000</v>
      </c>
      <c r="I7" s="8">
        <v>100</v>
      </c>
      <c r="J7" s="8">
        <v>200</v>
      </c>
      <c r="K7" s="8">
        <v>300</v>
      </c>
      <c r="L7" s="13">
        <f t="shared" si="1"/>
        <v>169300</v>
      </c>
    </row>
    <row r="8" spans="1:12" x14ac:dyDescent="0.3">
      <c r="A8" s="2">
        <v>7</v>
      </c>
      <c r="B8" s="1">
        <v>44631</v>
      </c>
      <c r="C8" s="1" t="str">
        <f t="shared" si="0"/>
        <v>Mar</v>
      </c>
      <c r="D8" s="16" t="s">
        <v>25</v>
      </c>
      <c r="E8" s="16" t="s">
        <v>13</v>
      </c>
      <c r="F8" s="17" t="s">
        <v>26</v>
      </c>
      <c r="G8" s="8">
        <v>188710</v>
      </c>
      <c r="H8" s="8">
        <v>65000</v>
      </c>
      <c r="I8" s="8">
        <v>150</v>
      </c>
      <c r="J8" s="8">
        <v>150</v>
      </c>
      <c r="K8" s="8">
        <v>200</v>
      </c>
      <c r="L8" s="13">
        <f t="shared" si="1"/>
        <v>79950</v>
      </c>
    </row>
    <row r="9" spans="1:12" x14ac:dyDescent="0.3">
      <c r="A9" s="2">
        <v>8</v>
      </c>
      <c r="B9" s="1">
        <v>44631</v>
      </c>
      <c r="C9" s="1" t="str">
        <f t="shared" si="0"/>
        <v>Mar</v>
      </c>
      <c r="D9" s="16" t="s">
        <v>27</v>
      </c>
      <c r="E9" s="16" t="s">
        <v>13</v>
      </c>
      <c r="F9" s="17" t="s">
        <v>28</v>
      </c>
      <c r="G9" s="8">
        <v>152887</v>
      </c>
      <c r="H9" s="8">
        <v>55000</v>
      </c>
      <c r="I9" s="8">
        <v>200</v>
      </c>
      <c r="J9" s="8">
        <v>100</v>
      </c>
      <c r="K9" s="8">
        <v>200</v>
      </c>
      <c r="L9" s="13">
        <f t="shared" si="1"/>
        <v>70600</v>
      </c>
    </row>
    <row r="10" spans="1:12" x14ac:dyDescent="0.3">
      <c r="A10" s="2">
        <v>9</v>
      </c>
      <c r="B10" s="1">
        <v>44631</v>
      </c>
      <c r="C10" s="1" t="str">
        <f t="shared" si="0"/>
        <v>Mar</v>
      </c>
      <c r="D10" s="16" t="s">
        <v>29</v>
      </c>
      <c r="E10" s="16" t="s">
        <v>13</v>
      </c>
      <c r="F10" s="17" t="s">
        <v>30</v>
      </c>
      <c r="G10" s="8">
        <v>119507</v>
      </c>
      <c r="H10" s="8">
        <v>145000</v>
      </c>
      <c r="I10" s="8">
        <v>400</v>
      </c>
      <c r="J10" s="8">
        <v>300</v>
      </c>
      <c r="K10" s="8">
        <v>500</v>
      </c>
      <c r="L10" s="13">
        <f t="shared" si="1"/>
        <v>182200</v>
      </c>
    </row>
    <row r="11" spans="1:12" x14ac:dyDescent="0.3">
      <c r="A11" s="2">
        <v>1</v>
      </c>
      <c r="B11" s="1">
        <v>44632</v>
      </c>
      <c r="C11" s="1" t="str">
        <f t="shared" si="0"/>
        <v>Mar</v>
      </c>
      <c r="D11" s="16" t="s">
        <v>12</v>
      </c>
      <c r="E11" s="16" t="s">
        <v>13</v>
      </c>
      <c r="F11" s="16" t="s">
        <v>14</v>
      </c>
      <c r="G11" s="8">
        <v>188168</v>
      </c>
      <c r="H11" s="8">
        <v>65000</v>
      </c>
      <c r="I11" s="8">
        <v>200</v>
      </c>
      <c r="J11" s="8">
        <v>100</v>
      </c>
      <c r="K11" s="8">
        <v>200</v>
      </c>
      <c r="L11" s="13">
        <f t="shared" si="1"/>
        <v>80600</v>
      </c>
    </row>
    <row r="12" spans="1:12" x14ac:dyDescent="0.3">
      <c r="A12" s="2">
        <v>2</v>
      </c>
      <c r="B12" s="1">
        <v>44632</v>
      </c>
      <c r="C12" s="1" t="str">
        <f t="shared" si="0"/>
        <v>Mar</v>
      </c>
      <c r="D12" s="16" t="s">
        <v>15</v>
      </c>
      <c r="E12" s="16" t="s">
        <v>13</v>
      </c>
      <c r="F12" s="16" t="s">
        <v>16</v>
      </c>
      <c r="G12" s="8">
        <v>146220</v>
      </c>
      <c r="H12" s="8">
        <v>150000</v>
      </c>
      <c r="I12" s="8">
        <v>100</v>
      </c>
      <c r="J12" s="8">
        <v>200</v>
      </c>
      <c r="K12" s="8">
        <v>300</v>
      </c>
      <c r="L12" s="13">
        <f t="shared" si="1"/>
        <v>169300</v>
      </c>
    </row>
    <row r="13" spans="1:12" x14ac:dyDescent="0.3">
      <c r="A13" s="2">
        <v>3</v>
      </c>
      <c r="B13" s="1">
        <v>44632</v>
      </c>
      <c r="C13" s="1" t="str">
        <f t="shared" si="0"/>
        <v>Mar</v>
      </c>
      <c r="D13" s="16" t="s">
        <v>17</v>
      </c>
      <c r="E13" s="16" t="s">
        <v>13</v>
      </c>
      <c r="F13" s="16" t="s">
        <v>14</v>
      </c>
      <c r="G13" s="8">
        <v>185919</v>
      </c>
      <c r="H13" s="8">
        <v>65000</v>
      </c>
      <c r="I13" s="8">
        <v>200</v>
      </c>
      <c r="J13" s="8">
        <v>300</v>
      </c>
      <c r="K13" s="8">
        <v>150</v>
      </c>
      <c r="L13" s="13">
        <f t="shared" si="1"/>
        <v>80100</v>
      </c>
    </row>
    <row r="14" spans="1:12" x14ac:dyDescent="0.3">
      <c r="A14" s="2">
        <v>4</v>
      </c>
      <c r="B14" s="1">
        <v>44632</v>
      </c>
      <c r="C14" s="1" t="str">
        <f t="shared" si="0"/>
        <v>Mar</v>
      </c>
      <c r="D14" s="16" t="s">
        <v>19</v>
      </c>
      <c r="E14" s="16" t="s">
        <v>13</v>
      </c>
      <c r="F14" s="17" t="s">
        <v>20</v>
      </c>
      <c r="G14" s="8">
        <v>129962</v>
      </c>
      <c r="H14" s="8">
        <v>55000</v>
      </c>
      <c r="I14" s="8">
        <v>200</v>
      </c>
      <c r="J14" s="8">
        <v>200</v>
      </c>
      <c r="K14" s="8">
        <v>50</v>
      </c>
      <c r="L14" s="13">
        <f t="shared" si="1"/>
        <v>64100</v>
      </c>
    </row>
    <row r="15" spans="1:12" x14ac:dyDescent="0.3">
      <c r="A15" s="2">
        <v>5</v>
      </c>
      <c r="B15" s="1">
        <v>44632</v>
      </c>
      <c r="C15" s="1" t="str">
        <f t="shared" si="0"/>
        <v>Mar</v>
      </c>
      <c r="D15" s="16" t="s">
        <v>21</v>
      </c>
      <c r="E15" s="16" t="s">
        <v>13</v>
      </c>
      <c r="F15" s="17" t="s">
        <v>22</v>
      </c>
      <c r="G15" s="8">
        <v>148453</v>
      </c>
      <c r="H15" s="8">
        <v>89400</v>
      </c>
      <c r="I15" s="8">
        <v>100</v>
      </c>
      <c r="J15" s="8">
        <v>100</v>
      </c>
      <c r="K15" s="8">
        <v>100</v>
      </c>
      <c r="L15" s="13">
        <f t="shared" si="1"/>
        <v>97700</v>
      </c>
    </row>
    <row r="16" spans="1:12" x14ac:dyDescent="0.3">
      <c r="A16" s="2">
        <v>6</v>
      </c>
      <c r="B16" s="1">
        <v>44632</v>
      </c>
      <c r="C16" s="1" t="str">
        <f t="shared" si="0"/>
        <v>Mar</v>
      </c>
      <c r="D16" s="16" t="s">
        <v>23</v>
      </c>
      <c r="E16" s="16" t="s">
        <v>13</v>
      </c>
      <c r="F16" s="17" t="s">
        <v>24</v>
      </c>
      <c r="G16" s="8">
        <v>167365</v>
      </c>
      <c r="H16" s="8">
        <v>123000</v>
      </c>
      <c r="I16" s="8">
        <v>100</v>
      </c>
      <c r="J16" s="8">
        <v>300</v>
      </c>
      <c r="K16" s="8">
        <v>100</v>
      </c>
      <c r="L16" s="13">
        <f t="shared" si="1"/>
        <v>133300</v>
      </c>
    </row>
    <row r="17" spans="1:12" x14ac:dyDescent="0.3">
      <c r="A17" s="2">
        <v>7</v>
      </c>
      <c r="B17" s="1">
        <v>44632</v>
      </c>
      <c r="C17" s="1" t="str">
        <f t="shared" si="0"/>
        <v>Mar</v>
      </c>
      <c r="D17" s="16" t="s">
        <v>25</v>
      </c>
      <c r="E17" s="16" t="s">
        <v>13</v>
      </c>
      <c r="F17" s="17" t="s">
        <v>26</v>
      </c>
      <c r="G17" s="8">
        <v>186736</v>
      </c>
      <c r="H17" s="8">
        <v>55000</v>
      </c>
      <c r="I17" s="8">
        <v>200</v>
      </c>
      <c r="J17" s="8">
        <v>200</v>
      </c>
      <c r="K17" s="8">
        <v>150</v>
      </c>
      <c r="L17" s="13">
        <f t="shared" si="1"/>
        <v>69100</v>
      </c>
    </row>
    <row r="18" spans="1:12" x14ac:dyDescent="0.3">
      <c r="A18" s="2">
        <v>8</v>
      </c>
      <c r="B18" s="1">
        <v>44632</v>
      </c>
      <c r="C18" s="1" t="str">
        <f t="shared" si="0"/>
        <v>Mar</v>
      </c>
      <c r="D18" s="16" t="s">
        <v>27</v>
      </c>
      <c r="E18" s="16" t="s">
        <v>13</v>
      </c>
      <c r="F18" s="17" t="s">
        <v>22</v>
      </c>
      <c r="G18" s="8">
        <v>168960</v>
      </c>
      <c r="H18" s="8">
        <v>25000</v>
      </c>
      <c r="I18" s="8">
        <v>150</v>
      </c>
      <c r="J18" s="8">
        <v>200</v>
      </c>
      <c r="K18" s="8">
        <v>200</v>
      </c>
      <c r="L18" s="13">
        <f t="shared" si="1"/>
        <v>40450</v>
      </c>
    </row>
    <row r="19" spans="1:12" x14ac:dyDescent="0.3">
      <c r="A19" s="2">
        <v>9</v>
      </c>
      <c r="B19" s="1">
        <v>44632</v>
      </c>
      <c r="C19" s="1" t="str">
        <f t="shared" si="0"/>
        <v>Mar</v>
      </c>
      <c r="D19" s="16" t="s">
        <v>29</v>
      </c>
      <c r="E19" s="16" t="s">
        <v>13</v>
      </c>
      <c r="F19" s="17" t="s">
        <v>30</v>
      </c>
      <c r="G19" s="8">
        <v>129793</v>
      </c>
      <c r="H19" s="8">
        <v>89400</v>
      </c>
      <c r="I19" s="8">
        <v>100</v>
      </c>
      <c r="J19" s="8">
        <v>500</v>
      </c>
      <c r="K19" s="8">
        <v>400</v>
      </c>
      <c r="L19" s="13">
        <f t="shared" si="1"/>
        <v>116700</v>
      </c>
    </row>
    <row r="20" spans="1:12" x14ac:dyDescent="0.3">
      <c r="A20" s="2">
        <v>1</v>
      </c>
      <c r="B20" s="1">
        <v>44634</v>
      </c>
      <c r="C20" s="1" t="str">
        <f t="shared" si="0"/>
        <v>Mar</v>
      </c>
      <c r="D20" s="16" t="s">
        <v>12</v>
      </c>
      <c r="E20" s="16" t="s">
        <v>13</v>
      </c>
      <c r="F20" s="16" t="s">
        <v>14</v>
      </c>
      <c r="G20" s="8">
        <v>138920</v>
      </c>
      <c r="H20" s="8">
        <v>89400</v>
      </c>
      <c r="I20" s="8">
        <v>200</v>
      </c>
      <c r="J20" s="8">
        <v>100</v>
      </c>
      <c r="K20" s="8">
        <v>100</v>
      </c>
      <c r="L20" s="13">
        <f t="shared" si="1"/>
        <v>100000</v>
      </c>
    </row>
    <row r="21" spans="1:12" x14ac:dyDescent="0.3">
      <c r="A21" s="2">
        <v>2</v>
      </c>
      <c r="B21" s="1">
        <v>44634</v>
      </c>
      <c r="C21" s="1" t="str">
        <f t="shared" si="0"/>
        <v>Mar</v>
      </c>
      <c r="D21" s="16" t="s">
        <v>15</v>
      </c>
      <c r="E21" s="16" t="s">
        <v>13</v>
      </c>
      <c r="F21" s="16" t="s">
        <v>16</v>
      </c>
      <c r="G21" s="8">
        <v>176927</v>
      </c>
      <c r="H21" s="8">
        <v>123000</v>
      </c>
      <c r="I21" s="8">
        <v>300</v>
      </c>
      <c r="J21" s="8">
        <v>200</v>
      </c>
      <c r="K21" s="8">
        <v>200</v>
      </c>
      <c r="L21" s="13">
        <f t="shared" si="1"/>
        <v>141900</v>
      </c>
    </row>
    <row r="22" spans="1:12" x14ac:dyDescent="0.3">
      <c r="A22" s="2">
        <v>3</v>
      </c>
      <c r="B22" s="1">
        <v>44634</v>
      </c>
      <c r="C22" s="1" t="str">
        <f t="shared" si="0"/>
        <v>Mar</v>
      </c>
      <c r="D22" s="16" t="s">
        <v>17</v>
      </c>
      <c r="E22" s="16" t="s">
        <v>13</v>
      </c>
      <c r="F22" s="16" t="s">
        <v>18</v>
      </c>
      <c r="G22" s="8">
        <v>131178</v>
      </c>
      <c r="H22" s="8">
        <v>55000</v>
      </c>
      <c r="I22" s="8">
        <v>150</v>
      </c>
      <c r="J22" s="8">
        <v>200</v>
      </c>
      <c r="K22" s="8">
        <v>300</v>
      </c>
      <c r="L22" s="13">
        <f t="shared" si="1"/>
        <v>75450</v>
      </c>
    </row>
    <row r="23" spans="1:12" x14ac:dyDescent="0.3">
      <c r="A23" s="2">
        <v>4</v>
      </c>
      <c r="B23" s="1">
        <v>44634</v>
      </c>
      <c r="C23" s="1" t="str">
        <f t="shared" si="0"/>
        <v>Mar</v>
      </c>
      <c r="D23" s="16" t="s">
        <v>19</v>
      </c>
      <c r="E23" s="16" t="s">
        <v>13</v>
      </c>
      <c r="F23" s="17" t="s">
        <v>20</v>
      </c>
      <c r="G23" s="8">
        <v>145979</v>
      </c>
      <c r="H23" s="8">
        <v>25000</v>
      </c>
      <c r="I23" s="8">
        <v>50</v>
      </c>
      <c r="J23" s="8">
        <v>100</v>
      </c>
      <c r="K23" s="8">
        <v>200</v>
      </c>
      <c r="L23" s="13">
        <f t="shared" si="1"/>
        <v>37150</v>
      </c>
    </row>
    <row r="24" spans="1:12" x14ac:dyDescent="0.3">
      <c r="A24" s="2">
        <v>5</v>
      </c>
      <c r="B24" s="1">
        <v>44634</v>
      </c>
      <c r="C24" s="1" t="str">
        <f t="shared" si="0"/>
        <v>Mar</v>
      </c>
      <c r="D24" s="16" t="s">
        <v>21</v>
      </c>
      <c r="E24" s="16" t="s">
        <v>13</v>
      </c>
      <c r="F24" s="17" t="s">
        <v>22</v>
      </c>
      <c r="G24" s="8">
        <v>161067</v>
      </c>
      <c r="H24" s="8">
        <v>65000</v>
      </c>
      <c r="I24" s="8">
        <v>100</v>
      </c>
      <c r="J24" s="8">
        <v>100</v>
      </c>
      <c r="K24" s="8">
        <v>100</v>
      </c>
      <c r="L24" s="13">
        <f t="shared" si="1"/>
        <v>73300</v>
      </c>
    </row>
    <row r="25" spans="1:12" x14ac:dyDescent="0.3">
      <c r="A25" s="2">
        <v>6</v>
      </c>
      <c r="B25" s="1">
        <v>44634</v>
      </c>
      <c r="C25" s="1" t="str">
        <f t="shared" si="0"/>
        <v>Mar</v>
      </c>
      <c r="D25" s="16" t="s">
        <v>23</v>
      </c>
      <c r="E25" s="16" t="s">
        <v>13</v>
      </c>
      <c r="F25" s="17" t="s">
        <v>24</v>
      </c>
      <c r="G25" s="8">
        <v>184481</v>
      </c>
      <c r="H25" s="8">
        <v>150000</v>
      </c>
      <c r="I25" s="8">
        <v>100</v>
      </c>
      <c r="J25" s="8">
        <v>200</v>
      </c>
      <c r="K25" s="8">
        <v>300</v>
      </c>
      <c r="L25" s="13">
        <f t="shared" si="1"/>
        <v>169300</v>
      </c>
    </row>
    <row r="26" spans="1:12" x14ac:dyDescent="0.3">
      <c r="A26" s="2">
        <v>7</v>
      </c>
      <c r="B26" s="1">
        <v>44634</v>
      </c>
      <c r="C26" s="1" t="str">
        <f t="shared" si="0"/>
        <v>Mar</v>
      </c>
      <c r="D26" s="16" t="s">
        <v>25</v>
      </c>
      <c r="E26" s="16" t="s">
        <v>13</v>
      </c>
      <c r="F26" s="17" t="s">
        <v>26</v>
      </c>
      <c r="G26" s="8">
        <v>106728</v>
      </c>
      <c r="H26" s="8">
        <v>65000</v>
      </c>
      <c r="I26" s="8">
        <v>150</v>
      </c>
      <c r="J26" s="8">
        <v>150</v>
      </c>
      <c r="K26" s="8">
        <v>200</v>
      </c>
      <c r="L26" s="13">
        <f t="shared" si="1"/>
        <v>79950</v>
      </c>
    </row>
    <row r="27" spans="1:12" x14ac:dyDescent="0.3">
      <c r="A27" s="2">
        <v>8</v>
      </c>
      <c r="B27" s="1">
        <v>44634</v>
      </c>
      <c r="C27" s="1" t="str">
        <f t="shared" si="0"/>
        <v>Mar</v>
      </c>
      <c r="D27" s="16" t="s">
        <v>27</v>
      </c>
      <c r="E27" s="16" t="s">
        <v>13</v>
      </c>
      <c r="F27" s="17" t="s">
        <v>28</v>
      </c>
      <c r="G27" s="8">
        <v>133641</v>
      </c>
      <c r="H27" s="8">
        <v>55000</v>
      </c>
      <c r="I27" s="8">
        <v>200</v>
      </c>
      <c r="J27" s="8">
        <v>100</v>
      </c>
      <c r="K27" s="8">
        <v>200</v>
      </c>
      <c r="L27" s="13">
        <f t="shared" si="1"/>
        <v>70600</v>
      </c>
    </row>
    <row r="28" spans="1:12" x14ac:dyDescent="0.3">
      <c r="A28" s="2">
        <v>9</v>
      </c>
      <c r="B28" s="1">
        <v>44634</v>
      </c>
      <c r="C28" s="1" t="str">
        <f t="shared" si="0"/>
        <v>Mar</v>
      </c>
      <c r="D28" s="16" t="s">
        <v>29</v>
      </c>
      <c r="E28" s="16" t="s">
        <v>13</v>
      </c>
      <c r="F28" s="17" t="s">
        <v>30</v>
      </c>
      <c r="G28" s="8">
        <v>137472</v>
      </c>
      <c r="H28" s="8">
        <v>145000</v>
      </c>
      <c r="I28" s="8">
        <v>400</v>
      </c>
      <c r="J28" s="8">
        <v>300</v>
      </c>
      <c r="K28" s="8">
        <v>500</v>
      </c>
      <c r="L28" s="13">
        <f t="shared" si="1"/>
        <v>182200</v>
      </c>
    </row>
    <row r="29" spans="1:12" x14ac:dyDescent="0.3">
      <c r="A29" s="2">
        <v>6</v>
      </c>
      <c r="B29" s="1">
        <v>44635</v>
      </c>
      <c r="C29" s="1" t="str">
        <f t="shared" si="0"/>
        <v>Mar</v>
      </c>
      <c r="D29" s="16" t="s">
        <v>23</v>
      </c>
      <c r="E29" s="16" t="s">
        <v>13</v>
      </c>
      <c r="F29" s="17" t="s">
        <v>24</v>
      </c>
      <c r="G29" s="8">
        <v>167893</v>
      </c>
      <c r="H29" s="8">
        <v>150000</v>
      </c>
      <c r="I29" s="8">
        <v>100</v>
      </c>
      <c r="J29" s="8">
        <v>200</v>
      </c>
      <c r="K29" s="8">
        <v>300</v>
      </c>
      <c r="L29" s="13">
        <f t="shared" si="1"/>
        <v>169300</v>
      </c>
    </row>
    <row r="30" spans="1:12" x14ac:dyDescent="0.3">
      <c r="A30" s="2">
        <v>7</v>
      </c>
      <c r="B30" s="1">
        <v>44635</v>
      </c>
      <c r="C30" s="1" t="str">
        <f t="shared" si="0"/>
        <v>Mar</v>
      </c>
      <c r="D30" s="16" t="s">
        <v>25</v>
      </c>
      <c r="E30" s="16" t="s">
        <v>13</v>
      </c>
      <c r="F30" s="17" t="s">
        <v>26</v>
      </c>
      <c r="G30" s="8">
        <v>114382</v>
      </c>
      <c r="H30" s="8">
        <v>65000</v>
      </c>
      <c r="I30" s="8">
        <v>150</v>
      </c>
      <c r="J30" s="8">
        <v>150</v>
      </c>
      <c r="K30" s="8">
        <v>200</v>
      </c>
      <c r="L30" s="13">
        <f t="shared" si="1"/>
        <v>79950</v>
      </c>
    </row>
    <row r="31" spans="1:12" x14ac:dyDescent="0.3">
      <c r="A31" s="2">
        <v>8</v>
      </c>
      <c r="B31" s="1">
        <v>44635</v>
      </c>
      <c r="C31" s="1" t="str">
        <f t="shared" si="0"/>
        <v>Mar</v>
      </c>
      <c r="D31" s="16" t="s">
        <v>27</v>
      </c>
      <c r="E31" s="16" t="s">
        <v>13</v>
      </c>
      <c r="F31" s="17" t="s">
        <v>28</v>
      </c>
      <c r="G31" s="8">
        <v>182502</v>
      </c>
      <c r="H31" s="8">
        <v>55000</v>
      </c>
      <c r="I31" s="8">
        <v>200</v>
      </c>
      <c r="J31" s="8">
        <v>100</v>
      </c>
      <c r="K31" s="8">
        <v>200</v>
      </c>
      <c r="L31" s="13">
        <f t="shared" si="1"/>
        <v>70600</v>
      </c>
    </row>
    <row r="32" spans="1:12" x14ac:dyDescent="0.3">
      <c r="A32" s="2">
        <v>9</v>
      </c>
      <c r="B32" s="1">
        <v>44635</v>
      </c>
      <c r="C32" s="1" t="str">
        <f t="shared" si="0"/>
        <v>Mar</v>
      </c>
      <c r="D32" s="16" t="s">
        <v>29</v>
      </c>
      <c r="E32" s="16" t="s">
        <v>13</v>
      </c>
      <c r="F32" s="17" t="s">
        <v>30</v>
      </c>
      <c r="G32" s="8">
        <v>144543</v>
      </c>
      <c r="H32" s="8">
        <v>145000</v>
      </c>
      <c r="I32" s="8">
        <v>400</v>
      </c>
      <c r="J32" s="8">
        <v>300</v>
      </c>
      <c r="K32" s="8">
        <v>500</v>
      </c>
      <c r="L32" s="13">
        <f t="shared" si="1"/>
        <v>182200</v>
      </c>
    </row>
    <row r="33" spans="1:12" x14ac:dyDescent="0.3">
      <c r="A33" s="2">
        <v>1</v>
      </c>
      <c r="B33" s="1">
        <v>44635</v>
      </c>
      <c r="C33" s="1" t="str">
        <f t="shared" si="0"/>
        <v>Mar</v>
      </c>
      <c r="D33" s="16" t="s">
        <v>12</v>
      </c>
      <c r="E33" s="16" t="s">
        <v>13</v>
      </c>
      <c r="F33" s="16" t="s">
        <v>14</v>
      </c>
      <c r="G33" s="8">
        <v>199789</v>
      </c>
      <c r="H33" s="8">
        <v>65000</v>
      </c>
      <c r="I33" s="8">
        <v>200</v>
      </c>
      <c r="J33" s="8">
        <v>100</v>
      </c>
      <c r="K33" s="8">
        <v>200</v>
      </c>
      <c r="L33" s="13">
        <f t="shared" si="1"/>
        <v>80600</v>
      </c>
    </row>
    <row r="34" spans="1:12" x14ac:dyDescent="0.3">
      <c r="A34" s="2">
        <v>2</v>
      </c>
      <c r="B34" s="1">
        <v>44635</v>
      </c>
      <c r="C34" s="1" t="str">
        <f t="shared" si="0"/>
        <v>Mar</v>
      </c>
      <c r="D34" s="16" t="s">
        <v>15</v>
      </c>
      <c r="E34" s="16" t="s">
        <v>13</v>
      </c>
      <c r="F34" s="16" t="s">
        <v>16</v>
      </c>
      <c r="G34" s="8">
        <v>108996</v>
      </c>
      <c r="H34" s="8">
        <v>150000</v>
      </c>
      <c r="I34" s="8">
        <v>100</v>
      </c>
      <c r="J34" s="8">
        <v>200</v>
      </c>
      <c r="K34" s="8">
        <v>300</v>
      </c>
      <c r="L34" s="13">
        <f t="shared" si="1"/>
        <v>169300</v>
      </c>
    </row>
    <row r="35" spans="1:12" x14ac:dyDescent="0.3">
      <c r="A35" s="2">
        <v>3</v>
      </c>
      <c r="B35" s="1">
        <v>44635</v>
      </c>
      <c r="C35" s="1" t="str">
        <f t="shared" si="0"/>
        <v>Mar</v>
      </c>
      <c r="D35" s="16" t="s">
        <v>17</v>
      </c>
      <c r="E35" s="16" t="s">
        <v>13</v>
      </c>
      <c r="F35" s="16" t="s">
        <v>14</v>
      </c>
      <c r="G35" s="8">
        <v>166181</v>
      </c>
      <c r="H35" s="8">
        <v>65000</v>
      </c>
      <c r="I35" s="8">
        <v>200</v>
      </c>
      <c r="J35" s="8">
        <v>300</v>
      </c>
      <c r="K35" s="8">
        <v>150</v>
      </c>
      <c r="L35" s="13">
        <f t="shared" si="1"/>
        <v>80100</v>
      </c>
    </row>
    <row r="36" spans="1:12" x14ac:dyDescent="0.3">
      <c r="A36" s="2">
        <v>4</v>
      </c>
      <c r="B36" s="1">
        <v>44635</v>
      </c>
      <c r="C36" s="1" t="str">
        <f t="shared" si="0"/>
        <v>Mar</v>
      </c>
      <c r="D36" s="16" t="s">
        <v>19</v>
      </c>
      <c r="E36" s="16" t="s">
        <v>13</v>
      </c>
      <c r="F36" s="17" t="s">
        <v>20</v>
      </c>
      <c r="G36" s="8">
        <v>174837</v>
      </c>
      <c r="H36" s="8">
        <v>55000</v>
      </c>
      <c r="I36" s="8">
        <v>200</v>
      </c>
      <c r="J36" s="8">
        <v>200</v>
      </c>
      <c r="K36" s="8">
        <v>50</v>
      </c>
      <c r="L36" s="13">
        <f t="shared" si="1"/>
        <v>64100</v>
      </c>
    </row>
    <row r="37" spans="1:12" x14ac:dyDescent="0.3">
      <c r="A37" s="2">
        <v>5</v>
      </c>
      <c r="B37" s="1">
        <v>44635</v>
      </c>
      <c r="C37" s="1" t="str">
        <f t="shared" si="0"/>
        <v>Mar</v>
      </c>
      <c r="D37" s="16" t="s">
        <v>21</v>
      </c>
      <c r="E37" s="16" t="s">
        <v>13</v>
      </c>
      <c r="F37" s="17" t="s">
        <v>22</v>
      </c>
      <c r="G37" s="8">
        <v>173287</v>
      </c>
      <c r="H37" s="8">
        <v>89400</v>
      </c>
      <c r="I37" s="8">
        <v>100</v>
      </c>
      <c r="J37" s="8">
        <v>100</v>
      </c>
      <c r="K37" s="8">
        <v>100</v>
      </c>
      <c r="L37" s="13">
        <f t="shared" si="1"/>
        <v>97700</v>
      </c>
    </row>
    <row r="38" spans="1:12" x14ac:dyDescent="0.3">
      <c r="A38" s="2">
        <v>6</v>
      </c>
      <c r="B38" s="1">
        <v>44635</v>
      </c>
      <c r="C38" s="1" t="str">
        <f t="shared" si="0"/>
        <v>Mar</v>
      </c>
      <c r="D38" s="16" t="s">
        <v>23</v>
      </c>
      <c r="E38" s="16" t="s">
        <v>13</v>
      </c>
      <c r="F38" s="17" t="s">
        <v>24</v>
      </c>
      <c r="G38" s="8">
        <v>109978</v>
      </c>
      <c r="H38" s="8">
        <v>123000</v>
      </c>
      <c r="I38" s="8">
        <v>100</v>
      </c>
      <c r="J38" s="8">
        <v>300</v>
      </c>
      <c r="K38" s="8">
        <v>100</v>
      </c>
      <c r="L38" s="13">
        <f t="shared" si="1"/>
        <v>133300</v>
      </c>
    </row>
    <row r="39" spans="1:12" x14ac:dyDescent="0.3">
      <c r="A39" s="2">
        <v>1</v>
      </c>
      <c r="B39" s="1">
        <v>44662</v>
      </c>
      <c r="C39" s="1" t="str">
        <f t="shared" si="0"/>
        <v>Apr</v>
      </c>
      <c r="D39" s="16" t="s">
        <v>12</v>
      </c>
      <c r="E39" s="16" t="s">
        <v>13</v>
      </c>
      <c r="F39" s="16" t="s">
        <v>14</v>
      </c>
      <c r="G39" s="8">
        <v>163681</v>
      </c>
      <c r="H39" s="8">
        <v>89400</v>
      </c>
      <c r="I39" s="8">
        <v>200</v>
      </c>
      <c r="J39" s="8">
        <v>100</v>
      </c>
      <c r="K39" s="8">
        <v>100</v>
      </c>
      <c r="L39" s="13">
        <f t="shared" si="1"/>
        <v>100000</v>
      </c>
    </row>
    <row r="40" spans="1:12" x14ac:dyDescent="0.3">
      <c r="A40" s="2">
        <v>2</v>
      </c>
      <c r="B40" s="1">
        <v>44662</v>
      </c>
      <c r="C40" s="1" t="str">
        <f t="shared" si="0"/>
        <v>Apr</v>
      </c>
      <c r="D40" s="16" t="s">
        <v>15</v>
      </c>
      <c r="E40" s="16" t="s">
        <v>13</v>
      </c>
      <c r="F40" s="16" t="s">
        <v>16</v>
      </c>
      <c r="G40" s="8">
        <v>110276</v>
      </c>
      <c r="H40" s="8">
        <v>123000</v>
      </c>
      <c r="I40" s="8">
        <v>300</v>
      </c>
      <c r="J40" s="8">
        <v>200</v>
      </c>
      <c r="K40" s="8">
        <v>200</v>
      </c>
      <c r="L40" s="13">
        <f t="shared" si="1"/>
        <v>141900</v>
      </c>
    </row>
    <row r="41" spans="1:12" x14ac:dyDescent="0.3">
      <c r="A41" s="2">
        <v>3</v>
      </c>
      <c r="B41" s="1">
        <v>44662</v>
      </c>
      <c r="C41" s="1" t="str">
        <f t="shared" si="0"/>
        <v>Apr</v>
      </c>
      <c r="D41" s="16" t="s">
        <v>17</v>
      </c>
      <c r="E41" s="16" t="s">
        <v>13</v>
      </c>
      <c r="F41" s="16" t="s">
        <v>18</v>
      </c>
      <c r="G41" s="8">
        <v>172945</v>
      </c>
      <c r="H41" s="8">
        <v>55000</v>
      </c>
      <c r="I41" s="8">
        <v>150</v>
      </c>
      <c r="J41" s="8">
        <v>200</v>
      </c>
      <c r="K41" s="8">
        <v>300</v>
      </c>
      <c r="L41" s="13">
        <f t="shared" si="1"/>
        <v>75450</v>
      </c>
    </row>
    <row r="42" spans="1:12" x14ac:dyDescent="0.3">
      <c r="A42" s="2">
        <v>4</v>
      </c>
      <c r="B42" s="1">
        <v>44662</v>
      </c>
      <c r="C42" s="1" t="str">
        <f t="shared" si="0"/>
        <v>Apr</v>
      </c>
      <c r="D42" s="16" t="s">
        <v>19</v>
      </c>
      <c r="E42" s="16" t="s">
        <v>13</v>
      </c>
      <c r="F42" s="17" t="s">
        <v>20</v>
      </c>
      <c r="G42" s="8">
        <v>172366</v>
      </c>
      <c r="H42" s="8">
        <v>25000</v>
      </c>
      <c r="I42" s="8">
        <v>50</v>
      </c>
      <c r="J42" s="8">
        <v>100</v>
      </c>
      <c r="K42" s="8">
        <v>200</v>
      </c>
      <c r="L42" s="13">
        <f t="shared" si="1"/>
        <v>37150</v>
      </c>
    </row>
    <row r="43" spans="1:12" x14ac:dyDescent="0.3">
      <c r="A43" s="2">
        <v>5</v>
      </c>
      <c r="B43" s="1">
        <v>44662</v>
      </c>
      <c r="C43" s="1" t="str">
        <f t="shared" si="0"/>
        <v>Apr</v>
      </c>
      <c r="D43" s="16" t="s">
        <v>21</v>
      </c>
      <c r="E43" s="16" t="s">
        <v>13</v>
      </c>
      <c r="F43" s="17" t="s">
        <v>22</v>
      </c>
      <c r="G43" s="8">
        <v>110785</v>
      </c>
      <c r="H43" s="8">
        <v>65000</v>
      </c>
      <c r="I43" s="8">
        <v>100</v>
      </c>
      <c r="J43" s="8">
        <v>100</v>
      </c>
      <c r="K43" s="8">
        <v>100</v>
      </c>
      <c r="L43" s="13">
        <f t="shared" si="1"/>
        <v>73300</v>
      </c>
    </row>
    <row r="44" spans="1:12" x14ac:dyDescent="0.3">
      <c r="A44" s="2">
        <v>6</v>
      </c>
      <c r="B44" s="1">
        <v>44662</v>
      </c>
      <c r="C44" s="1" t="str">
        <f t="shared" si="0"/>
        <v>Apr</v>
      </c>
      <c r="D44" s="16" t="s">
        <v>23</v>
      </c>
      <c r="E44" s="16" t="s">
        <v>13</v>
      </c>
      <c r="F44" s="17" t="s">
        <v>24</v>
      </c>
      <c r="G44" s="8">
        <v>197003</v>
      </c>
      <c r="H44" s="8">
        <v>150000</v>
      </c>
      <c r="I44" s="8">
        <v>100</v>
      </c>
      <c r="J44" s="8">
        <v>200</v>
      </c>
      <c r="K44" s="8">
        <v>300</v>
      </c>
      <c r="L44" s="13">
        <f t="shared" si="1"/>
        <v>169300</v>
      </c>
    </row>
    <row r="45" spans="1:12" x14ac:dyDescent="0.3">
      <c r="A45" s="2">
        <v>7</v>
      </c>
      <c r="B45" s="1">
        <v>44662</v>
      </c>
      <c r="C45" s="1" t="str">
        <f t="shared" si="0"/>
        <v>Apr</v>
      </c>
      <c r="D45" s="16" t="s">
        <v>25</v>
      </c>
      <c r="E45" s="16" t="s">
        <v>13</v>
      </c>
      <c r="F45" s="17" t="s">
        <v>26</v>
      </c>
      <c r="G45" s="8">
        <v>125109</v>
      </c>
      <c r="H45" s="8">
        <v>65000</v>
      </c>
      <c r="I45" s="8">
        <v>150</v>
      </c>
      <c r="J45" s="8">
        <v>150</v>
      </c>
      <c r="K45" s="8">
        <v>200</v>
      </c>
      <c r="L45" s="13">
        <f t="shared" si="1"/>
        <v>79950</v>
      </c>
    </row>
    <row r="46" spans="1:12" x14ac:dyDescent="0.3">
      <c r="A46" s="2">
        <v>8</v>
      </c>
      <c r="B46" s="1">
        <v>44662</v>
      </c>
      <c r="C46" s="1" t="str">
        <f t="shared" si="0"/>
        <v>Apr</v>
      </c>
      <c r="D46" s="16" t="s">
        <v>27</v>
      </c>
      <c r="E46" s="16" t="s">
        <v>13</v>
      </c>
      <c r="F46" s="17" t="s">
        <v>28</v>
      </c>
      <c r="G46" s="8">
        <v>111728</v>
      </c>
      <c r="H46" s="8">
        <v>55000</v>
      </c>
      <c r="I46" s="8">
        <v>200</v>
      </c>
      <c r="J46" s="8">
        <v>100</v>
      </c>
      <c r="K46" s="8">
        <v>200</v>
      </c>
      <c r="L46" s="13">
        <f t="shared" si="1"/>
        <v>70600</v>
      </c>
    </row>
    <row r="47" spans="1:12" x14ac:dyDescent="0.3">
      <c r="A47" s="2">
        <v>9</v>
      </c>
      <c r="B47" s="1">
        <v>44662</v>
      </c>
      <c r="C47" s="1" t="str">
        <f t="shared" si="0"/>
        <v>Apr</v>
      </c>
      <c r="D47" s="16" t="s">
        <v>29</v>
      </c>
      <c r="E47" s="16" t="s">
        <v>13</v>
      </c>
      <c r="F47" s="17" t="s">
        <v>30</v>
      </c>
      <c r="G47" s="8">
        <v>145085</v>
      </c>
      <c r="H47" s="8">
        <v>145000</v>
      </c>
      <c r="I47" s="8">
        <v>400</v>
      </c>
      <c r="J47" s="8">
        <v>300</v>
      </c>
      <c r="K47" s="8">
        <v>500</v>
      </c>
      <c r="L47" s="13">
        <f t="shared" si="1"/>
        <v>182200</v>
      </c>
    </row>
    <row r="48" spans="1:12" x14ac:dyDescent="0.3">
      <c r="A48" s="2">
        <v>1</v>
      </c>
      <c r="B48" s="1">
        <v>44663</v>
      </c>
      <c r="C48" s="1" t="str">
        <f t="shared" si="0"/>
        <v>Apr</v>
      </c>
      <c r="D48" s="16" t="s">
        <v>12</v>
      </c>
      <c r="E48" s="16" t="s">
        <v>13</v>
      </c>
      <c r="F48" s="16" t="s">
        <v>14</v>
      </c>
      <c r="G48" s="8">
        <v>179320</v>
      </c>
      <c r="H48" s="8">
        <v>65000</v>
      </c>
      <c r="I48" s="8">
        <v>200</v>
      </c>
      <c r="J48" s="8">
        <v>100</v>
      </c>
      <c r="K48" s="8">
        <v>200</v>
      </c>
      <c r="L48" s="13">
        <f t="shared" si="1"/>
        <v>80600</v>
      </c>
    </row>
    <row r="49" spans="1:12" x14ac:dyDescent="0.3">
      <c r="A49" s="2">
        <v>2</v>
      </c>
      <c r="B49" s="1">
        <v>44663</v>
      </c>
      <c r="C49" s="1" t="str">
        <f t="shared" si="0"/>
        <v>Apr</v>
      </c>
      <c r="D49" s="16" t="s">
        <v>15</v>
      </c>
      <c r="E49" s="16" t="s">
        <v>13</v>
      </c>
      <c r="F49" s="16" t="s">
        <v>16</v>
      </c>
      <c r="G49" s="8">
        <v>159315</v>
      </c>
      <c r="H49" s="8">
        <v>150000</v>
      </c>
      <c r="I49" s="8">
        <v>100</v>
      </c>
      <c r="J49" s="8">
        <v>200</v>
      </c>
      <c r="K49" s="8">
        <v>300</v>
      </c>
      <c r="L49" s="13">
        <f t="shared" si="1"/>
        <v>169300</v>
      </c>
    </row>
    <row r="50" spans="1:12" x14ac:dyDescent="0.3">
      <c r="A50" s="2">
        <v>3</v>
      </c>
      <c r="B50" s="1">
        <v>44663</v>
      </c>
      <c r="C50" s="1" t="str">
        <f t="shared" si="0"/>
        <v>Apr</v>
      </c>
      <c r="D50" s="16" t="s">
        <v>17</v>
      </c>
      <c r="E50" s="16" t="s">
        <v>13</v>
      </c>
      <c r="F50" s="16" t="s">
        <v>14</v>
      </c>
      <c r="G50" s="8">
        <v>128522</v>
      </c>
      <c r="H50" s="8">
        <v>65000</v>
      </c>
      <c r="I50" s="8">
        <v>200</v>
      </c>
      <c r="J50" s="8">
        <v>300</v>
      </c>
      <c r="K50" s="8">
        <v>150</v>
      </c>
      <c r="L50" s="13">
        <f t="shared" si="1"/>
        <v>80100</v>
      </c>
    </row>
    <row r="51" spans="1:12" x14ac:dyDescent="0.3">
      <c r="A51" s="2">
        <v>4</v>
      </c>
      <c r="B51" s="1">
        <v>44663</v>
      </c>
      <c r="C51" s="1" t="str">
        <f t="shared" si="0"/>
        <v>Apr</v>
      </c>
      <c r="D51" s="16" t="s">
        <v>19</v>
      </c>
      <c r="E51" s="16" t="s">
        <v>13</v>
      </c>
      <c r="F51" s="17" t="s">
        <v>20</v>
      </c>
      <c r="G51" s="8">
        <v>119148</v>
      </c>
      <c r="H51" s="8">
        <v>55000</v>
      </c>
      <c r="I51" s="8">
        <v>200</v>
      </c>
      <c r="J51" s="8">
        <v>200</v>
      </c>
      <c r="K51" s="8">
        <v>50</v>
      </c>
      <c r="L51" s="13">
        <f t="shared" si="1"/>
        <v>64100</v>
      </c>
    </row>
    <row r="52" spans="1:12" x14ac:dyDescent="0.3">
      <c r="A52" s="2">
        <v>5</v>
      </c>
      <c r="B52" s="1">
        <v>44663</v>
      </c>
      <c r="C52" s="1" t="str">
        <f t="shared" si="0"/>
        <v>Apr</v>
      </c>
      <c r="D52" s="16" t="s">
        <v>21</v>
      </c>
      <c r="E52" s="16" t="s">
        <v>13</v>
      </c>
      <c r="F52" s="17" t="s">
        <v>22</v>
      </c>
      <c r="G52" s="8">
        <v>131983</v>
      </c>
      <c r="H52" s="8">
        <v>89400</v>
      </c>
      <c r="I52" s="8">
        <v>100</v>
      </c>
      <c r="J52" s="8">
        <v>100</v>
      </c>
      <c r="K52" s="8">
        <v>100</v>
      </c>
      <c r="L52" s="13">
        <f t="shared" si="1"/>
        <v>97700</v>
      </c>
    </row>
    <row r="53" spans="1:12" x14ac:dyDescent="0.3">
      <c r="A53" s="2">
        <v>6</v>
      </c>
      <c r="B53" s="1">
        <v>44663</v>
      </c>
      <c r="C53" s="1" t="str">
        <f t="shared" si="0"/>
        <v>Apr</v>
      </c>
      <c r="D53" s="16" t="s">
        <v>23</v>
      </c>
      <c r="E53" s="16" t="s">
        <v>13</v>
      </c>
      <c r="F53" s="17" t="s">
        <v>24</v>
      </c>
      <c r="G53" s="8">
        <v>138748</v>
      </c>
      <c r="H53" s="8">
        <v>123000</v>
      </c>
      <c r="I53" s="8">
        <v>100</v>
      </c>
      <c r="J53" s="8">
        <v>300</v>
      </c>
      <c r="K53" s="8">
        <v>100</v>
      </c>
      <c r="L53" s="13">
        <f t="shared" si="1"/>
        <v>133300</v>
      </c>
    </row>
    <row r="54" spans="1:12" x14ac:dyDescent="0.3">
      <c r="A54" s="2">
        <v>7</v>
      </c>
      <c r="B54" s="1">
        <v>44663</v>
      </c>
      <c r="C54" s="1" t="str">
        <f t="shared" si="0"/>
        <v>Apr</v>
      </c>
      <c r="D54" s="16" t="s">
        <v>25</v>
      </c>
      <c r="E54" s="16" t="s">
        <v>13</v>
      </c>
      <c r="F54" s="17" t="s">
        <v>26</v>
      </c>
      <c r="G54" s="8">
        <v>152563</v>
      </c>
      <c r="H54" s="8">
        <v>55000</v>
      </c>
      <c r="I54" s="8">
        <v>200</v>
      </c>
      <c r="J54" s="8">
        <v>200</v>
      </c>
      <c r="K54" s="8">
        <v>150</v>
      </c>
      <c r="L54" s="13">
        <f t="shared" si="1"/>
        <v>69100</v>
      </c>
    </row>
    <row r="55" spans="1:12" x14ac:dyDescent="0.3">
      <c r="A55" s="2">
        <v>8</v>
      </c>
      <c r="B55" s="1">
        <v>44663</v>
      </c>
      <c r="C55" s="1" t="str">
        <f t="shared" si="0"/>
        <v>Apr</v>
      </c>
      <c r="D55" s="16" t="s">
        <v>27</v>
      </c>
      <c r="E55" s="16" t="s">
        <v>13</v>
      </c>
      <c r="F55" s="17" t="s">
        <v>22</v>
      </c>
      <c r="G55" s="8">
        <v>100077</v>
      </c>
      <c r="H55" s="8">
        <v>25000</v>
      </c>
      <c r="I55" s="8">
        <v>150</v>
      </c>
      <c r="J55" s="8">
        <v>200</v>
      </c>
      <c r="K55" s="8">
        <v>200</v>
      </c>
      <c r="L55" s="13">
        <f t="shared" si="1"/>
        <v>40450</v>
      </c>
    </row>
    <row r="56" spans="1:12" x14ac:dyDescent="0.3">
      <c r="A56" s="2">
        <v>9</v>
      </c>
      <c r="B56" s="1">
        <v>44663</v>
      </c>
      <c r="C56" s="1" t="str">
        <f t="shared" si="0"/>
        <v>Apr</v>
      </c>
      <c r="D56" s="16" t="s">
        <v>29</v>
      </c>
      <c r="E56" s="16" t="s">
        <v>13</v>
      </c>
      <c r="F56" s="17" t="s">
        <v>30</v>
      </c>
      <c r="G56" s="8">
        <v>103368</v>
      </c>
      <c r="H56" s="8">
        <v>89400</v>
      </c>
      <c r="I56" s="8">
        <v>100</v>
      </c>
      <c r="J56" s="8">
        <v>500</v>
      </c>
      <c r="K56" s="8">
        <v>400</v>
      </c>
      <c r="L56" s="13">
        <f t="shared" si="1"/>
        <v>116700</v>
      </c>
    </row>
    <row r="57" spans="1:12" x14ac:dyDescent="0.3">
      <c r="A57" s="2">
        <v>1</v>
      </c>
      <c r="B57" s="1">
        <v>44665</v>
      </c>
      <c r="C57" s="1" t="str">
        <f t="shared" si="0"/>
        <v>Apr</v>
      </c>
      <c r="D57" s="16" t="s">
        <v>12</v>
      </c>
      <c r="E57" s="16" t="s">
        <v>13</v>
      </c>
      <c r="F57" s="16" t="s">
        <v>14</v>
      </c>
      <c r="G57" s="8">
        <v>171916</v>
      </c>
      <c r="H57" s="8">
        <v>89400</v>
      </c>
      <c r="I57" s="8">
        <v>200</v>
      </c>
      <c r="J57" s="8">
        <v>100</v>
      </c>
      <c r="K57" s="8">
        <v>100</v>
      </c>
      <c r="L57" s="13">
        <f t="shared" si="1"/>
        <v>100000</v>
      </c>
    </row>
    <row r="58" spans="1:12" x14ac:dyDescent="0.3">
      <c r="A58" s="2">
        <v>2</v>
      </c>
      <c r="B58" s="1">
        <v>44665</v>
      </c>
      <c r="C58" s="1" t="str">
        <f t="shared" si="0"/>
        <v>Apr</v>
      </c>
      <c r="D58" s="16" t="s">
        <v>15</v>
      </c>
      <c r="E58" s="16" t="s">
        <v>13</v>
      </c>
      <c r="F58" s="16" t="s">
        <v>16</v>
      </c>
      <c r="G58" s="8">
        <v>183086</v>
      </c>
      <c r="H58" s="8">
        <v>123000</v>
      </c>
      <c r="I58" s="8">
        <v>300</v>
      </c>
      <c r="J58" s="8">
        <v>200</v>
      </c>
      <c r="K58" s="8">
        <v>200</v>
      </c>
      <c r="L58" s="13">
        <f t="shared" si="1"/>
        <v>141900</v>
      </c>
    </row>
    <row r="59" spans="1:12" x14ac:dyDescent="0.3">
      <c r="A59" s="2">
        <v>3</v>
      </c>
      <c r="B59" s="1">
        <v>44665</v>
      </c>
      <c r="C59" s="1" t="str">
        <f t="shared" si="0"/>
        <v>Apr</v>
      </c>
      <c r="D59" s="16" t="s">
        <v>17</v>
      </c>
      <c r="E59" s="16" t="s">
        <v>13</v>
      </c>
      <c r="F59" s="16" t="s">
        <v>18</v>
      </c>
      <c r="G59" s="8">
        <v>194632</v>
      </c>
      <c r="H59" s="8">
        <v>55000</v>
      </c>
      <c r="I59" s="8">
        <v>150</v>
      </c>
      <c r="J59" s="8">
        <v>200</v>
      </c>
      <c r="K59" s="8">
        <v>300</v>
      </c>
      <c r="L59" s="13">
        <f t="shared" si="1"/>
        <v>75450</v>
      </c>
    </row>
    <row r="60" spans="1:12" x14ac:dyDescent="0.3">
      <c r="A60" s="2">
        <v>4</v>
      </c>
      <c r="B60" s="1">
        <v>44665</v>
      </c>
      <c r="C60" s="1" t="str">
        <f t="shared" si="0"/>
        <v>Apr</v>
      </c>
      <c r="D60" s="16" t="s">
        <v>19</v>
      </c>
      <c r="E60" s="16" t="s">
        <v>13</v>
      </c>
      <c r="F60" s="17" t="s">
        <v>20</v>
      </c>
      <c r="G60" s="8">
        <v>145349</v>
      </c>
      <c r="H60" s="8">
        <v>25000</v>
      </c>
      <c r="I60" s="8">
        <v>50</v>
      </c>
      <c r="J60" s="8">
        <v>100</v>
      </c>
      <c r="K60" s="8">
        <v>200</v>
      </c>
      <c r="L60" s="13">
        <f t="shared" si="1"/>
        <v>37150</v>
      </c>
    </row>
    <row r="61" spans="1:12" x14ac:dyDescent="0.3">
      <c r="A61" s="2">
        <v>5</v>
      </c>
      <c r="B61" s="1">
        <v>44665</v>
      </c>
      <c r="C61" s="1" t="str">
        <f t="shared" si="0"/>
        <v>Apr</v>
      </c>
      <c r="D61" s="16" t="s">
        <v>21</v>
      </c>
      <c r="E61" s="16" t="s">
        <v>13</v>
      </c>
      <c r="F61" s="17" t="s">
        <v>22</v>
      </c>
      <c r="G61" s="8">
        <v>124920</v>
      </c>
      <c r="H61" s="8">
        <v>65000</v>
      </c>
      <c r="I61" s="8">
        <v>100</v>
      </c>
      <c r="J61" s="8">
        <v>100</v>
      </c>
      <c r="K61" s="8">
        <v>100</v>
      </c>
      <c r="L61" s="13">
        <f t="shared" si="1"/>
        <v>73300</v>
      </c>
    </row>
    <row r="62" spans="1:12" x14ac:dyDescent="0.3">
      <c r="A62" s="2">
        <v>6</v>
      </c>
      <c r="B62" s="1">
        <v>44665</v>
      </c>
      <c r="C62" s="1" t="str">
        <f t="shared" si="0"/>
        <v>Apr</v>
      </c>
      <c r="D62" s="16" t="s">
        <v>23</v>
      </c>
      <c r="E62" s="16" t="s">
        <v>13</v>
      </c>
      <c r="F62" s="17" t="s">
        <v>24</v>
      </c>
      <c r="G62" s="8">
        <v>114768</v>
      </c>
      <c r="H62" s="8">
        <v>150000</v>
      </c>
      <c r="I62" s="8">
        <v>100</v>
      </c>
      <c r="J62" s="8">
        <v>200</v>
      </c>
      <c r="K62" s="8">
        <v>300</v>
      </c>
      <c r="L62" s="13">
        <f t="shared" si="1"/>
        <v>169300</v>
      </c>
    </row>
    <row r="63" spans="1:12" x14ac:dyDescent="0.3">
      <c r="A63" s="2">
        <v>7</v>
      </c>
      <c r="B63" s="1">
        <v>44665</v>
      </c>
      <c r="C63" s="1" t="str">
        <f t="shared" si="0"/>
        <v>Apr</v>
      </c>
      <c r="D63" s="16" t="s">
        <v>25</v>
      </c>
      <c r="E63" s="16" t="s">
        <v>13</v>
      </c>
      <c r="F63" s="17" t="s">
        <v>26</v>
      </c>
      <c r="G63" s="8">
        <v>106194</v>
      </c>
      <c r="H63" s="8">
        <v>65000</v>
      </c>
      <c r="I63" s="8">
        <v>150</v>
      </c>
      <c r="J63" s="8">
        <v>150</v>
      </c>
      <c r="K63" s="8">
        <v>200</v>
      </c>
      <c r="L63" s="13">
        <f t="shared" si="1"/>
        <v>79950</v>
      </c>
    </row>
    <row r="64" spans="1:12" x14ac:dyDescent="0.3">
      <c r="A64" s="2">
        <v>8</v>
      </c>
      <c r="B64" s="1">
        <v>44665</v>
      </c>
      <c r="C64" s="1" t="str">
        <f t="shared" si="0"/>
        <v>Apr</v>
      </c>
      <c r="D64" s="16" t="s">
        <v>27</v>
      </c>
      <c r="E64" s="16" t="s">
        <v>13</v>
      </c>
      <c r="F64" s="17" t="s">
        <v>28</v>
      </c>
      <c r="G64" s="8">
        <v>106645</v>
      </c>
      <c r="H64" s="8">
        <v>55000</v>
      </c>
      <c r="I64" s="8">
        <v>200</v>
      </c>
      <c r="J64" s="8">
        <v>100</v>
      </c>
      <c r="K64" s="8">
        <v>200</v>
      </c>
      <c r="L64" s="13">
        <f t="shared" si="1"/>
        <v>70600</v>
      </c>
    </row>
    <row r="65" spans="1:12" x14ac:dyDescent="0.3">
      <c r="A65" s="2">
        <v>9</v>
      </c>
      <c r="B65" s="1">
        <v>44665</v>
      </c>
      <c r="C65" s="1" t="str">
        <f t="shared" si="0"/>
        <v>Apr</v>
      </c>
      <c r="D65" s="16" t="s">
        <v>29</v>
      </c>
      <c r="E65" s="16" t="s">
        <v>13</v>
      </c>
      <c r="F65" s="17" t="s">
        <v>30</v>
      </c>
      <c r="G65" s="8">
        <v>164715</v>
      </c>
      <c r="H65" s="8">
        <v>145000</v>
      </c>
      <c r="I65" s="8">
        <v>400</v>
      </c>
      <c r="J65" s="8">
        <v>300</v>
      </c>
      <c r="K65" s="8">
        <v>500</v>
      </c>
      <c r="L65" s="13">
        <f t="shared" si="1"/>
        <v>182200</v>
      </c>
    </row>
    <row r="66" spans="1:12" x14ac:dyDescent="0.3">
      <c r="A66" s="2">
        <v>6</v>
      </c>
      <c r="B66" s="1">
        <v>44666</v>
      </c>
      <c r="C66" s="1" t="str">
        <f t="shared" si="0"/>
        <v>Apr</v>
      </c>
      <c r="D66" s="16" t="s">
        <v>23</v>
      </c>
      <c r="E66" s="16" t="s">
        <v>13</v>
      </c>
      <c r="F66" s="17" t="s">
        <v>24</v>
      </c>
      <c r="G66" s="8">
        <v>160403</v>
      </c>
      <c r="H66" s="8">
        <v>150000</v>
      </c>
      <c r="I66" s="8">
        <v>100</v>
      </c>
      <c r="J66" s="8">
        <v>200</v>
      </c>
      <c r="K66" s="8">
        <v>300</v>
      </c>
      <c r="L66" s="13">
        <f t="shared" si="1"/>
        <v>169300</v>
      </c>
    </row>
    <row r="67" spans="1:12" x14ac:dyDescent="0.3">
      <c r="A67" s="2">
        <v>7</v>
      </c>
      <c r="B67" s="1">
        <v>44666</v>
      </c>
      <c r="C67" s="1" t="str">
        <f t="shared" si="0"/>
        <v>Apr</v>
      </c>
      <c r="D67" s="16" t="s">
        <v>25</v>
      </c>
      <c r="E67" s="16" t="s">
        <v>13</v>
      </c>
      <c r="F67" s="17" t="s">
        <v>26</v>
      </c>
      <c r="G67" s="8">
        <v>195438</v>
      </c>
      <c r="H67" s="8">
        <v>65000</v>
      </c>
      <c r="I67" s="8">
        <v>150</v>
      </c>
      <c r="J67" s="8">
        <v>150</v>
      </c>
      <c r="K67" s="8">
        <v>200</v>
      </c>
      <c r="L67" s="13">
        <f t="shared" si="1"/>
        <v>79950</v>
      </c>
    </row>
    <row r="68" spans="1:12" x14ac:dyDescent="0.3">
      <c r="A68" s="2">
        <v>8</v>
      </c>
      <c r="B68" s="1">
        <v>44666</v>
      </c>
      <c r="C68" s="1" t="str">
        <f t="shared" si="0"/>
        <v>Apr</v>
      </c>
      <c r="D68" s="16" t="s">
        <v>27</v>
      </c>
      <c r="E68" s="16" t="s">
        <v>13</v>
      </c>
      <c r="F68" s="17" t="s">
        <v>28</v>
      </c>
      <c r="G68" s="8">
        <v>104001</v>
      </c>
      <c r="H68" s="8">
        <v>55000</v>
      </c>
      <c r="I68" s="8">
        <v>200</v>
      </c>
      <c r="J68" s="8">
        <v>100</v>
      </c>
      <c r="K68" s="8">
        <v>200</v>
      </c>
      <c r="L68" s="13">
        <f t="shared" si="1"/>
        <v>70600</v>
      </c>
    </row>
    <row r="69" spans="1:12" x14ac:dyDescent="0.3">
      <c r="A69" s="2">
        <v>9</v>
      </c>
      <c r="B69" s="1">
        <v>44666</v>
      </c>
      <c r="C69" s="1" t="str">
        <f t="shared" si="0"/>
        <v>Apr</v>
      </c>
      <c r="D69" s="16" t="s">
        <v>29</v>
      </c>
      <c r="E69" s="16" t="s">
        <v>13</v>
      </c>
      <c r="F69" s="17" t="s">
        <v>30</v>
      </c>
      <c r="G69" s="8">
        <v>155367</v>
      </c>
      <c r="H69" s="8">
        <v>145000</v>
      </c>
      <c r="I69" s="8">
        <v>400</v>
      </c>
      <c r="J69" s="8">
        <v>300</v>
      </c>
      <c r="K69" s="8">
        <v>500</v>
      </c>
      <c r="L69" s="13">
        <f t="shared" si="1"/>
        <v>182200</v>
      </c>
    </row>
    <row r="70" spans="1:12" x14ac:dyDescent="0.3">
      <c r="A70" s="2">
        <v>1</v>
      </c>
      <c r="B70" s="1">
        <v>44666</v>
      </c>
      <c r="C70" s="1" t="str">
        <f t="shared" si="0"/>
        <v>Apr</v>
      </c>
      <c r="D70" s="16" t="s">
        <v>12</v>
      </c>
      <c r="E70" s="16" t="s">
        <v>13</v>
      </c>
      <c r="F70" s="16" t="s">
        <v>14</v>
      </c>
      <c r="G70" s="8">
        <v>114656</v>
      </c>
      <c r="H70" s="8">
        <v>65000</v>
      </c>
      <c r="I70" s="8">
        <v>200</v>
      </c>
      <c r="J70" s="8">
        <v>100</v>
      </c>
      <c r="K70" s="8">
        <v>200</v>
      </c>
      <c r="L70" s="13">
        <f t="shared" si="1"/>
        <v>80600</v>
      </c>
    </row>
    <row r="71" spans="1:12" x14ac:dyDescent="0.3">
      <c r="A71" s="2">
        <v>2</v>
      </c>
      <c r="B71" s="1">
        <v>44666</v>
      </c>
      <c r="C71" s="1" t="str">
        <f t="shared" si="0"/>
        <v>Apr</v>
      </c>
      <c r="D71" s="16" t="s">
        <v>15</v>
      </c>
      <c r="E71" s="16" t="s">
        <v>13</v>
      </c>
      <c r="F71" s="16" t="s">
        <v>16</v>
      </c>
      <c r="G71" s="8">
        <v>140164</v>
      </c>
      <c r="H71" s="8">
        <v>150000</v>
      </c>
      <c r="I71" s="8">
        <v>100</v>
      </c>
      <c r="J71" s="8">
        <v>200</v>
      </c>
      <c r="K71" s="8">
        <v>300</v>
      </c>
      <c r="L71" s="13">
        <f t="shared" si="1"/>
        <v>169300</v>
      </c>
    </row>
    <row r="72" spans="1:12" x14ac:dyDescent="0.3">
      <c r="A72" s="2">
        <v>3</v>
      </c>
      <c r="B72" s="1">
        <v>44666</v>
      </c>
      <c r="C72" s="1" t="str">
        <f t="shared" si="0"/>
        <v>Apr</v>
      </c>
      <c r="D72" s="16" t="s">
        <v>17</v>
      </c>
      <c r="E72" s="16" t="s">
        <v>13</v>
      </c>
      <c r="F72" s="16" t="s">
        <v>14</v>
      </c>
      <c r="G72" s="8">
        <v>159262</v>
      </c>
      <c r="H72" s="8">
        <v>65000</v>
      </c>
      <c r="I72" s="8">
        <v>200</v>
      </c>
      <c r="J72" s="8">
        <v>300</v>
      </c>
      <c r="K72" s="8">
        <v>150</v>
      </c>
      <c r="L72" s="13">
        <f t="shared" si="1"/>
        <v>80100</v>
      </c>
    </row>
    <row r="73" spans="1:12" x14ac:dyDescent="0.3">
      <c r="A73" s="2">
        <v>4</v>
      </c>
      <c r="B73" s="1">
        <v>44666</v>
      </c>
      <c r="C73" s="1" t="str">
        <f t="shared" si="0"/>
        <v>Apr</v>
      </c>
      <c r="D73" s="16" t="s">
        <v>19</v>
      </c>
      <c r="E73" s="16" t="s">
        <v>13</v>
      </c>
      <c r="F73" s="17" t="s">
        <v>20</v>
      </c>
      <c r="G73" s="8">
        <v>103641</v>
      </c>
      <c r="H73" s="8">
        <v>55000</v>
      </c>
      <c r="I73" s="8">
        <v>200</v>
      </c>
      <c r="J73" s="8">
        <v>200</v>
      </c>
      <c r="K73" s="8">
        <v>50</v>
      </c>
      <c r="L73" s="13">
        <f t="shared" si="1"/>
        <v>64100</v>
      </c>
    </row>
    <row r="74" spans="1:12" x14ac:dyDescent="0.3">
      <c r="A74" s="2">
        <v>5</v>
      </c>
      <c r="B74" s="1">
        <v>44666</v>
      </c>
      <c r="C74" s="1" t="str">
        <f t="shared" si="0"/>
        <v>Apr</v>
      </c>
      <c r="D74" s="16" t="s">
        <v>21</v>
      </c>
      <c r="E74" s="16" t="s">
        <v>13</v>
      </c>
      <c r="F74" s="17" t="s">
        <v>22</v>
      </c>
      <c r="G74" s="8">
        <v>115068</v>
      </c>
      <c r="H74" s="8">
        <v>89400</v>
      </c>
      <c r="I74" s="8">
        <v>100</v>
      </c>
      <c r="J74" s="8">
        <v>100</v>
      </c>
      <c r="K74" s="8">
        <v>100</v>
      </c>
      <c r="L74" s="13">
        <f t="shared" si="1"/>
        <v>97700</v>
      </c>
    </row>
    <row r="75" spans="1:12" x14ac:dyDescent="0.3">
      <c r="A75" s="2">
        <v>6</v>
      </c>
      <c r="B75" s="1">
        <v>44666</v>
      </c>
      <c r="C75" s="1" t="str">
        <f t="shared" si="0"/>
        <v>Apr</v>
      </c>
      <c r="D75" s="16" t="s">
        <v>23</v>
      </c>
      <c r="E75" s="16" t="s">
        <v>13</v>
      </c>
      <c r="F75" s="17" t="s">
        <v>24</v>
      </c>
      <c r="G75" s="8">
        <v>153144</v>
      </c>
      <c r="H75" s="8">
        <v>123000</v>
      </c>
      <c r="I75" s="8">
        <v>100</v>
      </c>
      <c r="J75" s="8">
        <v>300</v>
      </c>
      <c r="K75" s="8">
        <v>100</v>
      </c>
      <c r="L75" s="13">
        <f t="shared" si="1"/>
        <v>133300</v>
      </c>
    </row>
    <row r="76" spans="1:12" x14ac:dyDescent="0.3">
      <c r="A76" s="2">
        <v>1</v>
      </c>
      <c r="B76" s="1">
        <v>44692</v>
      </c>
      <c r="C76" s="1" t="str">
        <f t="shared" si="0"/>
        <v>May</v>
      </c>
      <c r="D76" s="16" t="s">
        <v>12</v>
      </c>
      <c r="E76" s="16" t="s">
        <v>13</v>
      </c>
      <c r="F76" s="16" t="s">
        <v>14</v>
      </c>
      <c r="G76" s="8">
        <v>131105</v>
      </c>
      <c r="H76" s="8">
        <v>89400</v>
      </c>
      <c r="I76" s="8">
        <v>200</v>
      </c>
      <c r="J76" s="8">
        <v>100</v>
      </c>
      <c r="K76" s="8">
        <v>100</v>
      </c>
      <c r="L76" s="13">
        <f t="shared" si="1"/>
        <v>100000</v>
      </c>
    </row>
    <row r="77" spans="1:12" x14ac:dyDescent="0.3">
      <c r="A77" s="2">
        <v>2</v>
      </c>
      <c r="B77" s="1">
        <v>44692</v>
      </c>
      <c r="C77" s="1" t="str">
        <f t="shared" si="0"/>
        <v>May</v>
      </c>
      <c r="D77" s="16" t="s">
        <v>15</v>
      </c>
      <c r="E77" s="16" t="s">
        <v>13</v>
      </c>
      <c r="F77" s="16" t="s">
        <v>16</v>
      </c>
      <c r="G77" s="8">
        <v>169332</v>
      </c>
      <c r="H77" s="8">
        <v>123000</v>
      </c>
      <c r="I77" s="8">
        <v>300</v>
      </c>
      <c r="J77" s="8">
        <v>200</v>
      </c>
      <c r="K77" s="8">
        <v>200</v>
      </c>
      <c r="L77" s="13">
        <f t="shared" si="1"/>
        <v>141900</v>
      </c>
    </row>
    <row r="78" spans="1:12" x14ac:dyDescent="0.3">
      <c r="A78" s="2">
        <v>3</v>
      </c>
      <c r="B78" s="1">
        <v>44692</v>
      </c>
      <c r="C78" s="1" t="str">
        <f t="shared" si="0"/>
        <v>May</v>
      </c>
      <c r="D78" s="16" t="s">
        <v>17</v>
      </c>
      <c r="E78" s="16" t="s">
        <v>13</v>
      </c>
      <c r="F78" s="16" t="s">
        <v>18</v>
      </c>
      <c r="G78" s="8">
        <v>191049</v>
      </c>
      <c r="H78" s="8">
        <v>55000</v>
      </c>
      <c r="I78" s="8">
        <v>150</v>
      </c>
      <c r="J78" s="8">
        <v>200</v>
      </c>
      <c r="K78" s="8">
        <v>300</v>
      </c>
      <c r="L78" s="13">
        <f t="shared" si="1"/>
        <v>75450</v>
      </c>
    </row>
    <row r="79" spans="1:12" x14ac:dyDescent="0.3">
      <c r="A79" s="2">
        <v>4</v>
      </c>
      <c r="B79" s="1">
        <v>44692</v>
      </c>
      <c r="C79" s="1" t="str">
        <f t="shared" si="0"/>
        <v>May</v>
      </c>
      <c r="D79" s="16" t="s">
        <v>19</v>
      </c>
      <c r="E79" s="16" t="s">
        <v>13</v>
      </c>
      <c r="F79" s="17" t="s">
        <v>20</v>
      </c>
      <c r="G79" s="8">
        <v>161764</v>
      </c>
      <c r="H79" s="8">
        <v>25000</v>
      </c>
      <c r="I79" s="8">
        <v>50</v>
      </c>
      <c r="J79" s="8">
        <v>100</v>
      </c>
      <c r="K79" s="8">
        <v>200</v>
      </c>
      <c r="L79" s="13">
        <f t="shared" si="1"/>
        <v>37150</v>
      </c>
    </row>
    <row r="80" spans="1:12" x14ac:dyDescent="0.3">
      <c r="A80" s="2">
        <v>5</v>
      </c>
      <c r="B80" s="1">
        <v>44692</v>
      </c>
      <c r="C80" s="1" t="str">
        <f t="shared" si="0"/>
        <v>May</v>
      </c>
      <c r="D80" s="16" t="s">
        <v>21</v>
      </c>
      <c r="E80" s="16" t="s">
        <v>13</v>
      </c>
      <c r="F80" s="17" t="s">
        <v>22</v>
      </c>
      <c r="G80" s="8">
        <v>153056</v>
      </c>
      <c r="H80" s="8">
        <v>65000</v>
      </c>
      <c r="I80" s="8">
        <v>100</v>
      </c>
      <c r="J80" s="8">
        <v>100</v>
      </c>
      <c r="K80" s="8">
        <v>100</v>
      </c>
      <c r="L80" s="13">
        <f t="shared" si="1"/>
        <v>73300</v>
      </c>
    </row>
    <row r="81" spans="1:12" x14ac:dyDescent="0.3">
      <c r="A81" s="2">
        <v>6</v>
      </c>
      <c r="B81" s="1">
        <v>44692</v>
      </c>
      <c r="C81" s="1" t="str">
        <f t="shared" si="0"/>
        <v>May</v>
      </c>
      <c r="D81" s="16" t="s">
        <v>23</v>
      </c>
      <c r="E81" s="16" t="s">
        <v>13</v>
      </c>
      <c r="F81" s="17" t="s">
        <v>24</v>
      </c>
      <c r="G81" s="8">
        <v>138074</v>
      </c>
      <c r="H81" s="8">
        <v>150000</v>
      </c>
      <c r="I81" s="8">
        <v>100</v>
      </c>
      <c r="J81" s="8">
        <v>200</v>
      </c>
      <c r="K81" s="8">
        <v>300</v>
      </c>
      <c r="L81" s="13">
        <f t="shared" si="1"/>
        <v>169300</v>
      </c>
    </row>
    <row r="82" spans="1:12" x14ac:dyDescent="0.3">
      <c r="A82" s="2">
        <v>7</v>
      </c>
      <c r="B82" s="1">
        <v>44692</v>
      </c>
      <c r="C82" s="1" t="str">
        <f t="shared" si="0"/>
        <v>May</v>
      </c>
      <c r="D82" s="16" t="s">
        <v>25</v>
      </c>
      <c r="E82" s="16" t="s">
        <v>13</v>
      </c>
      <c r="F82" s="17" t="s">
        <v>26</v>
      </c>
      <c r="G82" s="8">
        <v>117495</v>
      </c>
      <c r="H82" s="8">
        <v>65000</v>
      </c>
      <c r="I82" s="8">
        <v>150</v>
      </c>
      <c r="J82" s="8">
        <v>150</v>
      </c>
      <c r="K82" s="8">
        <v>200</v>
      </c>
      <c r="L82" s="13">
        <f t="shared" si="1"/>
        <v>79950</v>
      </c>
    </row>
    <row r="83" spans="1:12" x14ac:dyDescent="0.3">
      <c r="A83" s="2">
        <v>8</v>
      </c>
      <c r="B83" s="1">
        <v>44692</v>
      </c>
      <c r="C83" s="1" t="str">
        <f t="shared" si="0"/>
        <v>May</v>
      </c>
      <c r="D83" s="16" t="s">
        <v>27</v>
      </c>
      <c r="E83" s="16" t="s">
        <v>13</v>
      </c>
      <c r="F83" s="17" t="s">
        <v>28</v>
      </c>
      <c r="G83" s="8">
        <v>190498</v>
      </c>
      <c r="H83" s="8">
        <v>55000</v>
      </c>
      <c r="I83" s="8">
        <v>200</v>
      </c>
      <c r="J83" s="8">
        <v>100</v>
      </c>
      <c r="K83" s="8">
        <v>200</v>
      </c>
      <c r="L83" s="13">
        <f t="shared" si="1"/>
        <v>70600</v>
      </c>
    </row>
    <row r="84" spans="1:12" x14ac:dyDescent="0.3">
      <c r="A84" s="2">
        <v>9</v>
      </c>
      <c r="B84" s="1">
        <v>44692</v>
      </c>
      <c r="C84" s="1" t="str">
        <f t="shared" si="0"/>
        <v>May</v>
      </c>
      <c r="D84" s="16" t="s">
        <v>29</v>
      </c>
      <c r="E84" s="16" t="s">
        <v>13</v>
      </c>
      <c r="F84" s="17" t="s">
        <v>30</v>
      </c>
      <c r="G84" s="8">
        <v>124366</v>
      </c>
      <c r="H84" s="8">
        <v>145000</v>
      </c>
      <c r="I84" s="8">
        <v>400</v>
      </c>
      <c r="J84" s="8">
        <v>300</v>
      </c>
      <c r="K84" s="8">
        <v>500</v>
      </c>
      <c r="L84" s="13">
        <f t="shared" si="1"/>
        <v>182200</v>
      </c>
    </row>
    <row r="85" spans="1:12" x14ac:dyDescent="0.3">
      <c r="A85" s="2">
        <v>1</v>
      </c>
      <c r="B85" s="1">
        <v>44693</v>
      </c>
      <c r="C85" s="1" t="str">
        <f t="shared" si="0"/>
        <v>May</v>
      </c>
      <c r="D85" s="16" t="s">
        <v>12</v>
      </c>
      <c r="E85" s="16" t="s">
        <v>13</v>
      </c>
      <c r="F85" s="16" t="s">
        <v>14</v>
      </c>
      <c r="G85" s="8">
        <v>100459</v>
      </c>
      <c r="H85" s="8">
        <v>65000</v>
      </c>
      <c r="I85" s="8">
        <v>200</v>
      </c>
      <c r="J85" s="8">
        <v>100</v>
      </c>
      <c r="K85" s="8">
        <v>200</v>
      </c>
      <c r="L85" s="13">
        <f t="shared" si="1"/>
        <v>80600</v>
      </c>
    </row>
    <row r="86" spans="1:12" x14ac:dyDescent="0.3">
      <c r="A86" s="2">
        <v>2</v>
      </c>
      <c r="B86" s="1">
        <v>44693</v>
      </c>
      <c r="C86" s="1" t="str">
        <f t="shared" si="0"/>
        <v>May</v>
      </c>
      <c r="D86" s="16" t="s">
        <v>15</v>
      </c>
      <c r="E86" s="16" t="s">
        <v>13</v>
      </c>
      <c r="F86" s="16" t="s">
        <v>16</v>
      </c>
      <c r="G86" s="8">
        <v>139661</v>
      </c>
      <c r="H86" s="8">
        <v>150000</v>
      </c>
      <c r="I86" s="8">
        <v>100</v>
      </c>
      <c r="J86" s="8">
        <v>200</v>
      </c>
      <c r="K86" s="8">
        <v>300</v>
      </c>
      <c r="L86" s="13">
        <f t="shared" si="1"/>
        <v>169300</v>
      </c>
    </row>
    <row r="87" spans="1:12" x14ac:dyDescent="0.3">
      <c r="A87" s="2">
        <v>3</v>
      </c>
      <c r="B87" s="1">
        <v>44693</v>
      </c>
      <c r="C87" s="1" t="str">
        <f t="shared" si="0"/>
        <v>May</v>
      </c>
      <c r="D87" s="16" t="s">
        <v>17</v>
      </c>
      <c r="E87" s="16" t="s">
        <v>13</v>
      </c>
      <c r="F87" s="16" t="s">
        <v>14</v>
      </c>
      <c r="G87" s="8">
        <v>133637</v>
      </c>
      <c r="H87" s="8">
        <v>65000</v>
      </c>
      <c r="I87" s="8">
        <v>200</v>
      </c>
      <c r="J87" s="8">
        <v>300</v>
      </c>
      <c r="K87" s="8">
        <v>150</v>
      </c>
      <c r="L87" s="13">
        <f t="shared" si="1"/>
        <v>80100</v>
      </c>
    </row>
    <row r="88" spans="1:12" x14ac:dyDescent="0.3">
      <c r="A88" s="2">
        <v>4</v>
      </c>
      <c r="B88" s="1">
        <v>44693</v>
      </c>
      <c r="C88" s="1" t="str">
        <f t="shared" si="0"/>
        <v>May</v>
      </c>
      <c r="D88" s="16" t="s">
        <v>19</v>
      </c>
      <c r="E88" s="16" t="s">
        <v>13</v>
      </c>
      <c r="F88" s="17" t="s">
        <v>20</v>
      </c>
      <c r="G88" s="8">
        <v>161421</v>
      </c>
      <c r="H88" s="8">
        <v>55000</v>
      </c>
      <c r="I88" s="8">
        <v>200</v>
      </c>
      <c r="J88" s="8">
        <v>200</v>
      </c>
      <c r="K88" s="8">
        <v>50</v>
      </c>
      <c r="L88" s="13">
        <f t="shared" si="1"/>
        <v>64100</v>
      </c>
    </row>
    <row r="89" spans="1:12" x14ac:dyDescent="0.3">
      <c r="A89" s="2">
        <v>5</v>
      </c>
      <c r="B89" s="1">
        <v>44693</v>
      </c>
      <c r="C89" s="1" t="str">
        <f t="shared" si="0"/>
        <v>May</v>
      </c>
      <c r="D89" s="16" t="s">
        <v>21</v>
      </c>
      <c r="E89" s="16" t="s">
        <v>13</v>
      </c>
      <c r="F89" s="17" t="s">
        <v>22</v>
      </c>
      <c r="G89" s="8">
        <v>179955</v>
      </c>
      <c r="H89" s="8">
        <v>89400</v>
      </c>
      <c r="I89" s="8">
        <v>100</v>
      </c>
      <c r="J89" s="8">
        <v>100</v>
      </c>
      <c r="K89" s="8">
        <v>100</v>
      </c>
      <c r="L89" s="13">
        <f t="shared" si="1"/>
        <v>97700</v>
      </c>
    </row>
    <row r="90" spans="1:12" x14ac:dyDescent="0.3">
      <c r="A90" s="2">
        <v>6</v>
      </c>
      <c r="B90" s="1">
        <v>44693</v>
      </c>
      <c r="C90" s="1" t="str">
        <f t="shared" si="0"/>
        <v>May</v>
      </c>
      <c r="D90" s="16" t="s">
        <v>23</v>
      </c>
      <c r="E90" s="16" t="s">
        <v>13</v>
      </c>
      <c r="F90" s="17" t="s">
        <v>24</v>
      </c>
      <c r="G90" s="8">
        <v>144643</v>
      </c>
      <c r="H90" s="8">
        <v>123000</v>
      </c>
      <c r="I90" s="8">
        <v>100</v>
      </c>
      <c r="J90" s="8">
        <v>300</v>
      </c>
      <c r="K90" s="8">
        <v>100</v>
      </c>
      <c r="L90" s="13">
        <f t="shared" si="1"/>
        <v>133300</v>
      </c>
    </row>
    <row r="91" spans="1:12" x14ac:dyDescent="0.3">
      <c r="A91" s="2">
        <v>7</v>
      </c>
      <c r="B91" s="1">
        <v>44693</v>
      </c>
      <c r="C91" s="1" t="str">
        <f t="shared" si="0"/>
        <v>May</v>
      </c>
      <c r="D91" s="16" t="s">
        <v>25</v>
      </c>
      <c r="E91" s="16" t="s">
        <v>13</v>
      </c>
      <c r="F91" s="17" t="s">
        <v>26</v>
      </c>
      <c r="G91" s="8">
        <v>107628</v>
      </c>
      <c r="H91" s="8">
        <v>55000</v>
      </c>
      <c r="I91" s="8">
        <v>200</v>
      </c>
      <c r="J91" s="8">
        <v>200</v>
      </c>
      <c r="K91" s="8">
        <v>150</v>
      </c>
      <c r="L91" s="13">
        <f t="shared" si="1"/>
        <v>69100</v>
      </c>
    </row>
    <row r="92" spans="1:12" x14ac:dyDescent="0.3">
      <c r="A92" s="2">
        <v>8</v>
      </c>
      <c r="B92" s="1">
        <v>44693</v>
      </c>
      <c r="C92" s="1" t="str">
        <f t="shared" si="0"/>
        <v>May</v>
      </c>
      <c r="D92" s="16" t="s">
        <v>27</v>
      </c>
      <c r="E92" s="16" t="s">
        <v>13</v>
      </c>
      <c r="F92" s="17" t="s">
        <v>22</v>
      </c>
      <c r="G92" s="8">
        <v>147715</v>
      </c>
      <c r="H92" s="8">
        <v>25000</v>
      </c>
      <c r="I92" s="8">
        <v>150</v>
      </c>
      <c r="J92" s="8">
        <v>200</v>
      </c>
      <c r="K92" s="8">
        <v>200</v>
      </c>
      <c r="L92" s="13">
        <f t="shared" si="1"/>
        <v>40450</v>
      </c>
    </row>
    <row r="93" spans="1:12" x14ac:dyDescent="0.3">
      <c r="A93" s="2">
        <v>9</v>
      </c>
      <c r="B93" s="1">
        <v>44693</v>
      </c>
      <c r="C93" s="1" t="str">
        <f t="shared" si="0"/>
        <v>May</v>
      </c>
      <c r="D93" s="16" t="s">
        <v>29</v>
      </c>
      <c r="E93" s="16" t="s">
        <v>13</v>
      </c>
      <c r="F93" s="17" t="s">
        <v>30</v>
      </c>
      <c r="G93" s="8">
        <v>198822</v>
      </c>
      <c r="H93" s="8">
        <v>89400</v>
      </c>
      <c r="I93" s="8">
        <v>100</v>
      </c>
      <c r="J93" s="8">
        <v>500</v>
      </c>
      <c r="K93" s="8">
        <v>400</v>
      </c>
      <c r="L93" s="13">
        <f t="shared" si="1"/>
        <v>116700</v>
      </c>
    </row>
    <row r="94" spans="1:12" x14ac:dyDescent="0.3">
      <c r="A94" s="2">
        <v>1</v>
      </c>
      <c r="B94" s="1">
        <v>44695</v>
      </c>
      <c r="C94" s="1" t="str">
        <f t="shared" si="0"/>
        <v>May</v>
      </c>
      <c r="D94" s="16" t="s">
        <v>12</v>
      </c>
      <c r="E94" s="16" t="s">
        <v>13</v>
      </c>
      <c r="F94" s="16" t="s">
        <v>14</v>
      </c>
      <c r="G94" s="8">
        <v>148911</v>
      </c>
      <c r="H94" s="8">
        <v>89400</v>
      </c>
      <c r="I94" s="8">
        <v>200</v>
      </c>
      <c r="J94" s="8">
        <v>100</v>
      </c>
      <c r="K94" s="8">
        <v>100</v>
      </c>
      <c r="L94" s="13">
        <f t="shared" si="1"/>
        <v>100000</v>
      </c>
    </row>
    <row r="95" spans="1:12" x14ac:dyDescent="0.3">
      <c r="A95" s="2">
        <v>2</v>
      </c>
      <c r="B95" s="1">
        <v>44695</v>
      </c>
      <c r="C95" s="1" t="str">
        <f t="shared" si="0"/>
        <v>May</v>
      </c>
      <c r="D95" s="16" t="s">
        <v>15</v>
      </c>
      <c r="E95" s="16" t="s">
        <v>13</v>
      </c>
      <c r="F95" s="16" t="s">
        <v>16</v>
      </c>
      <c r="G95" s="8">
        <v>185983</v>
      </c>
      <c r="H95" s="8">
        <v>123000</v>
      </c>
      <c r="I95" s="8">
        <v>300</v>
      </c>
      <c r="J95" s="8">
        <v>200</v>
      </c>
      <c r="K95" s="8">
        <v>200</v>
      </c>
      <c r="L95" s="13">
        <f t="shared" si="1"/>
        <v>141900</v>
      </c>
    </row>
    <row r="96" spans="1:12" x14ac:dyDescent="0.3">
      <c r="A96" s="2">
        <v>3</v>
      </c>
      <c r="B96" s="1">
        <v>44695</v>
      </c>
      <c r="C96" s="1" t="str">
        <f t="shared" si="0"/>
        <v>May</v>
      </c>
      <c r="D96" s="16" t="s">
        <v>17</v>
      </c>
      <c r="E96" s="16" t="s">
        <v>13</v>
      </c>
      <c r="F96" s="16" t="s">
        <v>18</v>
      </c>
      <c r="G96" s="8">
        <v>131356</v>
      </c>
      <c r="H96" s="8">
        <v>55000</v>
      </c>
      <c r="I96" s="8">
        <v>150</v>
      </c>
      <c r="J96" s="8">
        <v>200</v>
      </c>
      <c r="K96" s="8">
        <v>300</v>
      </c>
      <c r="L96" s="13">
        <f t="shared" si="1"/>
        <v>75450</v>
      </c>
    </row>
    <row r="97" spans="1:12" x14ac:dyDescent="0.3">
      <c r="A97" s="2">
        <v>4</v>
      </c>
      <c r="B97" s="1">
        <v>44695</v>
      </c>
      <c r="C97" s="1" t="str">
        <f t="shared" si="0"/>
        <v>May</v>
      </c>
      <c r="D97" s="16" t="s">
        <v>19</v>
      </c>
      <c r="E97" s="16" t="s">
        <v>13</v>
      </c>
      <c r="F97" s="17" t="s">
        <v>20</v>
      </c>
      <c r="G97" s="8">
        <v>170572</v>
      </c>
      <c r="H97" s="8">
        <v>25000</v>
      </c>
      <c r="I97" s="8">
        <v>50</v>
      </c>
      <c r="J97" s="8">
        <v>100</v>
      </c>
      <c r="K97" s="8">
        <v>200</v>
      </c>
      <c r="L97" s="13">
        <f t="shared" si="1"/>
        <v>37150</v>
      </c>
    </row>
    <row r="98" spans="1:12" x14ac:dyDescent="0.3">
      <c r="A98" s="2">
        <v>5</v>
      </c>
      <c r="B98" s="1">
        <v>44695</v>
      </c>
      <c r="C98" s="1" t="str">
        <f t="shared" si="0"/>
        <v>May</v>
      </c>
      <c r="D98" s="16" t="s">
        <v>21</v>
      </c>
      <c r="E98" s="16" t="s">
        <v>13</v>
      </c>
      <c r="F98" s="17" t="s">
        <v>22</v>
      </c>
      <c r="G98" s="8">
        <v>172713</v>
      </c>
      <c r="H98" s="8">
        <v>65000</v>
      </c>
      <c r="I98" s="8">
        <v>100</v>
      </c>
      <c r="J98" s="8">
        <v>100</v>
      </c>
      <c r="K98" s="8">
        <v>100</v>
      </c>
      <c r="L98" s="13">
        <f t="shared" si="1"/>
        <v>73300</v>
      </c>
    </row>
    <row r="99" spans="1:12" x14ac:dyDescent="0.3">
      <c r="A99" s="2">
        <v>6</v>
      </c>
      <c r="B99" s="1">
        <v>44695</v>
      </c>
      <c r="C99" s="1" t="str">
        <f t="shared" si="0"/>
        <v>May</v>
      </c>
      <c r="D99" s="16" t="s">
        <v>23</v>
      </c>
      <c r="E99" s="16" t="s">
        <v>13</v>
      </c>
      <c r="F99" s="17" t="s">
        <v>24</v>
      </c>
      <c r="G99" s="8">
        <v>196317</v>
      </c>
      <c r="H99" s="8">
        <v>150000</v>
      </c>
      <c r="I99" s="8">
        <v>100</v>
      </c>
      <c r="J99" s="8">
        <v>200</v>
      </c>
      <c r="K99" s="8">
        <v>300</v>
      </c>
      <c r="L99" s="13">
        <f t="shared" si="1"/>
        <v>169300</v>
      </c>
    </row>
    <row r="100" spans="1:12" x14ac:dyDescent="0.3">
      <c r="A100" s="2">
        <v>7</v>
      </c>
      <c r="B100" s="1">
        <v>44695</v>
      </c>
      <c r="C100" s="1" t="str">
        <f t="shared" si="0"/>
        <v>May</v>
      </c>
      <c r="D100" s="16" t="s">
        <v>25</v>
      </c>
      <c r="E100" s="16" t="s">
        <v>13</v>
      </c>
      <c r="F100" s="17" t="s">
        <v>26</v>
      </c>
      <c r="G100" s="8">
        <v>102918</v>
      </c>
      <c r="H100" s="8">
        <v>65000</v>
      </c>
      <c r="I100" s="8">
        <v>150</v>
      </c>
      <c r="J100" s="8">
        <v>150</v>
      </c>
      <c r="K100" s="8">
        <v>200</v>
      </c>
      <c r="L100" s="13">
        <f t="shared" si="1"/>
        <v>79950</v>
      </c>
    </row>
    <row r="101" spans="1:12" x14ac:dyDescent="0.3">
      <c r="A101" s="2">
        <v>8</v>
      </c>
      <c r="B101" s="1">
        <v>44695</v>
      </c>
      <c r="C101" s="1" t="str">
        <f t="shared" si="0"/>
        <v>May</v>
      </c>
      <c r="D101" s="16" t="s">
        <v>27</v>
      </c>
      <c r="E101" s="16" t="s">
        <v>13</v>
      </c>
      <c r="F101" s="17" t="s">
        <v>28</v>
      </c>
      <c r="G101" s="8">
        <v>117258</v>
      </c>
      <c r="H101" s="8">
        <v>55000</v>
      </c>
      <c r="I101" s="8">
        <v>200</v>
      </c>
      <c r="J101" s="8">
        <v>100</v>
      </c>
      <c r="K101" s="8">
        <v>200</v>
      </c>
      <c r="L101" s="13">
        <f t="shared" si="1"/>
        <v>70600</v>
      </c>
    </row>
    <row r="102" spans="1:12" x14ac:dyDescent="0.3">
      <c r="A102" s="2">
        <v>9</v>
      </c>
      <c r="B102" s="1">
        <v>44695</v>
      </c>
      <c r="C102" s="1" t="str">
        <f t="shared" si="0"/>
        <v>May</v>
      </c>
      <c r="D102" s="16" t="s">
        <v>29</v>
      </c>
      <c r="E102" s="16" t="s">
        <v>13</v>
      </c>
      <c r="F102" s="17" t="s">
        <v>30</v>
      </c>
      <c r="G102" s="8">
        <v>195870</v>
      </c>
      <c r="H102" s="8">
        <v>145000</v>
      </c>
      <c r="I102" s="8">
        <v>400</v>
      </c>
      <c r="J102" s="8">
        <v>300</v>
      </c>
      <c r="K102" s="8">
        <v>500</v>
      </c>
      <c r="L102" s="13">
        <f t="shared" si="1"/>
        <v>182200</v>
      </c>
    </row>
    <row r="103" spans="1:12" x14ac:dyDescent="0.3">
      <c r="A103" s="2">
        <v>6</v>
      </c>
      <c r="B103" s="1">
        <v>44696</v>
      </c>
      <c r="C103" s="1" t="str">
        <f t="shared" si="0"/>
        <v>May</v>
      </c>
      <c r="D103" s="16" t="s">
        <v>23</v>
      </c>
      <c r="E103" s="16" t="s">
        <v>13</v>
      </c>
      <c r="F103" s="17" t="s">
        <v>24</v>
      </c>
      <c r="G103" s="8">
        <v>143970</v>
      </c>
      <c r="H103" s="8">
        <v>150000</v>
      </c>
      <c r="I103" s="8">
        <v>100</v>
      </c>
      <c r="J103" s="8">
        <v>200</v>
      </c>
      <c r="K103" s="8">
        <v>300</v>
      </c>
      <c r="L103" s="13">
        <f t="shared" si="1"/>
        <v>169300</v>
      </c>
    </row>
    <row r="104" spans="1:12" x14ac:dyDescent="0.3">
      <c r="A104" s="2">
        <v>7</v>
      </c>
      <c r="B104" s="1">
        <v>44696</v>
      </c>
      <c r="C104" s="1" t="str">
        <f t="shared" si="0"/>
        <v>May</v>
      </c>
      <c r="D104" s="16" t="s">
        <v>25</v>
      </c>
      <c r="E104" s="16" t="s">
        <v>13</v>
      </c>
      <c r="F104" s="17" t="s">
        <v>26</v>
      </c>
      <c r="G104" s="8">
        <v>131197</v>
      </c>
      <c r="H104" s="8">
        <v>65000</v>
      </c>
      <c r="I104" s="8">
        <v>150</v>
      </c>
      <c r="J104" s="8">
        <v>150</v>
      </c>
      <c r="K104" s="8">
        <v>200</v>
      </c>
      <c r="L104" s="13">
        <f t="shared" si="1"/>
        <v>79950</v>
      </c>
    </row>
    <row r="105" spans="1:12" x14ac:dyDescent="0.3">
      <c r="A105" s="2">
        <v>8</v>
      </c>
      <c r="B105" s="1">
        <v>44696</v>
      </c>
      <c r="C105" s="1" t="str">
        <f t="shared" si="0"/>
        <v>May</v>
      </c>
      <c r="D105" s="16" t="s">
        <v>27</v>
      </c>
      <c r="E105" s="16" t="s">
        <v>13</v>
      </c>
      <c r="F105" s="17" t="s">
        <v>28</v>
      </c>
      <c r="G105" s="8">
        <v>199588</v>
      </c>
      <c r="H105" s="8">
        <v>55000</v>
      </c>
      <c r="I105" s="8">
        <v>200</v>
      </c>
      <c r="J105" s="8">
        <v>100</v>
      </c>
      <c r="K105" s="8">
        <v>200</v>
      </c>
      <c r="L105" s="13">
        <f t="shared" si="1"/>
        <v>70600</v>
      </c>
    </row>
    <row r="106" spans="1:12" x14ac:dyDescent="0.3">
      <c r="A106" s="2">
        <v>9</v>
      </c>
      <c r="B106" s="1">
        <v>44696</v>
      </c>
      <c r="C106" s="1" t="str">
        <f t="shared" si="0"/>
        <v>May</v>
      </c>
      <c r="D106" s="16" t="s">
        <v>29</v>
      </c>
      <c r="E106" s="16" t="s">
        <v>13</v>
      </c>
      <c r="F106" s="17" t="s">
        <v>30</v>
      </c>
      <c r="G106" s="8">
        <v>168359</v>
      </c>
      <c r="H106" s="8">
        <v>145000</v>
      </c>
      <c r="I106" s="8">
        <v>400</v>
      </c>
      <c r="J106" s="8">
        <v>300</v>
      </c>
      <c r="K106" s="8">
        <v>500</v>
      </c>
      <c r="L106" s="13">
        <f t="shared" si="1"/>
        <v>182200</v>
      </c>
    </row>
    <row r="107" spans="1:12" x14ac:dyDescent="0.3">
      <c r="A107" s="2">
        <v>1</v>
      </c>
      <c r="B107" s="1">
        <v>44696</v>
      </c>
      <c r="C107" s="1" t="str">
        <f t="shared" si="0"/>
        <v>May</v>
      </c>
      <c r="D107" s="16" t="s">
        <v>12</v>
      </c>
      <c r="E107" s="16" t="s">
        <v>13</v>
      </c>
      <c r="F107" s="16" t="s">
        <v>14</v>
      </c>
      <c r="G107" s="8">
        <v>197535</v>
      </c>
      <c r="H107" s="8">
        <v>65000</v>
      </c>
      <c r="I107" s="8">
        <v>200</v>
      </c>
      <c r="J107" s="8">
        <v>100</v>
      </c>
      <c r="K107" s="8">
        <v>200</v>
      </c>
      <c r="L107" s="13">
        <f t="shared" si="1"/>
        <v>80600</v>
      </c>
    </row>
    <row r="108" spans="1:12" x14ac:dyDescent="0.3">
      <c r="A108" s="2">
        <v>2</v>
      </c>
      <c r="B108" s="1">
        <v>44696</v>
      </c>
      <c r="C108" s="1" t="str">
        <f t="shared" si="0"/>
        <v>May</v>
      </c>
      <c r="D108" s="16" t="s">
        <v>15</v>
      </c>
      <c r="E108" s="16" t="s">
        <v>13</v>
      </c>
      <c r="F108" s="16" t="s">
        <v>16</v>
      </c>
      <c r="G108" s="8">
        <v>149605</v>
      </c>
      <c r="H108" s="8">
        <v>150000</v>
      </c>
      <c r="I108" s="8">
        <v>100</v>
      </c>
      <c r="J108" s="8">
        <v>200</v>
      </c>
      <c r="K108" s="8">
        <v>300</v>
      </c>
      <c r="L108" s="13">
        <f t="shared" si="1"/>
        <v>169300</v>
      </c>
    </row>
    <row r="109" spans="1:12" x14ac:dyDescent="0.3">
      <c r="A109" s="2">
        <v>3</v>
      </c>
      <c r="B109" s="1">
        <v>44696</v>
      </c>
      <c r="C109" s="1" t="str">
        <f t="shared" si="0"/>
        <v>May</v>
      </c>
      <c r="D109" s="16" t="s">
        <v>17</v>
      </c>
      <c r="E109" s="16" t="s">
        <v>13</v>
      </c>
      <c r="F109" s="16" t="s">
        <v>14</v>
      </c>
      <c r="G109" s="8">
        <v>128250</v>
      </c>
      <c r="H109" s="8">
        <v>65000</v>
      </c>
      <c r="I109" s="8">
        <v>200</v>
      </c>
      <c r="J109" s="8">
        <v>300</v>
      </c>
      <c r="K109" s="8">
        <v>150</v>
      </c>
      <c r="L109" s="13">
        <f t="shared" si="1"/>
        <v>80100</v>
      </c>
    </row>
    <row r="110" spans="1:12" x14ac:dyDescent="0.3">
      <c r="A110" s="2">
        <v>4</v>
      </c>
      <c r="B110" s="1">
        <v>44696</v>
      </c>
      <c r="C110" s="1" t="str">
        <f t="shared" si="0"/>
        <v>May</v>
      </c>
      <c r="D110" s="16" t="s">
        <v>19</v>
      </c>
      <c r="E110" s="16" t="s">
        <v>13</v>
      </c>
      <c r="F110" s="17" t="s">
        <v>20</v>
      </c>
      <c r="G110" s="8">
        <v>116232</v>
      </c>
      <c r="H110" s="8">
        <v>55000</v>
      </c>
      <c r="I110" s="8">
        <v>200</v>
      </c>
      <c r="J110" s="8">
        <v>200</v>
      </c>
      <c r="K110" s="8">
        <v>50</v>
      </c>
      <c r="L110" s="13">
        <f t="shared" si="1"/>
        <v>64100</v>
      </c>
    </row>
    <row r="111" spans="1:12" x14ac:dyDescent="0.3">
      <c r="A111" s="2">
        <v>5</v>
      </c>
      <c r="B111" s="1">
        <v>44696</v>
      </c>
      <c r="C111" s="1" t="str">
        <f t="shared" si="0"/>
        <v>May</v>
      </c>
      <c r="D111" s="16" t="s">
        <v>21</v>
      </c>
      <c r="E111" s="16" t="s">
        <v>13</v>
      </c>
      <c r="F111" s="17" t="s">
        <v>22</v>
      </c>
      <c r="G111" s="8">
        <v>116017</v>
      </c>
      <c r="H111" s="8">
        <v>89400</v>
      </c>
      <c r="I111" s="8">
        <v>100</v>
      </c>
      <c r="J111" s="8">
        <v>100</v>
      </c>
      <c r="K111" s="8">
        <v>100</v>
      </c>
      <c r="L111" s="13">
        <f t="shared" si="1"/>
        <v>97700</v>
      </c>
    </row>
    <row r="112" spans="1:12" x14ac:dyDescent="0.3">
      <c r="A112" s="2">
        <v>6</v>
      </c>
      <c r="B112" s="1">
        <v>44696</v>
      </c>
      <c r="C112" s="1" t="str">
        <f t="shared" si="0"/>
        <v>May</v>
      </c>
      <c r="D112" s="16" t="s">
        <v>23</v>
      </c>
      <c r="E112" s="16" t="s">
        <v>13</v>
      </c>
      <c r="F112" s="17" t="s">
        <v>24</v>
      </c>
      <c r="G112" s="8">
        <v>130480</v>
      </c>
      <c r="H112" s="8">
        <v>123000</v>
      </c>
      <c r="I112" s="8">
        <v>100</v>
      </c>
      <c r="J112" s="8">
        <v>300</v>
      </c>
      <c r="K112" s="8">
        <v>100</v>
      </c>
      <c r="L112" s="13">
        <f t="shared" si="1"/>
        <v>133300</v>
      </c>
    </row>
    <row r="113" spans="1:12" x14ac:dyDescent="0.3">
      <c r="A113" s="2">
        <v>1</v>
      </c>
      <c r="B113" s="1">
        <v>44723</v>
      </c>
      <c r="C113" s="1" t="str">
        <f t="shared" si="0"/>
        <v>Jun</v>
      </c>
      <c r="D113" s="16" t="s">
        <v>12</v>
      </c>
      <c r="E113" s="16" t="s">
        <v>13</v>
      </c>
      <c r="F113" s="16" t="s">
        <v>14</v>
      </c>
      <c r="G113" s="8">
        <v>165059</v>
      </c>
      <c r="H113" s="8">
        <v>89400</v>
      </c>
      <c r="I113" s="8">
        <v>200</v>
      </c>
      <c r="J113" s="8">
        <v>100</v>
      </c>
      <c r="K113" s="8">
        <v>100</v>
      </c>
      <c r="L113" s="13">
        <f t="shared" si="1"/>
        <v>100000</v>
      </c>
    </row>
    <row r="114" spans="1:12" x14ac:dyDescent="0.3">
      <c r="A114" s="2">
        <v>2</v>
      </c>
      <c r="B114" s="1">
        <v>44723</v>
      </c>
      <c r="C114" s="1" t="str">
        <f t="shared" si="0"/>
        <v>Jun</v>
      </c>
      <c r="D114" s="16" t="s">
        <v>15</v>
      </c>
      <c r="E114" s="16" t="s">
        <v>13</v>
      </c>
      <c r="F114" s="16" t="s">
        <v>16</v>
      </c>
      <c r="G114" s="8">
        <v>172823</v>
      </c>
      <c r="H114" s="8">
        <v>123000</v>
      </c>
      <c r="I114" s="8">
        <v>300</v>
      </c>
      <c r="J114" s="8">
        <v>200</v>
      </c>
      <c r="K114" s="8">
        <v>200</v>
      </c>
      <c r="L114" s="13">
        <f t="shared" si="1"/>
        <v>141900</v>
      </c>
    </row>
    <row r="115" spans="1:12" x14ac:dyDescent="0.3">
      <c r="A115" s="2">
        <v>3</v>
      </c>
      <c r="B115" s="1">
        <v>44723</v>
      </c>
      <c r="C115" s="1" t="str">
        <f t="shared" si="0"/>
        <v>Jun</v>
      </c>
      <c r="D115" s="16" t="s">
        <v>17</v>
      </c>
      <c r="E115" s="16" t="s">
        <v>13</v>
      </c>
      <c r="F115" s="16" t="s">
        <v>18</v>
      </c>
      <c r="G115" s="8">
        <v>180922</v>
      </c>
      <c r="H115" s="8">
        <v>55000</v>
      </c>
      <c r="I115" s="8">
        <v>150</v>
      </c>
      <c r="J115" s="8">
        <v>200</v>
      </c>
      <c r="K115" s="8">
        <v>300</v>
      </c>
      <c r="L115" s="13">
        <f t="shared" si="1"/>
        <v>75450</v>
      </c>
    </row>
    <row r="116" spans="1:12" x14ac:dyDescent="0.3">
      <c r="A116" s="2">
        <v>4</v>
      </c>
      <c r="B116" s="1">
        <v>44723</v>
      </c>
      <c r="C116" s="1" t="str">
        <f t="shared" si="0"/>
        <v>Jun</v>
      </c>
      <c r="D116" s="16" t="s">
        <v>19</v>
      </c>
      <c r="E116" s="16" t="s">
        <v>13</v>
      </c>
      <c r="F116" s="17" t="s">
        <v>20</v>
      </c>
      <c r="G116" s="8">
        <v>179825</v>
      </c>
      <c r="H116" s="8">
        <v>25000</v>
      </c>
      <c r="I116" s="8">
        <v>50</v>
      </c>
      <c r="J116" s="8">
        <v>100</v>
      </c>
      <c r="K116" s="8">
        <v>200</v>
      </c>
      <c r="L116" s="13">
        <f t="shared" si="1"/>
        <v>37150</v>
      </c>
    </row>
    <row r="117" spans="1:12" x14ac:dyDescent="0.3">
      <c r="A117" s="2">
        <v>5</v>
      </c>
      <c r="B117" s="1">
        <v>44723</v>
      </c>
      <c r="C117" s="1" t="str">
        <f t="shared" si="0"/>
        <v>Jun</v>
      </c>
      <c r="D117" s="16" t="s">
        <v>21</v>
      </c>
      <c r="E117" s="16" t="s">
        <v>13</v>
      </c>
      <c r="F117" s="17" t="s">
        <v>22</v>
      </c>
      <c r="G117" s="8">
        <v>160413</v>
      </c>
      <c r="H117" s="8">
        <v>65000</v>
      </c>
      <c r="I117" s="8">
        <v>100</v>
      </c>
      <c r="J117" s="8">
        <v>100</v>
      </c>
      <c r="K117" s="8">
        <v>100</v>
      </c>
      <c r="L117" s="13">
        <f t="shared" si="1"/>
        <v>73300</v>
      </c>
    </row>
    <row r="118" spans="1:12" x14ac:dyDescent="0.3">
      <c r="A118" s="2">
        <v>6</v>
      </c>
      <c r="B118" s="1">
        <v>44723</v>
      </c>
      <c r="C118" s="1" t="str">
        <f t="shared" si="0"/>
        <v>Jun</v>
      </c>
      <c r="D118" s="16" t="s">
        <v>23</v>
      </c>
      <c r="E118" s="16" t="s">
        <v>13</v>
      </c>
      <c r="F118" s="17" t="s">
        <v>24</v>
      </c>
      <c r="G118" s="8">
        <v>130116</v>
      </c>
      <c r="H118" s="8">
        <v>150000</v>
      </c>
      <c r="I118" s="8">
        <v>100</v>
      </c>
      <c r="J118" s="8">
        <v>200</v>
      </c>
      <c r="K118" s="8">
        <v>300</v>
      </c>
      <c r="L118" s="13">
        <f t="shared" si="1"/>
        <v>169300</v>
      </c>
    </row>
    <row r="119" spans="1:12" x14ac:dyDescent="0.3">
      <c r="A119" s="2">
        <v>7</v>
      </c>
      <c r="B119" s="1">
        <v>44723</v>
      </c>
      <c r="C119" s="1" t="str">
        <f t="shared" si="0"/>
        <v>Jun</v>
      </c>
      <c r="D119" s="16" t="s">
        <v>25</v>
      </c>
      <c r="E119" s="16" t="s">
        <v>13</v>
      </c>
      <c r="F119" s="17" t="s">
        <v>26</v>
      </c>
      <c r="G119" s="8">
        <v>179461</v>
      </c>
      <c r="H119" s="8">
        <v>65000</v>
      </c>
      <c r="I119" s="8">
        <v>150</v>
      </c>
      <c r="J119" s="8">
        <v>150</v>
      </c>
      <c r="K119" s="8">
        <v>200</v>
      </c>
      <c r="L119" s="13">
        <f t="shared" si="1"/>
        <v>79950</v>
      </c>
    </row>
    <row r="120" spans="1:12" x14ac:dyDescent="0.3">
      <c r="A120" s="2">
        <v>8</v>
      </c>
      <c r="B120" s="1">
        <v>44723</v>
      </c>
      <c r="C120" s="1" t="str">
        <f t="shared" si="0"/>
        <v>Jun</v>
      </c>
      <c r="D120" s="16" t="s">
        <v>27</v>
      </c>
      <c r="E120" s="16" t="s">
        <v>13</v>
      </c>
      <c r="F120" s="17" t="s">
        <v>28</v>
      </c>
      <c r="G120" s="8">
        <v>153579</v>
      </c>
      <c r="H120" s="8">
        <v>55000</v>
      </c>
      <c r="I120" s="8">
        <v>200</v>
      </c>
      <c r="J120" s="8">
        <v>100</v>
      </c>
      <c r="K120" s="8">
        <v>200</v>
      </c>
      <c r="L120" s="13">
        <f t="shared" si="1"/>
        <v>70600</v>
      </c>
    </row>
    <row r="121" spans="1:12" x14ac:dyDescent="0.3">
      <c r="A121" s="2">
        <v>9</v>
      </c>
      <c r="B121" s="1">
        <v>44723</v>
      </c>
      <c r="C121" s="1" t="str">
        <f t="shared" si="0"/>
        <v>Jun</v>
      </c>
      <c r="D121" s="16" t="s">
        <v>29</v>
      </c>
      <c r="E121" s="16" t="s">
        <v>13</v>
      </c>
      <c r="F121" s="17" t="s">
        <v>30</v>
      </c>
      <c r="G121" s="8">
        <v>177942</v>
      </c>
      <c r="H121" s="8">
        <v>145000</v>
      </c>
      <c r="I121" s="8">
        <v>400</v>
      </c>
      <c r="J121" s="8">
        <v>300</v>
      </c>
      <c r="K121" s="8">
        <v>500</v>
      </c>
      <c r="L121" s="13">
        <f t="shared" si="1"/>
        <v>182200</v>
      </c>
    </row>
    <row r="122" spans="1:12" x14ac:dyDescent="0.3">
      <c r="A122" s="2">
        <v>1</v>
      </c>
      <c r="B122" s="1">
        <v>44724</v>
      </c>
      <c r="C122" s="1" t="str">
        <f t="shared" si="0"/>
        <v>Jun</v>
      </c>
      <c r="D122" s="16" t="s">
        <v>12</v>
      </c>
      <c r="E122" s="16" t="s">
        <v>13</v>
      </c>
      <c r="F122" s="16" t="s">
        <v>14</v>
      </c>
      <c r="G122" s="8">
        <v>183644</v>
      </c>
      <c r="H122" s="8">
        <v>65000</v>
      </c>
      <c r="I122" s="8">
        <v>200</v>
      </c>
      <c r="J122" s="8">
        <v>100</v>
      </c>
      <c r="K122" s="8">
        <v>200</v>
      </c>
      <c r="L122" s="13">
        <f t="shared" si="1"/>
        <v>80600</v>
      </c>
    </row>
    <row r="123" spans="1:12" x14ac:dyDescent="0.3">
      <c r="A123" s="2">
        <v>2</v>
      </c>
      <c r="B123" s="1">
        <v>44724</v>
      </c>
      <c r="C123" s="1" t="str">
        <f t="shared" si="0"/>
        <v>Jun</v>
      </c>
      <c r="D123" s="16" t="s">
        <v>15</v>
      </c>
      <c r="E123" s="16" t="s">
        <v>13</v>
      </c>
      <c r="F123" s="16" t="s">
        <v>16</v>
      </c>
      <c r="G123" s="8">
        <v>122054</v>
      </c>
      <c r="H123" s="8">
        <v>150000</v>
      </c>
      <c r="I123" s="8">
        <v>100</v>
      </c>
      <c r="J123" s="8">
        <v>200</v>
      </c>
      <c r="K123" s="8">
        <v>300</v>
      </c>
      <c r="L123" s="13">
        <f t="shared" si="1"/>
        <v>169300</v>
      </c>
    </row>
    <row r="124" spans="1:12" x14ac:dyDescent="0.3">
      <c r="A124" s="2">
        <v>3</v>
      </c>
      <c r="B124" s="1">
        <v>44724</v>
      </c>
      <c r="C124" s="1" t="str">
        <f t="shared" si="0"/>
        <v>Jun</v>
      </c>
      <c r="D124" s="16" t="s">
        <v>17</v>
      </c>
      <c r="E124" s="16" t="s">
        <v>13</v>
      </c>
      <c r="F124" s="16" t="s">
        <v>14</v>
      </c>
      <c r="G124" s="8">
        <v>169075</v>
      </c>
      <c r="H124" s="8">
        <v>65000</v>
      </c>
      <c r="I124" s="8">
        <v>200</v>
      </c>
      <c r="J124" s="8">
        <v>300</v>
      </c>
      <c r="K124" s="8">
        <v>150</v>
      </c>
      <c r="L124" s="13">
        <f t="shared" si="1"/>
        <v>80100</v>
      </c>
    </row>
    <row r="125" spans="1:12" x14ac:dyDescent="0.3">
      <c r="A125" s="2">
        <v>4</v>
      </c>
      <c r="B125" s="1">
        <v>44724</v>
      </c>
      <c r="C125" s="1" t="str">
        <f t="shared" si="0"/>
        <v>Jun</v>
      </c>
      <c r="D125" s="16" t="s">
        <v>19</v>
      </c>
      <c r="E125" s="16" t="s">
        <v>13</v>
      </c>
      <c r="F125" s="17" t="s">
        <v>20</v>
      </c>
      <c r="G125" s="8">
        <v>177882</v>
      </c>
      <c r="H125" s="8">
        <v>55000</v>
      </c>
      <c r="I125" s="8">
        <v>200</v>
      </c>
      <c r="J125" s="8">
        <v>200</v>
      </c>
      <c r="K125" s="8">
        <v>50</v>
      </c>
      <c r="L125" s="13">
        <f t="shared" si="1"/>
        <v>64100</v>
      </c>
    </row>
    <row r="126" spans="1:12" x14ac:dyDescent="0.3">
      <c r="A126" s="2">
        <v>5</v>
      </c>
      <c r="B126" s="1">
        <v>44724</v>
      </c>
      <c r="C126" s="1" t="str">
        <f t="shared" si="0"/>
        <v>Jun</v>
      </c>
      <c r="D126" s="16" t="s">
        <v>21</v>
      </c>
      <c r="E126" s="16" t="s">
        <v>13</v>
      </c>
      <c r="F126" s="17" t="s">
        <v>22</v>
      </c>
      <c r="G126" s="8">
        <v>191854</v>
      </c>
      <c r="H126" s="8">
        <v>89400</v>
      </c>
      <c r="I126" s="8">
        <v>100</v>
      </c>
      <c r="J126" s="8">
        <v>100</v>
      </c>
      <c r="K126" s="8">
        <v>100</v>
      </c>
      <c r="L126" s="13">
        <f t="shared" si="1"/>
        <v>97700</v>
      </c>
    </row>
    <row r="127" spans="1:12" x14ac:dyDescent="0.3">
      <c r="A127" s="2">
        <v>6</v>
      </c>
      <c r="B127" s="1">
        <v>44724</v>
      </c>
      <c r="C127" s="1" t="str">
        <f t="shared" si="0"/>
        <v>Jun</v>
      </c>
      <c r="D127" s="16" t="s">
        <v>23</v>
      </c>
      <c r="E127" s="16" t="s">
        <v>13</v>
      </c>
      <c r="F127" s="17" t="s">
        <v>24</v>
      </c>
      <c r="G127" s="8">
        <v>147338</v>
      </c>
      <c r="H127" s="8">
        <v>123000</v>
      </c>
      <c r="I127" s="8">
        <v>100</v>
      </c>
      <c r="J127" s="8">
        <v>300</v>
      </c>
      <c r="K127" s="8">
        <v>100</v>
      </c>
      <c r="L127" s="13">
        <f t="shared" si="1"/>
        <v>133300</v>
      </c>
    </row>
    <row r="128" spans="1:12" x14ac:dyDescent="0.3">
      <c r="A128" s="2">
        <v>7</v>
      </c>
      <c r="B128" s="1">
        <v>44724</v>
      </c>
      <c r="C128" s="1" t="str">
        <f t="shared" si="0"/>
        <v>Jun</v>
      </c>
      <c r="D128" s="16" t="s">
        <v>25</v>
      </c>
      <c r="E128" s="16" t="s">
        <v>13</v>
      </c>
      <c r="F128" s="17" t="s">
        <v>26</v>
      </c>
      <c r="G128" s="8">
        <v>152935</v>
      </c>
      <c r="H128" s="8">
        <v>55000</v>
      </c>
      <c r="I128" s="8">
        <v>200</v>
      </c>
      <c r="J128" s="8">
        <v>200</v>
      </c>
      <c r="K128" s="8">
        <v>150</v>
      </c>
      <c r="L128" s="13">
        <f t="shared" si="1"/>
        <v>69100</v>
      </c>
    </row>
    <row r="129" spans="1:12" x14ac:dyDescent="0.3">
      <c r="A129" s="2">
        <v>8</v>
      </c>
      <c r="B129" s="1">
        <v>44724</v>
      </c>
      <c r="C129" s="1" t="str">
        <f t="shared" si="0"/>
        <v>Jun</v>
      </c>
      <c r="D129" s="16" t="s">
        <v>27</v>
      </c>
      <c r="E129" s="16" t="s">
        <v>13</v>
      </c>
      <c r="F129" s="17" t="s">
        <v>22</v>
      </c>
      <c r="G129" s="8">
        <v>118032</v>
      </c>
      <c r="H129" s="8">
        <v>25000</v>
      </c>
      <c r="I129" s="8">
        <v>150</v>
      </c>
      <c r="J129" s="8">
        <v>200</v>
      </c>
      <c r="K129" s="8">
        <v>200</v>
      </c>
      <c r="L129" s="13">
        <f t="shared" si="1"/>
        <v>40450</v>
      </c>
    </row>
    <row r="130" spans="1:12" x14ac:dyDescent="0.3">
      <c r="A130" s="2">
        <v>9</v>
      </c>
      <c r="B130" s="1">
        <v>44724</v>
      </c>
      <c r="C130" s="1" t="str">
        <f t="shared" si="0"/>
        <v>Jun</v>
      </c>
      <c r="D130" s="16" t="s">
        <v>29</v>
      </c>
      <c r="E130" s="16" t="s">
        <v>13</v>
      </c>
      <c r="F130" s="17" t="s">
        <v>30</v>
      </c>
      <c r="G130" s="8">
        <v>109741</v>
      </c>
      <c r="H130" s="8">
        <v>89400</v>
      </c>
      <c r="I130" s="8">
        <v>100</v>
      </c>
      <c r="J130" s="8">
        <v>500</v>
      </c>
      <c r="K130" s="8">
        <v>400</v>
      </c>
      <c r="L130" s="13">
        <f t="shared" si="1"/>
        <v>116700</v>
      </c>
    </row>
    <row r="131" spans="1:12" x14ac:dyDescent="0.3">
      <c r="A131" s="2">
        <v>1</v>
      </c>
      <c r="B131" s="1">
        <v>44726</v>
      </c>
      <c r="C131" s="1" t="str">
        <f t="shared" si="0"/>
        <v>Jun</v>
      </c>
      <c r="D131" s="16" t="s">
        <v>12</v>
      </c>
      <c r="E131" s="16" t="s">
        <v>13</v>
      </c>
      <c r="F131" s="16" t="s">
        <v>14</v>
      </c>
      <c r="G131" s="8">
        <v>148190</v>
      </c>
      <c r="H131" s="8">
        <v>89400</v>
      </c>
      <c r="I131" s="8">
        <v>200</v>
      </c>
      <c r="J131" s="8">
        <v>100</v>
      </c>
      <c r="K131" s="8">
        <v>100</v>
      </c>
      <c r="L131" s="13">
        <f t="shared" si="1"/>
        <v>100000</v>
      </c>
    </row>
    <row r="132" spans="1:12" x14ac:dyDescent="0.3">
      <c r="A132" s="2">
        <v>2</v>
      </c>
      <c r="B132" s="1">
        <v>44726</v>
      </c>
      <c r="C132" s="1" t="str">
        <f t="shared" si="0"/>
        <v>Jun</v>
      </c>
      <c r="D132" s="16" t="s">
        <v>15</v>
      </c>
      <c r="E132" s="16" t="s">
        <v>13</v>
      </c>
      <c r="F132" s="16" t="s">
        <v>16</v>
      </c>
      <c r="G132" s="8">
        <v>137955</v>
      </c>
      <c r="H132" s="8">
        <v>123000</v>
      </c>
      <c r="I132" s="8">
        <v>300</v>
      </c>
      <c r="J132" s="8">
        <v>200</v>
      </c>
      <c r="K132" s="8">
        <v>200</v>
      </c>
      <c r="L132" s="13">
        <f t="shared" si="1"/>
        <v>141900</v>
      </c>
    </row>
    <row r="133" spans="1:12" x14ac:dyDescent="0.3">
      <c r="A133" s="2">
        <v>3</v>
      </c>
      <c r="B133" s="1">
        <v>44726</v>
      </c>
      <c r="C133" s="1" t="str">
        <f t="shared" si="0"/>
        <v>Jun</v>
      </c>
      <c r="D133" s="16" t="s">
        <v>17</v>
      </c>
      <c r="E133" s="16" t="s">
        <v>13</v>
      </c>
      <c r="F133" s="16" t="s">
        <v>18</v>
      </c>
      <c r="G133" s="8">
        <v>180828</v>
      </c>
      <c r="H133" s="8">
        <v>55000</v>
      </c>
      <c r="I133" s="8">
        <v>150</v>
      </c>
      <c r="J133" s="8">
        <v>200</v>
      </c>
      <c r="K133" s="8">
        <v>300</v>
      </c>
      <c r="L133" s="13">
        <f t="shared" si="1"/>
        <v>75450</v>
      </c>
    </row>
    <row r="134" spans="1:12" x14ac:dyDescent="0.3">
      <c r="A134" s="2">
        <v>4</v>
      </c>
      <c r="B134" s="1">
        <v>44726</v>
      </c>
      <c r="C134" s="1" t="str">
        <f t="shared" si="0"/>
        <v>Jun</v>
      </c>
      <c r="D134" s="16" t="s">
        <v>19</v>
      </c>
      <c r="E134" s="16" t="s">
        <v>13</v>
      </c>
      <c r="F134" s="17" t="s">
        <v>20</v>
      </c>
      <c r="G134" s="8">
        <v>105367</v>
      </c>
      <c r="H134" s="8">
        <v>25000</v>
      </c>
      <c r="I134" s="8">
        <v>50</v>
      </c>
      <c r="J134" s="8">
        <v>100</v>
      </c>
      <c r="K134" s="8">
        <v>200</v>
      </c>
      <c r="L134" s="13">
        <f t="shared" si="1"/>
        <v>37150</v>
      </c>
    </row>
    <row r="135" spans="1:12" x14ac:dyDescent="0.3">
      <c r="A135" s="2">
        <v>5</v>
      </c>
      <c r="B135" s="1">
        <v>44726</v>
      </c>
      <c r="C135" s="1" t="str">
        <f t="shared" si="0"/>
        <v>Jun</v>
      </c>
      <c r="D135" s="16" t="s">
        <v>21</v>
      </c>
      <c r="E135" s="16" t="s">
        <v>13</v>
      </c>
      <c r="F135" s="17" t="s">
        <v>22</v>
      </c>
      <c r="G135" s="8">
        <v>136060</v>
      </c>
      <c r="H135" s="8">
        <v>65000</v>
      </c>
      <c r="I135" s="8">
        <v>100</v>
      </c>
      <c r="J135" s="8">
        <v>100</v>
      </c>
      <c r="K135" s="8">
        <v>100</v>
      </c>
      <c r="L135" s="13">
        <f t="shared" si="1"/>
        <v>73300</v>
      </c>
    </row>
    <row r="136" spans="1:12" x14ac:dyDescent="0.3">
      <c r="A136" s="2">
        <v>6</v>
      </c>
      <c r="B136" s="1">
        <v>44726</v>
      </c>
      <c r="C136" s="1" t="str">
        <f t="shared" si="0"/>
        <v>Jun</v>
      </c>
      <c r="D136" s="16" t="s">
        <v>23</v>
      </c>
      <c r="E136" s="16" t="s">
        <v>13</v>
      </c>
      <c r="F136" s="17" t="s">
        <v>24</v>
      </c>
      <c r="G136" s="8">
        <v>144521</v>
      </c>
      <c r="H136" s="8">
        <v>150000</v>
      </c>
      <c r="I136" s="8">
        <v>100</v>
      </c>
      <c r="J136" s="8">
        <v>200</v>
      </c>
      <c r="K136" s="8">
        <v>300</v>
      </c>
      <c r="L136" s="13">
        <f t="shared" si="1"/>
        <v>169300</v>
      </c>
    </row>
    <row r="137" spans="1:12" x14ac:dyDescent="0.3">
      <c r="A137" s="2">
        <v>7</v>
      </c>
      <c r="B137" s="1">
        <v>44726</v>
      </c>
      <c r="C137" s="1" t="str">
        <f t="shared" si="0"/>
        <v>Jun</v>
      </c>
      <c r="D137" s="16" t="s">
        <v>25</v>
      </c>
      <c r="E137" s="16" t="s">
        <v>13</v>
      </c>
      <c r="F137" s="17" t="s">
        <v>26</v>
      </c>
      <c r="G137" s="8">
        <v>138386</v>
      </c>
      <c r="H137" s="8">
        <v>65000</v>
      </c>
      <c r="I137" s="8">
        <v>150</v>
      </c>
      <c r="J137" s="8">
        <v>150</v>
      </c>
      <c r="K137" s="8">
        <v>200</v>
      </c>
      <c r="L137" s="13">
        <f t="shared" si="1"/>
        <v>79950</v>
      </c>
    </row>
    <row r="138" spans="1:12" x14ac:dyDescent="0.3">
      <c r="A138" s="2">
        <v>8</v>
      </c>
      <c r="B138" s="1">
        <v>44726</v>
      </c>
      <c r="C138" s="1" t="str">
        <f t="shared" si="0"/>
        <v>Jun</v>
      </c>
      <c r="D138" s="16" t="s">
        <v>27</v>
      </c>
      <c r="E138" s="16" t="s">
        <v>13</v>
      </c>
      <c r="F138" s="17" t="s">
        <v>28</v>
      </c>
      <c r="G138" s="8">
        <v>181403</v>
      </c>
      <c r="H138" s="8">
        <v>55000</v>
      </c>
      <c r="I138" s="8">
        <v>200</v>
      </c>
      <c r="J138" s="8">
        <v>100</v>
      </c>
      <c r="K138" s="8">
        <v>200</v>
      </c>
      <c r="L138" s="13">
        <f t="shared" si="1"/>
        <v>70600</v>
      </c>
    </row>
    <row r="139" spans="1:12" x14ac:dyDescent="0.3">
      <c r="A139" s="2">
        <v>9</v>
      </c>
      <c r="B139" s="1">
        <v>44726</v>
      </c>
      <c r="C139" s="1" t="str">
        <f t="shared" si="0"/>
        <v>Jun</v>
      </c>
      <c r="D139" s="16" t="s">
        <v>29</v>
      </c>
      <c r="E139" s="16" t="s">
        <v>13</v>
      </c>
      <c r="F139" s="17" t="s">
        <v>30</v>
      </c>
      <c r="G139" s="8">
        <v>120013</v>
      </c>
      <c r="H139" s="8">
        <v>145000</v>
      </c>
      <c r="I139" s="8">
        <v>400</v>
      </c>
      <c r="J139" s="8">
        <v>300</v>
      </c>
      <c r="K139" s="8">
        <v>500</v>
      </c>
      <c r="L139" s="13">
        <f t="shared" si="1"/>
        <v>182200</v>
      </c>
    </row>
    <row r="140" spans="1:12" x14ac:dyDescent="0.3">
      <c r="A140" s="2">
        <v>6</v>
      </c>
      <c r="B140" s="1">
        <v>44727</v>
      </c>
      <c r="C140" s="1" t="str">
        <f t="shared" si="0"/>
        <v>Jun</v>
      </c>
      <c r="D140" s="16" t="s">
        <v>23</v>
      </c>
      <c r="E140" s="16" t="s">
        <v>13</v>
      </c>
      <c r="F140" s="17" t="s">
        <v>24</v>
      </c>
      <c r="G140" s="8">
        <v>169199</v>
      </c>
      <c r="H140" s="8">
        <v>150000</v>
      </c>
      <c r="I140" s="8">
        <v>100</v>
      </c>
      <c r="J140" s="8">
        <v>200</v>
      </c>
      <c r="K140" s="8">
        <v>300</v>
      </c>
      <c r="L140" s="13">
        <f t="shared" si="1"/>
        <v>169300</v>
      </c>
    </row>
    <row r="141" spans="1:12" x14ac:dyDescent="0.3">
      <c r="A141" s="2">
        <v>7</v>
      </c>
      <c r="B141" s="1">
        <v>44727</v>
      </c>
      <c r="C141" s="1" t="str">
        <f t="shared" si="0"/>
        <v>Jun</v>
      </c>
      <c r="D141" s="16" t="s">
        <v>25</v>
      </c>
      <c r="E141" s="16" t="s">
        <v>13</v>
      </c>
      <c r="F141" s="17" t="s">
        <v>26</v>
      </c>
      <c r="G141" s="8">
        <v>125887</v>
      </c>
      <c r="H141" s="8">
        <v>65000</v>
      </c>
      <c r="I141" s="8">
        <v>150</v>
      </c>
      <c r="J141" s="8">
        <v>150</v>
      </c>
      <c r="K141" s="8">
        <v>200</v>
      </c>
      <c r="L141" s="13">
        <f t="shared" si="1"/>
        <v>79950</v>
      </c>
    </row>
    <row r="142" spans="1:12" x14ac:dyDescent="0.3">
      <c r="A142" s="2">
        <v>8</v>
      </c>
      <c r="B142" s="1">
        <v>44727</v>
      </c>
      <c r="C142" s="1" t="str">
        <f t="shared" si="0"/>
        <v>Jun</v>
      </c>
      <c r="D142" s="16" t="s">
        <v>27</v>
      </c>
      <c r="E142" s="16" t="s">
        <v>13</v>
      </c>
      <c r="F142" s="17" t="s">
        <v>28</v>
      </c>
      <c r="G142" s="8">
        <v>151688</v>
      </c>
      <c r="H142" s="8">
        <v>55000</v>
      </c>
      <c r="I142" s="8">
        <v>200</v>
      </c>
      <c r="J142" s="8">
        <v>100</v>
      </c>
      <c r="K142" s="8">
        <v>200</v>
      </c>
      <c r="L142" s="13">
        <f t="shared" si="1"/>
        <v>70600</v>
      </c>
    </row>
    <row r="143" spans="1:12" x14ac:dyDescent="0.3">
      <c r="A143" s="2">
        <v>9</v>
      </c>
      <c r="B143" s="1">
        <v>44727</v>
      </c>
      <c r="C143" s="1" t="str">
        <f t="shared" si="0"/>
        <v>Jun</v>
      </c>
      <c r="D143" s="16" t="s">
        <v>29</v>
      </c>
      <c r="E143" s="16" t="s">
        <v>13</v>
      </c>
      <c r="F143" s="17" t="s">
        <v>30</v>
      </c>
      <c r="G143" s="8">
        <v>191726</v>
      </c>
      <c r="H143" s="8">
        <v>145000</v>
      </c>
      <c r="I143" s="8">
        <v>400</v>
      </c>
      <c r="J143" s="8">
        <v>300</v>
      </c>
      <c r="K143" s="8">
        <v>500</v>
      </c>
      <c r="L143" s="13">
        <f t="shared" si="1"/>
        <v>182200</v>
      </c>
    </row>
    <row r="144" spans="1:12" x14ac:dyDescent="0.3">
      <c r="A144" s="2">
        <v>1</v>
      </c>
      <c r="B144" s="1">
        <v>44727</v>
      </c>
      <c r="C144" s="1" t="str">
        <f t="shared" si="0"/>
        <v>Jun</v>
      </c>
      <c r="D144" s="16" t="s">
        <v>12</v>
      </c>
      <c r="E144" s="16" t="s">
        <v>13</v>
      </c>
      <c r="F144" s="16" t="s">
        <v>14</v>
      </c>
      <c r="G144" s="8">
        <v>155997</v>
      </c>
      <c r="H144" s="8">
        <v>65000</v>
      </c>
      <c r="I144" s="8">
        <v>200</v>
      </c>
      <c r="J144" s="8">
        <v>100</v>
      </c>
      <c r="K144" s="8">
        <v>200</v>
      </c>
      <c r="L144" s="13">
        <f t="shared" si="1"/>
        <v>80600</v>
      </c>
    </row>
    <row r="145" spans="1:12" x14ac:dyDescent="0.3">
      <c r="A145" s="2">
        <v>2</v>
      </c>
      <c r="B145" s="1">
        <v>44727</v>
      </c>
      <c r="C145" s="1" t="str">
        <f t="shared" si="0"/>
        <v>Jun</v>
      </c>
      <c r="D145" s="16" t="s">
        <v>15</v>
      </c>
      <c r="E145" s="16" t="s">
        <v>13</v>
      </c>
      <c r="F145" s="16" t="s">
        <v>16</v>
      </c>
      <c r="G145" s="8">
        <v>160825</v>
      </c>
      <c r="H145" s="8">
        <v>150000</v>
      </c>
      <c r="I145" s="8">
        <v>100</v>
      </c>
      <c r="J145" s="8">
        <v>200</v>
      </c>
      <c r="K145" s="8">
        <v>300</v>
      </c>
      <c r="L145" s="13">
        <f t="shared" si="1"/>
        <v>169300</v>
      </c>
    </row>
    <row r="146" spans="1:12" x14ac:dyDescent="0.3">
      <c r="A146" s="2">
        <v>3</v>
      </c>
      <c r="B146" s="1">
        <v>44727</v>
      </c>
      <c r="C146" s="1" t="str">
        <f t="shared" si="0"/>
        <v>Jun</v>
      </c>
      <c r="D146" s="16" t="s">
        <v>17</v>
      </c>
      <c r="E146" s="16" t="s">
        <v>13</v>
      </c>
      <c r="F146" s="16" t="s">
        <v>14</v>
      </c>
      <c r="G146" s="8">
        <v>147719</v>
      </c>
      <c r="H146" s="8">
        <v>65000</v>
      </c>
      <c r="I146" s="8">
        <v>200</v>
      </c>
      <c r="J146" s="8">
        <v>300</v>
      </c>
      <c r="K146" s="8">
        <v>150</v>
      </c>
      <c r="L146" s="13">
        <f t="shared" si="1"/>
        <v>80100</v>
      </c>
    </row>
    <row r="147" spans="1:12" x14ac:dyDescent="0.3">
      <c r="A147" s="2">
        <v>4</v>
      </c>
      <c r="B147" s="1">
        <v>44727</v>
      </c>
      <c r="C147" s="1" t="str">
        <f t="shared" si="0"/>
        <v>Jun</v>
      </c>
      <c r="D147" s="16" t="s">
        <v>19</v>
      </c>
      <c r="E147" s="16" t="s">
        <v>13</v>
      </c>
      <c r="F147" s="17" t="s">
        <v>20</v>
      </c>
      <c r="G147" s="8">
        <v>181549</v>
      </c>
      <c r="H147" s="8">
        <v>55000</v>
      </c>
      <c r="I147" s="8">
        <v>200</v>
      </c>
      <c r="J147" s="8">
        <v>200</v>
      </c>
      <c r="K147" s="8">
        <v>50</v>
      </c>
      <c r="L147" s="13">
        <f t="shared" si="1"/>
        <v>64100</v>
      </c>
    </row>
    <row r="148" spans="1:12" x14ac:dyDescent="0.3">
      <c r="A148" s="2">
        <v>5</v>
      </c>
      <c r="B148" s="1">
        <v>44727</v>
      </c>
      <c r="C148" s="1" t="str">
        <f t="shared" si="0"/>
        <v>Jun</v>
      </c>
      <c r="D148" s="16" t="s">
        <v>21</v>
      </c>
      <c r="E148" s="16" t="s">
        <v>13</v>
      </c>
      <c r="F148" s="17" t="s">
        <v>22</v>
      </c>
      <c r="G148" s="8">
        <v>144144</v>
      </c>
      <c r="H148" s="8">
        <v>89400</v>
      </c>
      <c r="I148" s="8">
        <v>100</v>
      </c>
      <c r="J148" s="8">
        <v>100</v>
      </c>
      <c r="K148" s="8">
        <v>100</v>
      </c>
      <c r="L148" s="13">
        <f t="shared" si="1"/>
        <v>97700</v>
      </c>
    </row>
    <row r="149" spans="1:12" x14ac:dyDescent="0.3">
      <c r="A149" s="2">
        <v>6</v>
      </c>
      <c r="B149" s="1">
        <v>44727</v>
      </c>
      <c r="C149" s="1" t="str">
        <f t="shared" si="0"/>
        <v>Jun</v>
      </c>
      <c r="D149" s="16" t="s">
        <v>23</v>
      </c>
      <c r="E149" s="16" t="s">
        <v>13</v>
      </c>
      <c r="F149" s="17" t="s">
        <v>24</v>
      </c>
      <c r="G149" s="8">
        <v>109486</v>
      </c>
      <c r="H149" s="8">
        <v>123000</v>
      </c>
      <c r="I149" s="8">
        <v>100</v>
      </c>
      <c r="J149" s="8">
        <v>300</v>
      </c>
      <c r="K149" s="8">
        <v>100</v>
      </c>
      <c r="L149" s="13">
        <f t="shared" si="1"/>
        <v>133300</v>
      </c>
    </row>
    <row r="150" spans="1:12" x14ac:dyDescent="0.3">
      <c r="A150" s="2">
        <v>1</v>
      </c>
      <c r="B150" s="1">
        <v>44753</v>
      </c>
      <c r="C150" s="1" t="str">
        <f t="shared" si="0"/>
        <v>Jul</v>
      </c>
      <c r="D150" s="16" t="s">
        <v>12</v>
      </c>
      <c r="E150" s="16" t="s">
        <v>13</v>
      </c>
      <c r="F150" s="16" t="s">
        <v>14</v>
      </c>
      <c r="G150" s="8">
        <v>191500</v>
      </c>
      <c r="H150" s="8">
        <v>89400</v>
      </c>
      <c r="I150" s="8">
        <v>200</v>
      </c>
      <c r="J150" s="8">
        <v>100</v>
      </c>
      <c r="K150" s="8">
        <v>100</v>
      </c>
      <c r="L150" s="13">
        <f t="shared" si="1"/>
        <v>100000</v>
      </c>
    </row>
    <row r="151" spans="1:12" x14ac:dyDescent="0.3">
      <c r="A151" s="2">
        <v>2</v>
      </c>
      <c r="B151" s="1">
        <v>44753</v>
      </c>
      <c r="C151" s="1" t="str">
        <f t="shared" si="0"/>
        <v>Jul</v>
      </c>
      <c r="D151" s="16" t="s">
        <v>15</v>
      </c>
      <c r="E151" s="16" t="s">
        <v>13</v>
      </c>
      <c r="F151" s="16" t="s">
        <v>16</v>
      </c>
      <c r="G151" s="8">
        <v>168400</v>
      </c>
      <c r="H151" s="8">
        <v>123000</v>
      </c>
      <c r="I151" s="8">
        <v>300</v>
      </c>
      <c r="J151" s="8">
        <v>200</v>
      </c>
      <c r="K151" s="8">
        <v>200</v>
      </c>
      <c r="L151" s="13">
        <f t="shared" si="1"/>
        <v>141900</v>
      </c>
    </row>
    <row r="152" spans="1:12" x14ac:dyDescent="0.3">
      <c r="A152" s="2">
        <v>3</v>
      </c>
      <c r="B152" s="1">
        <v>44753</v>
      </c>
      <c r="C152" s="1" t="str">
        <f t="shared" si="0"/>
        <v>Jul</v>
      </c>
      <c r="D152" s="16" t="s">
        <v>17</v>
      </c>
      <c r="E152" s="16" t="s">
        <v>13</v>
      </c>
      <c r="F152" s="16" t="s">
        <v>18</v>
      </c>
      <c r="G152" s="8">
        <v>122369</v>
      </c>
      <c r="H152" s="8">
        <v>55000</v>
      </c>
      <c r="I152" s="8">
        <v>150</v>
      </c>
      <c r="J152" s="8">
        <v>200</v>
      </c>
      <c r="K152" s="8">
        <v>300</v>
      </c>
      <c r="L152" s="13">
        <f t="shared" si="1"/>
        <v>75450</v>
      </c>
    </row>
    <row r="153" spans="1:12" x14ac:dyDescent="0.3">
      <c r="A153" s="2">
        <v>4</v>
      </c>
      <c r="B153" s="1">
        <v>44753</v>
      </c>
      <c r="C153" s="1" t="str">
        <f t="shared" si="0"/>
        <v>Jul</v>
      </c>
      <c r="D153" s="16" t="s">
        <v>19</v>
      </c>
      <c r="E153" s="16" t="s">
        <v>13</v>
      </c>
      <c r="F153" s="17" t="s">
        <v>20</v>
      </c>
      <c r="G153" s="8">
        <v>118359</v>
      </c>
      <c r="H153" s="8">
        <v>25000</v>
      </c>
      <c r="I153" s="8">
        <v>50</v>
      </c>
      <c r="J153" s="8">
        <v>100</v>
      </c>
      <c r="K153" s="8">
        <v>200</v>
      </c>
      <c r="L153" s="13">
        <f t="shared" si="1"/>
        <v>37150</v>
      </c>
    </row>
    <row r="154" spans="1:12" x14ac:dyDescent="0.3">
      <c r="A154" s="2">
        <v>5</v>
      </c>
      <c r="B154" s="1">
        <v>44753</v>
      </c>
      <c r="C154" s="1" t="str">
        <f t="shared" si="0"/>
        <v>Jul</v>
      </c>
      <c r="D154" s="16" t="s">
        <v>21</v>
      </c>
      <c r="E154" s="16" t="s">
        <v>13</v>
      </c>
      <c r="F154" s="17" t="s">
        <v>22</v>
      </c>
      <c r="G154" s="8">
        <v>175276</v>
      </c>
      <c r="H154" s="8">
        <v>65000</v>
      </c>
      <c r="I154" s="8">
        <v>100</v>
      </c>
      <c r="J154" s="8">
        <v>100</v>
      </c>
      <c r="K154" s="8">
        <v>100</v>
      </c>
      <c r="L154" s="13">
        <f t="shared" si="1"/>
        <v>73300</v>
      </c>
    </row>
    <row r="155" spans="1:12" x14ac:dyDescent="0.3">
      <c r="A155" s="2">
        <v>6</v>
      </c>
      <c r="B155" s="1">
        <v>44753</v>
      </c>
      <c r="C155" s="1" t="str">
        <f t="shared" si="0"/>
        <v>Jul</v>
      </c>
      <c r="D155" s="16" t="s">
        <v>23</v>
      </c>
      <c r="E155" s="16" t="s">
        <v>13</v>
      </c>
      <c r="F155" s="17" t="s">
        <v>24</v>
      </c>
      <c r="G155" s="8">
        <v>139069</v>
      </c>
      <c r="H155" s="8">
        <v>150000</v>
      </c>
      <c r="I155" s="8">
        <v>100</v>
      </c>
      <c r="J155" s="8">
        <v>200</v>
      </c>
      <c r="K155" s="8">
        <v>300</v>
      </c>
      <c r="L155" s="13">
        <f t="shared" si="1"/>
        <v>169300</v>
      </c>
    </row>
    <row r="156" spans="1:12" x14ac:dyDescent="0.3">
      <c r="A156" s="2">
        <v>7</v>
      </c>
      <c r="B156" s="1">
        <v>44753</v>
      </c>
      <c r="C156" s="1" t="str">
        <f t="shared" si="0"/>
        <v>Jul</v>
      </c>
      <c r="D156" s="16" t="s">
        <v>25</v>
      </c>
      <c r="E156" s="16" t="s">
        <v>13</v>
      </c>
      <c r="F156" s="17" t="s">
        <v>26</v>
      </c>
      <c r="G156" s="8">
        <v>125691</v>
      </c>
      <c r="H156" s="8">
        <v>65000</v>
      </c>
      <c r="I156" s="8">
        <v>150</v>
      </c>
      <c r="J156" s="8">
        <v>150</v>
      </c>
      <c r="K156" s="8">
        <v>200</v>
      </c>
      <c r="L156" s="13">
        <f t="shared" si="1"/>
        <v>79950</v>
      </c>
    </row>
    <row r="157" spans="1:12" x14ac:dyDescent="0.3">
      <c r="A157" s="2">
        <v>8</v>
      </c>
      <c r="B157" s="1">
        <v>44753</v>
      </c>
      <c r="C157" s="1" t="str">
        <f t="shared" si="0"/>
        <v>Jul</v>
      </c>
      <c r="D157" s="16" t="s">
        <v>27</v>
      </c>
      <c r="E157" s="16" t="s">
        <v>13</v>
      </c>
      <c r="F157" s="17" t="s">
        <v>28</v>
      </c>
      <c r="G157" s="8">
        <v>153017</v>
      </c>
      <c r="H157" s="8">
        <v>55000</v>
      </c>
      <c r="I157" s="8">
        <v>200</v>
      </c>
      <c r="J157" s="8">
        <v>100</v>
      </c>
      <c r="K157" s="8">
        <v>200</v>
      </c>
      <c r="L157" s="13">
        <f t="shared" si="1"/>
        <v>70600</v>
      </c>
    </row>
    <row r="158" spans="1:12" x14ac:dyDescent="0.3">
      <c r="A158" s="2">
        <v>9</v>
      </c>
      <c r="B158" s="1">
        <v>44753</v>
      </c>
      <c r="C158" s="1" t="str">
        <f t="shared" si="0"/>
        <v>Jul</v>
      </c>
      <c r="D158" s="16" t="s">
        <v>29</v>
      </c>
      <c r="E158" s="16" t="s">
        <v>13</v>
      </c>
      <c r="F158" s="17" t="s">
        <v>30</v>
      </c>
      <c r="G158" s="8">
        <v>112316</v>
      </c>
      <c r="H158" s="8">
        <v>145000</v>
      </c>
      <c r="I158" s="8">
        <v>400</v>
      </c>
      <c r="J158" s="8">
        <v>300</v>
      </c>
      <c r="K158" s="8">
        <v>500</v>
      </c>
      <c r="L158" s="13">
        <f t="shared" si="1"/>
        <v>182200</v>
      </c>
    </row>
    <row r="159" spans="1:12" x14ac:dyDescent="0.3">
      <c r="A159" s="2">
        <v>1</v>
      </c>
      <c r="B159" s="1">
        <v>44754</v>
      </c>
      <c r="C159" s="1" t="str">
        <f t="shared" si="0"/>
        <v>Jul</v>
      </c>
      <c r="D159" s="16" t="s">
        <v>12</v>
      </c>
      <c r="E159" s="16" t="s">
        <v>13</v>
      </c>
      <c r="F159" s="16" t="s">
        <v>14</v>
      </c>
      <c r="G159" s="8">
        <v>112845</v>
      </c>
      <c r="H159" s="8">
        <v>65000</v>
      </c>
      <c r="I159" s="8">
        <v>200</v>
      </c>
      <c r="J159" s="8">
        <v>100</v>
      </c>
      <c r="K159" s="8">
        <v>200</v>
      </c>
      <c r="L159" s="13">
        <f t="shared" si="1"/>
        <v>80600</v>
      </c>
    </row>
    <row r="160" spans="1:12" x14ac:dyDescent="0.3">
      <c r="A160" s="2">
        <v>2</v>
      </c>
      <c r="B160" s="1">
        <v>44754</v>
      </c>
      <c r="C160" s="1" t="str">
        <f t="shared" si="0"/>
        <v>Jul</v>
      </c>
      <c r="D160" s="16" t="s">
        <v>15</v>
      </c>
      <c r="E160" s="16" t="s">
        <v>13</v>
      </c>
      <c r="F160" s="16" t="s">
        <v>16</v>
      </c>
      <c r="G160" s="8">
        <v>187912</v>
      </c>
      <c r="H160" s="8">
        <v>150000</v>
      </c>
      <c r="I160" s="8">
        <v>100</v>
      </c>
      <c r="J160" s="8">
        <v>200</v>
      </c>
      <c r="K160" s="8">
        <v>300</v>
      </c>
      <c r="L160" s="13">
        <f t="shared" si="1"/>
        <v>169300</v>
      </c>
    </row>
    <row r="161" spans="1:12" x14ac:dyDescent="0.3">
      <c r="A161" s="2">
        <v>3</v>
      </c>
      <c r="B161" s="1">
        <v>44754</v>
      </c>
      <c r="C161" s="1" t="str">
        <f t="shared" si="0"/>
        <v>Jul</v>
      </c>
      <c r="D161" s="16" t="s">
        <v>17</v>
      </c>
      <c r="E161" s="16" t="s">
        <v>13</v>
      </c>
      <c r="F161" s="16" t="s">
        <v>14</v>
      </c>
      <c r="G161" s="8">
        <v>195561</v>
      </c>
      <c r="H161" s="8">
        <v>65000</v>
      </c>
      <c r="I161" s="8">
        <v>200</v>
      </c>
      <c r="J161" s="8">
        <v>300</v>
      </c>
      <c r="K161" s="8">
        <v>150</v>
      </c>
      <c r="L161" s="13">
        <f t="shared" si="1"/>
        <v>80100</v>
      </c>
    </row>
    <row r="162" spans="1:12" x14ac:dyDescent="0.3">
      <c r="A162" s="2">
        <v>4</v>
      </c>
      <c r="B162" s="1">
        <v>44754</v>
      </c>
      <c r="C162" s="1" t="str">
        <f t="shared" si="0"/>
        <v>Jul</v>
      </c>
      <c r="D162" s="16" t="s">
        <v>19</v>
      </c>
      <c r="E162" s="16" t="s">
        <v>13</v>
      </c>
      <c r="F162" s="17" t="s">
        <v>20</v>
      </c>
      <c r="G162" s="8">
        <v>176134</v>
      </c>
      <c r="H162" s="8">
        <v>55000</v>
      </c>
      <c r="I162" s="8">
        <v>200</v>
      </c>
      <c r="J162" s="8">
        <v>200</v>
      </c>
      <c r="K162" s="8">
        <v>50</v>
      </c>
      <c r="L162" s="13">
        <f t="shared" si="1"/>
        <v>64100</v>
      </c>
    </row>
    <row r="163" spans="1:12" x14ac:dyDescent="0.3">
      <c r="A163" s="2">
        <v>5</v>
      </c>
      <c r="B163" s="1">
        <v>44754</v>
      </c>
      <c r="C163" s="1" t="str">
        <f t="shared" si="0"/>
        <v>Jul</v>
      </c>
      <c r="D163" s="16" t="s">
        <v>21</v>
      </c>
      <c r="E163" s="16" t="s">
        <v>13</v>
      </c>
      <c r="F163" s="17" t="s">
        <v>22</v>
      </c>
      <c r="G163" s="8">
        <v>126328</v>
      </c>
      <c r="H163" s="8">
        <v>89400</v>
      </c>
      <c r="I163" s="8">
        <v>100</v>
      </c>
      <c r="J163" s="8">
        <v>100</v>
      </c>
      <c r="K163" s="8">
        <v>100</v>
      </c>
      <c r="L163" s="13">
        <f t="shared" si="1"/>
        <v>97700</v>
      </c>
    </row>
    <row r="164" spans="1:12" x14ac:dyDescent="0.3">
      <c r="A164" s="2">
        <v>6</v>
      </c>
      <c r="B164" s="1">
        <v>44754</v>
      </c>
      <c r="C164" s="1" t="str">
        <f t="shared" si="0"/>
        <v>Jul</v>
      </c>
      <c r="D164" s="16" t="s">
        <v>23</v>
      </c>
      <c r="E164" s="16" t="s">
        <v>13</v>
      </c>
      <c r="F164" s="17" t="s">
        <v>24</v>
      </c>
      <c r="G164" s="8">
        <v>163564</v>
      </c>
      <c r="H164" s="8">
        <v>123000</v>
      </c>
      <c r="I164" s="8">
        <v>100</v>
      </c>
      <c r="J164" s="8">
        <v>300</v>
      </c>
      <c r="K164" s="8">
        <v>100</v>
      </c>
      <c r="L164" s="13">
        <f t="shared" si="1"/>
        <v>133300</v>
      </c>
    </row>
    <row r="165" spans="1:12" x14ac:dyDescent="0.3">
      <c r="A165" s="2">
        <v>7</v>
      </c>
      <c r="B165" s="1">
        <v>44754</v>
      </c>
      <c r="C165" s="1" t="str">
        <f t="shared" si="0"/>
        <v>Jul</v>
      </c>
      <c r="D165" s="16" t="s">
        <v>25</v>
      </c>
      <c r="E165" s="16" t="s">
        <v>13</v>
      </c>
      <c r="F165" s="17" t="s">
        <v>26</v>
      </c>
      <c r="G165" s="8">
        <v>154118</v>
      </c>
      <c r="H165" s="8">
        <v>55000</v>
      </c>
      <c r="I165" s="8">
        <v>200</v>
      </c>
      <c r="J165" s="8">
        <v>200</v>
      </c>
      <c r="K165" s="8">
        <v>150</v>
      </c>
      <c r="L165" s="13">
        <f t="shared" si="1"/>
        <v>69100</v>
      </c>
    </row>
    <row r="166" spans="1:12" x14ac:dyDescent="0.3">
      <c r="A166" s="2">
        <v>8</v>
      </c>
      <c r="B166" s="1">
        <v>44754</v>
      </c>
      <c r="C166" s="1" t="str">
        <f t="shared" si="0"/>
        <v>Jul</v>
      </c>
      <c r="D166" s="16" t="s">
        <v>27</v>
      </c>
      <c r="E166" s="16" t="s">
        <v>13</v>
      </c>
      <c r="F166" s="17" t="s">
        <v>22</v>
      </c>
      <c r="G166" s="8">
        <v>184820</v>
      </c>
      <c r="H166" s="8">
        <v>25000</v>
      </c>
      <c r="I166" s="8">
        <v>150</v>
      </c>
      <c r="J166" s="8">
        <v>200</v>
      </c>
      <c r="K166" s="8">
        <v>200</v>
      </c>
      <c r="L166" s="13">
        <f t="shared" si="1"/>
        <v>40450</v>
      </c>
    </row>
    <row r="167" spans="1:12" x14ac:dyDescent="0.3">
      <c r="A167" s="2">
        <v>9</v>
      </c>
      <c r="B167" s="1">
        <v>44754</v>
      </c>
      <c r="C167" s="1" t="str">
        <f t="shared" si="0"/>
        <v>Jul</v>
      </c>
      <c r="D167" s="16" t="s">
        <v>29</v>
      </c>
      <c r="E167" s="16" t="s">
        <v>13</v>
      </c>
      <c r="F167" s="17" t="s">
        <v>30</v>
      </c>
      <c r="G167" s="8">
        <v>101666</v>
      </c>
      <c r="H167" s="8">
        <v>89400</v>
      </c>
      <c r="I167" s="8">
        <v>100</v>
      </c>
      <c r="J167" s="8">
        <v>500</v>
      </c>
      <c r="K167" s="8">
        <v>400</v>
      </c>
      <c r="L167" s="13">
        <f t="shared" si="1"/>
        <v>116700</v>
      </c>
    </row>
    <row r="168" spans="1:12" x14ac:dyDescent="0.3">
      <c r="A168" s="2">
        <v>1</v>
      </c>
      <c r="B168" s="1">
        <v>44756</v>
      </c>
      <c r="C168" s="1" t="str">
        <f t="shared" si="0"/>
        <v>Jul</v>
      </c>
      <c r="D168" s="16" t="s">
        <v>12</v>
      </c>
      <c r="E168" s="16" t="s">
        <v>13</v>
      </c>
      <c r="F168" s="16" t="s">
        <v>14</v>
      </c>
      <c r="G168" s="8">
        <v>196285</v>
      </c>
      <c r="H168" s="8">
        <v>89400</v>
      </c>
      <c r="I168" s="8">
        <v>200</v>
      </c>
      <c r="J168" s="8">
        <v>100</v>
      </c>
      <c r="K168" s="8">
        <v>100</v>
      </c>
      <c r="L168" s="13">
        <f t="shared" si="1"/>
        <v>100000</v>
      </c>
    </row>
    <row r="169" spans="1:12" x14ac:dyDescent="0.3">
      <c r="A169" s="2">
        <v>2</v>
      </c>
      <c r="B169" s="1">
        <v>44756</v>
      </c>
      <c r="C169" s="1" t="str">
        <f t="shared" si="0"/>
        <v>Jul</v>
      </c>
      <c r="D169" s="16" t="s">
        <v>15</v>
      </c>
      <c r="E169" s="16" t="s">
        <v>13</v>
      </c>
      <c r="F169" s="16" t="s">
        <v>16</v>
      </c>
      <c r="G169" s="8">
        <v>195772</v>
      </c>
      <c r="H169" s="8">
        <v>123000</v>
      </c>
      <c r="I169" s="8">
        <v>300</v>
      </c>
      <c r="J169" s="8">
        <v>200</v>
      </c>
      <c r="K169" s="8">
        <v>200</v>
      </c>
      <c r="L169" s="13">
        <f t="shared" si="1"/>
        <v>141900</v>
      </c>
    </row>
    <row r="170" spans="1:12" x14ac:dyDescent="0.3">
      <c r="A170" s="2">
        <v>3</v>
      </c>
      <c r="B170" s="1">
        <v>44756</v>
      </c>
      <c r="C170" s="1" t="str">
        <f t="shared" si="0"/>
        <v>Jul</v>
      </c>
      <c r="D170" s="16" t="s">
        <v>17</v>
      </c>
      <c r="E170" s="16" t="s">
        <v>13</v>
      </c>
      <c r="F170" s="16" t="s">
        <v>18</v>
      </c>
      <c r="G170" s="8">
        <v>121693</v>
      </c>
      <c r="H170" s="8">
        <v>55000</v>
      </c>
      <c r="I170" s="8">
        <v>150</v>
      </c>
      <c r="J170" s="8">
        <v>200</v>
      </c>
      <c r="K170" s="8">
        <v>300</v>
      </c>
      <c r="L170" s="13">
        <f t="shared" si="1"/>
        <v>75450</v>
      </c>
    </row>
    <row r="171" spans="1:12" x14ac:dyDescent="0.3">
      <c r="A171" s="2">
        <v>4</v>
      </c>
      <c r="B171" s="1">
        <v>44756</v>
      </c>
      <c r="C171" s="1" t="str">
        <f t="shared" si="0"/>
        <v>Jul</v>
      </c>
      <c r="D171" s="16" t="s">
        <v>19</v>
      </c>
      <c r="E171" s="16" t="s">
        <v>13</v>
      </c>
      <c r="F171" s="17" t="s">
        <v>20</v>
      </c>
      <c r="G171" s="8">
        <v>112643</v>
      </c>
      <c r="H171" s="8">
        <v>25000</v>
      </c>
      <c r="I171" s="8">
        <v>50</v>
      </c>
      <c r="J171" s="8">
        <v>100</v>
      </c>
      <c r="K171" s="8">
        <v>200</v>
      </c>
      <c r="L171" s="13">
        <f t="shared" si="1"/>
        <v>37150</v>
      </c>
    </row>
    <row r="172" spans="1:12" x14ac:dyDescent="0.3">
      <c r="A172" s="2">
        <v>5</v>
      </c>
      <c r="B172" s="1">
        <v>44756</v>
      </c>
      <c r="C172" s="1" t="str">
        <f t="shared" si="0"/>
        <v>Jul</v>
      </c>
      <c r="D172" s="16" t="s">
        <v>21</v>
      </c>
      <c r="E172" s="16" t="s">
        <v>13</v>
      </c>
      <c r="F172" s="17" t="s">
        <v>22</v>
      </c>
      <c r="G172" s="8">
        <v>117263</v>
      </c>
      <c r="H172" s="8">
        <v>65000</v>
      </c>
      <c r="I172" s="8">
        <v>100</v>
      </c>
      <c r="J172" s="8">
        <v>100</v>
      </c>
      <c r="K172" s="8">
        <v>100</v>
      </c>
      <c r="L172" s="13">
        <f t="shared" si="1"/>
        <v>73300</v>
      </c>
    </row>
    <row r="173" spans="1:12" x14ac:dyDescent="0.3">
      <c r="A173" s="2">
        <v>6</v>
      </c>
      <c r="B173" s="1">
        <v>44756</v>
      </c>
      <c r="C173" s="1" t="str">
        <f t="shared" si="0"/>
        <v>Jul</v>
      </c>
      <c r="D173" s="16" t="s">
        <v>23</v>
      </c>
      <c r="E173" s="16" t="s">
        <v>13</v>
      </c>
      <c r="F173" s="17" t="s">
        <v>24</v>
      </c>
      <c r="G173" s="8">
        <v>152274</v>
      </c>
      <c r="H173" s="8">
        <v>150000</v>
      </c>
      <c r="I173" s="8">
        <v>100</v>
      </c>
      <c r="J173" s="8">
        <v>200</v>
      </c>
      <c r="K173" s="8">
        <v>300</v>
      </c>
      <c r="L173" s="13">
        <f t="shared" si="1"/>
        <v>169300</v>
      </c>
    </row>
    <row r="174" spans="1:12" x14ac:dyDescent="0.3">
      <c r="A174" s="2">
        <v>7</v>
      </c>
      <c r="B174" s="1">
        <v>44756</v>
      </c>
      <c r="C174" s="1" t="str">
        <f t="shared" si="0"/>
        <v>Jul</v>
      </c>
      <c r="D174" s="16" t="s">
        <v>25</v>
      </c>
      <c r="E174" s="16" t="s">
        <v>13</v>
      </c>
      <c r="F174" s="17" t="s">
        <v>26</v>
      </c>
      <c r="G174" s="8">
        <v>197807</v>
      </c>
      <c r="H174" s="8">
        <v>65000</v>
      </c>
      <c r="I174" s="8">
        <v>150</v>
      </c>
      <c r="J174" s="8">
        <v>150</v>
      </c>
      <c r="K174" s="8">
        <v>200</v>
      </c>
      <c r="L174" s="13">
        <f t="shared" si="1"/>
        <v>79950</v>
      </c>
    </row>
    <row r="175" spans="1:12" x14ac:dyDescent="0.3">
      <c r="A175" s="2">
        <v>8</v>
      </c>
      <c r="B175" s="1">
        <v>44756</v>
      </c>
      <c r="C175" s="1" t="str">
        <f t="shared" si="0"/>
        <v>Jul</v>
      </c>
      <c r="D175" s="16" t="s">
        <v>27</v>
      </c>
      <c r="E175" s="16" t="s">
        <v>13</v>
      </c>
      <c r="F175" s="17" t="s">
        <v>28</v>
      </c>
      <c r="G175" s="8">
        <v>183054</v>
      </c>
      <c r="H175" s="8">
        <v>55000</v>
      </c>
      <c r="I175" s="8">
        <v>200</v>
      </c>
      <c r="J175" s="8">
        <v>100</v>
      </c>
      <c r="K175" s="8">
        <v>200</v>
      </c>
      <c r="L175" s="13">
        <f t="shared" si="1"/>
        <v>70600</v>
      </c>
    </row>
    <row r="176" spans="1:12" x14ac:dyDescent="0.3">
      <c r="A176" s="2">
        <v>9</v>
      </c>
      <c r="B176" s="1">
        <v>44756</v>
      </c>
      <c r="C176" s="1" t="str">
        <f t="shared" si="0"/>
        <v>Jul</v>
      </c>
      <c r="D176" s="16" t="s">
        <v>29</v>
      </c>
      <c r="E176" s="16" t="s">
        <v>13</v>
      </c>
      <c r="F176" s="17" t="s">
        <v>30</v>
      </c>
      <c r="G176" s="8">
        <v>103792</v>
      </c>
      <c r="H176" s="8">
        <v>145000</v>
      </c>
      <c r="I176" s="8">
        <v>400</v>
      </c>
      <c r="J176" s="8">
        <v>300</v>
      </c>
      <c r="K176" s="8">
        <v>500</v>
      </c>
      <c r="L176" s="13">
        <f t="shared" si="1"/>
        <v>182200</v>
      </c>
    </row>
    <row r="177" spans="1:12" x14ac:dyDescent="0.3">
      <c r="A177" s="2">
        <v>6</v>
      </c>
      <c r="B177" s="1">
        <v>44757</v>
      </c>
      <c r="C177" s="1" t="str">
        <f t="shared" si="0"/>
        <v>Jul</v>
      </c>
      <c r="D177" s="16" t="s">
        <v>23</v>
      </c>
      <c r="E177" s="16" t="s">
        <v>13</v>
      </c>
      <c r="F177" s="17" t="s">
        <v>24</v>
      </c>
      <c r="G177" s="8">
        <v>179658</v>
      </c>
      <c r="H177" s="8">
        <v>150000</v>
      </c>
      <c r="I177" s="8">
        <v>100</v>
      </c>
      <c r="J177" s="8">
        <v>200</v>
      </c>
      <c r="K177" s="8">
        <v>300</v>
      </c>
      <c r="L177" s="13">
        <f t="shared" si="1"/>
        <v>169300</v>
      </c>
    </row>
    <row r="178" spans="1:12" x14ac:dyDescent="0.3">
      <c r="A178" s="2">
        <v>7</v>
      </c>
      <c r="B178" s="1">
        <v>44757</v>
      </c>
      <c r="C178" s="1" t="str">
        <f t="shared" si="0"/>
        <v>Jul</v>
      </c>
      <c r="D178" s="16" t="s">
        <v>25</v>
      </c>
      <c r="E178" s="16" t="s">
        <v>13</v>
      </c>
      <c r="F178" s="17" t="s">
        <v>26</v>
      </c>
      <c r="G178" s="8">
        <v>161160</v>
      </c>
      <c r="H178" s="8">
        <v>65000</v>
      </c>
      <c r="I178" s="8">
        <v>150</v>
      </c>
      <c r="J178" s="8">
        <v>150</v>
      </c>
      <c r="K178" s="8">
        <v>200</v>
      </c>
      <c r="L178" s="13">
        <f t="shared" si="1"/>
        <v>79950</v>
      </c>
    </row>
    <row r="179" spans="1:12" x14ac:dyDescent="0.3">
      <c r="A179" s="2">
        <v>8</v>
      </c>
      <c r="B179" s="1">
        <v>44757</v>
      </c>
      <c r="C179" s="1" t="str">
        <f t="shared" si="0"/>
        <v>Jul</v>
      </c>
      <c r="D179" s="16" t="s">
        <v>27</v>
      </c>
      <c r="E179" s="16" t="s">
        <v>13</v>
      </c>
      <c r="F179" s="17" t="s">
        <v>28</v>
      </c>
      <c r="G179" s="8">
        <v>151076</v>
      </c>
      <c r="H179" s="8">
        <v>55000</v>
      </c>
      <c r="I179" s="8">
        <v>200</v>
      </c>
      <c r="J179" s="8">
        <v>100</v>
      </c>
      <c r="K179" s="8">
        <v>200</v>
      </c>
      <c r="L179" s="13">
        <f t="shared" si="1"/>
        <v>70600</v>
      </c>
    </row>
    <row r="180" spans="1:12" x14ac:dyDescent="0.3">
      <c r="A180" s="2">
        <v>9</v>
      </c>
      <c r="B180" s="1">
        <v>44757</v>
      </c>
      <c r="C180" s="1" t="str">
        <f t="shared" si="0"/>
        <v>Jul</v>
      </c>
      <c r="D180" s="16" t="s">
        <v>29</v>
      </c>
      <c r="E180" s="16" t="s">
        <v>13</v>
      </c>
      <c r="F180" s="17" t="s">
        <v>30</v>
      </c>
      <c r="G180" s="8">
        <v>151389</v>
      </c>
      <c r="H180" s="8">
        <v>145000</v>
      </c>
      <c r="I180" s="8">
        <v>400</v>
      </c>
      <c r="J180" s="8">
        <v>300</v>
      </c>
      <c r="K180" s="8">
        <v>500</v>
      </c>
      <c r="L180" s="13">
        <f t="shared" si="1"/>
        <v>182200</v>
      </c>
    </row>
    <row r="181" spans="1:12" x14ac:dyDescent="0.3">
      <c r="A181" s="2">
        <v>1</v>
      </c>
      <c r="B181" s="1">
        <v>44757</v>
      </c>
      <c r="C181" s="1" t="str">
        <f t="shared" si="0"/>
        <v>Jul</v>
      </c>
      <c r="D181" s="16" t="s">
        <v>12</v>
      </c>
      <c r="E181" s="16" t="s">
        <v>13</v>
      </c>
      <c r="F181" s="16" t="s">
        <v>14</v>
      </c>
      <c r="G181" s="8">
        <v>165099</v>
      </c>
      <c r="H181" s="8">
        <v>65000</v>
      </c>
      <c r="I181" s="8">
        <v>200</v>
      </c>
      <c r="J181" s="8">
        <v>100</v>
      </c>
      <c r="K181" s="8">
        <v>200</v>
      </c>
      <c r="L181" s="13">
        <f t="shared" si="1"/>
        <v>80600</v>
      </c>
    </row>
    <row r="182" spans="1:12" x14ac:dyDescent="0.3">
      <c r="A182" s="2">
        <v>2</v>
      </c>
      <c r="B182" s="1">
        <v>44757</v>
      </c>
      <c r="C182" s="1" t="str">
        <f t="shared" si="0"/>
        <v>Jul</v>
      </c>
      <c r="D182" s="16" t="s">
        <v>15</v>
      </c>
      <c r="E182" s="16" t="s">
        <v>13</v>
      </c>
      <c r="F182" s="16" t="s">
        <v>16</v>
      </c>
      <c r="G182" s="8">
        <v>143508</v>
      </c>
      <c r="H182" s="8">
        <v>150000</v>
      </c>
      <c r="I182" s="8">
        <v>100</v>
      </c>
      <c r="J182" s="8">
        <v>200</v>
      </c>
      <c r="K182" s="8">
        <v>300</v>
      </c>
      <c r="L182" s="13">
        <f t="shared" si="1"/>
        <v>169300</v>
      </c>
    </row>
    <row r="183" spans="1:12" x14ac:dyDescent="0.3">
      <c r="A183" s="2">
        <v>3</v>
      </c>
      <c r="B183" s="1">
        <v>44757</v>
      </c>
      <c r="C183" s="1" t="str">
        <f t="shared" si="0"/>
        <v>Jul</v>
      </c>
      <c r="D183" s="16" t="s">
        <v>17</v>
      </c>
      <c r="E183" s="16" t="s">
        <v>13</v>
      </c>
      <c r="F183" s="16" t="s">
        <v>14</v>
      </c>
      <c r="G183" s="8">
        <v>129639</v>
      </c>
      <c r="H183" s="8">
        <v>65000</v>
      </c>
      <c r="I183" s="8">
        <v>200</v>
      </c>
      <c r="J183" s="8">
        <v>300</v>
      </c>
      <c r="K183" s="8">
        <v>150</v>
      </c>
      <c r="L183" s="13">
        <f t="shared" si="1"/>
        <v>80100</v>
      </c>
    </row>
    <row r="184" spans="1:12" x14ac:dyDescent="0.3">
      <c r="A184" s="2">
        <v>4</v>
      </c>
      <c r="B184" s="1">
        <v>44757</v>
      </c>
      <c r="C184" s="1" t="str">
        <f t="shared" si="0"/>
        <v>Jul</v>
      </c>
      <c r="D184" s="16" t="s">
        <v>19</v>
      </c>
      <c r="E184" s="16" t="s">
        <v>13</v>
      </c>
      <c r="F184" s="17" t="s">
        <v>20</v>
      </c>
      <c r="G184" s="8">
        <v>111906</v>
      </c>
      <c r="H184" s="8">
        <v>55000</v>
      </c>
      <c r="I184" s="8">
        <v>200</v>
      </c>
      <c r="J184" s="8">
        <v>200</v>
      </c>
      <c r="K184" s="8">
        <v>50</v>
      </c>
      <c r="L184" s="13">
        <f t="shared" si="1"/>
        <v>64100</v>
      </c>
    </row>
    <row r="185" spans="1:12" x14ac:dyDescent="0.3">
      <c r="A185" s="2">
        <v>5</v>
      </c>
      <c r="B185" s="1">
        <v>44757</v>
      </c>
      <c r="C185" s="1" t="str">
        <f t="shared" si="0"/>
        <v>Jul</v>
      </c>
      <c r="D185" s="16" t="s">
        <v>21</v>
      </c>
      <c r="E185" s="16" t="s">
        <v>13</v>
      </c>
      <c r="F185" s="17" t="s">
        <v>22</v>
      </c>
      <c r="G185" s="8">
        <v>160722</v>
      </c>
      <c r="H185" s="8">
        <v>89400</v>
      </c>
      <c r="I185" s="8">
        <v>100</v>
      </c>
      <c r="J185" s="8">
        <v>100</v>
      </c>
      <c r="K185" s="8">
        <v>100</v>
      </c>
      <c r="L185" s="13">
        <f t="shared" si="1"/>
        <v>97700</v>
      </c>
    </row>
    <row r="186" spans="1:12" x14ac:dyDescent="0.3">
      <c r="A186" s="2">
        <v>6</v>
      </c>
      <c r="B186" s="1">
        <v>44757</v>
      </c>
      <c r="C186" s="1" t="str">
        <f t="shared" si="0"/>
        <v>Jul</v>
      </c>
      <c r="D186" s="16" t="s">
        <v>23</v>
      </c>
      <c r="E186" s="16" t="s">
        <v>13</v>
      </c>
      <c r="F186" s="17" t="s">
        <v>24</v>
      </c>
      <c r="G186" s="8">
        <v>131978</v>
      </c>
      <c r="H186" s="8">
        <v>123000</v>
      </c>
      <c r="I186" s="8">
        <v>100</v>
      </c>
      <c r="J186" s="8">
        <v>300</v>
      </c>
      <c r="K186" s="8">
        <v>100</v>
      </c>
      <c r="L186" s="13">
        <f t="shared" si="1"/>
        <v>133300</v>
      </c>
    </row>
    <row r="187" spans="1:12" x14ac:dyDescent="0.3">
      <c r="A187" s="2">
        <v>1</v>
      </c>
      <c r="B187" s="1">
        <v>44784</v>
      </c>
      <c r="C187" s="1" t="str">
        <f t="shared" si="0"/>
        <v>Aug</v>
      </c>
      <c r="D187" s="16" t="s">
        <v>12</v>
      </c>
      <c r="E187" s="16" t="s">
        <v>13</v>
      </c>
      <c r="F187" s="16" t="s">
        <v>14</v>
      </c>
      <c r="G187" s="8">
        <v>127347</v>
      </c>
      <c r="H187" s="8">
        <v>89400</v>
      </c>
      <c r="I187" s="8">
        <v>200</v>
      </c>
      <c r="J187" s="8">
        <v>100</v>
      </c>
      <c r="K187" s="8">
        <v>100</v>
      </c>
      <c r="L187" s="13">
        <f t="shared" si="1"/>
        <v>100000</v>
      </c>
    </row>
    <row r="188" spans="1:12" x14ac:dyDescent="0.3">
      <c r="A188" s="2">
        <v>2</v>
      </c>
      <c r="B188" s="1">
        <v>44784</v>
      </c>
      <c r="C188" s="1" t="str">
        <f t="shared" si="0"/>
        <v>Aug</v>
      </c>
      <c r="D188" s="16" t="s">
        <v>15</v>
      </c>
      <c r="E188" s="16" t="s">
        <v>13</v>
      </c>
      <c r="F188" s="16" t="s">
        <v>16</v>
      </c>
      <c r="G188" s="8">
        <v>144365</v>
      </c>
      <c r="H188" s="8">
        <v>123000</v>
      </c>
      <c r="I188" s="8">
        <v>300</v>
      </c>
      <c r="J188" s="8">
        <v>200</v>
      </c>
      <c r="K188" s="8">
        <v>200</v>
      </c>
      <c r="L188" s="13">
        <f t="shared" si="1"/>
        <v>141900</v>
      </c>
    </row>
    <row r="189" spans="1:12" x14ac:dyDescent="0.3">
      <c r="A189" s="2">
        <v>3</v>
      </c>
      <c r="B189" s="1">
        <v>44784</v>
      </c>
      <c r="C189" s="1" t="str">
        <f t="shared" si="0"/>
        <v>Aug</v>
      </c>
      <c r="D189" s="16" t="s">
        <v>17</v>
      </c>
      <c r="E189" s="16" t="s">
        <v>13</v>
      </c>
      <c r="F189" s="16" t="s">
        <v>18</v>
      </c>
      <c r="G189" s="8">
        <v>198172</v>
      </c>
      <c r="H189" s="8">
        <v>55000</v>
      </c>
      <c r="I189" s="8">
        <v>150</v>
      </c>
      <c r="J189" s="8">
        <v>200</v>
      </c>
      <c r="K189" s="8">
        <v>300</v>
      </c>
      <c r="L189" s="13">
        <f t="shared" si="1"/>
        <v>75450</v>
      </c>
    </row>
    <row r="190" spans="1:12" x14ac:dyDescent="0.3">
      <c r="A190" s="2">
        <v>4</v>
      </c>
      <c r="B190" s="1">
        <v>44784</v>
      </c>
      <c r="C190" s="1" t="str">
        <f t="shared" si="0"/>
        <v>Aug</v>
      </c>
      <c r="D190" s="16" t="s">
        <v>19</v>
      </c>
      <c r="E190" s="16" t="s">
        <v>13</v>
      </c>
      <c r="F190" s="17" t="s">
        <v>20</v>
      </c>
      <c r="G190" s="8">
        <v>165938</v>
      </c>
      <c r="H190" s="8">
        <v>25000</v>
      </c>
      <c r="I190" s="8">
        <v>50</v>
      </c>
      <c r="J190" s="8">
        <v>100</v>
      </c>
      <c r="K190" s="8">
        <v>200</v>
      </c>
      <c r="L190" s="13">
        <f t="shared" si="1"/>
        <v>37150</v>
      </c>
    </row>
    <row r="191" spans="1:12" x14ac:dyDescent="0.3">
      <c r="A191" s="2">
        <v>5</v>
      </c>
      <c r="B191" s="1">
        <v>44784</v>
      </c>
      <c r="C191" s="1" t="str">
        <f t="shared" si="0"/>
        <v>Aug</v>
      </c>
      <c r="D191" s="16" t="s">
        <v>21</v>
      </c>
      <c r="E191" s="16" t="s">
        <v>13</v>
      </c>
      <c r="F191" s="17" t="s">
        <v>22</v>
      </c>
      <c r="G191" s="8">
        <v>104882</v>
      </c>
      <c r="H191" s="8">
        <v>65000</v>
      </c>
      <c r="I191" s="8">
        <v>100</v>
      </c>
      <c r="J191" s="8">
        <v>100</v>
      </c>
      <c r="K191" s="8">
        <v>100</v>
      </c>
      <c r="L191" s="13">
        <f t="shared" si="1"/>
        <v>73300</v>
      </c>
    </row>
    <row r="192" spans="1:12" x14ac:dyDescent="0.3">
      <c r="A192" s="2">
        <v>6</v>
      </c>
      <c r="B192" s="1">
        <v>44784</v>
      </c>
      <c r="C192" s="1" t="str">
        <f t="shared" si="0"/>
        <v>Aug</v>
      </c>
      <c r="D192" s="16" t="s">
        <v>23</v>
      </c>
      <c r="E192" s="16" t="s">
        <v>13</v>
      </c>
      <c r="F192" s="17" t="s">
        <v>24</v>
      </c>
      <c r="G192" s="8">
        <v>151851</v>
      </c>
      <c r="H192" s="8">
        <v>150000</v>
      </c>
      <c r="I192" s="8">
        <v>100</v>
      </c>
      <c r="J192" s="8">
        <v>200</v>
      </c>
      <c r="K192" s="8">
        <v>300</v>
      </c>
      <c r="L192" s="13">
        <f t="shared" si="1"/>
        <v>169300</v>
      </c>
    </row>
    <row r="193" spans="1:12" x14ac:dyDescent="0.3">
      <c r="A193" s="2">
        <v>7</v>
      </c>
      <c r="B193" s="1">
        <v>44784</v>
      </c>
      <c r="C193" s="1" t="str">
        <f t="shared" si="0"/>
        <v>Aug</v>
      </c>
      <c r="D193" s="16" t="s">
        <v>25</v>
      </c>
      <c r="E193" s="16" t="s">
        <v>13</v>
      </c>
      <c r="F193" s="17" t="s">
        <v>26</v>
      </c>
      <c r="G193" s="8">
        <v>121669</v>
      </c>
      <c r="H193" s="8">
        <v>65000</v>
      </c>
      <c r="I193" s="8">
        <v>150</v>
      </c>
      <c r="J193" s="8">
        <v>150</v>
      </c>
      <c r="K193" s="8">
        <v>200</v>
      </c>
      <c r="L193" s="13">
        <f t="shared" si="1"/>
        <v>79950</v>
      </c>
    </row>
    <row r="194" spans="1:12" x14ac:dyDescent="0.3">
      <c r="A194" s="2">
        <v>8</v>
      </c>
      <c r="B194" s="1">
        <v>44784</v>
      </c>
      <c r="C194" s="1" t="str">
        <f t="shared" si="0"/>
        <v>Aug</v>
      </c>
      <c r="D194" s="16" t="s">
        <v>27</v>
      </c>
      <c r="E194" s="16" t="s">
        <v>13</v>
      </c>
      <c r="F194" s="17" t="s">
        <v>28</v>
      </c>
      <c r="G194" s="8">
        <v>130668</v>
      </c>
      <c r="H194" s="8">
        <v>55000</v>
      </c>
      <c r="I194" s="8">
        <v>200</v>
      </c>
      <c r="J194" s="8">
        <v>100</v>
      </c>
      <c r="K194" s="8">
        <v>200</v>
      </c>
      <c r="L194" s="13">
        <f t="shared" si="1"/>
        <v>70600</v>
      </c>
    </row>
    <row r="195" spans="1:12" x14ac:dyDescent="0.3">
      <c r="A195" s="2">
        <v>9</v>
      </c>
      <c r="B195" s="1">
        <v>44784</v>
      </c>
      <c r="C195" s="1" t="str">
        <f t="shared" si="0"/>
        <v>Aug</v>
      </c>
      <c r="D195" s="16" t="s">
        <v>29</v>
      </c>
      <c r="E195" s="16" t="s">
        <v>13</v>
      </c>
      <c r="F195" s="17" t="s">
        <v>30</v>
      </c>
      <c r="G195" s="8">
        <v>198125</v>
      </c>
      <c r="H195" s="8">
        <v>145000</v>
      </c>
      <c r="I195" s="8">
        <v>400</v>
      </c>
      <c r="J195" s="8">
        <v>300</v>
      </c>
      <c r="K195" s="8">
        <v>500</v>
      </c>
      <c r="L195" s="13">
        <f t="shared" si="1"/>
        <v>182200</v>
      </c>
    </row>
    <row r="196" spans="1:12" x14ac:dyDescent="0.3">
      <c r="A196" s="2">
        <v>1</v>
      </c>
      <c r="B196" s="1">
        <v>44785</v>
      </c>
      <c r="C196" s="1" t="str">
        <f t="shared" si="0"/>
        <v>Aug</v>
      </c>
      <c r="D196" s="16" t="s">
        <v>12</v>
      </c>
      <c r="E196" s="16" t="s">
        <v>13</v>
      </c>
      <c r="F196" s="16" t="s">
        <v>14</v>
      </c>
      <c r="G196" s="8">
        <v>103927</v>
      </c>
      <c r="H196" s="8">
        <v>65000</v>
      </c>
      <c r="I196" s="8">
        <v>200</v>
      </c>
      <c r="J196" s="8">
        <v>100</v>
      </c>
      <c r="K196" s="8">
        <v>200</v>
      </c>
      <c r="L196" s="13">
        <f t="shared" si="1"/>
        <v>80600</v>
      </c>
    </row>
    <row r="197" spans="1:12" x14ac:dyDescent="0.3">
      <c r="A197" s="2">
        <v>2</v>
      </c>
      <c r="B197" s="1">
        <v>44785</v>
      </c>
      <c r="C197" s="1" t="str">
        <f t="shared" si="0"/>
        <v>Aug</v>
      </c>
      <c r="D197" s="16" t="s">
        <v>15</v>
      </c>
      <c r="E197" s="16" t="s">
        <v>13</v>
      </c>
      <c r="F197" s="16" t="s">
        <v>16</v>
      </c>
      <c r="G197" s="8">
        <v>160047</v>
      </c>
      <c r="H197" s="8">
        <v>150000</v>
      </c>
      <c r="I197" s="8">
        <v>100</v>
      </c>
      <c r="J197" s="8">
        <v>200</v>
      </c>
      <c r="K197" s="8">
        <v>300</v>
      </c>
      <c r="L197" s="13">
        <f t="shared" si="1"/>
        <v>169300</v>
      </c>
    </row>
    <row r="198" spans="1:12" x14ac:dyDescent="0.3">
      <c r="A198" s="2">
        <v>3</v>
      </c>
      <c r="B198" s="1">
        <v>44785</v>
      </c>
      <c r="C198" s="1" t="str">
        <f t="shared" si="0"/>
        <v>Aug</v>
      </c>
      <c r="D198" s="16" t="s">
        <v>17</v>
      </c>
      <c r="E198" s="16" t="s">
        <v>13</v>
      </c>
      <c r="F198" s="16" t="s">
        <v>14</v>
      </c>
      <c r="G198" s="8">
        <v>190597</v>
      </c>
      <c r="H198" s="8">
        <v>65000</v>
      </c>
      <c r="I198" s="8">
        <v>200</v>
      </c>
      <c r="J198" s="8">
        <v>300</v>
      </c>
      <c r="K198" s="8">
        <v>150</v>
      </c>
      <c r="L198" s="13">
        <f t="shared" si="1"/>
        <v>80100</v>
      </c>
    </row>
    <row r="199" spans="1:12" x14ac:dyDescent="0.3">
      <c r="A199" s="2">
        <v>4</v>
      </c>
      <c r="B199" s="1">
        <v>44785</v>
      </c>
      <c r="C199" s="1" t="str">
        <f t="shared" si="0"/>
        <v>Aug</v>
      </c>
      <c r="D199" s="16" t="s">
        <v>19</v>
      </c>
      <c r="E199" s="16" t="s">
        <v>13</v>
      </c>
      <c r="F199" s="17" t="s">
        <v>20</v>
      </c>
      <c r="G199" s="8">
        <v>122948</v>
      </c>
      <c r="H199" s="8">
        <v>55000</v>
      </c>
      <c r="I199" s="8">
        <v>200</v>
      </c>
      <c r="J199" s="8">
        <v>200</v>
      </c>
      <c r="K199" s="8">
        <v>50</v>
      </c>
      <c r="L199" s="13">
        <f t="shared" si="1"/>
        <v>64100</v>
      </c>
    </row>
    <row r="200" spans="1:12" x14ac:dyDescent="0.3">
      <c r="A200" s="2">
        <v>5</v>
      </c>
      <c r="B200" s="1">
        <v>44785</v>
      </c>
      <c r="C200" s="1" t="str">
        <f t="shared" si="0"/>
        <v>Aug</v>
      </c>
      <c r="D200" s="16" t="s">
        <v>21</v>
      </c>
      <c r="E200" s="16" t="s">
        <v>13</v>
      </c>
      <c r="F200" s="17" t="s">
        <v>22</v>
      </c>
      <c r="G200" s="8">
        <v>184084</v>
      </c>
      <c r="H200" s="8">
        <v>89400</v>
      </c>
      <c r="I200" s="8">
        <v>100</v>
      </c>
      <c r="J200" s="8">
        <v>100</v>
      </c>
      <c r="K200" s="8">
        <v>100</v>
      </c>
      <c r="L200" s="13">
        <f t="shared" si="1"/>
        <v>97700</v>
      </c>
    </row>
    <row r="201" spans="1:12" x14ac:dyDescent="0.3">
      <c r="A201" s="2">
        <v>6</v>
      </c>
      <c r="B201" s="1">
        <v>44785</v>
      </c>
      <c r="C201" s="1" t="str">
        <f t="shared" si="0"/>
        <v>Aug</v>
      </c>
      <c r="D201" s="16" t="s">
        <v>23</v>
      </c>
      <c r="E201" s="16" t="s">
        <v>13</v>
      </c>
      <c r="F201" s="17" t="s">
        <v>24</v>
      </c>
      <c r="G201" s="8">
        <v>107864</v>
      </c>
      <c r="H201" s="8">
        <v>123000</v>
      </c>
      <c r="I201" s="8">
        <v>100</v>
      </c>
      <c r="J201" s="8">
        <v>300</v>
      </c>
      <c r="K201" s="8">
        <v>100</v>
      </c>
      <c r="L201" s="13">
        <f t="shared" si="1"/>
        <v>133300</v>
      </c>
    </row>
    <row r="202" spans="1:12" x14ac:dyDescent="0.3">
      <c r="A202" s="2">
        <v>7</v>
      </c>
      <c r="B202" s="1">
        <v>44785</v>
      </c>
      <c r="C202" s="1" t="str">
        <f t="shared" si="0"/>
        <v>Aug</v>
      </c>
      <c r="D202" s="16" t="s">
        <v>25</v>
      </c>
      <c r="E202" s="16" t="s">
        <v>13</v>
      </c>
      <c r="F202" s="17" t="s">
        <v>26</v>
      </c>
      <c r="G202" s="8">
        <v>115575</v>
      </c>
      <c r="H202" s="8">
        <v>55000</v>
      </c>
      <c r="I202" s="8">
        <v>200</v>
      </c>
      <c r="J202" s="8">
        <v>200</v>
      </c>
      <c r="K202" s="8">
        <v>150</v>
      </c>
      <c r="L202" s="13">
        <f t="shared" si="1"/>
        <v>69100</v>
      </c>
    </row>
    <row r="203" spans="1:12" x14ac:dyDescent="0.3">
      <c r="A203" s="2">
        <v>8</v>
      </c>
      <c r="B203" s="1">
        <v>44785</v>
      </c>
      <c r="C203" s="1" t="str">
        <f t="shared" si="0"/>
        <v>Aug</v>
      </c>
      <c r="D203" s="16" t="s">
        <v>27</v>
      </c>
      <c r="E203" s="16" t="s">
        <v>13</v>
      </c>
      <c r="F203" s="17" t="s">
        <v>22</v>
      </c>
      <c r="G203" s="8">
        <v>102917</v>
      </c>
      <c r="H203" s="8">
        <v>25000</v>
      </c>
      <c r="I203" s="8">
        <v>150</v>
      </c>
      <c r="J203" s="8">
        <v>200</v>
      </c>
      <c r="K203" s="8">
        <v>200</v>
      </c>
      <c r="L203" s="13">
        <f t="shared" si="1"/>
        <v>40450</v>
      </c>
    </row>
    <row r="204" spans="1:12" x14ac:dyDescent="0.3">
      <c r="A204" s="2">
        <v>9</v>
      </c>
      <c r="B204" s="1">
        <v>44785</v>
      </c>
      <c r="C204" s="1" t="str">
        <f t="shared" si="0"/>
        <v>Aug</v>
      </c>
      <c r="D204" s="16" t="s">
        <v>29</v>
      </c>
      <c r="E204" s="16" t="s">
        <v>13</v>
      </c>
      <c r="F204" s="17" t="s">
        <v>30</v>
      </c>
      <c r="G204" s="8">
        <v>150461</v>
      </c>
      <c r="H204" s="8">
        <v>89400</v>
      </c>
      <c r="I204" s="8">
        <v>100</v>
      </c>
      <c r="J204" s="8">
        <v>500</v>
      </c>
      <c r="K204" s="8">
        <v>400</v>
      </c>
      <c r="L204" s="13">
        <f t="shared" si="1"/>
        <v>116700</v>
      </c>
    </row>
    <row r="205" spans="1:12" x14ac:dyDescent="0.3">
      <c r="A205" s="2">
        <v>1</v>
      </c>
      <c r="B205" s="1">
        <v>44787</v>
      </c>
      <c r="C205" s="1" t="str">
        <f t="shared" si="0"/>
        <v>Aug</v>
      </c>
      <c r="D205" s="16" t="s">
        <v>12</v>
      </c>
      <c r="E205" s="16" t="s">
        <v>13</v>
      </c>
      <c r="F205" s="16" t="s">
        <v>14</v>
      </c>
      <c r="G205" s="8">
        <v>111058</v>
      </c>
      <c r="H205" s="8">
        <v>89400</v>
      </c>
      <c r="I205" s="8">
        <v>200</v>
      </c>
      <c r="J205" s="8">
        <v>100</v>
      </c>
      <c r="K205" s="8">
        <v>100</v>
      </c>
      <c r="L205" s="13">
        <f t="shared" si="1"/>
        <v>100000</v>
      </c>
    </row>
    <row r="206" spans="1:12" x14ac:dyDescent="0.3">
      <c r="A206" s="2">
        <v>2</v>
      </c>
      <c r="B206" s="1">
        <v>44787</v>
      </c>
      <c r="C206" s="1" t="str">
        <f t="shared" si="0"/>
        <v>Aug</v>
      </c>
      <c r="D206" s="16" t="s">
        <v>15</v>
      </c>
      <c r="E206" s="16" t="s">
        <v>13</v>
      </c>
      <c r="F206" s="16" t="s">
        <v>16</v>
      </c>
      <c r="G206" s="8">
        <v>125785</v>
      </c>
      <c r="H206" s="8">
        <v>123000</v>
      </c>
      <c r="I206" s="8">
        <v>300</v>
      </c>
      <c r="J206" s="8">
        <v>200</v>
      </c>
      <c r="K206" s="8">
        <v>200</v>
      </c>
      <c r="L206" s="13">
        <f t="shared" si="1"/>
        <v>141900</v>
      </c>
    </row>
    <row r="207" spans="1:12" x14ac:dyDescent="0.3">
      <c r="A207" s="2">
        <v>3</v>
      </c>
      <c r="B207" s="1">
        <v>44787</v>
      </c>
      <c r="C207" s="1" t="str">
        <f t="shared" si="0"/>
        <v>Aug</v>
      </c>
      <c r="D207" s="16" t="s">
        <v>17</v>
      </c>
      <c r="E207" s="16" t="s">
        <v>13</v>
      </c>
      <c r="F207" s="16" t="s">
        <v>18</v>
      </c>
      <c r="G207" s="8">
        <v>131896</v>
      </c>
      <c r="H207" s="8">
        <v>55000</v>
      </c>
      <c r="I207" s="8">
        <v>150</v>
      </c>
      <c r="J207" s="8">
        <v>200</v>
      </c>
      <c r="K207" s="8">
        <v>300</v>
      </c>
      <c r="L207" s="13">
        <f t="shared" si="1"/>
        <v>75450</v>
      </c>
    </row>
    <row r="208" spans="1:12" x14ac:dyDescent="0.3">
      <c r="A208" s="2">
        <v>4</v>
      </c>
      <c r="B208" s="1">
        <v>44787</v>
      </c>
      <c r="C208" s="1" t="str">
        <f t="shared" si="0"/>
        <v>Aug</v>
      </c>
      <c r="D208" s="16" t="s">
        <v>19</v>
      </c>
      <c r="E208" s="16" t="s">
        <v>13</v>
      </c>
      <c r="F208" s="17" t="s">
        <v>20</v>
      </c>
      <c r="G208" s="8">
        <v>154226</v>
      </c>
      <c r="H208" s="8">
        <v>25000</v>
      </c>
      <c r="I208" s="8">
        <v>50</v>
      </c>
      <c r="J208" s="8">
        <v>100</v>
      </c>
      <c r="K208" s="8">
        <v>200</v>
      </c>
      <c r="L208" s="13">
        <f t="shared" si="1"/>
        <v>37150</v>
      </c>
    </row>
    <row r="209" spans="1:12" x14ac:dyDescent="0.3">
      <c r="A209" s="2">
        <v>5</v>
      </c>
      <c r="B209" s="1">
        <v>44787</v>
      </c>
      <c r="C209" s="1" t="str">
        <f t="shared" si="0"/>
        <v>Aug</v>
      </c>
      <c r="D209" s="16" t="s">
        <v>21</v>
      </c>
      <c r="E209" s="16" t="s">
        <v>13</v>
      </c>
      <c r="F209" s="17" t="s">
        <v>22</v>
      </c>
      <c r="G209" s="8">
        <v>134191</v>
      </c>
      <c r="H209" s="8">
        <v>65000</v>
      </c>
      <c r="I209" s="8">
        <v>100</v>
      </c>
      <c r="J209" s="8">
        <v>100</v>
      </c>
      <c r="K209" s="8">
        <v>100</v>
      </c>
      <c r="L209" s="13">
        <f t="shared" si="1"/>
        <v>73300</v>
      </c>
    </row>
    <row r="210" spans="1:12" x14ac:dyDescent="0.3">
      <c r="A210" s="2">
        <v>6</v>
      </c>
      <c r="B210" s="1">
        <v>44787</v>
      </c>
      <c r="C210" s="1" t="str">
        <f t="shared" si="0"/>
        <v>Aug</v>
      </c>
      <c r="D210" s="16" t="s">
        <v>23</v>
      </c>
      <c r="E210" s="16" t="s">
        <v>13</v>
      </c>
      <c r="F210" s="17" t="s">
        <v>24</v>
      </c>
      <c r="G210" s="8">
        <v>183770</v>
      </c>
      <c r="H210" s="8">
        <v>150000</v>
      </c>
      <c r="I210" s="8">
        <v>100</v>
      </c>
      <c r="J210" s="8">
        <v>200</v>
      </c>
      <c r="K210" s="8">
        <v>300</v>
      </c>
      <c r="L210" s="13">
        <f t="shared" si="1"/>
        <v>169300</v>
      </c>
    </row>
    <row r="211" spans="1:12" x14ac:dyDescent="0.3">
      <c r="A211" s="2">
        <v>7</v>
      </c>
      <c r="B211" s="1">
        <v>44787</v>
      </c>
      <c r="C211" s="1" t="str">
        <f t="shared" si="0"/>
        <v>Aug</v>
      </c>
      <c r="D211" s="16" t="s">
        <v>25</v>
      </c>
      <c r="E211" s="16" t="s">
        <v>13</v>
      </c>
      <c r="F211" s="17" t="s">
        <v>26</v>
      </c>
      <c r="G211" s="8">
        <v>177602</v>
      </c>
      <c r="H211" s="8">
        <v>65000</v>
      </c>
      <c r="I211" s="8">
        <v>150</v>
      </c>
      <c r="J211" s="8">
        <v>150</v>
      </c>
      <c r="K211" s="8">
        <v>200</v>
      </c>
      <c r="L211" s="13">
        <f t="shared" si="1"/>
        <v>79950</v>
      </c>
    </row>
    <row r="212" spans="1:12" x14ac:dyDescent="0.3">
      <c r="A212" s="2">
        <v>8</v>
      </c>
      <c r="B212" s="1">
        <v>44787</v>
      </c>
      <c r="C212" s="1" t="str">
        <f t="shared" si="0"/>
        <v>Aug</v>
      </c>
      <c r="D212" s="16" t="s">
        <v>27</v>
      </c>
      <c r="E212" s="16" t="s">
        <v>13</v>
      </c>
      <c r="F212" s="17" t="s">
        <v>28</v>
      </c>
      <c r="G212" s="8">
        <v>110519</v>
      </c>
      <c r="H212" s="8">
        <v>55000</v>
      </c>
      <c r="I212" s="8">
        <v>200</v>
      </c>
      <c r="J212" s="8">
        <v>100</v>
      </c>
      <c r="K212" s="8">
        <v>200</v>
      </c>
      <c r="L212" s="13">
        <f t="shared" si="1"/>
        <v>70600</v>
      </c>
    </row>
    <row r="213" spans="1:12" x14ac:dyDescent="0.3">
      <c r="A213" s="2">
        <v>9</v>
      </c>
      <c r="B213" s="1">
        <v>44787</v>
      </c>
      <c r="C213" s="1" t="str">
        <f t="shared" si="0"/>
        <v>Aug</v>
      </c>
      <c r="D213" s="16" t="s">
        <v>29</v>
      </c>
      <c r="E213" s="16" t="s">
        <v>13</v>
      </c>
      <c r="F213" s="17" t="s">
        <v>30</v>
      </c>
      <c r="G213" s="8">
        <v>175966</v>
      </c>
      <c r="H213" s="8">
        <v>145000</v>
      </c>
      <c r="I213" s="8">
        <v>400</v>
      </c>
      <c r="J213" s="8">
        <v>300</v>
      </c>
      <c r="K213" s="8">
        <v>500</v>
      </c>
      <c r="L213" s="13">
        <f t="shared" si="1"/>
        <v>182200</v>
      </c>
    </row>
    <row r="214" spans="1:12" x14ac:dyDescent="0.3">
      <c r="A214" s="2">
        <v>6</v>
      </c>
      <c r="B214" s="1">
        <v>44788</v>
      </c>
      <c r="C214" s="1" t="str">
        <f t="shared" si="0"/>
        <v>Aug</v>
      </c>
      <c r="D214" s="16" t="s">
        <v>23</v>
      </c>
      <c r="E214" s="16" t="s">
        <v>13</v>
      </c>
      <c r="F214" s="17" t="s">
        <v>24</v>
      </c>
      <c r="G214" s="8">
        <v>165718</v>
      </c>
      <c r="H214" s="8">
        <v>150000</v>
      </c>
      <c r="I214" s="8">
        <v>100</v>
      </c>
      <c r="J214" s="8">
        <v>200</v>
      </c>
      <c r="K214" s="8">
        <v>300</v>
      </c>
      <c r="L214" s="13">
        <f t="shared" si="1"/>
        <v>169300</v>
      </c>
    </row>
    <row r="215" spans="1:12" x14ac:dyDescent="0.3">
      <c r="A215" s="2">
        <v>7</v>
      </c>
      <c r="B215" s="1">
        <v>44788</v>
      </c>
      <c r="C215" s="1" t="str">
        <f t="shared" si="0"/>
        <v>Aug</v>
      </c>
      <c r="D215" s="16" t="s">
        <v>25</v>
      </c>
      <c r="E215" s="16" t="s">
        <v>13</v>
      </c>
      <c r="F215" s="17" t="s">
        <v>26</v>
      </c>
      <c r="G215" s="8">
        <v>153315</v>
      </c>
      <c r="H215" s="8">
        <v>65000</v>
      </c>
      <c r="I215" s="8">
        <v>150</v>
      </c>
      <c r="J215" s="8">
        <v>150</v>
      </c>
      <c r="K215" s="8">
        <v>200</v>
      </c>
      <c r="L215" s="13">
        <f t="shared" si="1"/>
        <v>79950</v>
      </c>
    </row>
    <row r="216" spans="1:12" x14ac:dyDescent="0.3">
      <c r="A216" s="2">
        <v>8</v>
      </c>
      <c r="B216" s="1">
        <v>44788</v>
      </c>
      <c r="C216" s="1" t="str">
        <f t="shared" si="0"/>
        <v>Aug</v>
      </c>
      <c r="D216" s="16" t="s">
        <v>27</v>
      </c>
      <c r="E216" s="16" t="s">
        <v>13</v>
      </c>
      <c r="F216" s="17" t="s">
        <v>28</v>
      </c>
      <c r="G216" s="8">
        <v>188854</v>
      </c>
      <c r="H216" s="8">
        <v>55000</v>
      </c>
      <c r="I216" s="8">
        <v>200</v>
      </c>
      <c r="J216" s="8">
        <v>100</v>
      </c>
      <c r="K216" s="8">
        <v>200</v>
      </c>
      <c r="L216" s="13">
        <f t="shared" si="1"/>
        <v>70600</v>
      </c>
    </row>
    <row r="217" spans="1:12" x14ac:dyDescent="0.3">
      <c r="A217" s="2">
        <v>9</v>
      </c>
      <c r="B217" s="1">
        <v>44788</v>
      </c>
      <c r="C217" s="1" t="str">
        <f t="shared" si="0"/>
        <v>Aug</v>
      </c>
      <c r="D217" s="16" t="s">
        <v>29</v>
      </c>
      <c r="E217" s="16" t="s">
        <v>13</v>
      </c>
      <c r="F217" s="17" t="s">
        <v>30</v>
      </c>
      <c r="G217" s="8">
        <v>107870</v>
      </c>
      <c r="H217" s="8">
        <v>145000</v>
      </c>
      <c r="I217" s="8">
        <v>400</v>
      </c>
      <c r="J217" s="8">
        <v>300</v>
      </c>
      <c r="K217" s="8">
        <v>500</v>
      </c>
      <c r="L217" s="13">
        <f t="shared" si="1"/>
        <v>182200</v>
      </c>
    </row>
    <row r="218" spans="1:12" x14ac:dyDescent="0.3">
      <c r="A218" s="2">
        <v>1</v>
      </c>
      <c r="B218" s="1">
        <v>44788</v>
      </c>
      <c r="C218" s="1" t="str">
        <f t="shared" si="0"/>
        <v>Aug</v>
      </c>
      <c r="D218" s="16" t="s">
        <v>12</v>
      </c>
      <c r="E218" s="16" t="s">
        <v>13</v>
      </c>
      <c r="F218" s="16" t="s">
        <v>14</v>
      </c>
      <c r="G218" s="8">
        <v>178065</v>
      </c>
      <c r="H218" s="8">
        <v>65000</v>
      </c>
      <c r="I218" s="8">
        <v>200</v>
      </c>
      <c r="J218" s="8">
        <v>100</v>
      </c>
      <c r="K218" s="8">
        <v>200</v>
      </c>
      <c r="L218" s="13">
        <f t="shared" si="1"/>
        <v>80600</v>
      </c>
    </row>
    <row r="219" spans="1:12" x14ac:dyDescent="0.3">
      <c r="A219" s="2">
        <v>2</v>
      </c>
      <c r="B219" s="1">
        <v>44788</v>
      </c>
      <c r="C219" s="1" t="str">
        <f t="shared" si="0"/>
        <v>Aug</v>
      </c>
      <c r="D219" s="16" t="s">
        <v>15</v>
      </c>
      <c r="E219" s="16" t="s">
        <v>13</v>
      </c>
      <c r="F219" s="16" t="s">
        <v>16</v>
      </c>
      <c r="G219" s="8">
        <v>148736</v>
      </c>
      <c r="H219" s="8">
        <v>150000</v>
      </c>
      <c r="I219" s="8">
        <v>100</v>
      </c>
      <c r="J219" s="8">
        <v>200</v>
      </c>
      <c r="K219" s="8">
        <v>300</v>
      </c>
      <c r="L219" s="13">
        <f t="shared" si="1"/>
        <v>169300</v>
      </c>
    </row>
    <row r="220" spans="1:12" x14ac:dyDescent="0.3">
      <c r="A220" s="2">
        <v>3</v>
      </c>
      <c r="B220" s="1">
        <v>44788</v>
      </c>
      <c r="C220" s="1" t="str">
        <f t="shared" si="0"/>
        <v>Aug</v>
      </c>
      <c r="D220" s="16" t="s">
        <v>17</v>
      </c>
      <c r="E220" s="16" t="s">
        <v>13</v>
      </c>
      <c r="F220" s="16" t="s">
        <v>14</v>
      </c>
      <c r="G220" s="8">
        <v>160462</v>
      </c>
      <c r="H220" s="8">
        <v>65000</v>
      </c>
      <c r="I220" s="8">
        <v>200</v>
      </c>
      <c r="J220" s="8">
        <v>300</v>
      </c>
      <c r="K220" s="8">
        <v>150</v>
      </c>
      <c r="L220" s="13">
        <f t="shared" si="1"/>
        <v>80100</v>
      </c>
    </row>
    <row r="221" spans="1:12" x14ac:dyDescent="0.3">
      <c r="A221" s="2">
        <v>4</v>
      </c>
      <c r="B221" s="1">
        <v>44788</v>
      </c>
      <c r="C221" s="1" t="str">
        <f t="shared" si="0"/>
        <v>Aug</v>
      </c>
      <c r="D221" s="16" t="s">
        <v>19</v>
      </c>
      <c r="E221" s="16" t="s">
        <v>13</v>
      </c>
      <c r="F221" s="17" t="s">
        <v>20</v>
      </c>
      <c r="G221" s="8">
        <v>142080</v>
      </c>
      <c r="H221" s="8">
        <v>55000</v>
      </c>
      <c r="I221" s="8">
        <v>200</v>
      </c>
      <c r="J221" s="8">
        <v>200</v>
      </c>
      <c r="K221" s="8">
        <v>50</v>
      </c>
      <c r="L221" s="13">
        <f t="shared" si="1"/>
        <v>64100</v>
      </c>
    </row>
    <row r="222" spans="1:12" x14ac:dyDescent="0.3">
      <c r="A222" s="2">
        <v>5</v>
      </c>
      <c r="B222" s="1">
        <v>44788</v>
      </c>
      <c r="C222" s="1" t="str">
        <f t="shared" si="0"/>
        <v>Aug</v>
      </c>
      <c r="D222" s="16" t="s">
        <v>21</v>
      </c>
      <c r="E222" s="16" t="s">
        <v>13</v>
      </c>
      <c r="F222" s="17" t="s">
        <v>22</v>
      </c>
      <c r="G222" s="8">
        <v>160730</v>
      </c>
      <c r="H222" s="8">
        <v>89400</v>
      </c>
      <c r="I222" s="8">
        <v>100</v>
      </c>
      <c r="J222" s="8">
        <v>100</v>
      </c>
      <c r="K222" s="8">
        <v>100</v>
      </c>
      <c r="L222" s="13">
        <f t="shared" si="1"/>
        <v>97700</v>
      </c>
    </row>
    <row r="223" spans="1:12" x14ac:dyDescent="0.3">
      <c r="A223" s="2">
        <v>6</v>
      </c>
      <c r="B223" s="1">
        <v>44788</v>
      </c>
      <c r="C223" s="1" t="str">
        <f t="shared" si="0"/>
        <v>Aug</v>
      </c>
      <c r="D223" s="16" t="s">
        <v>23</v>
      </c>
      <c r="E223" s="16" t="s">
        <v>13</v>
      </c>
      <c r="F223" s="17" t="s">
        <v>24</v>
      </c>
      <c r="G223" s="8">
        <v>147714</v>
      </c>
      <c r="H223" s="8">
        <v>123000</v>
      </c>
      <c r="I223" s="8">
        <v>100</v>
      </c>
      <c r="J223" s="8">
        <v>300</v>
      </c>
      <c r="K223" s="8">
        <v>100</v>
      </c>
      <c r="L223" s="13">
        <f t="shared" si="1"/>
        <v>133300</v>
      </c>
    </row>
    <row r="224" spans="1:12" x14ac:dyDescent="0.3">
      <c r="A224" s="2">
        <v>1</v>
      </c>
      <c r="B224" s="1">
        <v>44815</v>
      </c>
      <c r="C224" s="1" t="str">
        <f t="shared" si="0"/>
        <v>Sep</v>
      </c>
      <c r="D224" s="16" t="s">
        <v>12</v>
      </c>
      <c r="E224" s="16" t="s">
        <v>13</v>
      </c>
      <c r="F224" s="16" t="s">
        <v>14</v>
      </c>
      <c r="G224" s="8">
        <v>130894</v>
      </c>
      <c r="H224" s="8">
        <v>89400</v>
      </c>
      <c r="I224" s="8">
        <v>200</v>
      </c>
      <c r="J224" s="8">
        <v>100</v>
      </c>
      <c r="K224" s="8">
        <v>100</v>
      </c>
      <c r="L224" s="13">
        <f t="shared" si="1"/>
        <v>100000</v>
      </c>
    </row>
    <row r="225" spans="1:12" x14ac:dyDescent="0.3">
      <c r="A225" s="2">
        <v>2</v>
      </c>
      <c r="B225" s="1">
        <v>44815</v>
      </c>
      <c r="C225" s="1" t="str">
        <f t="shared" si="0"/>
        <v>Sep</v>
      </c>
      <c r="D225" s="16" t="s">
        <v>15</v>
      </c>
      <c r="E225" s="16" t="s">
        <v>13</v>
      </c>
      <c r="F225" s="16" t="s">
        <v>16</v>
      </c>
      <c r="G225" s="8">
        <v>106765</v>
      </c>
      <c r="H225" s="8">
        <v>123000</v>
      </c>
      <c r="I225" s="8">
        <v>300</v>
      </c>
      <c r="J225" s="8">
        <v>200</v>
      </c>
      <c r="K225" s="8">
        <v>200</v>
      </c>
      <c r="L225" s="13">
        <f t="shared" si="1"/>
        <v>141900</v>
      </c>
    </row>
    <row r="226" spans="1:12" x14ac:dyDescent="0.3">
      <c r="A226" s="2">
        <v>3</v>
      </c>
      <c r="B226" s="1">
        <v>44815</v>
      </c>
      <c r="C226" s="1" t="str">
        <f t="shared" si="0"/>
        <v>Sep</v>
      </c>
      <c r="D226" s="16" t="s">
        <v>17</v>
      </c>
      <c r="E226" s="16" t="s">
        <v>13</v>
      </c>
      <c r="F226" s="16" t="s">
        <v>18</v>
      </c>
      <c r="G226" s="8">
        <v>157930</v>
      </c>
      <c r="H226" s="8">
        <v>55000</v>
      </c>
      <c r="I226" s="8">
        <v>150</v>
      </c>
      <c r="J226" s="8">
        <v>200</v>
      </c>
      <c r="K226" s="8">
        <v>300</v>
      </c>
      <c r="L226" s="13">
        <f t="shared" si="1"/>
        <v>75450</v>
      </c>
    </row>
    <row r="227" spans="1:12" x14ac:dyDescent="0.3">
      <c r="A227" s="2">
        <v>4</v>
      </c>
      <c r="B227" s="1">
        <v>44815</v>
      </c>
      <c r="C227" s="1" t="str">
        <f t="shared" si="0"/>
        <v>Sep</v>
      </c>
      <c r="D227" s="16" t="s">
        <v>19</v>
      </c>
      <c r="E227" s="16" t="s">
        <v>13</v>
      </c>
      <c r="F227" s="17" t="s">
        <v>20</v>
      </c>
      <c r="G227" s="8">
        <v>177224</v>
      </c>
      <c r="H227" s="8">
        <v>25000</v>
      </c>
      <c r="I227" s="8">
        <v>50</v>
      </c>
      <c r="J227" s="8">
        <v>100</v>
      </c>
      <c r="K227" s="8">
        <v>200</v>
      </c>
      <c r="L227" s="13">
        <f t="shared" si="1"/>
        <v>37150</v>
      </c>
    </row>
    <row r="228" spans="1:12" x14ac:dyDescent="0.3">
      <c r="A228" s="2">
        <v>5</v>
      </c>
      <c r="B228" s="1">
        <v>44815</v>
      </c>
      <c r="C228" s="1" t="str">
        <f t="shared" si="0"/>
        <v>Sep</v>
      </c>
      <c r="D228" s="16" t="s">
        <v>21</v>
      </c>
      <c r="E228" s="16" t="s">
        <v>13</v>
      </c>
      <c r="F228" s="17" t="s">
        <v>22</v>
      </c>
      <c r="G228" s="8">
        <v>184630</v>
      </c>
      <c r="H228" s="8">
        <v>65000</v>
      </c>
      <c r="I228" s="8">
        <v>100</v>
      </c>
      <c r="J228" s="8">
        <v>100</v>
      </c>
      <c r="K228" s="8">
        <v>100</v>
      </c>
      <c r="L228" s="13">
        <f t="shared" si="1"/>
        <v>73300</v>
      </c>
    </row>
    <row r="229" spans="1:12" x14ac:dyDescent="0.3">
      <c r="A229" s="2">
        <v>6</v>
      </c>
      <c r="B229" s="1">
        <v>44815</v>
      </c>
      <c r="C229" s="1" t="str">
        <f t="shared" si="0"/>
        <v>Sep</v>
      </c>
      <c r="D229" s="16" t="s">
        <v>23</v>
      </c>
      <c r="E229" s="16" t="s">
        <v>13</v>
      </c>
      <c r="F229" s="17" t="s">
        <v>24</v>
      </c>
      <c r="G229" s="8">
        <v>119152</v>
      </c>
      <c r="H229" s="8">
        <v>150000</v>
      </c>
      <c r="I229" s="8">
        <v>100</v>
      </c>
      <c r="J229" s="8">
        <v>200</v>
      </c>
      <c r="K229" s="8">
        <v>300</v>
      </c>
      <c r="L229" s="13">
        <f t="shared" si="1"/>
        <v>169300</v>
      </c>
    </row>
    <row r="230" spans="1:12" x14ac:dyDescent="0.3">
      <c r="A230" s="2">
        <v>7</v>
      </c>
      <c r="B230" s="1">
        <v>44815</v>
      </c>
      <c r="C230" s="1" t="str">
        <f t="shared" si="0"/>
        <v>Sep</v>
      </c>
      <c r="D230" s="16" t="s">
        <v>25</v>
      </c>
      <c r="E230" s="16" t="s">
        <v>13</v>
      </c>
      <c r="F230" s="17" t="s">
        <v>26</v>
      </c>
      <c r="G230" s="8">
        <v>171473</v>
      </c>
      <c r="H230" s="8">
        <v>65000</v>
      </c>
      <c r="I230" s="8">
        <v>150</v>
      </c>
      <c r="J230" s="8">
        <v>150</v>
      </c>
      <c r="K230" s="8">
        <v>200</v>
      </c>
      <c r="L230" s="13">
        <f t="shared" si="1"/>
        <v>79950</v>
      </c>
    </row>
    <row r="231" spans="1:12" x14ac:dyDescent="0.3">
      <c r="A231" s="2">
        <v>8</v>
      </c>
      <c r="B231" s="1">
        <v>44815</v>
      </c>
      <c r="C231" s="1" t="str">
        <f t="shared" si="0"/>
        <v>Sep</v>
      </c>
      <c r="D231" s="16" t="s">
        <v>27</v>
      </c>
      <c r="E231" s="16" t="s">
        <v>13</v>
      </c>
      <c r="F231" s="17" t="s">
        <v>28</v>
      </c>
      <c r="G231" s="8">
        <v>160200</v>
      </c>
      <c r="H231" s="8">
        <v>55000</v>
      </c>
      <c r="I231" s="8">
        <v>200</v>
      </c>
      <c r="J231" s="8">
        <v>100</v>
      </c>
      <c r="K231" s="8">
        <v>200</v>
      </c>
      <c r="L231" s="13">
        <f t="shared" si="1"/>
        <v>70600</v>
      </c>
    </row>
    <row r="232" spans="1:12" x14ac:dyDescent="0.3">
      <c r="A232" s="2">
        <v>9</v>
      </c>
      <c r="B232" s="1">
        <v>44815</v>
      </c>
      <c r="C232" s="1" t="str">
        <f t="shared" si="0"/>
        <v>Sep</v>
      </c>
      <c r="D232" s="16" t="s">
        <v>29</v>
      </c>
      <c r="E232" s="16" t="s">
        <v>13</v>
      </c>
      <c r="F232" s="17" t="s">
        <v>30</v>
      </c>
      <c r="G232" s="8">
        <v>100369</v>
      </c>
      <c r="H232" s="8">
        <v>145000</v>
      </c>
      <c r="I232" s="8">
        <v>400</v>
      </c>
      <c r="J232" s="8">
        <v>300</v>
      </c>
      <c r="K232" s="8">
        <v>500</v>
      </c>
      <c r="L232" s="13">
        <f t="shared" si="1"/>
        <v>182200</v>
      </c>
    </row>
    <row r="233" spans="1:12" x14ac:dyDescent="0.3">
      <c r="A233" s="2">
        <v>1</v>
      </c>
      <c r="B233" s="1">
        <v>44816</v>
      </c>
      <c r="C233" s="1" t="str">
        <f t="shared" si="0"/>
        <v>Sep</v>
      </c>
      <c r="D233" s="16" t="s">
        <v>12</v>
      </c>
      <c r="E233" s="16" t="s">
        <v>13</v>
      </c>
      <c r="F233" s="16" t="s">
        <v>14</v>
      </c>
      <c r="G233" s="8">
        <v>136345</v>
      </c>
      <c r="H233" s="8">
        <v>65000</v>
      </c>
      <c r="I233" s="8">
        <v>200</v>
      </c>
      <c r="J233" s="8">
        <v>100</v>
      </c>
      <c r="K233" s="8">
        <v>200</v>
      </c>
      <c r="L233" s="13">
        <f t="shared" si="1"/>
        <v>80600</v>
      </c>
    </row>
    <row r="234" spans="1:12" x14ac:dyDescent="0.3">
      <c r="A234" s="2">
        <v>2</v>
      </c>
      <c r="B234" s="1">
        <v>44816</v>
      </c>
      <c r="C234" s="1" t="str">
        <f t="shared" si="0"/>
        <v>Sep</v>
      </c>
      <c r="D234" s="16" t="s">
        <v>15</v>
      </c>
      <c r="E234" s="16" t="s">
        <v>13</v>
      </c>
      <c r="F234" s="16" t="s">
        <v>16</v>
      </c>
      <c r="G234" s="8">
        <v>135248</v>
      </c>
      <c r="H234" s="8">
        <v>150000</v>
      </c>
      <c r="I234" s="8">
        <v>100</v>
      </c>
      <c r="J234" s="8">
        <v>200</v>
      </c>
      <c r="K234" s="8">
        <v>300</v>
      </c>
      <c r="L234" s="13">
        <f t="shared" si="1"/>
        <v>169300</v>
      </c>
    </row>
    <row r="235" spans="1:12" x14ac:dyDescent="0.3">
      <c r="A235" s="2">
        <v>3</v>
      </c>
      <c r="B235" s="1">
        <v>44816</v>
      </c>
      <c r="C235" s="1" t="str">
        <f t="shared" si="0"/>
        <v>Sep</v>
      </c>
      <c r="D235" s="16" t="s">
        <v>17</v>
      </c>
      <c r="E235" s="16" t="s">
        <v>13</v>
      </c>
      <c r="F235" s="16" t="s">
        <v>14</v>
      </c>
      <c r="G235" s="8">
        <v>109633</v>
      </c>
      <c r="H235" s="8">
        <v>65000</v>
      </c>
      <c r="I235" s="8">
        <v>200</v>
      </c>
      <c r="J235" s="8">
        <v>300</v>
      </c>
      <c r="K235" s="8">
        <v>150</v>
      </c>
      <c r="L235" s="13">
        <f t="shared" si="1"/>
        <v>80100</v>
      </c>
    </row>
    <row r="236" spans="1:12" x14ac:dyDescent="0.3">
      <c r="A236" s="2">
        <v>4</v>
      </c>
      <c r="B236" s="1">
        <v>44816</v>
      </c>
      <c r="C236" s="1" t="str">
        <f t="shared" si="0"/>
        <v>Sep</v>
      </c>
      <c r="D236" s="16" t="s">
        <v>19</v>
      </c>
      <c r="E236" s="16" t="s">
        <v>13</v>
      </c>
      <c r="F236" s="17" t="s">
        <v>20</v>
      </c>
      <c r="G236" s="8">
        <v>197813</v>
      </c>
      <c r="H236" s="8">
        <v>55000</v>
      </c>
      <c r="I236" s="8">
        <v>200</v>
      </c>
      <c r="J236" s="8">
        <v>200</v>
      </c>
      <c r="K236" s="8">
        <v>50</v>
      </c>
      <c r="L236" s="13">
        <f t="shared" si="1"/>
        <v>64100</v>
      </c>
    </row>
    <row r="237" spans="1:12" x14ac:dyDescent="0.3">
      <c r="A237" s="2">
        <v>5</v>
      </c>
      <c r="B237" s="1">
        <v>44816</v>
      </c>
      <c r="C237" s="1" t="str">
        <f t="shared" si="0"/>
        <v>Sep</v>
      </c>
      <c r="D237" s="16" t="s">
        <v>21</v>
      </c>
      <c r="E237" s="16" t="s">
        <v>13</v>
      </c>
      <c r="F237" s="17" t="s">
        <v>22</v>
      </c>
      <c r="G237" s="8">
        <v>185284</v>
      </c>
      <c r="H237" s="8">
        <v>89400</v>
      </c>
      <c r="I237" s="8">
        <v>100</v>
      </c>
      <c r="J237" s="8">
        <v>100</v>
      </c>
      <c r="K237" s="8">
        <v>100</v>
      </c>
      <c r="L237" s="13">
        <f t="shared" si="1"/>
        <v>97700</v>
      </c>
    </row>
    <row r="238" spans="1:12" x14ac:dyDescent="0.3">
      <c r="A238" s="2">
        <v>6</v>
      </c>
      <c r="B238" s="1">
        <v>44816</v>
      </c>
      <c r="C238" s="1" t="str">
        <f t="shared" si="0"/>
        <v>Sep</v>
      </c>
      <c r="D238" s="16" t="s">
        <v>23</v>
      </c>
      <c r="E238" s="16" t="s">
        <v>13</v>
      </c>
      <c r="F238" s="17" t="s">
        <v>24</v>
      </c>
      <c r="G238" s="8">
        <v>148894</v>
      </c>
      <c r="H238" s="8">
        <v>123000</v>
      </c>
      <c r="I238" s="8">
        <v>100</v>
      </c>
      <c r="J238" s="8">
        <v>300</v>
      </c>
      <c r="K238" s="8">
        <v>100</v>
      </c>
      <c r="L238" s="13">
        <f t="shared" si="1"/>
        <v>133300</v>
      </c>
    </row>
    <row r="239" spans="1:12" x14ac:dyDescent="0.3">
      <c r="A239" s="2">
        <v>7</v>
      </c>
      <c r="B239" s="1">
        <v>44816</v>
      </c>
      <c r="C239" s="1" t="str">
        <f t="shared" si="0"/>
        <v>Sep</v>
      </c>
      <c r="D239" s="16" t="s">
        <v>25</v>
      </c>
      <c r="E239" s="16" t="s">
        <v>13</v>
      </c>
      <c r="F239" s="17" t="s">
        <v>26</v>
      </c>
      <c r="G239" s="8">
        <v>179136</v>
      </c>
      <c r="H239" s="8">
        <v>55000</v>
      </c>
      <c r="I239" s="8">
        <v>200</v>
      </c>
      <c r="J239" s="8">
        <v>200</v>
      </c>
      <c r="K239" s="8">
        <v>150</v>
      </c>
      <c r="L239" s="13">
        <f t="shared" si="1"/>
        <v>69100</v>
      </c>
    </row>
    <row r="240" spans="1:12" x14ac:dyDescent="0.3">
      <c r="A240" s="2">
        <v>8</v>
      </c>
      <c r="B240" s="1">
        <v>44816</v>
      </c>
      <c r="C240" s="1" t="str">
        <f t="shared" si="0"/>
        <v>Sep</v>
      </c>
      <c r="D240" s="16" t="s">
        <v>27</v>
      </c>
      <c r="E240" s="16" t="s">
        <v>13</v>
      </c>
      <c r="F240" s="17" t="s">
        <v>22</v>
      </c>
      <c r="G240" s="8">
        <v>156827</v>
      </c>
      <c r="H240" s="8">
        <v>25000</v>
      </c>
      <c r="I240" s="8">
        <v>150</v>
      </c>
      <c r="J240" s="8">
        <v>200</v>
      </c>
      <c r="K240" s="8">
        <v>200</v>
      </c>
      <c r="L240" s="13">
        <f t="shared" si="1"/>
        <v>40450</v>
      </c>
    </row>
    <row r="241" spans="1:12" x14ac:dyDescent="0.3">
      <c r="A241" s="2">
        <v>9</v>
      </c>
      <c r="B241" s="1">
        <v>44816</v>
      </c>
      <c r="C241" s="1" t="str">
        <f t="shared" si="0"/>
        <v>Sep</v>
      </c>
      <c r="D241" s="16" t="s">
        <v>29</v>
      </c>
      <c r="E241" s="16" t="s">
        <v>13</v>
      </c>
      <c r="F241" s="17" t="s">
        <v>30</v>
      </c>
      <c r="G241" s="8">
        <v>157298</v>
      </c>
      <c r="H241" s="8">
        <v>89400</v>
      </c>
      <c r="I241" s="8">
        <v>100</v>
      </c>
      <c r="J241" s="8">
        <v>500</v>
      </c>
      <c r="K241" s="8">
        <v>400</v>
      </c>
      <c r="L241" s="13">
        <f t="shared" si="1"/>
        <v>116700</v>
      </c>
    </row>
    <row r="242" spans="1:12" x14ac:dyDescent="0.3">
      <c r="A242" s="2">
        <v>1</v>
      </c>
      <c r="B242" s="1">
        <v>44818</v>
      </c>
      <c r="C242" s="1" t="str">
        <f t="shared" si="0"/>
        <v>Sep</v>
      </c>
      <c r="D242" s="16" t="s">
        <v>12</v>
      </c>
      <c r="E242" s="16" t="s">
        <v>13</v>
      </c>
      <c r="F242" s="16" t="s">
        <v>14</v>
      </c>
      <c r="G242" s="8">
        <v>128857</v>
      </c>
      <c r="H242" s="8">
        <v>89400</v>
      </c>
      <c r="I242" s="8">
        <v>200</v>
      </c>
      <c r="J242" s="8">
        <v>100</v>
      </c>
      <c r="K242" s="8">
        <v>100</v>
      </c>
      <c r="L242" s="13">
        <f t="shared" si="1"/>
        <v>100000</v>
      </c>
    </row>
    <row r="243" spans="1:12" x14ac:dyDescent="0.3">
      <c r="A243" s="2">
        <v>2</v>
      </c>
      <c r="B243" s="1">
        <v>44818</v>
      </c>
      <c r="C243" s="1" t="str">
        <f t="shared" si="0"/>
        <v>Sep</v>
      </c>
      <c r="D243" s="16" t="s">
        <v>15</v>
      </c>
      <c r="E243" s="16" t="s">
        <v>13</v>
      </c>
      <c r="F243" s="16" t="s">
        <v>16</v>
      </c>
      <c r="G243" s="8">
        <v>100843</v>
      </c>
      <c r="H243" s="8">
        <v>123000</v>
      </c>
      <c r="I243" s="8">
        <v>300</v>
      </c>
      <c r="J243" s="8">
        <v>200</v>
      </c>
      <c r="K243" s="8">
        <v>200</v>
      </c>
      <c r="L243" s="13">
        <f t="shared" si="1"/>
        <v>141900</v>
      </c>
    </row>
    <row r="244" spans="1:12" x14ac:dyDescent="0.3">
      <c r="A244" s="2">
        <v>3</v>
      </c>
      <c r="B244" s="1">
        <v>44818</v>
      </c>
      <c r="C244" s="1" t="str">
        <f t="shared" si="0"/>
        <v>Sep</v>
      </c>
      <c r="D244" s="16" t="s">
        <v>17</v>
      </c>
      <c r="E244" s="16" t="s">
        <v>13</v>
      </c>
      <c r="F244" s="16" t="s">
        <v>18</v>
      </c>
      <c r="G244" s="8">
        <v>180237</v>
      </c>
      <c r="H244" s="8">
        <v>55000</v>
      </c>
      <c r="I244" s="8">
        <v>150</v>
      </c>
      <c r="J244" s="8">
        <v>200</v>
      </c>
      <c r="K244" s="8">
        <v>300</v>
      </c>
      <c r="L244" s="13">
        <f t="shared" si="1"/>
        <v>75450</v>
      </c>
    </row>
    <row r="245" spans="1:12" x14ac:dyDescent="0.3">
      <c r="A245" s="2">
        <v>4</v>
      </c>
      <c r="B245" s="1">
        <v>44818</v>
      </c>
      <c r="C245" s="1" t="str">
        <f t="shared" si="0"/>
        <v>Sep</v>
      </c>
      <c r="D245" s="16" t="s">
        <v>19</v>
      </c>
      <c r="E245" s="16" t="s">
        <v>13</v>
      </c>
      <c r="F245" s="17" t="s">
        <v>20</v>
      </c>
      <c r="G245" s="8">
        <v>170128</v>
      </c>
      <c r="H245" s="8">
        <v>25000</v>
      </c>
      <c r="I245" s="8">
        <v>50</v>
      </c>
      <c r="J245" s="8">
        <v>100</v>
      </c>
      <c r="K245" s="8">
        <v>200</v>
      </c>
      <c r="L245" s="13">
        <f t="shared" si="1"/>
        <v>37150</v>
      </c>
    </row>
    <row r="246" spans="1:12" x14ac:dyDescent="0.3">
      <c r="A246" s="2">
        <v>5</v>
      </c>
      <c r="B246" s="1">
        <v>44818</v>
      </c>
      <c r="C246" s="1" t="str">
        <f t="shared" si="0"/>
        <v>Sep</v>
      </c>
      <c r="D246" s="16" t="s">
        <v>21</v>
      </c>
      <c r="E246" s="16" t="s">
        <v>13</v>
      </c>
      <c r="F246" s="17" t="s">
        <v>22</v>
      </c>
      <c r="G246" s="8">
        <v>113818</v>
      </c>
      <c r="H246" s="8">
        <v>65000</v>
      </c>
      <c r="I246" s="8">
        <v>100</v>
      </c>
      <c r="J246" s="8">
        <v>100</v>
      </c>
      <c r="K246" s="8">
        <v>100</v>
      </c>
      <c r="L246" s="13">
        <f t="shared" si="1"/>
        <v>73300</v>
      </c>
    </row>
    <row r="247" spans="1:12" x14ac:dyDescent="0.3">
      <c r="A247" s="2">
        <v>6</v>
      </c>
      <c r="B247" s="1">
        <v>44818</v>
      </c>
      <c r="C247" s="1" t="str">
        <f t="shared" si="0"/>
        <v>Sep</v>
      </c>
      <c r="D247" s="16" t="s">
        <v>23</v>
      </c>
      <c r="E247" s="16" t="s">
        <v>13</v>
      </c>
      <c r="F247" s="17" t="s">
        <v>24</v>
      </c>
      <c r="G247" s="8">
        <v>115866</v>
      </c>
      <c r="H247" s="8">
        <v>150000</v>
      </c>
      <c r="I247" s="8">
        <v>100</v>
      </c>
      <c r="J247" s="8">
        <v>200</v>
      </c>
      <c r="K247" s="8">
        <v>300</v>
      </c>
      <c r="L247" s="13">
        <f t="shared" si="1"/>
        <v>169300</v>
      </c>
    </row>
    <row r="248" spans="1:12" x14ac:dyDescent="0.3">
      <c r="A248" s="2">
        <v>7</v>
      </c>
      <c r="B248" s="1">
        <v>44818</v>
      </c>
      <c r="C248" s="1" t="str">
        <f t="shared" si="0"/>
        <v>Sep</v>
      </c>
      <c r="D248" s="16" t="s">
        <v>25</v>
      </c>
      <c r="E248" s="16" t="s">
        <v>13</v>
      </c>
      <c r="F248" s="17" t="s">
        <v>26</v>
      </c>
      <c r="G248" s="8">
        <v>124567</v>
      </c>
      <c r="H248" s="8">
        <v>65000</v>
      </c>
      <c r="I248" s="8">
        <v>150</v>
      </c>
      <c r="J248" s="8">
        <v>150</v>
      </c>
      <c r="K248" s="8">
        <v>200</v>
      </c>
      <c r="L248" s="13">
        <f t="shared" si="1"/>
        <v>79950</v>
      </c>
    </row>
    <row r="249" spans="1:12" x14ac:dyDescent="0.3">
      <c r="A249" s="2">
        <v>8</v>
      </c>
      <c r="B249" s="1">
        <v>44818</v>
      </c>
      <c r="C249" s="1" t="str">
        <f t="shared" si="0"/>
        <v>Sep</v>
      </c>
      <c r="D249" s="16" t="s">
        <v>27</v>
      </c>
      <c r="E249" s="16" t="s">
        <v>13</v>
      </c>
      <c r="F249" s="17" t="s">
        <v>28</v>
      </c>
      <c r="G249" s="8">
        <v>182981</v>
      </c>
      <c r="H249" s="8">
        <v>55000</v>
      </c>
      <c r="I249" s="8">
        <v>200</v>
      </c>
      <c r="J249" s="8">
        <v>100</v>
      </c>
      <c r="K249" s="8">
        <v>200</v>
      </c>
      <c r="L249" s="13">
        <f t="shared" si="1"/>
        <v>70600</v>
      </c>
    </row>
    <row r="250" spans="1:12" x14ac:dyDescent="0.3">
      <c r="A250" s="2">
        <v>9</v>
      </c>
      <c r="B250" s="1">
        <v>44818</v>
      </c>
      <c r="C250" s="1" t="str">
        <f t="shared" si="0"/>
        <v>Sep</v>
      </c>
      <c r="D250" s="16" t="s">
        <v>29</v>
      </c>
      <c r="E250" s="16" t="s">
        <v>13</v>
      </c>
      <c r="F250" s="17" t="s">
        <v>30</v>
      </c>
      <c r="G250" s="8">
        <v>104670</v>
      </c>
      <c r="H250" s="8">
        <v>145000</v>
      </c>
      <c r="I250" s="8">
        <v>400</v>
      </c>
      <c r="J250" s="8">
        <v>300</v>
      </c>
      <c r="K250" s="8">
        <v>500</v>
      </c>
      <c r="L250" s="13">
        <f t="shared" si="1"/>
        <v>182200</v>
      </c>
    </row>
    <row r="251" spans="1:12" x14ac:dyDescent="0.3">
      <c r="A251" s="2">
        <v>6</v>
      </c>
      <c r="B251" s="1">
        <v>44819</v>
      </c>
      <c r="C251" s="1" t="str">
        <f t="shared" si="0"/>
        <v>Sep</v>
      </c>
      <c r="D251" s="16" t="s">
        <v>23</v>
      </c>
      <c r="E251" s="16" t="s">
        <v>13</v>
      </c>
      <c r="F251" s="17" t="s">
        <v>24</v>
      </c>
      <c r="G251" s="8">
        <v>125760</v>
      </c>
      <c r="H251" s="8">
        <v>150000</v>
      </c>
      <c r="I251" s="8">
        <v>100</v>
      </c>
      <c r="J251" s="8">
        <v>200</v>
      </c>
      <c r="K251" s="8">
        <v>300</v>
      </c>
      <c r="L251" s="13">
        <f t="shared" si="1"/>
        <v>169300</v>
      </c>
    </row>
    <row r="252" spans="1:12" x14ac:dyDescent="0.3">
      <c r="A252" s="2">
        <v>7</v>
      </c>
      <c r="B252" s="1">
        <v>44819</v>
      </c>
      <c r="C252" s="1" t="str">
        <f t="shared" si="0"/>
        <v>Sep</v>
      </c>
      <c r="D252" s="16" t="s">
        <v>25</v>
      </c>
      <c r="E252" s="16" t="s">
        <v>13</v>
      </c>
      <c r="F252" s="17" t="s">
        <v>26</v>
      </c>
      <c r="G252" s="8">
        <v>145365</v>
      </c>
      <c r="H252" s="8">
        <v>65000</v>
      </c>
      <c r="I252" s="8">
        <v>150</v>
      </c>
      <c r="J252" s="8">
        <v>150</v>
      </c>
      <c r="K252" s="8">
        <v>200</v>
      </c>
      <c r="L252" s="13">
        <f t="shared" si="1"/>
        <v>79950</v>
      </c>
    </row>
    <row r="253" spans="1:12" x14ac:dyDescent="0.3">
      <c r="A253" s="2">
        <v>8</v>
      </c>
      <c r="B253" s="1">
        <v>44819</v>
      </c>
      <c r="C253" s="1" t="str">
        <f t="shared" si="0"/>
        <v>Sep</v>
      </c>
      <c r="D253" s="16" t="s">
        <v>27</v>
      </c>
      <c r="E253" s="16" t="s">
        <v>13</v>
      </c>
      <c r="F253" s="17" t="s">
        <v>28</v>
      </c>
      <c r="G253" s="8">
        <v>175582</v>
      </c>
      <c r="H253" s="8">
        <v>55000</v>
      </c>
      <c r="I253" s="8">
        <v>200</v>
      </c>
      <c r="J253" s="8">
        <v>100</v>
      </c>
      <c r="K253" s="8">
        <v>200</v>
      </c>
      <c r="L253" s="13">
        <f t="shared" si="1"/>
        <v>70600</v>
      </c>
    </row>
    <row r="254" spans="1:12" x14ac:dyDescent="0.3">
      <c r="A254" s="2">
        <v>9</v>
      </c>
      <c r="B254" s="1">
        <v>44819</v>
      </c>
      <c r="C254" s="1" t="str">
        <f t="shared" si="0"/>
        <v>Sep</v>
      </c>
      <c r="D254" s="16" t="s">
        <v>29</v>
      </c>
      <c r="E254" s="16" t="s">
        <v>13</v>
      </c>
      <c r="F254" s="17" t="s">
        <v>30</v>
      </c>
      <c r="G254" s="8">
        <v>152751</v>
      </c>
      <c r="H254" s="8">
        <v>145000</v>
      </c>
      <c r="I254" s="8">
        <v>400</v>
      </c>
      <c r="J254" s="8">
        <v>300</v>
      </c>
      <c r="K254" s="8">
        <v>500</v>
      </c>
      <c r="L254" s="13">
        <f t="shared" si="1"/>
        <v>182200</v>
      </c>
    </row>
    <row r="255" spans="1:12" x14ac:dyDescent="0.3">
      <c r="A255" s="2">
        <v>1</v>
      </c>
      <c r="B255" s="1">
        <v>44819</v>
      </c>
      <c r="C255" s="1" t="str">
        <f t="shared" si="0"/>
        <v>Sep</v>
      </c>
      <c r="D255" s="16" t="s">
        <v>12</v>
      </c>
      <c r="E255" s="16" t="s">
        <v>13</v>
      </c>
      <c r="F255" s="16" t="s">
        <v>14</v>
      </c>
      <c r="G255" s="8">
        <v>132893</v>
      </c>
      <c r="H255" s="8">
        <v>65000</v>
      </c>
      <c r="I255" s="8">
        <v>200</v>
      </c>
      <c r="J255" s="8">
        <v>100</v>
      </c>
      <c r="K255" s="8">
        <v>200</v>
      </c>
      <c r="L255" s="13">
        <f t="shared" si="1"/>
        <v>80600</v>
      </c>
    </row>
    <row r="256" spans="1:12" x14ac:dyDescent="0.3">
      <c r="A256" s="2">
        <v>2</v>
      </c>
      <c r="B256" s="1">
        <v>44819</v>
      </c>
      <c r="C256" s="1" t="str">
        <f t="shared" si="0"/>
        <v>Sep</v>
      </c>
      <c r="D256" s="16" t="s">
        <v>15</v>
      </c>
      <c r="E256" s="16" t="s">
        <v>13</v>
      </c>
      <c r="F256" s="16" t="s">
        <v>16</v>
      </c>
      <c r="G256" s="8">
        <v>165353</v>
      </c>
      <c r="H256" s="8">
        <v>150000</v>
      </c>
      <c r="I256" s="8">
        <v>100</v>
      </c>
      <c r="J256" s="8">
        <v>200</v>
      </c>
      <c r="K256" s="8">
        <v>300</v>
      </c>
      <c r="L256" s="13">
        <f t="shared" si="1"/>
        <v>169300</v>
      </c>
    </row>
    <row r="257" spans="1:12" x14ac:dyDescent="0.3">
      <c r="A257" s="2">
        <v>3</v>
      </c>
      <c r="B257" s="1">
        <v>44819</v>
      </c>
      <c r="C257" s="1" t="str">
        <f t="shared" ref="C257:C371" si="2">TEXT(B257,"MMM")</f>
        <v>Sep</v>
      </c>
      <c r="D257" s="16" t="s">
        <v>17</v>
      </c>
      <c r="E257" s="16" t="s">
        <v>13</v>
      </c>
      <c r="F257" s="16" t="s">
        <v>14</v>
      </c>
      <c r="G257" s="8">
        <v>158692</v>
      </c>
      <c r="H257" s="8">
        <v>65000</v>
      </c>
      <c r="I257" s="8">
        <v>200</v>
      </c>
      <c r="J257" s="8">
        <v>300</v>
      </c>
      <c r="K257" s="8">
        <v>150</v>
      </c>
      <c r="L257" s="13">
        <f t="shared" ref="L257:L371" si="3">H257+(I257*23)+(J257*10)+(K257*50)</f>
        <v>80100</v>
      </c>
    </row>
    <row r="258" spans="1:12" x14ac:dyDescent="0.3">
      <c r="A258" s="2">
        <v>4</v>
      </c>
      <c r="B258" s="1">
        <v>44819</v>
      </c>
      <c r="C258" s="1" t="str">
        <f t="shared" si="2"/>
        <v>Sep</v>
      </c>
      <c r="D258" s="16" t="s">
        <v>19</v>
      </c>
      <c r="E258" s="16" t="s">
        <v>13</v>
      </c>
      <c r="F258" s="17" t="s">
        <v>20</v>
      </c>
      <c r="G258" s="8">
        <v>153541</v>
      </c>
      <c r="H258" s="8">
        <v>55000</v>
      </c>
      <c r="I258" s="8">
        <v>200</v>
      </c>
      <c r="J258" s="8">
        <v>200</v>
      </c>
      <c r="K258" s="8">
        <v>50</v>
      </c>
      <c r="L258" s="13">
        <f t="shared" si="3"/>
        <v>64100</v>
      </c>
    </row>
    <row r="259" spans="1:12" x14ac:dyDescent="0.3">
      <c r="A259" s="2">
        <v>5</v>
      </c>
      <c r="B259" s="1">
        <v>44819</v>
      </c>
      <c r="C259" s="1" t="str">
        <f t="shared" si="2"/>
        <v>Sep</v>
      </c>
      <c r="D259" s="16" t="s">
        <v>21</v>
      </c>
      <c r="E259" s="16" t="s">
        <v>13</v>
      </c>
      <c r="F259" s="17" t="s">
        <v>22</v>
      </c>
      <c r="G259" s="8">
        <v>109719</v>
      </c>
      <c r="H259" s="8">
        <v>89400</v>
      </c>
      <c r="I259" s="8">
        <v>100</v>
      </c>
      <c r="J259" s="8">
        <v>100</v>
      </c>
      <c r="K259" s="8">
        <v>100</v>
      </c>
      <c r="L259" s="13">
        <f t="shared" si="3"/>
        <v>97700</v>
      </c>
    </row>
    <row r="260" spans="1:12" x14ac:dyDescent="0.3">
      <c r="A260" s="2">
        <v>6</v>
      </c>
      <c r="B260" s="1">
        <v>44819</v>
      </c>
      <c r="C260" s="1" t="str">
        <f t="shared" si="2"/>
        <v>Sep</v>
      </c>
      <c r="D260" s="16" t="s">
        <v>23</v>
      </c>
      <c r="E260" s="16" t="s">
        <v>13</v>
      </c>
      <c r="F260" s="17" t="s">
        <v>24</v>
      </c>
      <c r="G260" s="8">
        <v>198356</v>
      </c>
      <c r="H260" s="8">
        <v>123000</v>
      </c>
      <c r="I260" s="8">
        <v>100</v>
      </c>
      <c r="J260" s="8">
        <v>300</v>
      </c>
      <c r="K260" s="8">
        <v>100</v>
      </c>
      <c r="L260" s="13">
        <f t="shared" si="3"/>
        <v>133300</v>
      </c>
    </row>
    <row r="261" spans="1:12" x14ac:dyDescent="0.3">
      <c r="A261" s="2">
        <v>1</v>
      </c>
      <c r="B261" s="1">
        <v>44845</v>
      </c>
      <c r="C261" s="1" t="str">
        <f t="shared" si="2"/>
        <v>Oct</v>
      </c>
      <c r="D261" s="16" t="s">
        <v>12</v>
      </c>
      <c r="E261" s="16" t="s">
        <v>13</v>
      </c>
      <c r="F261" s="16" t="s">
        <v>14</v>
      </c>
      <c r="G261" s="8">
        <v>156699</v>
      </c>
      <c r="H261" s="8">
        <v>89400</v>
      </c>
      <c r="I261" s="8">
        <v>200</v>
      </c>
      <c r="J261" s="8">
        <v>100</v>
      </c>
      <c r="K261" s="8">
        <v>100</v>
      </c>
      <c r="L261" s="13">
        <f t="shared" si="3"/>
        <v>100000</v>
      </c>
    </row>
    <row r="262" spans="1:12" x14ac:dyDescent="0.3">
      <c r="A262" s="2">
        <v>2</v>
      </c>
      <c r="B262" s="1">
        <v>44845</v>
      </c>
      <c r="C262" s="1" t="str">
        <f t="shared" si="2"/>
        <v>Oct</v>
      </c>
      <c r="D262" s="16" t="s">
        <v>15</v>
      </c>
      <c r="E262" s="16" t="s">
        <v>13</v>
      </c>
      <c r="F262" s="16" t="s">
        <v>16</v>
      </c>
      <c r="G262" s="8">
        <v>161380</v>
      </c>
      <c r="H262" s="8">
        <v>123000</v>
      </c>
      <c r="I262" s="8">
        <v>300</v>
      </c>
      <c r="J262" s="8">
        <v>200</v>
      </c>
      <c r="K262" s="8">
        <v>200</v>
      </c>
      <c r="L262" s="13">
        <f t="shared" si="3"/>
        <v>141900</v>
      </c>
    </row>
    <row r="263" spans="1:12" x14ac:dyDescent="0.3">
      <c r="A263" s="2">
        <v>3</v>
      </c>
      <c r="B263" s="1">
        <v>44845</v>
      </c>
      <c r="C263" s="1" t="str">
        <f t="shared" si="2"/>
        <v>Oct</v>
      </c>
      <c r="D263" s="16" t="s">
        <v>17</v>
      </c>
      <c r="E263" s="16" t="s">
        <v>13</v>
      </c>
      <c r="F263" s="16" t="s">
        <v>18</v>
      </c>
      <c r="G263" s="8">
        <v>193318</v>
      </c>
      <c r="H263" s="8">
        <v>55000</v>
      </c>
      <c r="I263" s="8">
        <v>150</v>
      </c>
      <c r="J263" s="8">
        <v>200</v>
      </c>
      <c r="K263" s="8">
        <v>300</v>
      </c>
      <c r="L263" s="13">
        <f t="shared" si="3"/>
        <v>75450</v>
      </c>
    </row>
    <row r="264" spans="1:12" x14ac:dyDescent="0.3">
      <c r="A264" s="2">
        <v>4</v>
      </c>
      <c r="B264" s="1">
        <v>44845</v>
      </c>
      <c r="C264" s="1" t="str">
        <f t="shared" si="2"/>
        <v>Oct</v>
      </c>
      <c r="D264" s="16" t="s">
        <v>19</v>
      </c>
      <c r="E264" s="16" t="s">
        <v>13</v>
      </c>
      <c r="F264" s="17" t="s">
        <v>20</v>
      </c>
      <c r="G264" s="8">
        <v>141998</v>
      </c>
      <c r="H264" s="8">
        <v>25000</v>
      </c>
      <c r="I264" s="8">
        <v>50</v>
      </c>
      <c r="J264" s="8">
        <v>100</v>
      </c>
      <c r="K264" s="8">
        <v>200</v>
      </c>
      <c r="L264" s="13">
        <f t="shared" si="3"/>
        <v>37150</v>
      </c>
    </row>
    <row r="265" spans="1:12" x14ac:dyDescent="0.3">
      <c r="A265" s="2">
        <v>5</v>
      </c>
      <c r="B265" s="1">
        <v>44845</v>
      </c>
      <c r="C265" s="1" t="str">
        <f t="shared" si="2"/>
        <v>Oct</v>
      </c>
      <c r="D265" s="16" t="s">
        <v>21</v>
      </c>
      <c r="E265" s="16" t="s">
        <v>13</v>
      </c>
      <c r="F265" s="17" t="s">
        <v>22</v>
      </c>
      <c r="G265" s="8">
        <v>165568</v>
      </c>
      <c r="H265" s="8">
        <v>65000</v>
      </c>
      <c r="I265" s="8">
        <v>100</v>
      </c>
      <c r="J265" s="8">
        <v>100</v>
      </c>
      <c r="K265" s="8">
        <v>100</v>
      </c>
      <c r="L265" s="13">
        <f t="shared" si="3"/>
        <v>73300</v>
      </c>
    </row>
    <row r="266" spans="1:12" x14ac:dyDescent="0.3">
      <c r="A266" s="2">
        <v>6</v>
      </c>
      <c r="B266" s="1">
        <v>44845</v>
      </c>
      <c r="C266" s="1" t="str">
        <f t="shared" si="2"/>
        <v>Oct</v>
      </c>
      <c r="D266" s="16" t="s">
        <v>23</v>
      </c>
      <c r="E266" s="16" t="s">
        <v>13</v>
      </c>
      <c r="F266" s="17" t="s">
        <v>24</v>
      </c>
      <c r="G266" s="8">
        <v>177932</v>
      </c>
      <c r="H266" s="8">
        <v>150000</v>
      </c>
      <c r="I266" s="8">
        <v>100</v>
      </c>
      <c r="J266" s="8">
        <v>200</v>
      </c>
      <c r="K266" s="8">
        <v>300</v>
      </c>
      <c r="L266" s="13">
        <f t="shared" si="3"/>
        <v>169300</v>
      </c>
    </row>
    <row r="267" spans="1:12" x14ac:dyDescent="0.3">
      <c r="A267" s="2">
        <v>7</v>
      </c>
      <c r="B267" s="1">
        <v>44845</v>
      </c>
      <c r="C267" s="1" t="str">
        <f t="shared" si="2"/>
        <v>Oct</v>
      </c>
      <c r="D267" s="16" t="s">
        <v>25</v>
      </c>
      <c r="E267" s="16" t="s">
        <v>13</v>
      </c>
      <c r="F267" s="17" t="s">
        <v>26</v>
      </c>
      <c r="G267" s="8">
        <v>192508</v>
      </c>
      <c r="H267" s="8">
        <v>65000</v>
      </c>
      <c r="I267" s="8">
        <v>150</v>
      </c>
      <c r="J267" s="8">
        <v>150</v>
      </c>
      <c r="K267" s="8">
        <v>200</v>
      </c>
      <c r="L267" s="13">
        <f t="shared" si="3"/>
        <v>79950</v>
      </c>
    </row>
    <row r="268" spans="1:12" x14ac:dyDescent="0.3">
      <c r="A268" s="2">
        <v>8</v>
      </c>
      <c r="B268" s="1">
        <v>44845</v>
      </c>
      <c r="C268" s="1" t="str">
        <f t="shared" si="2"/>
        <v>Oct</v>
      </c>
      <c r="D268" s="16" t="s">
        <v>27</v>
      </c>
      <c r="E268" s="16" t="s">
        <v>13</v>
      </c>
      <c r="F268" s="17" t="s">
        <v>28</v>
      </c>
      <c r="G268" s="8">
        <v>159203</v>
      </c>
      <c r="H268" s="8">
        <v>55000</v>
      </c>
      <c r="I268" s="8">
        <v>200</v>
      </c>
      <c r="J268" s="8">
        <v>100</v>
      </c>
      <c r="K268" s="8">
        <v>200</v>
      </c>
      <c r="L268" s="13">
        <f t="shared" si="3"/>
        <v>70600</v>
      </c>
    </row>
    <row r="269" spans="1:12" x14ac:dyDescent="0.3">
      <c r="A269" s="2">
        <v>9</v>
      </c>
      <c r="B269" s="1">
        <v>44845</v>
      </c>
      <c r="C269" s="1" t="str">
        <f t="shared" si="2"/>
        <v>Oct</v>
      </c>
      <c r="D269" s="16" t="s">
        <v>29</v>
      </c>
      <c r="E269" s="16" t="s">
        <v>13</v>
      </c>
      <c r="F269" s="17" t="s">
        <v>30</v>
      </c>
      <c r="G269" s="8">
        <v>165995</v>
      </c>
      <c r="H269" s="8">
        <v>145000</v>
      </c>
      <c r="I269" s="8">
        <v>400</v>
      </c>
      <c r="J269" s="8">
        <v>300</v>
      </c>
      <c r="K269" s="8">
        <v>500</v>
      </c>
      <c r="L269" s="13">
        <f t="shared" si="3"/>
        <v>182200</v>
      </c>
    </row>
    <row r="270" spans="1:12" x14ac:dyDescent="0.3">
      <c r="A270" s="2">
        <v>1</v>
      </c>
      <c r="B270" s="1">
        <v>44846</v>
      </c>
      <c r="C270" s="1" t="str">
        <f t="shared" si="2"/>
        <v>Oct</v>
      </c>
      <c r="D270" s="16" t="s">
        <v>12</v>
      </c>
      <c r="E270" s="16" t="s">
        <v>13</v>
      </c>
      <c r="F270" s="16" t="s">
        <v>14</v>
      </c>
      <c r="G270" s="8">
        <v>198011</v>
      </c>
      <c r="H270" s="8">
        <v>65000</v>
      </c>
      <c r="I270" s="8">
        <v>200</v>
      </c>
      <c r="J270" s="8">
        <v>100</v>
      </c>
      <c r="K270" s="8">
        <v>200</v>
      </c>
      <c r="L270" s="13">
        <f t="shared" si="3"/>
        <v>80600</v>
      </c>
    </row>
    <row r="271" spans="1:12" x14ac:dyDescent="0.3">
      <c r="A271" s="2">
        <v>2</v>
      </c>
      <c r="B271" s="1">
        <v>44846</v>
      </c>
      <c r="C271" s="1" t="str">
        <f t="shared" si="2"/>
        <v>Oct</v>
      </c>
      <c r="D271" s="16" t="s">
        <v>15</v>
      </c>
      <c r="E271" s="16" t="s">
        <v>13</v>
      </c>
      <c r="F271" s="16" t="s">
        <v>16</v>
      </c>
      <c r="G271" s="8">
        <v>117926</v>
      </c>
      <c r="H271" s="8">
        <v>150000</v>
      </c>
      <c r="I271" s="8">
        <v>100</v>
      </c>
      <c r="J271" s="8">
        <v>200</v>
      </c>
      <c r="K271" s="8">
        <v>300</v>
      </c>
      <c r="L271" s="13">
        <f t="shared" si="3"/>
        <v>169300</v>
      </c>
    </row>
    <row r="272" spans="1:12" x14ac:dyDescent="0.3">
      <c r="A272" s="2">
        <v>3</v>
      </c>
      <c r="B272" s="1">
        <v>44846</v>
      </c>
      <c r="C272" s="1" t="str">
        <f t="shared" si="2"/>
        <v>Oct</v>
      </c>
      <c r="D272" s="16" t="s">
        <v>17</v>
      </c>
      <c r="E272" s="16" t="s">
        <v>13</v>
      </c>
      <c r="F272" s="16" t="s">
        <v>14</v>
      </c>
      <c r="G272" s="8">
        <v>117211</v>
      </c>
      <c r="H272" s="8">
        <v>65000</v>
      </c>
      <c r="I272" s="8">
        <v>200</v>
      </c>
      <c r="J272" s="8">
        <v>300</v>
      </c>
      <c r="K272" s="8">
        <v>150</v>
      </c>
      <c r="L272" s="13">
        <f t="shared" si="3"/>
        <v>80100</v>
      </c>
    </row>
    <row r="273" spans="1:12" x14ac:dyDescent="0.3">
      <c r="A273" s="2">
        <v>4</v>
      </c>
      <c r="B273" s="1">
        <v>44846</v>
      </c>
      <c r="C273" s="1" t="str">
        <f t="shared" si="2"/>
        <v>Oct</v>
      </c>
      <c r="D273" s="16" t="s">
        <v>19</v>
      </c>
      <c r="E273" s="16" t="s">
        <v>13</v>
      </c>
      <c r="F273" s="17" t="s">
        <v>20</v>
      </c>
      <c r="G273" s="8">
        <v>147939</v>
      </c>
      <c r="H273" s="8">
        <v>55000</v>
      </c>
      <c r="I273" s="8">
        <v>200</v>
      </c>
      <c r="J273" s="8">
        <v>200</v>
      </c>
      <c r="K273" s="8">
        <v>50</v>
      </c>
      <c r="L273" s="13">
        <f t="shared" si="3"/>
        <v>64100</v>
      </c>
    </row>
    <row r="274" spans="1:12" x14ac:dyDescent="0.3">
      <c r="A274" s="2">
        <v>5</v>
      </c>
      <c r="B274" s="1">
        <v>44846</v>
      </c>
      <c r="C274" s="1" t="str">
        <f t="shared" si="2"/>
        <v>Oct</v>
      </c>
      <c r="D274" s="16" t="s">
        <v>21</v>
      </c>
      <c r="E274" s="16" t="s">
        <v>13</v>
      </c>
      <c r="F274" s="17" t="s">
        <v>22</v>
      </c>
      <c r="G274" s="8">
        <v>121008</v>
      </c>
      <c r="H274" s="8">
        <v>89400</v>
      </c>
      <c r="I274" s="8">
        <v>100</v>
      </c>
      <c r="J274" s="8">
        <v>100</v>
      </c>
      <c r="K274" s="8">
        <v>100</v>
      </c>
      <c r="L274" s="13">
        <f t="shared" si="3"/>
        <v>97700</v>
      </c>
    </row>
    <row r="275" spans="1:12" x14ac:dyDescent="0.3">
      <c r="A275" s="2">
        <v>6</v>
      </c>
      <c r="B275" s="1">
        <v>44846</v>
      </c>
      <c r="C275" s="1" t="str">
        <f t="shared" si="2"/>
        <v>Oct</v>
      </c>
      <c r="D275" s="16" t="s">
        <v>23</v>
      </c>
      <c r="E275" s="16" t="s">
        <v>13</v>
      </c>
      <c r="F275" s="17" t="s">
        <v>24</v>
      </c>
      <c r="G275" s="8">
        <v>163779</v>
      </c>
      <c r="H275" s="8">
        <v>123000</v>
      </c>
      <c r="I275" s="8">
        <v>100</v>
      </c>
      <c r="J275" s="8">
        <v>300</v>
      </c>
      <c r="K275" s="8">
        <v>100</v>
      </c>
      <c r="L275" s="13">
        <f t="shared" si="3"/>
        <v>133300</v>
      </c>
    </row>
    <row r="276" spans="1:12" x14ac:dyDescent="0.3">
      <c r="A276" s="2">
        <v>7</v>
      </c>
      <c r="B276" s="1">
        <v>44846</v>
      </c>
      <c r="C276" s="1" t="str">
        <f t="shared" si="2"/>
        <v>Oct</v>
      </c>
      <c r="D276" s="16" t="s">
        <v>25</v>
      </c>
      <c r="E276" s="16" t="s">
        <v>13</v>
      </c>
      <c r="F276" s="17" t="s">
        <v>26</v>
      </c>
      <c r="G276" s="8">
        <v>134840</v>
      </c>
      <c r="H276" s="8">
        <v>55000</v>
      </c>
      <c r="I276" s="8">
        <v>200</v>
      </c>
      <c r="J276" s="8">
        <v>200</v>
      </c>
      <c r="K276" s="8">
        <v>150</v>
      </c>
      <c r="L276" s="13">
        <f t="shared" si="3"/>
        <v>69100</v>
      </c>
    </row>
    <row r="277" spans="1:12" x14ac:dyDescent="0.3">
      <c r="A277" s="2">
        <v>8</v>
      </c>
      <c r="B277" s="1">
        <v>44846</v>
      </c>
      <c r="C277" s="1" t="str">
        <f t="shared" si="2"/>
        <v>Oct</v>
      </c>
      <c r="D277" s="16" t="s">
        <v>27</v>
      </c>
      <c r="E277" s="16" t="s">
        <v>13</v>
      </c>
      <c r="F277" s="17" t="s">
        <v>22</v>
      </c>
      <c r="G277" s="8">
        <v>109983</v>
      </c>
      <c r="H277" s="8">
        <v>25000</v>
      </c>
      <c r="I277" s="8">
        <v>150</v>
      </c>
      <c r="J277" s="8">
        <v>200</v>
      </c>
      <c r="K277" s="8">
        <v>200</v>
      </c>
      <c r="L277" s="13">
        <f t="shared" si="3"/>
        <v>40450</v>
      </c>
    </row>
    <row r="278" spans="1:12" x14ac:dyDescent="0.3">
      <c r="A278" s="2">
        <v>9</v>
      </c>
      <c r="B278" s="1">
        <v>44846</v>
      </c>
      <c r="C278" s="1" t="str">
        <f t="shared" si="2"/>
        <v>Oct</v>
      </c>
      <c r="D278" s="16" t="s">
        <v>29</v>
      </c>
      <c r="E278" s="16" t="s">
        <v>13</v>
      </c>
      <c r="F278" s="17" t="s">
        <v>30</v>
      </c>
      <c r="G278" s="8">
        <v>143514</v>
      </c>
      <c r="H278" s="8">
        <v>89400</v>
      </c>
      <c r="I278" s="8">
        <v>100</v>
      </c>
      <c r="J278" s="8">
        <v>500</v>
      </c>
      <c r="K278" s="8">
        <v>400</v>
      </c>
      <c r="L278" s="13">
        <f t="shared" si="3"/>
        <v>116700</v>
      </c>
    </row>
    <row r="279" spans="1:12" x14ac:dyDescent="0.3">
      <c r="A279" s="2">
        <v>1</v>
      </c>
      <c r="B279" s="1">
        <v>44848</v>
      </c>
      <c r="C279" s="1" t="str">
        <f t="shared" si="2"/>
        <v>Oct</v>
      </c>
      <c r="D279" s="16" t="s">
        <v>12</v>
      </c>
      <c r="E279" s="16" t="s">
        <v>13</v>
      </c>
      <c r="F279" s="16" t="s">
        <v>14</v>
      </c>
      <c r="G279" s="8">
        <v>166546</v>
      </c>
      <c r="H279" s="8">
        <v>89400</v>
      </c>
      <c r="I279" s="8">
        <v>200</v>
      </c>
      <c r="J279" s="8">
        <v>100</v>
      </c>
      <c r="K279" s="8">
        <v>100</v>
      </c>
      <c r="L279" s="13">
        <f t="shared" si="3"/>
        <v>100000</v>
      </c>
    </row>
    <row r="280" spans="1:12" x14ac:dyDescent="0.3">
      <c r="A280" s="2">
        <v>2</v>
      </c>
      <c r="B280" s="1">
        <v>44848</v>
      </c>
      <c r="C280" s="1" t="str">
        <f t="shared" si="2"/>
        <v>Oct</v>
      </c>
      <c r="D280" s="16" t="s">
        <v>15</v>
      </c>
      <c r="E280" s="16" t="s">
        <v>13</v>
      </c>
      <c r="F280" s="16" t="s">
        <v>16</v>
      </c>
      <c r="G280" s="8">
        <v>168810</v>
      </c>
      <c r="H280" s="8">
        <v>123000</v>
      </c>
      <c r="I280" s="8">
        <v>300</v>
      </c>
      <c r="J280" s="8">
        <v>200</v>
      </c>
      <c r="K280" s="8">
        <v>200</v>
      </c>
      <c r="L280" s="13">
        <f t="shared" si="3"/>
        <v>141900</v>
      </c>
    </row>
    <row r="281" spans="1:12" x14ac:dyDescent="0.3">
      <c r="A281" s="2">
        <v>3</v>
      </c>
      <c r="B281" s="1">
        <v>44848</v>
      </c>
      <c r="C281" s="1" t="str">
        <f t="shared" si="2"/>
        <v>Oct</v>
      </c>
      <c r="D281" s="16" t="s">
        <v>17</v>
      </c>
      <c r="E281" s="16" t="s">
        <v>13</v>
      </c>
      <c r="F281" s="16" t="s">
        <v>18</v>
      </c>
      <c r="G281" s="8">
        <v>152398</v>
      </c>
      <c r="H281" s="8">
        <v>55000</v>
      </c>
      <c r="I281" s="8">
        <v>150</v>
      </c>
      <c r="J281" s="8">
        <v>200</v>
      </c>
      <c r="K281" s="8">
        <v>300</v>
      </c>
      <c r="L281" s="13">
        <f t="shared" si="3"/>
        <v>75450</v>
      </c>
    </row>
    <row r="282" spans="1:12" x14ac:dyDescent="0.3">
      <c r="A282" s="2">
        <v>4</v>
      </c>
      <c r="B282" s="1">
        <v>44848</v>
      </c>
      <c r="C282" s="1" t="str">
        <f t="shared" si="2"/>
        <v>Oct</v>
      </c>
      <c r="D282" s="16" t="s">
        <v>19</v>
      </c>
      <c r="E282" s="16" t="s">
        <v>13</v>
      </c>
      <c r="F282" s="17" t="s">
        <v>20</v>
      </c>
      <c r="G282" s="8">
        <v>104875</v>
      </c>
      <c r="H282" s="8">
        <v>25000</v>
      </c>
      <c r="I282" s="8">
        <v>50</v>
      </c>
      <c r="J282" s="8">
        <v>100</v>
      </c>
      <c r="K282" s="8">
        <v>200</v>
      </c>
      <c r="L282" s="13">
        <f t="shared" si="3"/>
        <v>37150</v>
      </c>
    </row>
    <row r="283" spans="1:12" x14ac:dyDescent="0.3">
      <c r="A283" s="2">
        <v>5</v>
      </c>
      <c r="B283" s="1">
        <v>44848</v>
      </c>
      <c r="C283" s="1" t="str">
        <f t="shared" si="2"/>
        <v>Oct</v>
      </c>
      <c r="D283" s="16" t="s">
        <v>21</v>
      </c>
      <c r="E283" s="16" t="s">
        <v>13</v>
      </c>
      <c r="F283" s="17" t="s">
        <v>22</v>
      </c>
      <c r="G283" s="8">
        <v>112923</v>
      </c>
      <c r="H283" s="8">
        <v>65000</v>
      </c>
      <c r="I283" s="8">
        <v>100</v>
      </c>
      <c r="J283" s="8">
        <v>100</v>
      </c>
      <c r="K283" s="8">
        <v>100</v>
      </c>
      <c r="L283" s="13">
        <f t="shared" si="3"/>
        <v>73300</v>
      </c>
    </row>
    <row r="284" spans="1:12" x14ac:dyDescent="0.3">
      <c r="A284" s="2">
        <v>6</v>
      </c>
      <c r="B284" s="1">
        <v>44848</v>
      </c>
      <c r="C284" s="1" t="str">
        <f t="shared" si="2"/>
        <v>Oct</v>
      </c>
      <c r="D284" s="16" t="s">
        <v>23</v>
      </c>
      <c r="E284" s="16" t="s">
        <v>13</v>
      </c>
      <c r="F284" s="17" t="s">
        <v>24</v>
      </c>
      <c r="G284" s="8">
        <v>116664</v>
      </c>
      <c r="H284" s="8">
        <v>150000</v>
      </c>
      <c r="I284" s="8">
        <v>100</v>
      </c>
      <c r="J284" s="8">
        <v>200</v>
      </c>
      <c r="K284" s="8">
        <v>300</v>
      </c>
      <c r="L284" s="13">
        <f t="shared" si="3"/>
        <v>169300</v>
      </c>
    </row>
    <row r="285" spans="1:12" x14ac:dyDescent="0.3">
      <c r="A285" s="2">
        <v>7</v>
      </c>
      <c r="B285" s="1">
        <v>44848</v>
      </c>
      <c r="C285" s="1" t="str">
        <f t="shared" si="2"/>
        <v>Oct</v>
      </c>
      <c r="D285" s="16" t="s">
        <v>25</v>
      </c>
      <c r="E285" s="16" t="s">
        <v>13</v>
      </c>
      <c r="F285" s="17" t="s">
        <v>26</v>
      </c>
      <c r="G285" s="8">
        <v>195893</v>
      </c>
      <c r="H285" s="8">
        <v>65000</v>
      </c>
      <c r="I285" s="8">
        <v>150</v>
      </c>
      <c r="J285" s="8">
        <v>150</v>
      </c>
      <c r="K285" s="8">
        <v>200</v>
      </c>
      <c r="L285" s="13">
        <f t="shared" si="3"/>
        <v>79950</v>
      </c>
    </row>
    <row r="286" spans="1:12" x14ac:dyDescent="0.3">
      <c r="A286" s="2">
        <v>8</v>
      </c>
      <c r="B286" s="1">
        <v>44848</v>
      </c>
      <c r="C286" s="1" t="str">
        <f t="shared" si="2"/>
        <v>Oct</v>
      </c>
      <c r="D286" s="16" t="s">
        <v>27</v>
      </c>
      <c r="E286" s="16" t="s">
        <v>13</v>
      </c>
      <c r="F286" s="17" t="s">
        <v>28</v>
      </c>
      <c r="G286" s="8">
        <v>158398</v>
      </c>
      <c r="H286" s="8">
        <v>55000</v>
      </c>
      <c r="I286" s="8">
        <v>200</v>
      </c>
      <c r="J286" s="8">
        <v>100</v>
      </c>
      <c r="K286" s="8">
        <v>200</v>
      </c>
      <c r="L286" s="13">
        <f t="shared" si="3"/>
        <v>70600</v>
      </c>
    </row>
    <row r="287" spans="1:12" x14ac:dyDescent="0.3">
      <c r="A287" s="2">
        <v>9</v>
      </c>
      <c r="B287" s="1">
        <v>44848</v>
      </c>
      <c r="C287" s="1" t="str">
        <f t="shared" si="2"/>
        <v>Oct</v>
      </c>
      <c r="D287" s="16" t="s">
        <v>29</v>
      </c>
      <c r="E287" s="16" t="s">
        <v>13</v>
      </c>
      <c r="F287" s="17" t="s">
        <v>30</v>
      </c>
      <c r="G287" s="8">
        <v>128331</v>
      </c>
      <c r="H287" s="8">
        <v>145000</v>
      </c>
      <c r="I287" s="8">
        <v>400</v>
      </c>
      <c r="J287" s="8">
        <v>300</v>
      </c>
      <c r="K287" s="8">
        <v>500</v>
      </c>
      <c r="L287" s="13">
        <f t="shared" si="3"/>
        <v>182200</v>
      </c>
    </row>
    <row r="288" spans="1:12" x14ac:dyDescent="0.3">
      <c r="A288" s="2">
        <v>6</v>
      </c>
      <c r="B288" s="1">
        <v>44849</v>
      </c>
      <c r="C288" s="1" t="str">
        <f t="shared" si="2"/>
        <v>Oct</v>
      </c>
      <c r="D288" s="16" t="s">
        <v>23</v>
      </c>
      <c r="E288" s="16" t="s">
        <v>13</v>
      </c>
      <c r="F288" s="17" t="s">
        <v>24</v>
      </c>
      <c r="G288" s="8">
        <v>101527</v>
      </c>
      <c r="H288" s="8">
        <v>150000</v>
      </c>
      <c r="I288" s="8">
        <v>100</v>
      </c>
      <c r="J288" s="8">
        <v>200</v>
      </c>
      <c r="K288" s="8">
        <v>300</v>
      </c>
      <c r="L288" s="13">
        <f t="shared" si="3"/>
        <v>169300</v>
      </c>
    </row>
    <row r="289" spans="1:12" x14ac:dyDescent="0.3">
      <c r="A289" s="2">
        <v>7</v>
      </c>
      <c r="B289" s="1">
        <v>44849</v>
      </c>
      <c r="C289" s="1" t="str">
        <f t="shared" si="2"/>
        <v>Oct</v>
      </c>
      <c r="D289" s="16" t="s">
        <v>25</v>
      </c>
      <c r="E289" s="16" t="s">
        <v>13</v>
      </c>
      <c r="F289" s="17" t="s">
        <v>26</v>
      </c>
      <c r="G289" s="8">
        <v>138290</v>
      </c>
      <c r="H289" s="8">
        <v>65000</v>
      </c>
      <c r="I289" s="8">
        <v>150</v>
      </c>
      <c r="J289" s="8">
        <v>150</v>
      </c>
      <c r="K289" s="8">
        <v>200</v>
      </c>
      <c r="L289" s="13">
        <f t="shared" si="3"/>
        <v>79950</v>
      </c>
    </row>
    <row r="290" spans="1:12" x14ac:dyDescent="0.3">
      <c r="A290" s="2">
        <v>8</v>
      </c>
      <c r="B290" s="1">
        <v>44849</v>
      </c>
      <c r="C290" s="1" t="str">
        <f t="shared" si="2"/>
        <v>Oct</v>
      </c>
      <c r="D290" s="16" t="s">
        <v>27</v>
      </c>
      <c r="E290" s="16" t="s">
        <v>13</v>
      </c>
      <c r="F290" s="17" t="s">
        <v>28</v>
      </c>
      <c r="G290" s="8">
        <v>122114</v>
      </c>
      <c r="H290" s="8">
        <v>55000</v>
      </c>
      <c r="I290" s="8">
        <v>200</v>
      </c>
      <c r="J290" s="8">
        <v>100</v>
      </c>
      <c r="K290" s="8">
        <v>200</v>
      </c>
      <c r="L290" s="13">
        <f t="shared" si="3"/>
        <v>70600</v>
      </c>
    </row>
    <row r="291" spans="1:12" x14ac:dyDescent="0.3">
      <c r="A291" s="2">
        <v>9</v>
      </c>
      <c r="B291" s="1">
        <v>44849</v>
      </c>
      <c r="C291" s="1" t="str">
        <f t="shared" si="2"/>
        <v>Oct</v>
      </c>
      <c r="D291" s="16" t="s">
        <v>29</v>
      </c>
      <c r="E291" s="16" t="s">
        <v>13</v>
      </c>
      <c r="F291" s="17" t="s">
        <v>30</v>
      </c>
      <c r="G291" s="8">
        <v>121968</v>
      </c>
      <c r="H291" s="8">
        <v>145000</v>
      </c>
      <c r="I291" s="8">
        <v>400</v>
      </c>
      <c r="J291" s="8">
        <v>300</v>
      </c>
      <c r="K291" s="8">
        <v>500</v>
      </c>
      <c r="L291" s="13">
        <f t="shared" si="3"/>
        <v>182200</v>
      </c>
    </row>
    <row r="292" spans="1:12" x14ac:dyDescent="0.3">
      <c r="A292" s="2">
        <v>1</v>
      </c>
      <c r="B292" s="1">
        <v>44849</v>
      </c>
      <c r="C292" s="1" t="str">
        <f t="shared" si="2"/>
        <v>Oct</v>
      </c>
      <c r="D292" s="16" t="s">
        <v>12</v>
      </c>
      <c r="E292" s="16" t="s">
        <v>13</v>
      </c>
      <c r="F292" s="16" t="s">
        <v>14</v>
      </c>
      <c r="G292" s="8">
        <v>198939</v>
      </c>
      <c r="H292" s="8">
        <v>65000</v>
      </c>
      <c r="I292" s="8">
        <v>200</v>
      </c>
      <c r="J292" s="8">
        <v>100</v>
      </c>
      <c r="K292" s="8">
        <v>200</v>
      </c>
      <c r="L292" s="13">
        <f t="shared" si="3"/>
        <v>80600</v>
      </c>
    </row>
    <row r="293" spans="1:12" x14ac:dyDescent="0.3">
      <c r="A293" s="2">
        <v>2</v>
      </c>
      <c r="B293" s="1">
        <v>44849</v>
      </c>
      <c r="C293" s="1" t="str">
        <f t="shared" si="2"/>
        <v>Oct</v>
      </c>
      <c r="D293" s="16" t="s">
        <v>15</v>
      </c>
      <c r="E293" s="16" t="s">
        <v>13</v>
      </c>
      <c r="F293" s="16" t="s">
        <v>16</v>
      </c>
      <c r="G293" s="8">
        <v>107505</v>
      </c>
      <c r="H293" s="8">
        <v>150000</v>
      </c>
      <c r="I293" s="8">
        <v>100</v>
      </c>
      <c r="J293" s="8">
        <v>200</v>
      </c>
      <c r="K293" s="8">
        <v>300</v>
      </c>
      <c r="L293" s="13">
        <f t="shared" si="3"/>
        <v>169300</v>
      </c>
    </row>
    <row r="294" spans="1:12" x14ac:dyDescent="0.3">
      <c r="A294" s="2">
        <v>3</v>
      </c>
      <c r="B294" s="1">
        <v>44849</v>
      </c>
      <c r="C294" s="1" t="str">
        <f t="shared" si="2"/>
        <v>Oct</v>
      </c>
      <c r="D294" s="16" t="s">
        <v>17</v>
      </c>
      <c r="E294" s="16" t="s">
        <v>13</v>
      </c>
      <c r="F294" s="16" t="s">
        <v>14</v>
      </c>
      <c r="G294" s="8">
        <v>123263</v>
      </c>
      <c r="H294" s="8">
        <v>65000</v>
      </c>
      <c r="I294" s="8">
        <v>200</v>
      </c>
      <c r="J294" s="8">
        <v>300</v>
      </c>
      <c r="K294" s="8">
        <v>150</v>
      </c>
      <c r="L294" s="13">
        <f t="shared" si="3"/>
        <v>80100</v>
      </c>
    </row>
    <row r="295" spans="1:12" x14ac:dyDescent="0.3">
      <c r="A295" s="2">
        <v>4</v>
      </c>
      <c r="B295" s="1">
        <v>44849</v>
      </c>
      <c r="C295" s="1" t="str">
        <f t="shared" si="2"/>
        <v>Oct</v>
      </c>
      <c r="D295" s="16" t="s">
        <v>19</v>
      </c>
      <c r="E295" s="16" t="s">
        <v>13</v>
      </c>
      <c r="F295" s="17" t="s">
        <v>20</v>
      </c>
      <c r="G295" s="8">
        <v>176816</v>
      </c>
      <c r="H295" s="8">
        <v>55000</v>
      </c>
      <c r="I295" s="8">
        <v>200</v>
      </c>
      <c r="J295" s="8">
        <v>200</v>
      </c>
      <c r="K295" s="8">
        <v>50</v>
      </c>
      <c r="L295" s="13">
        <f t="shared" si="3"/>
        <v>64100</v>
      </c>
    </row>
    <row r="296" spans="1:12" x14ac:dyDescent="0.3">
      <c r="A296" s="2">
        <v>5</v>
      </c>
      <c r="B296" s="1">
        <v>44849</v>
      </c>
      <c r="C296" s="1" t="str">
        <f t="shared" si="2"/>
        <v>Oct</v>
      </c>
      <c r="D296" s="16" t="s">
        <v>21</v>
      </c>
      <c r="E296" s="16" t="s">
        <v>13</v>
      </c>
      <c r="F296" s="17" t="s">
        <v>22</v>
      </c>
      <c r="G296" s="8">
        <v>118662</v>
      </c>
      <c r="H296" s="8">
        <v>89400</v>
      </c>
      <c r="I296" s="8">
        <v>100</v>
      </c>
      <c r="J296" s="8">
        <v>100</v>
      </c>
      <c r="K296" s="8">
        <v>100</v>
      </c>
      <c r="L296" s="13">
        <f t="shared" si="3"/>
        <v>97700</v>
      </c>
    </row>
    <row r="297" spans="1:12" x14ac:dyDescent="0.3">
      <c r="A297" s="2">
        <v>6</v>
      </c>
      <c r="B297" s="1">
        <v>44849</v>
      </c>
      <c r="C297" s="1" t="str">
        <f t="shared" si="2"/>
        <v>Oct</v>
      </c>
      <c r="D297" s="16" t="s">
        <v>23</v>
      </c>
      <c r="E297" s="16" t="s">
        <v>13</v>
      </c>
      <c r="F297" s="17" t="s">
        <v>24</v>
      </c>
      <c r="G297" s="8">
        <v>128346</v>
      </c>
      <c r="H297" s="8">
        <v>123000</v>
      </c>
      <c r="I297" s="8">
        <v>100</v>
      </c>
      <c r="J297" s="8">
        <v>300</v>
      </c>
      <c r="K297" s="8">
        <v>100</v>
      </c>
      <c r="L297" s="13">
        <f t="shared" si="3"/>
        <v>133300</v>
      </c>
    </row>
    <row r="298" spans="1:12" x14ac:dyDescent="0.3">
      <c r="A298" s="2">
        <v>1</v>
      </c>
      <c r="B298" s="1">
        <v>44876</v>
      </c>
      <c r="C298" s="1" t="str">
        <f t="shared" si="2"/>
        <v>Nov</v>
      </c>
      <c r="D298" s="16" t="s">
        <v>12</v>
      </c>
      <c r="E298" s="16" t="s">
        <v>13</v>
      </c>
      <c r="F298" s="16" t="s">
        <v>14</v>
      </c>
      <c r="G298" s="8">
        <v>169328</v>
      </c>
      <c r="H298" s="8">
        <v>89400</v>
      </c>
      <c r="I298" s="8">
        <v>200</v>
      </c>
      <c r="J298" s="8">
        <v>100</v>
      </c>
      <c r="K298" s="8">
        <v>100</v>
      </c>
      <c r="L298" s="13">
        <f t="shared" si="3"/>
        <v>100000</v>
      </c>
    </row>
    <row r="299" spans="1:12" x14ac:dyDescent="0.3">
      <c r="A299" s="2">
        <v>2</v>
      </c>
      <c r="B299" s="1">
        <v>44876</v>
      </c>
      <c r="C299" s="1" t="str">
        <f t="shared" si="2"/>
        <v>Nov</v>
      </c>
      <c r="D299" s="16" t="s">
        <v>15</v>
      </c>
      <c r="E299" s="16" t="s">
        <v>13</v>
      </c>
      <c r="F299" s="16" t="s">
        <v>16</v>
      </c>
      <c r="G299" s="8">
        <v>166258</v>
      </c>
      <c r="H299" s="8">
        <v>123000</v>
      </c>
      <c r="I299" s="8">
        <v>300</v>
      </c>
      <c r="J299" s="8">
        <v>200</v>
      </c>
      <c r="K299" s="8">
        <v>200</v>
      </c>
      <c r="L299" s="13">
        <f t="shared" si="3"/>
        <v>141900</v>
      </c>
    </row>
    <row r="300" spans="1:12" x14ac:dyDescent="0.3">
      <c r="A300" s="2">
        <v>3</v>
      </c>
      <c r="B300" s="1">
        <v>44876</v>
      </c>
      <c r="C300" s="1" t="str">
        <f t="shared" si="2"/>
        <v>Nov</v>
      </c>
      <c r="D300" s="16" t="s">
        <v>17</v>
      </c>
      <c r="E300" s="16" t="s">
        <v>13</v>
      </c>
      <c r="F300" s="16" t="s">
        <v>18</v>
      </c>
      <c r="G300" s="8">
        <v>142395</v>
      </c>
      <c r="H300" s="8">
        <v>55000</v>
      </c>
      <c r="I300" s="8">
        <v>150</v>
      </c>
      <c r="J300" s="8">
        <v>200</v>
      </c>
      <c r="K300" s="8">
        <v>300</v>
      </c>
      <c r="L300" s="13">
        <f t="shared" si="3"/>
        <v>75450</v>
      </c>
    </row>
    <row r="301" spans="1:12" x14ac:dyDescent="0.3">
      <c r="A301" s="2">
        <v>4</v>
      </c>
      <c r="B301" s="1">
        <v>44876</v>
      </c>
      <c r="C301" s="1" t="str">
        <f t="shared" si="2"/>
        <v>Nov</v>
      </c>
      <c r="D301" s="16" t="s">
        <v>19</v>
      </c>
      <c r="E301" s="16" t="s">
        <v>13</v>
      </c>
      <c r="F301" s="17" t="s">
        <v>20</v>
      </c>
      <c r="G301" s="8">
        <v>171411</v>
      </c>
      <c r="H301" s="8">
        <v>25000</v>
      </c>
      <c r="I301" s="8">
        <v>50</v>
      </c>
      <c r="J301" s="8">
        <v>100</v>
      </c>
      <c r="K301" s="8">
        <v>200</v>
      </c>
      <c r="L301" s="13">
        <f t="shared" si="3"/>
        <v>37150</v>
      </c>
    </row>
    <row r="302" spans="1:12" x14ac:dyDescent="0.3">
      <c r="A302" s="2">
        <v>5</v>
      </c>
      <c r="B302" s="1">
        <v>44876</v>
      </c>
      <c r="C302" s="1" t="str">
        <f t="shared" si="2"/>
        <v>Nov</v>
      </c>
      <c r="D302" s="16" t="s">
        <v>21</v>
      </c>
      <c r="E302" s="16" t="s">
        <v>13</v>
      </c>
      <c r="F302" s="17" t="s">
        <v>22</v>
      </c>
      <c r="G302" s="8">
        <v>103765</v>
      </c>
      <c r="H302" s="8">
        <v>65000</v>
      </c>
      <c r="I302" s="8">
        <v>100</v>
      </c>
      <c r="J302" s="8">
        <v>100</v>
      </c>
      <c r="K302" s="8">
        <v>100</v>
      </c>
      <c r="L302" s="13">
        <f t="shared" si="3"/>
        <v>73300</v>
      </c>
    </row>
    <row r="303" spans="1:12" x14ac:dyDescent="0.3">
      <c r="A303" s="2">
        <v>6</v>
      </c>
      <c r="B303" s="1">
        <v>44876</v>
      </c>
      <c r="C303" s="1" t="str">
        <f t="shared" si="2"/>
        <v>Nov</v>
      </c>
      <c r="D303" s="16" t="s">
        <v>23</v>
      </c>
      <c r="E303" s="16" t="s">
        <v>13</v>
      </c>
      <c r="F303" s="17" t="s">
        <v>24</v>
      </c>
      <c r="G303" s="8">
        <v>159338</v>
      </c>
      <c r="H303" s="8">
        <v>150000</v>
      </c>
      <c r="I303" s="8">
        <v>100</v>
      </c>
      <c r="J303" s="8">
        <v>200</v>
      </c>
      <c r="K303" s="8">
        <v>300</v>
      </c>
      <c r="L303" s="13">
        <f t="shared" si="3"/>
        <v>169300</v>
      </c>
    </row>
    <row r="304" spans="1:12" x14ac:dyDescent="0.3">
      <c r="A304" s="2">
        <v>7</v>
      </c>
      <c r="B304" s="1">
        <v>44876</v>
      </c>
      <c r="C304" s="1" t="str">
        <f t="shared" si="2"/>
        <v>Nov</v>
      </c>
      <c r="D304" s="16" t="s">
        <v>25</v>
      </c>
      <c r="E304" s="16" t="s">
        <v>13</v>
      </c>
      <c r="F304" s="17" t="s">
        <v>26</v>
      </c>
      <c r="G304" s="8">
        <v>155804</v>
      </c>
      <c r="H304" s="8">
        <v>65000</v>
      </c>
      <c r="I304" s="8">
        <v>150</v>
      </c>
      <c r="J304" s="8">
        <v>150</v>
      </c>
      <c r="K304" s="8">
        <v>200</v>
      </c>
      <c r="L304" s="13">
        <f t="shared" si="3"/>
        <v>79950</v>
      </c>
    </row>
    <row r="305" spans="1:12" x14ac:dyDescent="0.3">
      <c r="A305" s="2">
        <v>8</v>
      </c>
      <c r="B305" s="1">
        <v>44876</v>
      </c>
      <c r="C305" s="1" t="str">
        <f t="shared" si="2"/>
        <v>Nov</v>
      </c>
      <c r="D305" s="16" t="s">
        <v>27</v>
      </c>
      <c r="E305" s="16" t="s">
        <v>13</v>
      </c>
      <c r="F305" s="17" t="s">
        <v>28</v>
      </c>
      <c r="G305" s="8">
        <v>113844</v>
      </c>
      <c r="H305" s="8">
        <v>55000</v>
      </c>
      <c r="I305" s="8">
        <v>200</v>
      </c>
      <c r="J305" s="8">
        <v>100</v>
      </c>
      <c r="K305" s="8">
        <v>200</v>
      </c>
      <c r="L305" s="13">
        <f t="shared" si="3"/>
        <v>70600</v>
      </c>
    </row>
    <row r="306" spans="1:12" x14ac:dyDescent="0.3">
      <c r="A306" s="2">
        <v>9</v>
      </c>
      <c r="B306" s="1">
        <v>44876</v>
      </c>
      <c r="C306" s="1" t="str">
        <f t="shared" si="2"/>
        <v>Nov</v>
      </c>
      <c r="D306" s="16" t="s">
        <v>29</v>
      </c>
      <c r="E306" s="16" t="s">
        <v>13</v>
      </c>
      <c r="F306" s="17" t="s">
        <v>30</v>
      </c>
      <c r="G306" s="8">
        <v>149253</v>
      </c>
      <c r="H306" s="8">
        <v>145000</v>
      </c>
      <c r="I306" s="8">
        <v>400</v>
      </c>
      <c r="J306" s="8">
        <v>300</v>
      </c>
      <c r="K306" s="8">
        <v>500</v>
      </c>
      <c r="L306" s="13">
        <f t="shared" si="3"/>
        <v>182200</v>
      </c>
    </row>
    <row r="307" spans="1:12" x14ac:dyDescent="0.3">
      <c r="A307" s="2">
        <v>1</v>
      </c>
      <c r="B307" s="1">
        <v>44877</v>
      </c>
      <c r="C307" s="1" t="str">
        <f t="shared" si="2"/>
        <v>Nov</v>
      </c>
      <c r="D307" s="16" t="s">
        <v>12</v>
      </c>
      <c r="E307" s="16" t="s">
        <v>13</v>
      </c>
      <c r="F307" s="16" t="s">
        <v>14</v>
      </c>
      <c r="G307" s="8">
        <v>118158</v>
      </c>
      <c r="H307" s="8">
        <v>65000</v>
      </c>
      <c r="I307" s="8">
        <v>200</v>
      </c>
      <c r="J307" s="8">
        <v>100</v>
      </c>
      <c r="K307" s="8">
        <v>200</v>
      </c>
      <c r="L307" s="13">
        <f t="shared" si="3"/>
        <v>80600</v>
      </c>
    </row>
    <row r="308" spans="1:12" x14ac:dyDescent="0.3">
      <c r="A308" s="2">
        <v>2</v>
      </c>
      <c r="B308" s="1">
        <v>44877</v>
      </c>
      <c r="C308" s="1" t="str">
        <f t="shared" si="2"/>
        <v>Nov</v>
      </c>
      <c r="D308" s="16" t="s">
        <v>15</v>
      </c>
      <c r="E308" s="16" t="s">
        <v>13</v>
      </c>
      <c r="F308" s="16" t="s">
        <v>16</v>
      </c>
      <c r="G308" s="8">
        <v>132847</v>
      </c>
      <c r="H308" s="8">
        <v>150000</v>
      </c>
      <c r="I308" s="8">
        <v>100</v>
      </c>
      <c r="J308" s="8">
        <v>200</v>
      </c>
      <c r="K308" s="8">
        <v>300</v>
      </c>
      <c r="L308" s="13">
        <f t="shared" si="3"/>
        <v>169300</v>
      </c>
    </row>
    <row r="309" spans="1:12" x14ac:dyDescent="0.3">
      <c r="A309" s="2">
        <v>3</v>
      </c>
      <c r="B309" s="1">
        <v>44877</v>
      </c>
      <c r="C309" s="1" t="str">
        <f t="shared" si="2"/>
        <v>Nov</v>
      </c>
      <c r="D309" s="16" t="s">
        <v>17</v>
      </c>
      <c r="E309" s="16" t="s">
        <v>13</v>
      </c>
      <c r="F309" s="16" t="s">
        <v>14</v>
      </c>
      <c r="G309" s="8">
        <v>180304</v>
      </c>
      <c r="H309" s="8">
        <v>65000</v>
      </c>
      <c r="I309" s="8">
        <v>200</v>
      </c>
      <c r="J309" s="8">
        <v>300</v>
      </c>
      <c r="K309" s="8">
        <v>150</v>
      </c>
      <c r="L309" s="13">
        <f t="shared" si="3"/>
        <v>80100</v>
      </c>
    </row>
    <row r="310" spans="1:12" x14ac:dyDescent="0.3">
      <c r="A310" s="2">
        <v>4</v>
      </c>
      <c r="B310" s="1">
        <v>44877</v>
      </c>
      <c r="C310" s="1" t="str">
        <f t="shared" si="2"/>
        <v>Nov</v>
      </c>
      <c r="D310" s="16" t="s">
        <v>19</v>
      </c>
      <c r="E310" s="16" t="s">
        <v>13</v>
      </c>
      <c r="F310" s="17" t="s">
        <v>20</v>
      </c>
      <c r="G310" s="8">
        <v>163087</v>
      </c>
      <c r="H310" s="8">
        <v>55000</v>
      </c>
      <c r="I310" s="8">
        <v>200</v>
      </c>
      <c r="J310" s="8">
        <v>200</v>
      </c>
      <c r="K310" s="8">
        <v>50</v>
      </c>
      <c r="L310" s="13">
        <f t="shared" si="3"/>
        <v>64100</v>
      </c>
    </row>
    <row r="311" spans="1:12" x14ac:dyDescent="0.3">
      <c r="A311" s="2">
        <v>5</v>
      </c>
      <c r="B311" s="1">
        <v>44877</v>
      </c>
      <c r="C311" s="1" t="str">
        <f t="shared" si="2"/>
        <v>Nov</v>
      </c>
      <c r="D311" s="16" t="s">
        <v>21</v>
      </c>
      <c r="E311" s="16" t="s">
        <v>13</v>
      </c>
      <c r="F311" s="17" t="s">
        <v>22</v>
      </c>
      <c r="G311" s="8">
        <v>112402</v>
      </c>
      <c r="H311" s="8">
        <v>89400</v>
      </c>
      <c r="I311" s="8">
        <v>100</v>
      </c>
      <c r="J311" s="8">
        <v>100</v>
      </c>
      <c r="K311" s="8">
        <v>100</v>
      </c>
      <c r="L311" s="13">
        <f t="shared" si="3"/>
        <v>97700</v>
      </c>
    </row>
    <row r="312" spans="1:12" x14ac:dyDescent="0.3">
      <c r="A312" s="2">
        <v>6</v>
      </c>
      <c r="B312" s="1">
        <v>44877</v>
      </c>
      <c r="C312" s="1" t="str">
        <f t="shared" si="2"/>
        <v>Nov</v>
      </c>
      <c r="D312" s="16" t="s">
        <v>23</v>
      </c>
      <c r="E312" s="16" t="s">
        <v>13</v>
      </c>
      <c r="F312" s="17" t="s">
        <v>24</v>
      </c>
      <c r="G312" s="8">
        <v>153329</v>
      </c>
      <c r="H312" s="8">
        <v>123000</v>
      </c>
      <c r="I312" s="8">
        <v>100</v>
      </c>
      <c r="J312" s="8">
        <v>300</v>
      </c>
      <c r="K312" s="8">
        <v>100</v>
      </c>
      <c r="L312" s="13">
        <f t="shared" si="3"/>
        <v>133300</v>
      </c>
    </row>
    <row r="313" spans="1:12" x14ac:dyDescent="0.3">
      <c r="A313" s="2">
        <v>7</v>
      </c>
      <c r="B313" s="1">
        <v>44877</v>
      </c>
      <c r="C313" s="1" t="str">
        <f t="shared" si="2"/>
        <v>Nov</v>
      </c>
      <c r="D313" s="16" t="s">
        <v>25</v>
      </c>
      <c r="E313" s="16" t="s">
        <v>13</v>
      </c>
      <c r="F313" s="17" t="s">
        <v>26</v>
      </c>
      <c r="G313" s="8">
        <v>131541</v>
      </c>
      <c r="H313" s="8">
        <v>55000</v>
      </c>
      <c r="I313" s="8">
        <v>200</v>
      </c>
      <c r="J313" s="8">
        <v>200</v>
      </c>
      <c r="K313" s="8">
        <v>150</v>
      </c>
      <c r="L313" s="13">
        <f t="shared" si="3"/>
        <v>69100</v>
      </c>
    </row>
    <row r="314" spans="1:12" x14ac:dyDescent="0.3">
      <c r="A314" s="2">
        <v>8</v>
      </c>
      <c r="B314" s="1">
        <v>44877</v>
      </c>
      <c r="C314" s="1" t="str">
        <f t="shared" si="2"/>
        <v>Nov</v>
      </c>
      <c r="D314" s="16" t="s">
        <v>27</v>
      </c>
      <c r="E314" s="16" t="s">
        <v>13</v>
      </c>
      <c r="F314" s="17" t="s">
        <v>22</v>
      </c>
      <c r="G314" s="8">
        <v>143192</v>
      </c>
      <c r="H314" s="8">
        <v>25000</v>
      </c>
      <c r="I314" s="8">
        <v>150</v>
      </c>
      <c r="J314" s="8">
        <v>200</v>
      </c>
      <c r="K314" s="8">
        <v>200</v>
      </c>
      <c r="L314" s="13">
        <f t="shared" si="3"/>
        <v>40450</v>
      </c>
    </row>
    <row r="315" spans="1:12" x14ac:dyDescent="0.3">
      <c r="A315" s="2">
        <v>9</v>
      </c>
      <c r="B315" s="1">
        <v>44877</v>
      </c>
      <c r="C315" s="1" t="str">
        <f t="shared" si="2"/>
        <v>Nov</v>
      </c>
      <c r="D315" s="16" t="s">
        <v>29</v>
      </c>
      <c r="E315" s="16" t="s">
        <v>13</v>
      </c>
      <c r="F315" s="17" t="s">
        <v>30</v>
      </c>
      <c r="G315" s="8">
        <v>139523</v>
      </c>
      <c r="H315" s="8">
        <v>89400</v>
      </c>
      <c r="I315" s="8">
        <v>100</v>
      </c>
      <c r="J315" s="8">
        <v>500</v>
      </c>
      <c r="K315" s="8">
        <v>400</v>
      </c>
      <c r="L315" s="13">
        <f t="shared" si="3"/>
        <v>116700</v>
      </c>
    </row>
    <row r="316" spans="1:12" x14ac:dyDescent="0.3">
      <c r="A316" s="2">
        <v>1</v>
      </c>
      <c r="B316" s="1">
        <v>44879</v>
      </c>
      <c r="C316" s="1" t="str">
        <f t="shared" si="2"/>
        <v>Nov</v>
      </c>
      <c r="D316" s="16" t="s">
        <v>12</v>
      </c>
      <c r="E316" s="16" t="s">
        <v>13</v>
      </c>
      <c r="F316" s="16" t="s">
        <v>14</v>
      </c>
      <c r="G316" s="8">
        <v>155471</v>
      </c>
      <c r="H316" s="8">
        <v>89400</v>
      </c>
      <c r="I316" s="8">
        <v>200</v>
      </c>
      <c r="J316" s="8">
        <v>100</v>
      </c>
      <c r="K316" s="8">
        <v>100</v>
      </c>
      <c r="L316" s="13">
        <f t="shared" si="3"/>
        <v>100000</v>
      </c>
    </row>
    <row r="317" spans="1:12" x14ac:dyDescent="0.3">
      <c r="A317" s="2">
        <v>2</v>
      </c>
      <c r="B317" s="1">
        <v>44879</v>
      </c>
      <c r="C317" s="1" t="str">
        <f t="shared" si="2"/>
        <v>Nov</v>
      </c>
      <c r="D317" s="16" t="s">
        <v>15</v>
      </c>
      <c r="E317" s="16" t="s">
        <v>13</v>
      </c>
      <c r="F317" s="16" t="s">
        <v>16</v>
      </c>
      <c r="G317" s="8">
        <v>148684</v>
      </c>
      <c r="H317" s="8">
        <v>123000</v>
      </c>
      <c r="I317" s="8">
        <v>300</v>
      </c>
      <c r="J317" s="8">
        <v>200</v>
      </c>
      <c r="K317" s="8">
        <v>200</v>
      </c>
      <c r="L317" s="13">
        <f t="shared" si="3"/>
        <v>141900</v>
      </c>
    </row>
    <row r="318" spans="1:12" x14ac:dyDescent="0.3">
      <c r="A318" s="2">
        <v>3</v>
      </c>
      <c r="B318" s="1">
        <v>44879</v>
      </c>
      <c r="C318" s="1" t="str">
        <f t="shared" si="2"/>
        <v>Nov</v>
      </c>
      <c r="D318" s="16" t="s">
        <v>17</v>
      </c>
      <c r="E318" s="16" t="s">
        <v>13</v>
      </c>
      <c r="F318" s="16" t="s">
        <v>18</v>
      </c>
      <c r="G318" s="8">
        <v>159869</v>
      </c>
      <c r="H318" s="8">
        <v>55000</v>
      </c>
      <c r="I318" s="8">
        <v>150</v>
      </c>
      <c r="J318" s="8">
        <v>200</v>
      </c>
      <c r="K318" s="8">
        <v>300</v>
      </c>
      <c r="L318" s="13">
        <f t="shared" si="3"/>
        <v>75450</v>
      </c>
    </row>
    <row r="319" spans="1:12" x14ac:dyDescent="0.3">
      <c r="A319" s="2">
        <v>4</v>
      </c>
      <c r="B319" s="1">
        <v>44879</v>
      </c>
      <c r="C319" s="1" t="str">
        <f t="shared" si="2"/>
        <v>Nov</v>
      </c>
      <c r="D319" s="16" t="s">
        <v>19</v>
      </c>
      <c r="E319" s="16" t="s">
        <v>13</v>
      </c>
      <c r="F319" s="17" t="s">
        <v>20</v>
      </c>
      <c r="G319" s="8">
        <v>138373</v>
      </c>
      <c r="H319" s="8">
        <v>25000</v>
      </c>
      <c r="I319" s="8">
        <v>50</v>
      </c>
      <c r="J319" s="8">
        <v>100</v>
      </c>
      <c r="K319" s="8">
        <v>200</v>
      </c>
      <c r="L319" s="13">
        <f t="shared" si="3"/>
        <v>37150</v>
      </c>
    </row>
    <row r="320" spans="1:12" x14ac:dyDescent="0.3">
      <c r="A320" s="2">
        <v>5</v>
      </c>
      <c r="B320" s="1">
        <v>44879</v>
      </c>
      <c r="C320" s="1" t="str">
        <f t="shared" si="2"/>
        <v>Nov</v>
      </c>
      <c r="D320" s="16" t="s">
        <v>21</v>
      </c>
      <c r="E320" s="16" t="s">
        <v>13</v>
      </c>
      <c r="F320" s="17" t="s">
        <v>22</v>
      </c>
      <c r="G320" s="8">
        <v>185046</v>
      </c>
      <c r="H320" s="8">
        <v>65000</v>
      </c>
      <c r="I320" s="8">
        <v>100</v>
      </c>
      <c r="J320" s="8">
        <v>100</v>
      </c>
      <c r="K320" s="8">
        <v>100</v>
      </c>
      <c r="L320" s="13">
        <f t="shared" si="3"/>
        <v>73300</v>
      </c>
    </row>
    <row r="321" spans="1:12" x14ac:dyDescent="0.3">
      <c r="A321" s="2">
        <v>6</v>
      </c>
      <c r="B321" s="1">
        <v>44879</v>
      </c>
      <c r="C321" s="1" t="str">
        <f t="shared" si="2"/>
        <v>Nov</v>
      </c>
      <c r="D321" s="16" t="s">
        <v>23</v>
      </c>
      <c r="E321" s="16" t="s">
        <v>13</v>
      </c>
      <c r="F321" s="17" t="s">
        <v>24</v>
      </c>
      <c r="G321" s="8">
        <v>132364</v>
      </c>
      <c r="H321" s="8">
        <v>150000</v>
      </c>
      <c r="I321" s="8">
        <v>100</v>
      </c>
      <c r="J321" s="8">
        <v>200</v>
      </c>
      <c r="K321" s="8">
        <v>300</v>
      </c>
      <c r="L321" s="13">
        <f t="shared" si="3"/>
        <v>169300</v>
      </c>
    </row>
    <row r="322" spans="1:12" x14ac:dyDescent="0.3">
      <c r="A322" s="2">
        <v>7</v>
      </c>
      <c r="B322" s="1">
        <v>44879</v>
      </c>
      <c r="C322" s="1" t="str">
        <f t="shared" si="2"/>
        <v>Nov</v>
      </c>
      <c r="D322" s="16" t="s">
        <v>25</v>
      </c>
      <c r="E322" s="16" t="s">
        <v>13</v>
      </c>
      <c r="F322" s="17" t="s">
        <v>26</v>
      </c>
      <c r="G322" s="8">
        <v>137085</v>
      </c>
      <c r="H322" s="8">
        <v>65000</v>
      </c>
      <c r="I322" s="8">
        <v>150</v>
      </c>
      <c r="J322" s="8">
        <v>150</v>
      </c>
      <c r="K322" s="8">
        <v>200</v>
      </c>
      <c r="L322" s="13">
        <f t="shared" si="3"/>
        <v>79950</v>
      </c>
    </row>
    <row r="323" spans="1:12" x14ac:dyDescent="0.3">
      <c r="A323" s="2">
        <v>8</v>
      </c>
      <c r="B323" s="1">
        <v>44879</v>
      </c>
      <c r="C323" s="1" t="str">
        <f t="shared" si="2"/>
        <v>Nov</v>
      </c>
      <c r="D323" s="16" t="s">
        <v>27</v>
      </c>
      <c r="E323" s="16" t="s">
        <v>13</v>
      </c>
      <c r="F323" s="17" t="s">
        <v>28</v>
      </c>
      <c r="G323" s="8">
        <v>150616</v>
      </c>
      <c r="H323" s="8">
        <v>55000</v>
      </c>
      <c r="I323" s="8">
        <v>200</v>
      </c>
      <c r="J323" s="8">
        <v>100</v>
      </c>
      <c r="K323" s="8">
        <v>200</v>
      </c>
      <c r="L323" s="13">
        <f t="shared" si="3"/>
        <v>70600</v>
      </c>
    </row>
    <row r="324" spans="1:12" x14ac:dyDescent="0.3">
      <c r="A324" s="2">
        <v>9</v>
      </c>
      <c r="B324" s="1">
        <v>44879</v>
      </c>
      <c r="C324" s="1" t="str">
        <f t="shared" si="2"/>
        <v>Nov</v>
      </c>
      <c r="D324" s="16" t="s">
        <v>29</v>
      </c>
      <c r="E324" s="16" t="s">
        <v>13</v>
      </c>
      <c r="F324" s="17" t="s">
        <v>30</v>
      </c>
      <c r="G324" s="8">
        <v>179762</v>
      </c>
      <c r="H324" s="8">
        <v>145000</v>
      </c>
      <c r="I324" s="8">
        <v>400</v>
      </c>
      <c r="J324" s="8">
        <v>300</v>
      </c>
      <c r="K324" s="8">
        <v>500</v>
      </c>
      <c r="L324" s="13">
        <f t="shared" si="3"/>
        <v>182200</v>
      </c>
    </row>
    <row r="325" spans="1:12" x14ac:dyDescent="0.3">
      <c r="A325" s="2">
        <v>6</v>
      </c>
      <c r="B325" s="1">
        <v>44880</v>
      </c>
      <c r="C325" s="1" t="str">
        <f t="shared" si="2"/>
        <v>Nov</v>
      </c>
      <c r="D325" s="16" t="s">
        <v>23</v>
      </c>
      <c r="E325" s="16" t="s">
        <v>13</v>
      </c>
      <c r="F325" s="17" t="s">
        <v>24</v>
      </c>
      <c r="G325" s="8">
        <v>193426</v>
      </c>
      <c r="H325" s="8">
        <v>150000</v>
      </c>
      <c r="I325" s="8">
        <v>100</v>
      </c>
      <c r="J325" s="8">
        <v>200</v>
      </c>
      <c r="K325" s="8">
        <v>300</v>
      </c>
      <c r="L325" s="13">
        <f t="shared" si="3"/>
        <v>169300</v>
      </c>
    </row>
    <row r="326" spans="1:12" x14ac:dyDescent="0.3">
      <c r="A326" s="2">
        <v>7</v>
      </c>
      <c r="B326" s="1">
        <v>44880</v>
      </c>
      <c r="C326" s="1" t="str">
        <f t="shared" si="2"/>
        <v>Nov</v>
      </c>
      <c r="D326" s="16" t="s">
        <v>25</v>
      </c>
      <c r="E326" s="16" t="s">
        <v>13</v>
      </c>
      <c r="F326" s="17" t="s">
        <v>26</v>
      </c>
      <c r="G326" s="8">
        <v>191087</v>
      </c>
      <c r="H326" s="8">
        <v>65000</v>
      </c>
      <c r="I326" s="8">
        <v>150</v>
      </c>
      <c r="J326" s="8">
        <v>150</v>
      </c>
      <c r="K326" s="8">
        <v>200</v>
      </c>
      <c r="L326" s="13">
        <f t="shared" si="3"/>
        <v>79950</v>
      </c>
    </row>
    <row r="327" spans="1:12" x14ac:dyDescent="0.3">
      <c r="A327" s="2">
        <v>8</v>
      </c>
      <c r="B327" s="1">
        <v>44880</v>
      </c>
      <c r="C327" s="1" t="str">
        <f t="shared" si="2"/>
        <v>Nov</v>
      </c>
      <c r="D327" s="16" t="s">
        <v>27</v>
      </c>
      <c r="E327" s="16" t="s">
        <v>13</v>
      </c>
      <c r="F327" s="17" t="s">
        <v>28</v>
      </c>
      <c r="G327" s="8">
        <v>164064</v>
      </c>
      <c r="H327" s="8">
        <v>55000</v>
      </c>
      <c r="I327" s="8">
        <v>200</v>
      </c>
      <c r="J327" s="8">
        <v>100</v>
      </c>
      <c r="K327" s="8">
        <v>200</v>
      </c>
      <c r="L327" s="13">
        <f t="shared" si="3"/>
        <v>70600</v>
      </c>
    </row>
    <row r="328" spans="1:12" x14ac:dyDescent="0.3">
      <c r="A328" s="2">
        <v>9</v>
      </c>
      <c r="B328" s="1">
        <v>44880</v>
      </c>
      <c r="C328" s="1" t="str">
        <f t="shared" si="2"/>
        <v>Nov</v>
      </c>
      <c r="D328" s="16" t="s">
        <v>29</v>
      </c>
      <c r="E328" s="16" t="s">
        <v>13</v>
      </c>
      <c r="F328" s="17" t="s">
        <v>30</v>
      </c>
      <c r="G328" s="8">
        <v>111842</v>
      </c>
      <c r="H328" s="8">
        <v>145000</v>
      </c>
      <c r="I328" s="8">
        <v>400</v>
      </c>
      <c r="J328" s="8">
        <v>300</v>
      </c>
      <c r="K328" s="8">
        <v>500</v>
      </c>
      <c r="L328" s="13">
        <f t="shared" si="3"/>
        <v>182200</v>
      </c>
    </row>
    <row r="329" spans="1:12" x14ac:dyDescent="0.3">
      <c r="A329" s="2">
        <v>1</v>
      </c>
      <c r="B329" s="1">
        <v>44880</v>
      </c>
      <c r="C329" s="1" t="str">
        <f t="shared" si="2"/>
        <v>Nov</v>
      </c>
      <c r="D329" s="16" t="s">
        <v>12</v>
      </c>
      <c r="E329" s="16" t="s">
        <v>13</v>
      </c>
      <c r="F329" s="16" t="s">
        <v>14</v>
      </c>
      <c r="G329" s="8">
        <v>163819</v>
      </c>
      <c r="H329" s="8">
        <v>65000</v>
      </c>
      <c r="I329" s="8">
        <v>200</v>
      </c>
      <c r="J329" s="8">
        <v>100</v>
      </c>
      <c r="K329" s="8">
        <v>200</v>
      </c>
      <c r="L329" s="13">
        <f t="shared" si="3"/>
        <v>80600</v>
      </c>
    </row>
    <row r="330" spans="1:12" x14ac:dyDescent="0.3">
      <c r="A330" s="2">
        <v>2</v>
      </c>
      <c r="B330" s="1">
        <v>44880</v>
      </c>
      <c r="C330" s="1" t="str">
        <f t="shared" si="2"/>
        <v>Nov</v>
      </c>
      <c r="D330" s="16" t="s">
        <v>15</v>
      </c>
      <c r="E330" s="16" t="s">
        <v>13</v>
      </c>
      <c r="F330" s="16" t="s">
        <v>16</v>
      </c>
      <c r="G330" s="8">
        <v>150323</v>
      </c>
      <c r="H330" s="8">
        <v>150000</v>
      </c>
      <c r="I330" s="8">
        <v>100</v>
      </c>
      <c r="J330" s="8">
        <v>200</v>
      </c>
      <c r="K330" s="8">
        <v>300</v>
      </c>
      <c r="L330" s="13">
        <f t="shared" si="3"/>
        <v>169300</v>
      </c>
    </row>
    <row r="331" spans="1:12" x14ac:dyDescent="0.3">
      <c r="A331" s="2">
        <v>3</v>
      </c>
      <c r="B331" s="1">
        <v>44880</v>
      </c>
      <c r="C331" s="1" t="str">
        <f t="shared" si="2"/>
        <v>Nov</v>
      </c>
      <c r="D331" s="16" t="s">
        <v>17</v>
      </c>
      <c r="E331" s="16" t="s">
        <v>13</v>
      </c>
      <c r="F331" s="16" t="s">
        <v>14</v>
      </c>
      <c r="G331" s="8">
        <v>144826</v>
      </c>
      <c r="H331" s="8">
        <v>65000</v>
      </c>
      <c r="I331" s="8">
        <v>200</v>
      </c>
      <c r="J331" s="8">
        <v>300</v>
      </c>
      <c r="K331" s="8">
        <v>150</v>
      </c>
      <c r="L331" s="13">
        <f t="shared" si="3"/>
        <v>80100</v>
      </c>
    </row>
    <row r="332" spans="1:12" x14ac:dyDescent="0.3">
      <c r="A332" s="2">
        <v>4</v>
      </c>
      <c r="B332" s="1">
        <v>44880</v>
      </c>
      <c r="C332" s="1" t="str">
        <f t="shared" si="2"/>
        <v>Nov</v>
      </c>
      <c r="D332" s="16" t="s">
        <v>19</v>
      </c>
      <c r="E332" s="16" t="s">
        <v>13</v>
      </c>
      <c r="F332" s="17" t="s">
        <v>20</v>
      </c>
      <c r="G332" s="8">
        <v>133998</v>
      </c>
      <c r="H332" s="8">
        <v>55000</v>
      </c>
      <c r="I332" s="8">
        <v>200</v>
      </c>
      <c r="J332" s="8">
        <v>200</v>
      </c>
      <c r="K332" s="8">
        <v>50</v>
      </c>
      <c r="L332" s="13">
        <f t="shared" si="3"/>
        <v>64100</v>
      </c>
    </row>
    <row r="333" spans="1:12" x14ac:dyDescent="0.3">
      <c r="A333" s="2">
        <v>5</v>
      </c>
      <c r="B333" s="1">
        <v>44880</v>
      </c>
      <c r="C333" s="1" t="str">
        <f t="shared" si="2"/>
        <v>Nov</v>
      </c>
      <c r="D333" s="16" t="s">
        <v>21</v>
      </c>
      <c r="E333" s="16" t="s">
        <v>13</v>
      </c>
      <c r="F333" s="17" t="s">
        <v>22</v>
      </c>
      <c r="G333" s="8">
        <v>152556</v>
      </c>
      <c r="H333" s="8">
        <v>89400</v>
      </c>
      <c r="I333" s="8">
        <v>100</v>
      </c>
      <c r="J333" s="8">
        <v>100</v>
      </c>
      <c r="K333" s="8">
        <v>100</v>
      </c>
      <c r="L333" s="13">
        <f t="shared" si="3"/>
        <v>97700</v>
      </c>
    </row>
    <row r="334" spans="1:12" x14ac:dyDescent="0.3">
      <c r="A334" s="2">
        <v>6</v>
      </c>
      <c r="B334" s="1">
        <v>44880</v>
      </c>
      <c r="C334" s="1" t="str">
        <f t="shared" si="2"/>
        <v>Nov</v>
      </c>
      <c r="D334" s="16" t="s">
        <v>23</v>
      </c>
      <c r="E334" s="16" t="s">
        <v>13</v>
      </c>
      <c r="F334" s="17" t="s">
        <v>24</v>
      </c>
      <c r="G334" s="8">
        <v>167160</v>
      </c>
      <c r="H334" s="8">
        <v>123000</v>
      </c>
      <c r="I334" s="8">
        <v>100</v>
      </c>
      <c r="J334" s="8">
        <v>300</v>
      </c>
      <c r="K334" s="8">
        <v>100</v>
      </c>
      <c r="L334" s="13">
        <f t="shared" si="3"/>
        <v>133300</v>
      </c>
    </row>
    <row r="335" spans="1:12" x14ac:dyDescent="0.3">
      <c r="A335" s="2">
        <v>1</v>
      </c>
      <c r="B335" s="1">
        <v>44906</v>
      </c>
      <c r="C335" s="1" t="str">
        <f t="shared" si="2"/>
        <v>Dec</v>
      </c>
      <c r="D335" s="16" t="s">
        <v>12</v>
      </c>
      <c r="E335" s="16" t="s">
        <v>13</v>
      </c>
      <c r="F335" s="16" t="s">
        <v>14</v>
      </c>
      <c r="G335" s="8">
        <v>146770</v>
      </c>
      <c r="H335" s="8">
        <v>89400</v>
      </c>
      <c r="I335" s="8">
        <v>200</v>
      </c>
      <c r="J335" s="8">
        <v>100</v>
      </c>
      <c r="K335" s="8">
        <v>100</v>
      </c>
      <c r="L335" s="13">
        <f t="shared" si="3"/>
        <v>100000</v>
      </c>
    </row>
    <row r="336" spans="1:12" x14ac:dyDescent="0.3">
      <c r="A336" s="2">
        <v>2</v>
      </c>
      <c r="B336" s="1">
        <v>44906</v>
      </c>
      <c r="C336" s="1" t="str">
        <f t="shared" si="2"/>
        <v>Dec</v>
      </c>
      <c r="D336" s="16" t="s">
        <v>15</v>
      </c>
      <c r="E336" s="16" t="s">
        <v>13</v>
      </c>
      <c r="F336" s="16" t="s">
        <v>16</v>
      </c>
      <c r="G336" s="8">
        <v>111261</v>
      </c>
      <c r="H336" s="8">
        <v>123000</v>
      </c>
      <c r="I336" s="8">
        <v>300</v>
      </c>
      <c r="J336" s="8">
        <v>200</v>
      </c>
      <c r="K336" s="8">
        <v>200</v>
      </c>
      <c r="L336" s="13">
        <f t="shared" si="3"/>
        <v>141900</v>
      </c>
    </row>
    <row r="337" spans="1:12" x14ac:dyDescent="0.3">
      <c r="A337" s="2">
        <v>3</v>
      </c>
      <c r="B337" s="1">
        <v>44906</v>
      </c>
      <c r="C337" s="1" t="str">
        <f t="shared" si="2"/>
        <v>Dec</v>
      </c>
      <c r="D337" s="16" t="s">
        <v>17</v>
      </c>
      <c r="E337" s="16" t="s">
        <v>13</v>
      </c>
      <c r="F337" s="16" t="s">
        <v>18</v>
      </c>
      <c r="G337" s="8">
        <v>133640</v>
      </c>
      <c r="H337" s="8">
        <v>55000</v>
      </c>
      <c r="I337" s="8">
        <v>150</v>
      </c>
      <c r="J337" s="8">
        <v>200</v>
      </c>
      <c r="K337" s="8">
        <v>300</v>
      </c>
      <c r="L337" s="13">
        <f t="shared" si="3"/>
        <v>75450</v>
      </c>
    </row>
    <row r="338" spans="1:12" x14ac:dyDescent="0.3">
      <c r="A338" s="2">
        <v>4</v>
      </c>
      <c r="B338" s="1">
        <v>44906</v>
      </c>
      <c r="C338" s="1" t="str">
        <f t="shared" si="2"/>
        <v>Dec</v>
      </c>
      <c r="D338" s="16" t="s">
        <v>19</v>
      </c>
      <c r="E338" s="16" t="s">
        <v>13</v>
      </c>
      <c r="F338" s="17" t="s">
        <v>20</v>
      </c>
      <c r="G338" s="8">
        <v>188710</v>
      </c>
      <c r="H338" s="8">
        <v>25000</v>
      </c>
      <c r="I338" s="8">
        <v>50</v>
      </c>
      <c r="J338" s="8">
        <v>100</v>
      </c>
      <c r="K338" s="8">
        <v>200</v>
      </c>
      <c r="L338" s="13">
        <f t="shared" si="3"/>
        <v>37150</v>
      </c>
    </row>
    <row r="339" spans="1:12" x14ac:dyDescent="0.3">
      <c r="A339" s="2">
        <v>5</v>
      </c>
      <c r="B339" s="1">
        <v>44906</v>
      </c>
      <c r="C339" s="1" t="str">
        <f t="shared" si="2"/>
        <v>Dec</v>
      </c>
      <c r="D339" s="16" t="s">
        <v>21</v>
      </c>
      <c r="E339" s="16" t="s">
        <v>13</v>
      </c>
      <c r="F339" s="17" t="s">
        <v>22</v>
      </c>
      <c r="G339" s="8">
        <v>137641</v>
      </c>
      <c r="H339" s="8">
        <v>65000</v>
      </c>
      <c r="I339" s="8">
        <v>100</v>
      </c>
      <c r="J339" s="8">
        <v>100</v>
      </c>
      <c r="K339" s="8">
        <v>100</v>
      </c>
      <c r="L339" s="13">
        <f t="shared" si="3"/>
        <v>73300</v>
      </c>
    </row>
    <row r="340" spans="1:12" x14ac:dyDescent="0.3">
      <c r="A340" s="2">
        <v>6</v>
      </c>
      <c r="B340" s="1">
        <v>44906</v>
      </c>
      <c r="C340" s="1" t="str">
        <f t="shared" si="2"/>
        <v>Dec</v>
      </c>
      <c r="D340" s="16" t="s">
        <v>23</v>
      </c>
      <c r="E340" s="16" t="s">
        <v>13</v>
      </c>
      <c r="F340" s="17" t="s">
        <v>24</v>
      </c>
      <c r="G340" s="8">
        <v>174528</v>
      </c>
      <c r="H340" s="8">
        <v>150000</v>
      </c>
      <c r="I340" s="8">
        <v>100</v>
      </c>
      <c r="J340" s="8">
        <v>200</v>
      </c>
      <c r="K340" s="8">
        <v>300</v>
      </c>
      <c r="L340" s="13">
        <f t="shared" si="3"/>
        <v>169300</v>
      </c>
    </row>
    <row r="341" spans="1:12" x14ac:dyDescent="0.3">
      <c r="A341" s="2">
        <v>7</v>
      </c>
      <c r="B341" s="1">
        <v>44906</v>
      </c>
      <c r="C341" s="1" t="str">
        <f t="shared" si="2"/>
        <v>Dec</v>
      </c>
      <c r="D341" s="16" t="s">
        <v>25</v>
      </c>
      <c r="E341" s="16" t="s">
        <v>13</v>
      </c>
      <c r="F341" s="17" t="s">
        <v>26</v>
      </c>
      <c r="G341" s="8">
        <v>199054</v>
      </c>
      <c r="H341" s="8">
        <v>65000</v>
      </c>
      <c r="I341" s="8">
        <v>150</v>
      </c>
      <c r="J341" s="8">
        <v>150</v>
      </c>
      <c r="K341" s="8">
        <v>200</v>
      </c>
      <c r="L341" s="13">
        <f t="shared" si="3"/>
        <v>79950</v>
      </c>
    </row>
    <row r="342" spans="1:12" x14ac:dyDescent="0.3">
      <c r="A342" s="2">
        <v>8</v>
      </c>
      <c r="B342" s="1">
        <v>44906</v>
      </c>
      <c r="C342" s="1" t="str">
        <f t="shared" si="2"/>
        <v>Dec</v>
      </c>
      <c r="D342" s="16" t="s">
        <v>27</v>
      </c>
      <c r="E342" s="16" t="s">
        <v>13</v>
      </c>
      <c r="F342" s="17" t="s">
        <v>28</v>
      </c>
      <c r="G342" s="8">
        <v>170273</v>
      </c>
      <c r="H342" s="8">
        <v>55000</v>
      </c>
      <c r="I342" s="8">
        <v>200</v>
      </c>
      <c r="J342" s="8">
        <v>100</v>
      </c>
      <c r="K342" s="8">
        <v>200</v>
      </c>
      <c r="L342" s="13">
        <f t="shared" si="3"/>
        <v>70600</v>
      </c>
    </row>
    <row r="343" spans="1:12" x14ac:dyDescent="0.3">
      <c r="A343" s="2">
        <v>9</v>
      </c>
      <c r="B343" s="1">
        <v>44906</v>
      </c>
      <c r="C343" s="1" t="str">
        <f t="shared" si="2"/>
        <v>Dec</v>
      </c>
      <c r="D343" s="16" t="s">
        <v>29</v>
      </c>
      <c r="E343" s="16" t="s">
        <v>13</v>
      </c>
      <c r="F343" s="17" t="s">
        <v>30</v>
      </c>
      <c r="G343" s="8">
        <v>141011</v>
      </c>
      <c r="H343" s="8">
        <v>145000</v>
      </c>
      <c r="I343" s="8">
        <v>400</v>
      </c>
      <c r="J343" s="8">
        <v>300</v>
      </c>
      <c r="K343" s="8">
        <v>500</v>
      </c>
      <c r="L343" s="13">
        <f t="shared" si="3"/>
        <v>182200</v>
      </c>
    </row>
    <row r="344" spans="1:12" x14ac:dyDescent="0.3">
      <c r="A344" s="2">
        <v>1</v>
      </c>
      <c r="B344" s="1">
        <v>44907</v>
      </c>
      <c r="C344" s="1" t="str">
        <f t="shared" si="2"/>
        <v>Dec</v>
      </c>
      <c r="D344" s="16" t="s">
        <v>12</v>
      </c>
      <c r="E344" s="16" t="s">
        <v>13</v>
      </c>
      <c r="F344" s="16" t="s">
        <v>14</v>
      </c>
      <c r="G344" s="8">
        <v>193380</v>
      </c>
      <c r="H344" s="8">
        <v>65000</v>
      </c>
      <c r="I344" s="8">
        <v>200</v>
      </c>
      <c r="J344" s="8">
        <v>100</v>
      </c>
      <c r="K344" s="8">
        <v>200</v>
      </c>
      <c r="L344" s="13">
        <f t="shared" si="3"/>
        <v>80600</v>
      </c>
    </row>
    <row r="345" spans="1:12" x14ac:dyDescent="0.3">
      <c r="A345" s="2">
        <v>2</v>
      </c>
      <c r="B345" s="1">
        <v>44907</v>
      </c>
      <c r="C345" s="1" t="str">
        <f t="shared" si="2"/>
        <v>Dec</v>
      </c>
      <c r="D345" s="16" t="s">
        <v>15</v>
      </c>
      <c r="E345" s="16" t="s">
        <v>13</v>
      </c>
      <c r="F345" s="16" t="s">
        <v>16</v>
      </c>
      <c r="G345" s="8">
        <v>193532</v>
      </c>
      <c r="H345" s="8">
        <v>150000</v>
      </c>
      <c r="I345" s="8">
        <v>100</v>
      </c>
      <c r="J345" s="8">
        <v>200</v>
      </c>
      <c r="K345" s="8">
        <v>300</v>
      </c>
      <c r="L345" s="13">
        <f t="shared" si="3"/>
        <v>169300</v>
      </c>
    </row>
    <row r="346" spans="1:12" x14ac:dyDescent="0.3">
      <c r="A346" s="2">
        <v>3</v>
      </c>
      <c r="B346" s="1">
        <v>44907</v>
      </c>
      <c r="C346" s="1" t="str">
        <f t="shared" si="2"/>
        <v>Dec</v>
      </c>
      <c r="D346" s="16" t="s">
        <v>17</v>
      </c>
      <c r="E346" s="16" t="s">
        <v>13</v>
      </c>
      <c r="F346" s="16" t="s">
        <v>14</v>
      </c>
      <c r="G346" s="8">
        <v>195515</v>
      </c>
      <c r="H346" s="8">
        <v>65000</v>
      </c>
      <c r="I346" s="8">
        <v>200</v>
      </c>
      <c r="J346" s="8">
        <v>300</v>
      </c>
      <c r="K346" s="8">
        <v>150</v>
      </c>
      <c r="L346" s="13">
        <f t="shared" si="3"/>
        <v>80100</v>
      </c>
    </row>
    <row r="347" spans="1:12" x14ac:dyDescent="0.3">
      <c r="A347" s="2">
        <v>4</v>
      </c>
      <c r="B347" s="1">
        <v>44907</v>
      </c>
      <c r="C347" s="1" t="str">
        <f t="shared" si="2"/>
        <v>Dec</v>
      </c>
      <c r="D347" s="16" t="s">
        <v>19</v>
      </c>
      <c r="E347" s="16" t="s">
        <v>13</v>
      </c>
      <c r="F347" s="17" t="s">
        <v>20</v>
      </c>
      <c r="G347" s="8">
        <v>184018</v>
      </c>
      <c r="H347" s="8">
        <v>55000</v>
      </c>
      <c r="I347" s="8">
        <v>200</v>
      </c>
      <c r="J347" s="8">
        <v>200</v>
      </c>
      <c r="K347" s="8">
        <v>50</v>
      </c>
      <c r="L347" s="13">
        <f t="shared" si="3"/>
        <v>64100</v>
      </c>
    </row>
    <row r="348" spans="1:12" x14ac:dyDescent="0.3">
      <c r="A348" s="2">
        <v>5</v>
      </c>
      <c r="B348" s="1">
        <v>44907</v>
      </c>
      <c r="C348" s="1" t="str">
        <f t="shared" si="2"/>
        <v>Dec</v>
      </c>
      <c r="D348" s="16" t="s">
        <v>21</v>
      </c>
      <c r="E348" s="16" t="s">
        <v>13</v>
      </c>
      <c r="F348" s="17" t="s">
        <v>22</v>
      </c>
      <c r="G348" s="8">
        <v>139368</v>
      </c>
      <c r="H348" s="8">
        <v>89400</v>
      </c>
      <c r="I348" s="8">
        <v>100</v>
      </c>
      <c r="J348" s="8">
        <v>100</v>
      </c>
      <c r="K348" s="8">
        <v>100</v>
      </c>
      <c r="L348" s="13">
        <f t="shared" si="3"/>
        <v>97700</v>
      </c>
    </row>
    <row r="349" spans="1:12" x14ac:dyDescent="0.3">
      <c r="A349" s="2">
        <v>6</v>
      </c>
      <c r="B349" s="1">
        <v>44907</v>
      </c>
      <c r="C349" s="1" t="str">
        <f t="shared" si="2"/>
        <v>Dec</v>
      </c>
      <c r="D349" s="16" t="s">
        <v>23</v>
      </c>
      <c r="E349" s="16" t="s">
        <v>13</v>
      </c>
      <c r="F349" s="17" t="s">
        <v>24</v>
      </c>
      <c r="G349" s="8">
        <v>196014</v>
      </c>
      <c r="H349" s="8">
        <v>123000</v>
      </c>
      <c r="I349" s="8">
        <v>100</v>
      </c>
      <c r="J349" s="8">
        <v>300</v>
      </c>
      <c r="K349" s="8">
        <v>100</v>
      </c>
      <c r="L349" s="13">
        <f t="shared" si="3"/>
        <v>133300</v>
      </c>
    </row>
    <row r="350" spans="1:12" x14ac:dyDescent="0.3">
      <c r="A350" s="2">
        <v>7</v>
      </c>
      <c r="B350" s="1">
        <v>44907</v>
      </c>
      <c r="C350" s="1" t="str">
        <f t="shared" si="2"/>
        <v>Dec</v>
      </c>
      <c r="D350" s="16" t="s">
        <v>25</v>
      </c>
      <c r="E350" s="16" t="s">
        <v>13</v>
      </c>
      <c r="F350" s="17" t="s">
        <v>26</v>
      </c>
      <c r="G350" s="8">
        <v>166558</v>
      </c>
      <c r="H350" s="8">
        <v>55000</v>
      </c>
      <c r="I350" s="8">
        <v>200</v>
      </c>
      <c r="J350" s="8">
        <v>200</v>
      </c>
      <c r="K350" s="8">
        <v>150</v>
      </c>
      <c r="L350" s="13">
        <f t="shared" si="3"/>
        <v>69100</v>
      </c>
    </row>
    <row r="351" spans="1:12" x14ac:dyDescent="0.3">
      <c r="A351" s="2">
        <v>8</v>
      </c>
      <c r="B351" s="1">
        <v>44907</v>
      </c>
      <c r="C351" s="1" t="str">
        <f t="shared" si="2"/>
        <v>Dec</v>
      </c>
      <c r="D351" s="16" t="s">
        <v>27</v>
      </c>
      <c r="E351" s="16" t="s">
        <v>13</v>
      </c>
      <c r="F351" s="17" t="s">
        <v>22</v>
      </c>
      <c r="G351" s="8">
        <v>154706</v>
      </c>
      <c r="H351" s="8">
        <v>25000</v>
      </c>
      <c r="I351" s="8">
        <v>150</v>
      </c>
      <c r="J351" s="8">
        <v>200</v>
      </c>
      <c r="K351" s="8">
        <v>200</v>
      </c>
      <c r="L351" s="13">
        <f t="shared" si="3"/>
        <v>40450</v>
      </c>
    </row>
    <row r="352" spans="1:12" x14ac:dyDescent="0.3">
      <c r="A352" s="2">
        <v>9</v>
      </c>
      <c r="B352" s="1">
        <v>44907</v>
      </c>
      <c r="C352" s="1" t="str">
        <f t="shared" si="2"/>
        <v>Dec</v>
      </c>
      <c r="D352" s="16" t="s">
        <v>29</v>
      </c>
      <c r="E352" s="16" t="s">
        <v>13</v>
      </c>
      <c r="F352" s="17" t="s">
        <v>30</v>
      </c>
      <c r="G352" s="8">
        <v>126508</v>
      </c>
      <c r="H352" s="8">
        <v>89400</v>
      </c>
      <c r="I352" s="8">
        <v>100</v>
      </c>
      <c r="J352" s="8">
        <v>500</v>
      </c>
      <c r="K352" s="8">
        <v>400</v>
      </c>
      <c r="L352" s="13">
        <f t="shared" si="3"/>
        <v>116700</v>
      </c>
    </row>
    <row r="353" spans="1:12" x14ac:dyDescent="0.3">
      <c r="A353" s="2">
        <v>1</v>
      </c>
      <c r="B353" s="1">
        <v>44909</v>
      </c>
      <c r="C353" s="1" t="str">
        <f t="shared" si="2"/>
        <v>Dec</v>
      </c>
      <c r="D353" s="16" t="s">
        <v>12</v>
      </c>
      <c r="E353" s="16" t="s">
        <v>13</v>
      </c>
      <c r="F353" s="16" t="s">
        <v>14</v>
      </c>
      <c r="G353" s="8">
        <v>190515</v>
      </c>
      <c r="H353" s="8">
        <v>89400</v>
      </c>
      <c r="I353" s="8">
        <v>200</v>
      </c>
      <c r="J353" s="8">
        <v>100</v>
      </c>
      <c r="K353" s="8">
        <v>100</v>
      </c>
      <c r="L353" s="13">
        <f t="shared" si="3"/>
        <v>100000</v>
      </c>
    </row>
    <row r="354" spans="1:12" x14ac:dyDescent="0.3">
      <c r="A354" s="2">
        <v>2</v>
      </c>
      <c r="B354" s="1">
        <v>44909</v>
      </c>
      <c r="C354" s="1" t="str">
        <f t="shared" si="2"/>
        <v>Dec</v>
      </c>
      <c r="D354" s="16" t="s">
        <v>15</v>
      </c>
      <c r="E354" s="16" t="s">
        <v>13</v>
      </c>
      <c r="F354" s="16" t="s">
        <v>16</v>
      </c>
      <c r="G354" s="8">
        <v>114136</v>
      </c>
      <c r="H354" s="8">
        <v>123000</v>
      </c>
      <c r="I354" s="8">
        <v>300</v>
      </c>
      <c r="J354" s="8">
        <v>200</v>
      </c>
      <c r="K354" s="8">
        <v>200</v>
      </c>
      <c r="L354" s="13">
        <f t="shared" si="3"/>
        <v>141900</v>
      </c>
    </row>
    <row r="355" spans="1:12" x14ac:dyDescent="0.3">
      <c r="A355" s="2">
        <v>3</v>
      </c>
      <c r="B355" s="1">
        <v>44634</v>
      </c>
      <c r="C355" s="1" t="str">
        <f t="shared" si="2"/>
        <v>Mar</v>
      </c>
      <c r="D355" s="16" t="s">
        <v>17</v>
      </c>
      <c r="E355" s="16" t="s">
        <v>13</v>
      </c>
      <c r="F355" s="16" t="s">
        <v>18</v>
      </c>
      <c r="G355" s="8">
        <v>191505</v>
      </c>
      <c r="H355" s="8">
        <v>55000</v>
      </c>
      <c r="I355" s="8">
        <v>150</v>
      </c>
      <c r="J355" s="8">
        <v>200</v>
      </c>
      <c r="K355" s="8">
        <v>300</v>
      </c>
      <c r="L355" s="13">
        <f t="shared" si="3"/>
        <v>75450</v>
      </c>
    </row>
    <row r="356" spans="1:12" x14ac:dyDescent="0.3">
      <c r="A356" s="2">
        <v>4</v>
      </c>
      <c r="B356" s="1">
        <v>44634</v>
      </c>
      <c r="C356" s="1" t="str">
        <f t="shared" si="2"/>
        <v>Mar</v>
      </c>
      <c r="D356" s="16" t="s">
        <v>19</v>
      </c>
      <c r="E356" s="16" t="s">
        <v>13</v>
      </c>
      <c r="F356" s="17" t="s">
        <v>20</v>
      </c>
      <c r="G356" s="8">
        <v>121124</v>
      </c>
      <c r="H356" s="8">
        <v>25000</v>
      </c>
      <c r="I356" s="8">
        <v>50</v>
      </c>
      <c r="J356" s="8">
        <v>100</v>
      </c>
      <c r="K356" s="8">
        <v>200</v>
      </c>
      <c r="L356" s="13">
        <f t="shared" si="3"/>
        <v>37150</v>
      </c>
    </row>
    <row r="357" spans="1:12" x14ac:dyDescent="0.3">
      <c r="A357" s="2">
        <v>5</v>
      </c>
      <c r="B357" s="1">
        <v>44634</v>
      </c>
      <c r="C357" s="1" t="str">
        <f t="shared" si="2"/>
        <v>Mar</v>
      </c>
      <c r="D357" s="16" t="s">
        <v>21</v>
      </c>
      <c r="E357" s="16" t="s">
        <v>13</v>
      </c>
      <c r="F357" s="17" t="s">
        <v>22</v>
      </c>
      <c r="G357" s="8">
        <v>137179</v>
      </c>
      <c r="H357" s="8">
        <v>65000</v>
      </c>
      <c r="I357" s="8">
        <v>100</v>
      </c>
      <c r="J357" s="8">
        <v>100</v>
      </c>
      <c r="K357" s="8">
        <v>100</v>
      </c>
      <c r="L357" s="13">
        <f t="shared" si="3"/>
        <v>73300</v>
      </c>
    </row>
    <row r="358" spans="1:12" x14ac:dyDescent="0.3">
      <c r="A358" s="2">
        <v>6</v>
      </c>
      <c r="B358" s="1">
        <v>44634</v>
      </c>
      <c r="C358" s="1" t="str">
        <f t="shared" si="2"/>
        <v>Mar</v>
      </c>
      <c r="D358" s="16" t="s">
        <v>23</v>
      </c>
      <c r="E358" s="16" t="s">
        <v>13</v>
      </c>
      <c r="F358" s="17" t="s">
        <v>24</v>
      </c>
      <c r="G358" s="8">
        <v>178793</v>
      </c>
      <c r="H358" s="8">
        <v>150000</v>
      </c>
      <c r="I358" s="8">
        <v>100</v>
      </c>
      <c r="J358" s="8">
        <v>200</v>
      </c>
      <c r="K358" s="8">
        <v>300</v>
      </c>
      <c r="L358" s="13">
        <f t="shared" si="3"/>
        <v>169300</v>
      </c>
    </row>
    <row r="359" spans="1:12" x14ac:dyDescent="0.3">
      <c r="A359" s="2">
        <v>7</v>
      </c>
      <c r="B359" s="1">
        <v>44575</v>
      </c>
      <c r="C359" s="1" t="str">
        <f t="shared" si="2"/>
        <v>Jan</v>
      </c>
      <c r="D359" s="16" t="s">
        <v>25</v>
      </c>
      <c r="E359" s="16" t="s">
        <v>13</v>
      </c>
      <c r="F359" s="17" t="s">
        <v>26</v>
      </c>
      <c r="G359" s="8">
        <v>105251</v>
      </c>
      <c r="H359" s="8">
        <v>65000</v>
      </c>
      <c r="I359" s="8">
        <v>150</v>
      </c>
      <c r="J359" s="8">
        <v>150</v>
      </c>
      <c r="K359" s="8">
        <v>200</v>
      </c>
      <c r="L359" s="13">
        <f t="shared" si="3"/>
        <v>79950</v>
      </c>
    </row>
    <row r="360" spans="1:12" x14ac:dyDescent="0.3">
      <c r="A360" s="2">
        <v>8</v>
      </c>
      <c r="B360" s="1">
        <v>44909</v>
      </c>
      <c r="C360" s="1" t="str">
        <f t="shared" si="2"/>
        <v>Dec</v>
      </c>
      <c r="D360" s="16" t="s">
        <v>27</v>
      </c>
      <c r="E360" s="16" t="s">
        <v>13</v>
      </c>
      <c r="F360" s="17" t="s">
        <v>28</v>
      </c>
      <c r="G360" s="8">
        <v>119597</v>
      </c>
      <c r="H360" s="8">
        <v>55000</v>
      </c>
      <c r="I360" s="8">
        <v>200</v>
      </c>
      <c r="J360" s="8">
        <v>100</v>
      </c>
      <c r="K360" s="8">
        <v>200</v>
      </c>
      <c r="L360" s="13">
        <f t="shared" si="3"/>
        <v>70600</v>
      </c>
    </row>
    <row r="361" spans="1:12" x14ac:dyDescent="0.3">
      <c r="A361" s="2">
        <v>9</v>
      </c>
      <c r="B361" s="1">
        <v>44909</v>
      </c>
      <c r="C361" s="1" t="str">
        <f t="shared" si="2"/>
        <v>Dec</v>
      </c>
      <c r="D361" s="16" t="s">
        <v>29</v>
      </c>
      <c r="E361" s="16" t="s">
        <v>13</v>
      </c>
      <c r="F361" s="17" t="s">
        <v>30</v>
      </c>
      <c r="G361" s="8">
        <v>145690</v>
      </c>
      <c r="H361" s="8">
        <v>145000</v>
      </c>
      <c r="I361" s="8">
        <v>400</v>
      </c>
      <c r="J361" s="8">
        <v>300</v>
      </c>
      <c r="K361" s="8">
        <v>500</v>
      </c>
      <c r="L361" s="13">
        <f t="shared" si="3"/>
        <v>182200</v>
      </c>
    </row>
    <row r="362" spans="1:12" x14ac:dyDescent="0.3">
      <c r="A362" s="2">
        <v>6</v>
      </c>
      <c r="B362" s="1">
        <v>44575</v>
      </c>
      <c r="C362" s="1" t="str">
        <f t="shared" si="2"/>
        <v>Jan</v>
      </c>
      <c r="D362" s="16" t="s">
        <v>23</v>
      </c>
      <c r="E362" s="16" t="s">
        <v>13</v>
      </c>
      <c r="F362" s="17" t="s">
        <v>24</v>
      </c>
      <c r="G362" s="8">
        <v>195734</v>
      </c>
      <c r="H362" s="8">
        <v>150000</v>
      </c>
      <c r="I362" s="8">
        <v>100</v>
      </c>
      <c r="J362" s="8">
        <v>200</v>
      </c>
      <c r="K362" s="8">
        <v>300</v>
      </c>
      <c r="L362" s="13">
        <f t="shared" si="3"/>
        <v>169300</v>
      </c>
    </row>
    <row r="363" spans="1:12" x14ac:dyDescent="0.3">
      <c r="A363" s="2">
        <v>7</v>
      </c>
      <c r="B363" s="1">
        <v>44575</v>
      </c>
      <c r="C363" s="1" t="str">
        <f t="shared" si="2"/>
        <v>Jan</v>
      </c>
      <c r="D363" s="16" t="s">
        <v>25</v>
      </c>
      <c r="E363" s="16" t="s">
        <v>13</v>
      </c>
      <c r="F363" s="17" t="s">
        <v>26</v>
      </c>
      <c r="G363" s="8">
        <v>119907</v>
      </c>
      <c r="H363" s="8">
        <v>65000</v>
      </c>
      <c r="I363" s="8">
        <v>150</v>
      </c>
      <c r="J363" s="8">
        <v>150</v>
      </c>
      <c r="K363" s="8">
        <v>200</v>
      </c>
      <c r="L363" s="13">
        <f t="shared" si="3"/>
        <v>79950</v>
      </c>
    </row>
    <row r="364" spans="1:12" x14ac:dyDescent="0.3">
      <c r="A364" s="2">
        <v>8</v>
      </c>
      <c r="B364" s="1">
        <v>44575</v>
      </c>
      <c r="C364" s="1" t="str">
        <f t="shared" si="2"/>
        <v>Jan</v>
      </c>
      <c r="D364" s="16" t="s">
        <v>27</v>
      </c>
      <c r="E364" s="16" t="s">
        <v>13</v>
      </c>
      <c r="F364" s="17" t="s">
        <v>28</v>
      </c>
      <c r="G364" s="8">
        <v>146962</v>
      </c>
      <c r="H364" s="8">
        <v>55000</v>
      </c>
      <c r="I364" s="8">
        <v>200</v>
      </c>
      <c r="J364" s="8">
        <v>100</v>
      </c>
      <c r="K364" s="8">
        <v>200</v>
      </c>
      <c r="L364" s="13">
        <f t="shared" si="3"/>
        <v>70600</v>
      </c>
    </row>
    <row r="365" spans="1:12" x14ac:dyDescent="0.3">
      <c r="A365" s="2">
        <v>9</v>
      </c>
      <c r="B365" s="1">
        <v>44910</v>
      </c>
      <c r="C365" s="1" t="str">
        <f t="shared" si="2"/>
        <v>Dec</v>
      </c>
      <c r="D365" s="16" t="s">
        <v>29</v>
      </c>
      <c r="E365" s="16" t="s">
        <v>13</v>
      </c>
      <c r="F365" s="17" t="s">
        <v>30</v>
      </c>
      <c r="G365" s="8">
        <v>141714</v>
      </c>
      <c r="H365" s="8">
        <v>145000</v>
      </c>
      <c r="I365" s="8">
        <v>400</v>
      </c>
      <c r="J365" s="8">
        <v>300</v>
      </c>
      <c r="K365" s="8">
        <v>500</v>
      </c>
      <c r="L365" s="13">
        <f t="shared" si="3"/>
        <v>182200</v>
      </c>
    </row>
    <row r="366" spans="1:12" x14ac:dyDescent="0.3">
      <c r="A366" s="2">
        <v>1</v>
      </c>
      <c r="B366" s="1">
        <v>44910</v>
      </c>
      <c r="C366" s="1" t="str">
        <f t="shared" si="2"/>
        <v>Dec</v>
      </c>
      <c r="D366" s="16" t="s">
        <v>12</v>
      </c>
      <c r="E366" s="16" t="s">
        <v>13</v>
      </c>
      <c r="F366" s="16" t="s">
        <v>14</v>
      </c>
      <c r="G366" s="8">
        <v>149115</v>
      </c>
      <c r="H366" s="8">
        <v>65000</v>
      </c>
      <c r="I366" s="8">
        <v>200</v>
      </c>
      <c r="J366" s="8">
        <v>100</v>
      </c>
      <c r="K366" s="8">
        <v>200</v>
      </c>
      <c r="L366" s="13">
        <f t="shared" si="3"/>
        <v>80600</v>
      </c>
    </row>
    <row r="367" spans="1:12" x14ac:dyDescent="0.3">
      <c r="A367" s="2">
        <v>2</v>
      </c>
      <c r="B367" s="1">
        <v>44607</v>
      </c>
      <c r="C367" s="1" t="str">
        <f t="shared" si="2"/>
        <v>Feb</v>
      </c>
      <c r="D367" s="16" t="s">
        <v>15</v>
      </c>
      <c r="E367" s="16" t="s">
        <v>13</v>
      </c>
      <c r="F367" s="16" t="s">
        <v>16</v>
      </c>
      <c r="G367" s="8">
        <v>113071</v>
      </c>
      <c r="H367" s="8">
        <v>150000</v>
      </c>
      <c r="I367" s="8">
        <v>100</v>
      </c>
      <c r="J367" s="8">
        <v>200</v>
      </c>
      <c r="K367" s="8">
        <v>300</v>
      </c>
      <c r="L367" s="13">
        <f t="shared" si="3"/>
        <v>169300</v>
      </c>
    </row>
    <row r="368" spans="1:12" x14ac:dyDescent="0.3">
      <c r="A368" s="2">
        <v>3</v>
      </c>
      <c r="B368" s="1">
        <v>44607</v>
      </c>
      <c r="C368" s="1" t="str">
        <f t="shared" si="2"/>
        <v>Feb</v>
      </c>
      <c r="D368" s="16" t="s">
        <v>17</v>
      </c>
      <c r="E368" s="16" t="s">
        <v>13</v>
      </c>
      <c r="F368" s="16" t="s">
        <v>14</v>
      </c>
      <c r="G368" s="8">
        <v>190335</v>
      </c>
      <c r="H368" s="8">
        <v>65000</v>
      </c>
      <c r="I368" s="8">
        <v>200</v>
      </c>
      <c r="J368" s="8">
        <v>300</v>
      </c>
      <c r="K368" s="8">
        <v>150</v>
      </c>
      <c r="L368" s="13">
        <f t="shared" si="3"/>
        <v>80100</v>
      </c>
    </row>
    <row r="369" spans="1:12" x14ac:dyDescent="0.3">
      <c r="A369" s="2">
        <v>4</v>
      </c>
      <c r="B369" s="1">
        <v>44607</v>
      </c>
      <c r="C369" s="1" t="str">
        <f t="shared" si="2"/>
        <v>Feb</v>
      </c>
      <c r="D369" s="16" t="s">
        <v>19</v>
      </c>
      <c r="E369" s="16" t="s">
        <v>13</v>
      </c>
      <c r="F369" s="17" t="s">
        <v>20</v>
      </c>
      <c r="G369" s="8">
        <v>148145</v>
      </c>
      <c r="H369" s="8">
        <v>55000</v>
      </c>
      <c r="I369" s="8">
        <v>200</v>
      </c>
      <c r="J369" s="8">
        <v>200</v>
      </c>
      <c r="K369" s="8">
        <v>50</v>
      </c>
      <c r="L369" s="13">
        <f t="shared" si="3"/>
        <v>64100</v>
      </c>
    </row>
    <row r="370" spans="1:12" x14ac:dyDescent="0.3">
      <c r="A370" s="2">
        <v>5</v>
      </c>
      <c r="B370" s="1">
        <v>44607</v>
      </c>
      <c r="C370" s="1" t="str">
        <f t="shared" si="2"/>
        <v>Feb</v>
      </c>
      <c r="D370" s="16" t="s">
        <v>21</v>
      </c>
      <c r="E370" s="16" t="s">
        <v>13</v>
      </c>
      <c r="F370" s="17" t="s">
        <v>22</v>
      </c>
      <c r="G370" s="8">
        <v>148033</v>
      </c>
      <c r="H370" s="8">
        <v>89400</v>
      </c>
      <c r="I370" s="8">
        <v>100</v>
      </c>
      <c r="J370" s="8">
        <v>100</v>
      </c>
      <c r="K370" s="8">
        <v>100</v>
      </c>
      <c r="L370" s="13">
        <f t="shared" si="3"/>
        <v>97700</v>
      </c>
    </row>
    <row r="371" spans="1:12" x14ac:dyDescent="0.3">
      <c r="A371" s="5">
        <v>6</v>
      </c>
      <c r="B371" s="6">
        <v>44910</v>
      </c>
      <c r="C371" s="6" t="str">
        <f t="shared" si="2"/>
        <v>Dec</v>
      </c>
      <c r="D371" s="18" t="s">
        <v>23</v>
      </c>
      <c r="E371" s="18" t="s">
        <v>13</v>
      </c>
      <c r="F371" s="19" t="s">
        <v>24</v>
      </c>
      <c r="G371" s="9">
        <v>118496</v>
      </c>
      <c r="H371" s="9">
        <v>123000</v>
      </c>
      <c r="I371" s="9">
        <v>100</v>
      </c>
      <c r="J371" s="9">
        <v>300</v>
      </c>
      <c r="K371" s="9">
        <v>100</v>
      </c>
      <c r="L371" s="14">
        <f t="shared" si="3"/>
        <v>133300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73A35-BD21-4B2F-9353-2C5F900CA136}">
  <dimension ref="E10:R16"/>
  <sheetViews>
    <sheetView tabSelected="1" topLeftCell="C2" zoomScale="95" zoomScaleNormal="100" workbookViewId="0">
      <selection activeCell="D20" sqref="D20"/>
    </sheetView>
  </sheetViews>
  <sheetFormatPr defaultRowHeight="14.4" x14ac:dyDescent="0.3"/>
  <cols>
    <col min="4" max="4" width="8.88671875" customWidth="1"/>
    <col min="16" max="16" width="33" bestFit="1" customWidth="1"/>
    <col min="17" max="17" width="11.21875" bestFit="1" customWidth="1"/>
  </cols>
  <sheetData>
    <row r="10" spans="5:18" ht="18" x14ac:dyDescent="0.35">
      <c r="E10" s="24" t="s">
        <v>37</v>
      </c>
      <c r="F10" s="24">
        <v>5</v>
      </c>
    </row>
    <row r="11" spans="5:18" ht="21" x14ac:dyDescent="0.4">
      <c r="P11" s="26" t="s">
        <v>34</v>
      </c>
      <c r="Q11" s="26" t="s">
        <v>35</v>
      </c>
      <c r="R11" s="26" t="s">
        <v>36</v>
      </c>
    </row>
    <row r="12" spans="5:18" x14ac:dyDescent="0.3">
      <c r="P12" s="25" t="str" cm="1">
        <f t="array" aca="1" ref="P12:R16" ca="1">_xlfn._xlws.FILTER(_xlfn.ANCHORARRAY(Analysis_pt!I4),Analysis_pt!K4:K12&lt;=Dashboard!F10)</f>
        <v>RITIK MOBILE CENTRE</v>
      </c>
      <c r="Q12" s="25">
        <f ca="1"/>
        <v>7745000</v>
      </c>
      <c r="R12" s="25">
        <f ca="1"/>
        <v>1</v>
      </c>
    </row>
    <row r="13" spans="5:18" x14ac:dyDescent="0.3">
      <c r="P13" s="25" t="str">
        <f ca="1"/>
        <v>SHEKHAR MOBILE REPARING CENTRE</v>
      </c>
      <c r="Q13" s="25">
        <f ca="1"/>
        <v>6633000</v>
      </c>
      <c r="R13" s="25">
        <f ca="1"/>
        <v>2</v>
      </c>
    </row>
    <row r="14" spans="5:18" x14ac:dyDescent="0.3">
      <c r="P14" s="25" t="str">
        <f ca="1"/>
        <v>RIMJHIM ENTERPRISES</v>
      </c>
      <c r="Q14" s="25">
        <f ca="1"/>
        <v>6224000</v>
      </c>
      <c r="R14" s="25">
        <f ca="1"/>
        <v>3</v>
      </c>
    </row>
    <row r="15" spans="5:18" x14ac:dyDescent="0.3">
      <c r="P15" s="25" t="str">
        <f ca="1"/>
        <v>TIK TOK ENTERPRISES</v>
      </c>
      <c r="Q15" s="25">
        <f ca="1"/>
        <v>3612000</v>
      </c>
      <c r="R15" s="25">
        <f ca="1"/>
        <v>4</v>
      </c>
    </row>
    <row r="16" spans="5:18" x14ac:dyDescent="0.3">
      <c r="P16" s="25" t="str">
        <f ca="1"/>
        <v>ROSHAN COMMUNICATION</v>
      </c>
      <c r="Q16" s="25">
        <f ca="1"/>
        <v>3420000</v>
      </c>
      <c r="R16" s="25">
        <f ca="1"/>
        <v>5</v>
      </c>
    </row>
  </sheetData>
  <conditionalFormatting sqref="P12:R16">
    <cfRule type="expression" dxfId="1" priority="1">
      <formula>$P12=""</formula>
    </cfRule>
    <cfRule type="expression" dxfId="0" priority="2">
      <formula>$P12&lt;&gt;""</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Spinner 1">
              <controlPr defaultSize="0" autoPict="0">
                <anchor moveWithCells="1" sizeWithCells="1">
                  <from>
                    <xdr:col>6</xdr:col>
                    <xdr:colOff>38100</xdr:colOff>
                    <xdr:row>9</xdr:row>
                    <xdr:rowOff>228600</xdr:rowOff>
                  </from>
                  <to>
                    <xdr:col>7</xdr:col>
                    <xdr:colOff>76200</xdr:colOff>
                    <xdr:row>11</xdr:row>
                    <xdr:rowOff>83820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C37BC-57B1-4972-8F65-143AE4020769}">
  <dimension ref="A3:AE18"/>
  <sheetViews>
    <sheetView topLeftCell="T1" workbookViewId="0">
      <selection activeCell="Z4" sqref="Z4"/>
    </sheetView>
  </sheetViews>
  <sheetFormatPr defaultRowHeight="14.4" x14ac:dyDescent="0.3"/>
  <cols>
    <col min="1" max="1" width="32" bestFit="1" customWidth="1"/>
    <col min="2" max="2" width="21.6640625" bestFit="1" customWidth="1"/>
    <col min="5" max="5" width="22" bestFit="1" customWidth="1"/>
    <col min="6" max="6" width="20.77734375" bestFit="1" customWidth="1"/>
    <col min="7" max="9" width="13.6640625" bestFit="1" customWidth="1"/>
    <col min="14" max="14" width="12.5546875" bestFit="1" customWidth="1"/>
    <col min="15" max="15" width="22" bestFit="1" customWidth="1"/>
    <col min="18" max="18" width="12.5546875" bestFit="1" customWidth="1"/>
    <col min="25" max="25" width="19.33203125" bestFit="1" customWidth="1"/>
    <col min="26" max="26" width="22" bestFit="1" customWidth="1"/>
    <col min="28" max="28" width="19.33203125" bestFit="1" customWidth="1"/>
    <col min="29" max="29" width="8" bestFit="1" customWidth="1"/>
  </cols>
  <sheetData>
    <row r="3" spans="1:31" x14ac:dyDescent="0.3">
      <c r="A3" s="21" t="s">
        <v>31</v>
      </c>
      <c r="B3" t="s">
        <v>33</v>
      </c>
      <c r="E3" t="s">
        <v>34</v>
      </c>
      <c r="F3" t="s">
        <v>35</v>
      </c>
      <c r="G3" t="s">
        <v>36</v>
      </c>
      <c r="I3" t="s">
        <v>34</v>
      </c>
      <c r="J3" t="s">
        <v>35</v>
      </c>
      <c r="K3" t="s">
        <v>36</v>
      </c>
      <c r="N3" s="21" t="s">
        <v>31</v>
      </c>
      <c r="O3" t="s">
        <v>38</v>
      </c>
      <c r="Q3" t="s">
        <v>54</v>
      </c>
      <c r="R3" t="s">
        <v>55</v>
      </c>
      <c r="Y3" s="21" t="s">
        <v>31</v>
      </c>
      <c r="Z3" t="s">
        <v>38</v>
      </c>
    </row>
    <row r="4" spans="1:31" x14ac:dyDescent="0.3">
      <c r="A4" s="22" t="s">
        <v>17</v>
      </c>
      <c r="B4" s="23">
        <v>3111000</v>
      </c>
      <c r="E4" t="str" cm="1">
        <f t="array" aca="1" ref="E4:F12" ca="1">OFFSET(A4,0,0,COUNTA(A:A)-2,2)</f>
        <v>NEHA TELE COMMUNICATION</v>
      </c>
      <c r="F4">
        <f ca="1"/>
        <v>3111000</v>
      </c>
      <c r="G4" cm="1">
        <f t="array" aca="1" ref="G4" ca="1">IF(F4="","",COUNT(_xlfn.UNIQUE(IF(F4&lt;=$F$4:$F$12,$F$4:$F$12,""))))</f>
        <v>6</v>
      </c>
      <c r="I4" t="str" cm="1">
        <f t="array" aca="1" ref="I4:K12" ca="1">_xlfn.SORTBY(E4:G12,G4:G12,1)</f>
        <v>RITIK MOBILE CENTRE</v>
      </c>
      <c r="J4">
        <f ca="1"/>
        <v>7745000</v>
      </c>
      <c r="K4">
        <f ca="1"/>
        <v>1</v>
      </c>
      <c r="N4" s="22" t="s">
        <v>42</v>
      </c>
      <c r="O4" s="23">
        <v>567854</v>
      </c>
      <c r="Q4" t="str" cm="1">
        <f t="array" aca="1" ref="Q4:R15" ca="1">OFFSET(N4,0,0,COUNTA(N:N)-2,2)</f>
        <v>Jan</v>
      </c>
      <c r="R4">
        <f ca="1"/>
        <v>567854</v>
      </c>
      <c r="S4">
        <f ca="1">IF(ROWS($R$4:R4)=$W$5,R4,NA())</f>
        <v>567854</v>
      </c>
      <c r="Y4" s="22" t="s">
        <v>18</v>
      </c>
      <c r="Z4" s="23">
        <v>3213263</v>
      </c>
      <c r="AB4" t="str" cm="1">
        <f t="array" aca="1" ref="AB4:AC12" ca="1">OFFSET(Y4,0,0,COUNTA(Y:Y)-2,2)</f>
        <v>RAGHU NANDAN</v>
      </c>
      <c r="AC4">
        <f ca="1"/>
        <v>3213263</v>
      </c>
      <c r="AD4">
        <f ca="1">AC4</f>
        <v>3213263</v>
      </c>
      <c r="AE4">
        <f ca="1">IF(AD4&gt;=1000000,1000000,100000)</f>
        <v>1000000</v>
      </c>
    </row>
    <row r="5" spans="1:31" x14ac:dyDescent="0.3">
      <c r="A5" s="22" t="s">
        <v>25</v>
      </c>
      <c r="B5" s="23">
        <v>3089500</v>
      </c>
      <c r="E5" t="str">
        <f ca="1"/>
        <v>REKHAN ENTERPRIES</v>
      </c>
      <c r="F5">
        <f ca="1"/>
        <v>3089500</v>
      </c>
      <c r="G5" cm="1">
        <f t="array" aca="1" ref="G5" ca="1">IF(F5="","",COUNT(_xlfn.UNIQUE(IF(F5&lt;=$F$4:$F$12,$F$4:$F$12,""))))</f>
        <v>7</v>
      </c>
      <c r="I5" t="str">
        <f ca="1"/>
        <v>SHEKHAR MOBILE REPARING CENTRE</v>
      </c>
      <c r="J5">
        <f ca="1"/>
        <v>6633000</v>
      </c>
      <c r="K5">
        <f ca="1"/>
        <v>2</v>
      </c>
      <c r="N5" s="22" t="s">
        <v>43</v>
      </c>
      <c r="O5" s="23">
        <v>599584</v>
      </c>
      <c r="Q5" t="str">
        <f ca="1"/>
        <v>Feb</v>
      </c>
      <c r="R5">
        <f ca="1"/>
        <v>599584</v>
      </c>
      <c r="S5" t="e">
        <f>IF(ROWS($R$4:R5)=$W$5,R5,NA())</f>
        <v>#N/A</v>
      </c>
      <c r="W5">
        <v>1</v>
      </c>
      <c r="Y5" s="22" t="s">
        <v>28</v>
      </c>
      <c r="Z5" s="23">
        <v>4526440</v>
      </c>
      <c r="AB5" t="str">
        <f ca="1"/>
        <v>ROSHAN KUMAR</v>
      </c>
      <c r="AC5">
        <f ca="1"/>
        <v>4526440</v>
      </c>
      <c r="AD5">
        <f t="shared" ref="AD5:AD12" ca="1" si="0">AC5</f>
        <v>4526440</v>
      </c>
      <c r="AE5">
        <f t="shared" ref="AE5:AE12" ca="1" si="1">IF(AD5&gt;=1000000,1000000,100000)</f>
        <v>1000000</v>
      </c>
    </row>
    <row r="6" spans="1:31" x14ac:dyDescent="0.3">
      <c r="A6" s="22" t="s">
        <v>19</v>
      </c>
      <c r="B6" s="23">
        <v>2025000</v>
      </c>
      <c r="E6" t="str">
        <f ca="1"/>
        <v>REKHAN MOBILE CENTRE</v>
      </c>
      <c r="F6">
        <f ca="1"/>
        <v>2025000</v>
      </c>
      <c r="G6" cm="1">
        <f t="array" aca="1" ref="G6" ca="1">IF(F6="","",COUNT(_xlfn.UNIQUE(IF(F6&lt;=$F$4:$F$12,$F$4:$F$12,""))))</f>
        <v>9</v>
      </c>
      <c r="I6" t="str">
        <f ca="1"/>
        <v>RIMJHIM ENTERPRISES</v>
      </c>
      <c r="J6">
        <f ca="1"/>
        <v>6224000</v>
      </c>
      <c r="K6">
        <f ca="1"/>
        <v>3</v>
      </c>
      <c r="N6" s="22" t="s">
        <v>44</v>
      </c>
      <c r="O6" s="23">
        <v>6428493</v>
      </c>
      <c r="Q6" t="str">
        <f ca="1"/>
        <v>Mar</v>
      </c>
      <c r="R6">
        <f ca="1"/>
        <v>6428493</v>
      </c>
      <c r="S6" t="e">
        <f>IF(ROWS($R$4:R6)=$W$5,R6,NA())</f>
        <v>#N/A</v>
      </c>
      <c r="Y6" s="22" t="s">
        <v>30</v>
      </c>
      <c r="Z6" s="23">
        <v>5698473</v>
      </c>
      <c r="AB6" t="str">
        <f ca="1"/>
        <v>NIRAJ DWIVEDI</v>
      </c>
      <c r="AC6">
        <f ca="1"/>
        <v>5698473</v>
      </c>
      <c r="AD6">
        <f t="shared" ca="1" si="0"/>
        <v>5698473</v>
      </c>
      <c r="AE6">
        <f t="shared" ca="1" si="1"/>
        <v>1000000</v>
      </c>
    </row>
    <row r="7" spans="1:31" x14ac:dyDescent="0.3">
      <c r="A7" s="22" t="s">
        <v>15</v>
      </c>
      <c r="B7" s="23">
        <v>6224000</v>
      </c>
      <c r="E7" t="str">
        <f ca="1"/>
        <v>RIMJHIM ENTERPRISES</v>
      </c>
      <c r="F7">
        <f ca="1"/>
        <v>6224000</v>
      </c>
      <c r="G7" cm="1">
        <f t="array" aca="1" ref="G7" ca="1">IF(F7="","",COUNT(_xlfn.UNIQUE(IF(F7&lt;=$F$4:$F$12,$F$4:$F$12,""))))</f>
        <v>3</v>
      </c>
      <c r="I7" t="str">
        <f ca="1"/>
        <v>TIK TOK ENTERPRISES</v>
      </c>
      <c r="J7">
        <f ca="1"/>
        <v>3612000</v>
      </c>
      <c r="K7">
        <f ca="1"/>
        <v>4</v>
      </c>
      <c r="N7" s="22" t="s">
        <v>45</v>
      </c>
      <c r="O7" s="23">
        <v>5235391</v>
      </c>
      <c r="Q7" t="str">
        <f ca="1"/>
        <v>Apr</v>
      </c>
      <c r="R7">
        <f ca="1"/>
        <v>5235391</v>
      </c>
      <c r="S7" t="e">
        <f>IF(ROWS($R$4:R7)=$W$5,R7,NA())</f>
        <v>#N/A</v>
      </c>
      <c r="Y7" s="22" t="s">
        <v>16</v>
      </c>
      <c r="Z7" s="23">
        <v>5892586</v>
      </c>
      <c r="AB7" t="str">
        <f ca="1"/>
        <v>ROHAN MISHRA</v>
      </c>
      <c r="AC7">
        <f ca="1"/>
        <v>5892586</v>
      </c>
      <c r="AD7">
        <f t="shared" ca="1" si="0"/>
        <v>5892586</v>
      </c>
      <c r="AE7">
        <f t="shared" ca="1" si="1"/>
        <v>1000000</v>
      </c>
    </row>
    <row r="8" spans="1:31" x14ac:dyDescent="0.3">
      <c r="A8" s="22" t="s">
        <v>23</v>
      </c>
      <c r="B8" s="23">
        <v>7745000</v>
      </c>
      <c r="E8" t="str">
        <f ca="1"/>
        <v>RITIK MOBILE CENTRE</v>
      </c>
      <c r="F8">
        <f ca="1"/>
        <v>7745000</v>
      </c>
      <c r="G8" cm="1">
        <f t="array" aca="1" ref="G8" ca="1">IF(F8="","",COUNT(_xlfn.UNIQUE(IF(F8&lt;=$F$4:$F$12,$F$4:$F$12,""))))</f>
        <v>1</v>
      </c>
      <c r="I8" t="str">
        <f ca="1"/>
        <v>ROSHAN COMMUNICATION</v>
      </c>
      <c r="J8">
        <f ca="1"/>
        <v>3420000</v>
      </c>
      <c r="K8">
        <f ca="1"/>
        <v>5</v>
      </c>
      <c r="N8" s="22" t="s">
        <v>46</v>
      </c>
      <c r="O8" s="23">
        <v>5593811</v>
      </c>
      <c r="Q8" t="str">
        <f ca="1"/>
        <v>May</v>
      </c>
      <c r="R8">
        <f ca="1"/>
        <v>5593811</v>
      </c>
      <c r="S8" t="e">
        <f>IF(ROWS($R$4:R8)=$W$5,R8,NA())</f>
        <v>#N/A</v>
      </c>
      <c r="Y8" s="22" t="s">
        <v>26</v>
      </c>
      <c r="Z8" s="23">
        <v>5927063</v>
      </c>
      <c r="AB8" t="str">
        <f ca="1"/>
        <v>NAKUL PRATAP SINGH</v>
      </c>
      <c r="AC8">
        <f ca="1"/>
        <v>5927063</v>
      </c>
      <c r="AD8">
        <f t="shared" ca="1" si="0"/>
        <v>5927063</v>
      </c>
      <c r="AE8">
        <f t="shared" ca="1" si="1"/>
        <v>1000000</v>
      </c>
    </row>
    <row r="9" spans="1:31" x14ac:dyDescent="0.3">
      <c r="A9" s="22" t="s">
        <v>21</v>
      </c>
      <c r="B9" s="23">
        <v>3420000</v>
      </c>
      <c r="E9" t="str">
        <f ca="1"/>
        <v>ROSHAN COMMUNICATION</v>
      </c>
      <c r="F9">
        <f ca="1"/>
        <v>3420000</v>
      </c>
      <c r="G9" cm="1">
        <f t="array" aca="1" ref="G9" ca="1">IF(F9="","",COUNT(_xlfn.UNIQUE(IF(F9&lt;=$F$4:$F$12,$F$4:$F$12,""))))</f>
        <v>5</v>
      </c>
      <c r="I9" t="str">
        <f ca="1"/>
        <v>NEHA TELE COMMUNICATION</v>
      </c>
      <c r="J9">
        <f ca="1"/>
        <v>3111000</v>
      </c>
      <c r="K9">
        <f ca="1"/>
        <v>6</v>
      </c>
      <c r="N9" s="22" t="s">
        <v>47</v>
      </c>
      <c r="O9" s="23">
        <v>5703638</v>
      </c>
      <c r="Q9" t="str">
        <f ca="1"/>
        <v>Jun</v>
      </c>
      <c r="R9">
        <f ca="1"/>
        <v>5703638</v>
      </c>
      <c r="S9" t="e">
        <f>IF(ROWS($R$4:R9)=$W$5,R9,NA())</f>
        <v>#N/A</v>
      </c>
      <c r="Y9" s="22" t="s">
        <v>20</v>
      </c>
      <c r="Z9" s="23">
        <v>6050580</v>
      </c>
      <c r="AB9" t="str">
        <f ca="1"/>
        <v>RAMESH DWIVEDI</v>
      </c>
      <c r="AC9">
        <f ca="1"/>
        <v>6050580</v>
      </c>
      <c r="AD9">
        <f t="shared" ca="1" si="0"/>
        <v>6050580</v>
      </c>
      <c r="AE9">
        <f t="shared" ca="1" si="1"/>
        <v>1000000</v>
      </c>
    </row>
    <row r="10" spans="1:31" x14ac:dyDescent="0.3">
      <c r="A10" s="22" t="s">
        <v>29</v>
      </c>
      <c r="B10" s="23">
        <v>6633000</v>
      </c>
      <c r="E10" t="str">
        <f ca="1"/>
        <v>SHEKHAR MOBILE REPARING CENTRE</v>
      </c>
      <c r="F10">
        <f ca="1"/>
        <v>6633000</v>
      </c>
      <c r="G10" cm="1">
        <f t="array" aca="1" ref="G10" ca="1">IF(F10="","",COUNT(_xlfn.UNIQUE(IF(F10&lt;=$F$4:$F$12,$F$4:$F$12,""))))</f>
        <v>2</v>
      </c>
      <c r="I10" t="str">
        <f ca="1"/>
        <v>REKHAN ENTERPRIES</v>
      </c>
      <c r="J10">
        <f ca="1"/>
        <v>3089500</v>
      </c>
      <c r="K10">
        <f ca="1"/>
        <v>7</v>
      </c>
      <c r="N10" s="22" t="s">
        <v>48</v>
      </c>
      <c r="O10" s="23">
        <v>5575663</v>
      </c>
      <c r="Q10" t="str">
        <f ca="1"/>
        <v>Jul</v>
      </c>
      <c r="R10">
        <f ca="1"/>
        <v>5575663</v>
      </c>
      <c r="S10" t="e">
        <f>IF(ROWS($R$4:R10)=$W$5,R10,NA())</f>
        <v>#N/A</v>
      </c>
      <c r="Y10" s="22" t="s">
        <v>22</v>
      </c>
      <c r="Z10" s="23">
        <v>7187816</v>
      </c>
      <c r="AB10" t="str">
        <f ca="1"/>
        <v xml:space="preserve">MAHENDAR DAS </v>
      </c>
      <c r="AC10">
        <f ca="1"/>
        <v>7187816</v>
      </c>
      <c r="AD10">
        <f t="shared" ca="1" si="0"/>
        <v>7187816</v>
      </c>
      <c r="AE10">
        <f t="shared" ca="1" si="1"/>
        <v>1000000</v>
      </c>
    </row>
    <row r="11" spans="1:31" x14ac:dyDescent="0.3">
      <c r="A11" s="22" t="s">
        <v>27</v>
      </c>
      <c r="B11" s="23">
        <v>2522500</v>
      </c>
      <c r="E11" t="str">
        <f ca="1"/>
        <v>SITARA ENTERPRISES</v>
      </c>
      <c r="F11">
        <f ca="1"/>
        <v>2522500</v>
      </c>
      <c r="G11" cm="1">
        <f t="array" aca="1" ref="G11" ca="1">IF(F11="","",COUNT(_xlfn.UNIQUE(IF(F11&lt;=$F$4:$F$12,$F$4:$F$12,""))))</f>
        <v>8</v>
      </c>
      <c r="I11" t="str">
        <f ca="1"/>
        <v>SITARA ENTERPRISES</v>
      </c>
      <c r="J11">
        <f ca="1"/>
        <v>2522500</v>
      </c>
      <c r="K11">
        <f ca="1"/>
        <v>8</v>
      </c>
      <c r="N11" s="22" t="s">
        <v>49</v>
      </c>
      <c r="O11" s="23">
        <v>5439994</v>
      </c>
      <c r="Q11" t="str">
        <f ca="1"/>
        <v>Aug</v>
      </c>
      <c r="R11">
        <f ca="1"/>
        <v>5439994</v>
      </c>
      <c r="S11" t="e">
        <f>IF(ROWS($R$4:R11)=$W$5,R11,NA())</f>
        <v>#N/A</v>
      </c>
      <c r="Y11" s="22" t="s">
        <v>24</v>
      </c>
      <c r="Z11" s="23">
        <v>7580866</v>
      </c>
      <c r="AB11" t="str">
        <f ca="1"/>
        <v>NIRANJAN TIWARI</v>
      </c>
      <c r="AC11">
        <f ca="1"/>
        <v>7580866</v>
      </c>
      <c r="AD11">
        <f t="shared" ca="1" si="0"/>
        <v>7580866</v>
      </c>
      <c r="AE11">
        <f t="shared" ca="1" si="1"/>
        <v>1000000</v>
      </c>
    </row>
    <row r="12" spans="1:31" x14ac:dyDescent="0.3">
      <c r="A12" s="22" t="s">
        <v>12</v>
      </c>
      <c r="B12" s="23">
        <v>3612000</v>
      </c>
      <c r="E12" t="str">
        <f ca="1"/>
        <v>TIK TOK ENTERPRISES</v>
      </c>
      <c r="F12">
        <f ca="1"/>
        <v>3612000</v>
      </c>
      <c r="G12" cm="1">
        <f t="array" aca="1" ref="G12" ca="1">IF(F12="","",COUNT(_xlfn.UNIQUE(IF(F12&lt;=$F$4:$F$12,$F$4:$F$12,""))))</f>
        <v>4</v>
      </c>
      <c r="I12" t="str">
        <f ca="1"/>
        <v>REKHAN MOBILE CENTRE</v>
      </c>
      <c r="J12">
        <f ca="1"/>
        <v>2025000</v>
      </c>
      <c r="K12">
        <f ca="1"/>
        <v>9</v>
      </c>
      <c r="N12" s="22" t="s">
        <v>50</v>
      </c>
      <c r="O12" s="23">
        <v>5455094</v>
      </c>
      <c r="Q12" t="str">
        <f ca="1"/>
        <v>Sep</v>
      </c>
      <c r="R12">
        <f ca="1"/>
        <v>5455094</v>
      </c>
      <c r="S12" t="e">
        <f>IF(ROWS($R$4:R12)=$W$5,R12,NA())</f>
        <v>#N/A</v>
      </c>
      <c r="Y12" s="22" t="s">
        <v>14</v>
      </c>
      <c r="Z12" s="23">
        <v>9431415</v>
      </c>
      <c r="AB12" t="str">
        <f ca="1"/>
        <v>AMIT KUMAR</v>
      </c>
      <c r="AC12">
        <f ca="1"/>
        <v>9431415</v>
      </c>
      <c r="AD12">
        <f t="shared" ca="1" si="0"/>
        <v>9431415</v>
      </c>
      <c r="AE12">
        <f t="shared" ca="1" si="1"/>
        <v>1000000</v>
      </c>
    </row>
    <row r="13" spans="1:31" x14ac:dyDescent="0.3">
      <c r="A13" s="22" t="s">
        <v>32</v>
      </c>
      <c r="B13" s="23">
        <v>38382000</v>
      </c>
      <c r="N13" s="22" t="s">
        <v>51</v>
      </c>
      <c r="O13" s="23">
        <v>5411080</v>
      </c>
      <c r="Q13" t="str">
        <f ca="1"/>
        <v>Oct</v>
      </c>
      <c r="R13">
        <f ca="1"/>
        <v>5411080</v>
      </c>
      <c r="S13" t="e">
        <f>IF(ROWS($R$4:R13)=$W$5,R13,NA())</f>
        <v>#N/A</v>
      </c>
      <c r="Y13" s="22" t="s">
        <v>32</v>
      </c>
      <c r="Z13" s="23">
        <v>55508502</v>
      </c>
    </row>
    <row r="14" spans="1:31" x14ac:dyDescent="0.3">
      <c r="N14" s="22" t="s">
        <v>52</v>
      </c>
      <c r="O14" s="23">
        <v>5566150</v>
      </c>
      <c r="Q14" t="str">
        <f ca="1"/>
        <v>Nov</v>
      </c>
      <c r="R14">
        <f ca="1"/>
        <v>5566150</v>
      </c>
      <c r="S14" t="e">
        <f>IF(ROWS($R$4:R14)=$W$5,R14,NA())</f>
        <v>#N/A</v>
      </c>
    </row>
    <row r="15" spans="1:31" x14ac:dyDescent="0.3">
      <c r="N15" s="22" t="s">
        <v>53</v>
      </c>
      <c r="O15" s="23">
        <v>3931750</v>
      </c>
      <c r="Q15" t="str">
        <f ca="1"/>
        <v>Dec</v>
      </c>
      <c r="R15">
        <f ca="1"/>
        <v>3931750</v>
      </c>
      <c r="S15" t="e">
        <f>IF(ROWS($R$4:R15)=$W$5,R15,NA())</f>
        <v>#N/A</v>
      </c>
    </row>
    <row r="16" spans="1:31" x14ac:dyDescent="0.3">
      <c r="N16" s="22" t="s">
        <v>32</v>
      </c>
      <c r="O16" s="23">
        <v>55508502</v>
      </c>
    </row>
    <row r="17" spans="5:8" x14ac:dyDescent="0.3">
      <c r="E17" t="s">
        <v>38</v>
      </c>
      <c r="F17" t="s">
        <v>39</v>
      </c>
      <c r="G17" t="s">
        <v>40</v>
      </c>
      <c r="H17" t="s">
        <v>41</v>
      </c>
    </row>
    <row r="18" spans="5:8" x14ac:dyDescent="0.3">
      <c r="E18" s="23">
        <v>55508502</v>
      </c>
      <c r="F18" s="23">
        <v>64000</v>
      </c>
      <c r="G18" s="23">
        <v>69500</v>
      </c>
      <c r="H18" s="23">
        <v>79500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row_data</vt:lpstr>
      <vt:lpstr>Dashboard</vt:lpstr>
      <vt:lpstr>Analysis_pt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Abhijeet Pathak</dc:creator>
  <cp:lastModifiedBy>Sritam Kumar Rout</cp:lastModifiedBy>
  <dcterms:created xsi:type="dcterms:W3CDTF">2024-11-04T13:37:27Z</dcterms:created>
  <dcterms:modified xsi:type="dcterms:W3CDTF">2025-04-18T20:07:53Z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2024-11-04T13:37:35Z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86b61fdd-96d3-4fbc-8e3c-c68ee6be4878</vt:lpwstr>
  </property>
  <property fmtid="{D5CDD505-2E9C-101B-9397-08002B2CF9AE}" pid="7" name="MSIP_Label_defa4170-0d19-0005-0004-bc88714345d2_ActionId">
    <vt:lpwstr>4b5b771d-dfda-495f-9fa8-491e5478f387</vt:lpwstr>
  </property>
  <property fmtid="{D5CDD505-2E9C-101B-9397-08002B2CF9AE}" pid="8" name="MSIP_Label_defa4170-0d19-0005-0004-bc88714345d2_ContentBits">
    <vt:lpwstr>0</vt:lpwstr>
  </property>
</Properties>
</file>