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SRITAMLINKAN\Downloads\"/>
    </mc:Choice>
  </mc:AlternateContent>
  <xr:revisionPtr revIDLastSave="0" documentId="13_ncr:1_{31CB6EA6-49BD-4CCC-9969-396ED1C2A0AE}" xr6:coauthVersionLast="47" xr6:coauthVersionMax="47" xr10:uidLastSave="{00000000-0000-0000-0000-000000000000}"/>
  <bookViews>
    <workbookView xWindow="-108" yWindow="-108" windowWidth="23256" windowHeight="12456" activeTab="3" xr2:uid="{E399519D-06A2-4BB8-B847-48E5F31A3D0E}"/>
  </bookViews>
  <sheets>
    <sheet name="Master File" sheetId="5" r:id="rId1"/>
    <sheet name="Sheet3" sheetId="9" r:id="rId2"/>
    <sheet name="Raw Data" sheetId="6" r:id="rId3"/>
    <sheet name="my_dashboard" sheetId="10" r:id="rId4"/>
  </sheets>
  <definedNames>
    <definedName name="_xlnm._FilterDatabase" localSheetId="2" hidden="1">'Raw Data'!$A$1:$G$528</definedName>
    <definedName name="_xlchart.v1.0" hidden="1">Sheet3!$O$4:$O$8</definedName>
    <definedName name="_xlchart.v1.1" hidden="1">Sheet3!$P$3</definedName>
    <definedName name="_xlchart.v1.2" hidden="1">Sheet3!$P$4:$P$8</definedName>
    <definedName name="_xlcn.WorksheetConnection_Lesson8PracticeFilePart1.xlsxall_data" hidden="1">all_data[]</definedName>
    <definedName name="_xlcn.WorksheetConnection_RawDataA1I528" hidden="1">'Raw Data'!$A$1:$I$528</definedName>
    <definedName name="Slicer_Month">#N/A</definedName>
    <definedName name="Slicer_Year2">#N/A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all_data 1_d16adcf0-b2d5-411d-8918-ed6264463bd2" name="all_data 1" connection="Query - all_data"/>
          <x15:modelTable id="Master File_629410a5-5303-4583-9e40-d7d1d760dcc2" name="Master File" connection="Query - Master File"/>
          <x15:modelTable id="Range" name="Range" connection="WorksheetConnection_Raw Data!$A$1:$I$528"/>
          <x15:modelTable id="all_data" name="all_data" connection="WorksheetConnection_Lesson 8 Practice File (Part-1).xlsx!all_data"/>
        </x15:modelTables>
        <x15:modelRelationships>
          <x15:modelRelationship fromTable="all_data 1" fromColumn="PRODUCT ID" toTable="Master File" toColumn="PRODUCT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6" l="1"/>
  <c r="O3" i="9" a="1"/>
  <c r="O3" i="9" s="1"/>
  <c r="F35" i="9" l="1"/>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34" i="9"/>
  <c r="C2" i="6"/>
  <c r="C3" i="6"/>
  <c r="C4" i="6"/>
  <c r="C5" i="6"/>
  <c r="C6" i="6"/>
  <c r="C7" i="6"/>
  <c r="C8" i="6"/>
  <c r="C9" i="6"/>
  <c r="C10"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2" i="6"/>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2" i="6"/>
  <c r="F5" i="9"/>
  <c r="G5" i="9" s="1"/>
  <c r="H5" i="9" s="1"/>
  <c r="F6" i="9"/>
  <c r="G6" i="9" s="1"/>
  <c r="H6" i="9" s="1"/>
  <c r="F7" i="9"/>
  <c r="G7" i="9" s="1"/>
  <c r="H7" i="9" s="1"/>
  <c r="F8" i="9"/>
  <c r="G8" i="9" s="1"/>
  <c r="H8" i="9" s="1"/>
  <c r="F9" i="9"/>
  <c r="G9" i="9" s="1"/>
  <c r="H9" i="9" s="1"/>
  <c r="F10" i="9"/>
  <c r="G10" i="9" s="1"/>
  <c r="H10" i="9" s="1"/>
  <c r="F11" i="9"/>
  <c r="G11" i="9" s="1"/>
  <c r="H11" i="9" s="1"/>
  <c r="F12" i="9"/>
  <c r="G12" i="9" s="1"/>
  <c r="H12" i="9" s="1"/>
  <c r="F13" i="9"/>
  <c r="G13" i="9" s="1"/>
  <c r="H13" i="9" s="1"/>
  <c r="F14" i="9"/>
  <c r="G14" i="9" s="1"/>
  <c r="H14" i="9" s="1"/>
  <c r="F15" i="9"/>
  <c r="G15" i="9" s="1"/>
  <c r="H15" i="9" s="1"/>
  <c r="F4" i="9"/>
  <c r="G4" i="9" s="1"/>
  <c r="H4" i="9" s="1"/>
  <c r="D20"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656F75-7A26-4C23-BA73-2A1BF53C104A}" name="Query - all_data" description="Connection to the 'all_data' query in the workbook." type="100" refreshedVersion="8" minRefreshableVersion="5">
    <extLst>
      <ext xmlns:x15="http://schemas.microsoft.com/office/spreadsheetml/2010/11/main" uri="{DE250136-89BD-433C-8126-D09CA5730AF9}">
        <x15:connection id="1a7c85b8-f3e1-4868-a14b-35bb947f5e9d"/>
      </ext>
    </extLst>
  </connection>
  <connection id="2" xr16:uid="{FE8620C0-4B14-4A2B-AA0B-88162B1CB26F}" name="Query - Master File" description="Connection to the 'Master File' query in the workbook." type="100" refreshedVersion="8" minRefreshableVersion="5">
    <extLst>
      <ext xmlns:x15="http://schemas.microsoft.com/office/spreadsheetml/2010/11/main" uri="{DE250136-89BD-433C-8126-D09CA5730AF9}">
        <x15:connection id="21d4f3e1-c5e8-46b5-a2bb-0601f00d3bf1"/>
      </ext>
    </extLst>
  </connection>
  <connection id="3" xr16:uid="{B31B6DB7-E8A3-4549-B987-94312D3C0F4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9CCA8D6C-7131-43EC-9C8B-5C02BC82DB2B}" name="WorksheetConnection_Lesson 8 Practice File (Part-1).xlsx!all_data" type="102" refreshedVersion="8" minRefreshableVersion="5">
    <extLst>
      <ext xmlns:x15="http://schemas.microsoft.com/office/spreadsheetml/2010/11/main" uri="{DE250136-89BD-433C-8126-D09CA5730AF9}">
        <x15:connection id="all_data">
          <x15:rangePr sourceName="_xlcn.WorksheetConnection_Lesson8PracticeFilePart1.xlsxall_data"/>
        </x15:connection>
      </ext>
    </extLst>
  </connection>
  <connection id="5" xr16:uid="{E8857BDB-BE88-4B15-8AAD-15F276BB0C3E}" name="WorksheetConnection_Raw Data!$A$1:$I$528" type="102" refreshedVersion="8" minRefreshableVersion="5">
    <extLst>
      <ext xmlns:x15="http://schemas.microsoft.com/office/spreadsheetml/2010/11/main" uri="{DE250136-89BD-433C-8126-D09CA5730AF9}">
        <x15:connection id="Range" autoDelete="1">
          <x15:rangePr sourceName="_xlcn.WorksheetConnection_RawDataA1I528"/>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<sst xmlns="http://schemas.openxmlformats.org/spreadsheetml/2006/main" count="2407" uniqueCount="193">
  <si>
    <t>DATE</t>
  </si>
  <si>
    <t>PRODUCT ID</t>
  </si>
  <si>
    <t>QUANTITY</t>
  </si>
  <si>
    <t>PAYMENT MODE</t>
  </si>
  <si>
    <t>P0024</t>
  </si>
  <si>
    <t>Online</t>
  </si>
  <si>
    <t>Cash</t>
  </si>
  <si>
    <t>P0025</t>
  </si>
  <si>
    <t>P0027</t>
  </si>
  <si>
    <t>P0028</t>
  </si>
  <si>
    <t>P0026</t>
  </si>
  <si>
    <t>PRODUCT</t>
  </si>
  <si>
    <t>CATEGORY</t>
  </si>
  <si>
    <t>UOM</t>
  </si>
  <si>
    <t>BUYING PRIZE</t>
  </si>
  <si>
    <t>SELLING PRICE</t>
  </si>
  <si>
    <t>P0001</t>
  </si>
  <si>
    <t>Product01</t>
  </si>
  <si>
    <t>Category01</t>
  </si>
  <si>
    <t>Kg</t>
  </si>
  <si>
    <t>P0002</t>
  </si>
  <si>
    <t>Product02</t>
  </si>
  <si>
    <t>P0003</t>
  </si>
  <si>
    <t>Product03</t>
  </si>
  <si>
    <t>P0004</t>
  </si>
  <si>
    <t>Product04</t>
  </si>
  <si>
    <t>Lt</t>
  </si>
  <si>
    <t>P0005</t>
  </si>
  <si>
    <t>Product05</t>
  </si>
  <si>
    <t>Ft</t>
  </si>
  <si>
    <t>P0006</t>
  </si>
  <si>
    <t>Product06</t>
  </si>
  <si>
    <t>P0007</t>
  </si>
  <si>
    <t>Product07</t>
  </si>
  <si>
    <t>P0008</t>
  </si>
  <si>
    <t>Product08</t>
  </si>
  <si>
    <t>P0009</t>
  </si>
  <si>
    <t>Product09</t>
  </si>
  <si>
    <t>No.</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</si>
  <si>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</si>
  <si>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</si>
  <si>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</si>
  <si>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</si>
  <si>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</si>
  <si>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</si>
  <si>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</si>
  <si>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</si>
  <si>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</si>
  <si>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</si>
  <si>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</si>
  <si>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</si>
  <si>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</si>
  <si>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</si>
  <si>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</si>
  <si>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</si>
  <si>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</si>
  <si>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</si>
  <si>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</si>
  <si>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</si>
  <si>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</si>
  <si>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</si>
  <si>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</si>
  <si>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</si>
  <si>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</si>
  <si>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</si>
  <si>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</si>
  <si>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</si>
  <si>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</si>
  <si>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</si>
  <si>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Product24</t>
  </si>
  <si>
    <t>Product25</t>
  </si>
  <si>
    <t>Product26</t>
  </si>
  <si>
    <t>Category04</t>
  </si>
  <si>
    <t>Product27</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</si>
  <si>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</si>
  <si>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</si>
  <si>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</si>
  <si>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</si>
  <si>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</si>
  <si>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</si>
  <si>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</si>
  <si>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</si>
  <si>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</si>
  <si>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</si>
  <si>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</si>
  <si>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</si>
  <si>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</si>
  <si>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</si>
  <si>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</si>
  <si>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</si>
  <si>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</si>
  <si>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</si>
  <si>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</si>
  <si>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</si>
  <si>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</si>
  <si>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</si>
  <si>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</si>
  <si>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</si>
  <si>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</si>
  <si>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</si>
  <si>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</si>
  <si>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</si>
  <si>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</si>
  <si>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</si>
  <si>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</si>
  <si>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</si>
  <si>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</si>
  <si>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</si>
  <si>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P0045</t>
  </si>
  <si>
    <t>Product45</t>
  </si>
  <si>
    <t>Day Wise Total Sale</t>
  </si>
  <si>
    <t>Top Selling Product</t>
  </si>
  <si>
    <t>Graph</t>
  </si>
  <si>
    <t>Card</t>
  </si>
  <si>
    <t>Total Sale Value</t>
  </si>
  <si>
    <t>Total Sale Qty</t>
  </si>
  <si>
    <t>Profit %</t>
  </si>
  <si>
    <t>Month Wise Total Sale &amp; Profit (based on value)</t>
  </si>
  <si>
    <t>Month</t>
  </si>
  <si>
    <t>Jan</t>
  </si>
  <si>
    <t>Feb</t>
  </si>
  <si>
    <t>Mar</t>
  </si>
  <si>
    <t>Apr</t>
  </si>
  <si>
    <t>May</t>
  </si>
  <si>
    <t>Jun</t>
  </si>
  <si>
    <t>Jul</t>
  </si>
  <si>
    <t>Aug</t>
  </si>
  <si>
    <t>Sep</t>
  </si>
  <si>
    <t>Oct</t>
  </si>
  <si>
    <t>Nov</t>
  </si>
  <si>
    <t>Dec</t>
  </si>
  <si>
    <t>Day</t>
  </si>
  <si>
    <t>year wise sales percentage</t>
  </si>
  <si>
    <t>Payment mode wise sale percentage</t>
  </si>
  <si>
    <t>Total Buying Price</t>
  </si>
  <si>
    <t>Year</t>
  </si>
  <si>
    <t>2021</t>
  </si>
  <si>
    <t>2022</t>
  </si>
  <si>
    <t>Grand Total</t>
  </si>
  <si>
    <t>Sum of Total Selling Price</t>
  </si>
  <si>
    <t>Sum of Total Buying Price</t>
  </si>
  <si>
    <t>JAN</t>
  </si>
  <si>
    <t>FEB</t>
  </si>
  <si>
    <t>MAR</t>
  </si>
  <si>
    <t>APR</t>
  </si>
  <si>
    <t>MAY</t>
  </si>
  <si>
    <t>JUN</t>
  </si>
  <si>
    <t>JUL</t>
  </si>
  <si>
    <t>AUG</t>
  </si>
  <si>
    <t>SEP</t>
  </si>
  <si>
    <t>OCT</t>
  </si>
  <si>
    <t>NOV</t>
  </si>
  <si>
    <t>DEC</t>
  </si>
  <si>
    <t>Total Sale</t>
  </si>
  <si>
    <t>Profit</t>
  </si>
  <si>
    <t>Profit%</t>
  </si>
  <si>
    <t>MONTH</t>
  </si>
  <si>
    <t>Total Seeling Price</t>
  </si>
  <si>
    <t>1</t>
  </si>
  <si>
    <t>2</t>
  </si>
  <si>
    <t>3</t>
  </si>
  <si>
    <t>4</t>
  </si>
  <si>
    <t>9</t>
  </si>
  <si>
    <t>11</t>
  </si>
  <si>
    <t>12</t>
  </si>
  <si>
    <t>18</t>
  </si>
  <si>
    <t>19</t>
  </si>
  <si>
    <t>20</t>
  </si>
  <si>
    <t>21</t>
  </si>
  <si>
    <t>25</t>
  </si>
  <si>
    <t>26</t>
  </si>
  <si>
    <t>27</t>
  </si>
  <si>
    <t>28</t>
  </si>
  <si>
    <t>5</t>
  </si>
  <si>
    <t>6</t>
  </si>
  <si>
    <t>15</t>
  </si>
  <si>
    <t>22</t>
  </si>
  <si>
    <t>23</t>
  </si>
  <si>
    <t>7</t>
  </si>
  <si>
    <t>8</t>
  </si>
  <si>
    <t>13</t>
  </si>
  <si>
    <t>16</t>
  </si>
  <si>
    <t>30</t>
  </si>
  <si>
    <t>31</t>
  </si>
  <si>
    <t>10</t>
  </si>
  <si>
    <t>24</t>
  </si>
  <si>
    <t>29</t>
  </si>
  <si>
    <t>14</t>
  </si>
  <si>
    <t>17</t>
  </si>
  <si>
    <t>Sum of QUANTITY</t>
  </si>
  <si>
    <t>DAY</t>
  </si>
  <si>
    <t>Selling Amount</t>
  </si>
  <si>
    <t>TOP 5 Selling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</si>
</sst>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font>
    <font>
      <b/>
      <sz val="11"/>
      <color rgb="FF7030A0"/>
      <name val="Calibri"/>
      <family val="2"/>
      <scheme val="minor"/>
    </font>
    <font>
      <sz val="11"/>
      <color theme="1"/>
      <name val="Calibri"/>
      <family val="2"/>
    </font>
    <font>
      <sz val="8"/>
      <name val="Calibri"/>
      <family val="2"/>
    </font>
  </fonts>
  <fills count="3">
    <fill>
      <patternFill patternType="none"/>
    </fill>
    <fill>
      <patternFill patternType="gray125"/>
    </fill>
    <fill>
      <patternFill patternType="solid">
        <fgColor rgb="FFE1CCF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2">
    <xf numFmtId="0" fontId="0" fillId="0" borderId="0"/>
    <xf numFmtId="9" fontId="2" fillId="0" borderId="0" applyFont="0" applyFill="0" applyBorder="0" applyAlignment="0" applyProtection="0"/>
  </cellStyleXfs>
  <cellXfs count="32">
    <xf numFmtId="0" fontId="0" fillId="0" borderId="0" xfId="0"/>
    <xf numFmtId="0" fontId="0" fillId="0" borderId="1" xfId="0" applyBorder="1" applyAlignment="1">
      <alignment horizontal="center"/>
    </xf>
    <xf numFmtId="0" fontId="1" fillId="2" borderId="1" xfId="0" applyFont="1" applyFill="1" applyBorder="1" applyAlignment="1">
      <alignment horizontal="center" vertical="center"/>
    </xf>
    <xf numFmtId="0" fontId="0" fillId="0" borderId="0" xfId="0" applyAlignment="1">
      <alignment horizontal="center"/>
    </xf>
    <xf numFmtId="14" fontId="0" fillId="0" borderId="1" xfId="0" applyNumberFormat="1" applyBorder="1"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pivotButton="1" applyAlignment="1">
      <alignment horizontal="center"/>
    </xf>
    <xf numFmtId="0" fontId="0" fillId="0" borderId="0" xfId="0" applyAlignment="1">
      <alignment horizontal="center" vertical="center" wrapText="1"/>
    </xf>
    <xf numFmtId="0" fontId="0" fillId="0" borderId="0" xfId="0" applyNumberFormat="1"/>
    <xf numFmtId="9" fontId="0" fillId="0" borderId="0" xfId="1" applyFont="1"/>
    <xf numFmtId="1" fontId="0" fillId="0" borderId="0" xfId="0" applyNumberFormat="1"/>
    <xf numFmtId="14" fontId="0" fillId="0" borderId="2" xfId="0" applyNumberFormat="1" applyBorder="1" applyAlignment="1">
      <alignment horizontal="center"/>
    </xf>
    <xf numFmtId="0" fontId="0" fillId="0" borderId="3" xfId="0" applyBorder="1" applyAlignment="1">
      <alignment horizont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14" fontId="0" fillId="0" borderId="7" xfId="0" applyNumberFormat="1" applyBorder="1" applyAlignment="1">
      <alignment horizontal="center"/>
    </xf>
    <xf numFmtId="14" fontId="0" fillId="0" borderId="8" xfId="0" applyNumberFormat="1" applyBorder="1" applyAlignment="1">
      <alignment horizontal="center"/>
    </xf>
    <xf numFmtId="0" fontId="0" fillId="0" borderId="8"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Alignment="1">
      <alignment horizontal="left"/>
    </xf>
  </cellXfs>
  <cellStyles count="2">
    <cellStyle name="Normal" xfId="0" builtinId="0"/>
    <cellStyle name="Percent" xfId="1" builtinId="5"/>
  </cellStyles>
  <dxfs count="7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m/d/yyyy"/>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m/d/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m/d/yyyy"/>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m/d/yyyy"/>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rgb="FF7030A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18" Type="http://schemas.openxmlformats.org/officeDocument/2006/relationships/customXml" Target="../customXml/item3.xml"/><Relationship Id="rId26" Type="http://schemas.openxmlformats.org/officeDocument/2006/relationships/customXml" Target="../customXml/item11.xml"/><Relationship Id="rId3" Type="http://schemas.openxmlformats.org/officeDocument/2006/relationships/worksheet" Target="worksheets/sheet3.xml"/><Relationship Id="rId21" Type="http://schemas.openxmlformats.org/officeDocument/2006/relationships/customXml" Target="../customXml/item6.xml"/><Relationship Id="rId7" Type="http://schemas.microsoft.com/office/2007/relationships/slicerCache" Target="slicerCaches/slicerCache1.xml"/><Relationship Id="rId12" Type="http://schemas.openxmlformats.org/officeDocument/2006/relationships/sharedStrings" Target="sharedStrings.xml"/><Relationship Id="rId17" Type="http://schemas.openxmlformats.org/officeDocument/2006/relationships/customXml" Target="../customXml/item2.xml"/><Relationship Id="rId25" Type="http://schemas.openxmlformats.org/officeDocument/2006/relationships/customXml" Target="../customXml/item10.xml"/><Relationship Id="rId33" Type="http://schemas.openxmlformats.org/officeDocument/2006/relationships/customXml" Target="../customXml/item18.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24" Type="http://schemas.openxmlformats.org/officeDocument/2006/relationships/customXml" Target="../customXml/item9.xml"/><Relationship Id="rId32" Type="http://schemas.openxmlformats.org/officeDocument/2006/relationships/customXml" Target="../customXml/item17.xml"/><Relationship Id="rId5" Type="http://schemas.openxmlformats.org/officeDocument/2006/relationships/pivotCacheDefinition" Target="pivotCache/pivotCacheDefinition1.xml"/><Relationship Id="rId15" Type="http://schemas.openxmlformats.org/officeDocument/2006/relationships/calcChain" Target="calcChain.xml"/><Relationship Id="rId23" Type="http://schemas.openxmlformats.org/officeDocument/2006/relationships/customXml" Target="../customXml/item8.xml"/><Relationship Id="rId28" Type="http://schemas.openxmlformats.org/officeDocument/2006/relationships/customXml" Target="../customXml/item13.xml"/><Relationship Id="rId10" Type="http://schemas.openxmlformats.org/officeDocument/2006/relationships/connections" Target="connections.xml"/><Relationship Id="rId19" Type="http://schemas.openxmlformats.org/officeDocument/2006/relationships/customXml" Target="../customXml/item4.xml"/><Relationship Id="rId31"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 Id="rId8"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Sheet3!$F$3</c:f>
              <c:strCache>
                <c:ptCount val="1"/>
                <c:pt idx="0">
                  <c:v>Total Sale</c:v>
                </c:pt>
              </c:strCache>
            </c:strRef>
          </c:tx>
          <c:spPr>
            <a:solidFill>
              <a:schemeClr val="accent1"/>
            </a:solidFill>
            <a:ln>
              <a:noFill/>
            </a:ln>
            <a:effectLst/>
          </c:spPr>
          <c:invertIfNegative val="0"/>
          <c:cat>
            <c:strRef>
              <c:f>Sheet3!$E$4:$E$15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Sheet3!$F$4:$F$15</c:f>
              <c:numCache>
                <c:formatCode>General</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B54B-49FE-84AA-80E2EE3F4C80}"/>
            </c:ext>
          </c:extLst>
        </c:ser>
        <c:ser>
          <c:idx val="1"/>
          <c:order val="1"/>
          <c:tx>
            <c:strRef>
              <c:f>Sheet3!$G$3</c:f>
              <c:strCache>
                <c:ptCount val="1"/>
                <c:pt idx="0">
                  <c:v>Profit</c:v>
                </c:pt>
              </c:strCache>
            </c:strRef>
          </c:tx>
          <c:spPr>
            <a:solidFill>
              <a:schemeClr val="accent2"/>
            </a:solidFill>
            <a:ln>
              <a:noFill/>
            </a:ln>
            <a:effectLst/>
          </c:spPr>
          <c:invertIfNegative val="0"/>
          <c:dLbls>
            <c:dLbl>
              <c:idx val="0"/>
              <c:tx>
                <c:rich>
                  <a:bodyPr/>
                  <a:lstStyle/>
                  <a:p>
                    <a:fld id="{0CA6631F-B9C6-4994-AFD2-2DBCE6183488}"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B54B-49FE-84AA-80E2EE3F4C80}"/>
                </c:ext>
              </c:extLst>
            </c:dLbl>
            <c:dLbl>
              <c:idx val="1"/>
              <c:tx>
                <c:rich>
                  <a:bodyPr/>
                  <a:lstStyle/>
                  <a:p>
                    <a:fld id="{D2E83E00-9791-4E90-8874-C8C840146A0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54B-49FE-84AA-80E2EE3F4C80}"/>
                </c:ext>
              </c:extLst>
            </c:dLbl>
            <c:dLbl>
              <c:idx val="2"/>
              <c:tx>
                <c:rich>
                  <a:bodyPr/>
                  <a:lstStyle/>
                  <a:p>
                    <a:fld id="{7E2DF33D-5BBE-45D6-AE3C-772AA533264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54B-49FE-84AA-80E2EE3F4C80}"/>
                </c:ext>
              </c:extLst>
            </c:dLbl>
            <c:dLbl>
              <c:idx val="3"/>
              <c:tx>
                <c:rich>
                  <a:bodyPr/>
                  <a:lstStyle/>
                  <a:p>
                    <a:fld id="{22CAAEDE-069D-4E96-8BCE-30377B1CE78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54B-49FE-84AA-80E2EE3F4C80}"/>
                </c:ext>
              </c:extLst>
            </c:dLbl>
            <c:dLbl>
              <c:idx val="4"/>
              <c:tx>
                <c:rich>
                  <a:bodyPr/>
                  <a:lstStyle/>
                  <a:p>
                    <a:fld id="{C7BC44F8-AAC9-43FA-9074-EDD6F880E19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54B-49FE-84AA-80E2EE3F4C80}"/>
                </c:ext>
              </c:extLst>
            </c:dLbl>
            <c:dLbl>
              <c:idx val="5"/>
              <c:tx>
                <c:rich>
                  <a:bodyPr/>
                  <a:lstStyle/>
                  <a:p>
                    <a:fld id="{060B01D4-63B2-486A-956B-98BA1F5594D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54B-49FE-84AA-80E2EE3F4C80}"/>
                </c:ext>
              </c:extLst>
            </c:dLbl>
            <c:dLbl>
              <c:idx val="6"/>
              <c:tx>
                <c:rich>
                  <a:bodyPr/>
                  <a:lstStyle/>
                  <a:p>
                    <a:fld id="{058099D5-0C9D-412E-A0AE-3DEFD6E9221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54B-49FE-84AA-80E2EE3F4C80}"/>
                </c:ext>
              </c:extLst>
            </c:dLbl>
            <c:dLbl>
              <c:idx val="7"/>
              <c:tx>
                <c:rich>
                  <a:bodyPr/>
                  <a:lstStyle/>
                  <a:p>
                    <a:fld id="{5476E882-D6C6-48BC-9F39-860A1ABBCF5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54B-49FE-84AA-80E2EE3F4C80}"/>
                </c:ext>
              </c:extLst>
            </c:dLbl>
            <c:dLbl>
              <c:idx val="8"/>
              <c:tx>
                <c:rich>
                  <a:bodyPr/>
                  <a:lstStyle/>
                  <a:p>
                    <a:fld id="{23982427-0641-47EA-BC9D-A6517540D28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54B-49FE-84AA-80E2EE3F4C80}"/>
                </c:ext>
              </c:extLst>
            </c:dLbl>
            <c:dLbl>
              <c:idx val="9"/>
              <c:tx>
                <c:rich>
                  <a:bodyPr/>
                  <a:lstStyle/>
                  <a:p>
                    <a:fld id="{C7DB3B88-83A6-4FAE-8D90-BD510460B92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54B-49FE-84AA-80E2EE3F4C80}"/>
                </c:ext>
              </c:extLst>
            </c:dLbl>
            <c:dLbl>
              <c:idx val="10"/>
              <c:tx>
                <c:rich>
                  <a:bodyPr/>
                  <a:lstStyle/>
                  <a:p>
                    <a:fld id="{2B34202D-EA64-49A5-A4A7-32A704CDE50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54B-49FE-84AA-80E2EE3F4C80}"/>
                </c:ext>
              </c:extLst>
            </c:dLbl>
            <c:dLbl>
              <c:idx val="11"/>
              <c:tx>
                <c:rich>
                  <a:bodyPr/>
                  <a:lstStyle/>
                  <a:p>
                    <a:fld id="{7E09B42E-2328-4753-9E46-22A82A17193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54B-49FE-84AA-80E2EE3F4C8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Sheet3!$E$4:$E$15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Sheet3!$G$4:$G$15</c:f>
              <c:numCache>
                <c:formatCode>General</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Sheet3!$H$4:$H$15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B54B-49FE-84AA-80E2EE3F4C80}"/>
            </c:ext>
          </c:extLst>
        </c:ser>
        <c:dLbls>
          <c:showLegendKey val="0"/>
          <c:showVal val="0"/>
          <c:showCatName val="0"/>
          <c:showSerName val="0"/>
          <c:showPercent val="0"/>
          <c:showBubbleSize val="0"/>
        </c:dLbls>
        <c:gapWidth val="21"/>
        <c:overlap val="100"/>
        <c:axId val="906497440"/>
        <c:axId val="906496480"/>
        <c:extLst>
          <c:ext xmlns:c15="http://schemas.microsoft.com/office/drawing/2012/chart" uri="{02D57815-91ED-43cb-92C2-25804820EDAC}">
            <c15:filteredBarSeries>
              <c15:ser>
                <c:idx val="2"/>
                <c:order val="2"/>
                <c:tx>
                  <c:strRef>
                    <c:extLst>
                      <c:ext uri="{02D57815-91ED-43cb-92C2-25804820EDAC}">
                        <c15:formulaRef>
                          <c15:sqref>Sheet3!$H$3</c15:sqref>
                        </c15:formulaRef>
                      </c:ext>
                    </c:extLst>
                    <c:strCache>
                      <c:ptCount val="1"/>
                      <c:pt idx="0">
                        <c:v>Profit%</c:v>
                      </c:pt>
                    </c:strCache>
                  </c:strRef>
                </c:tx>
                <c:spPr>
                  <a:solidFill>
                    <a:schemeClr val="accent3"/>
                  </a:solidFill>
                  <a:ln>
                    <a:noFill/>
                  </a:ln>
                  <a:effectLst/>
                </c:spPr>
                <c:invertIfNegative val="0"/>
                <c:cat>
                  <c:strRef>
                    <c:extLst>
                      <c:ext uri="{02D57815-91ED-43cb-92C2-25804820EDAC}">
                        <c15:formulaRef>
                          <c15:sqref>Sheet3!$E$4:$E$15</c15:sqref>
                        </c15:formulaRef>
                      </c:ext>
                    </c:extLst>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extLst>
                      <c:ext uri="{02D57815-91ED-43cb-92C2-25804820EDAC}">
                        <c15:formulaRef>
                          <c15:sqref>Sheet3!$H$4:$H$15</c15:sqref>
                        </c15:formulaRef>
                      </c:ext>
                    </c:extLst>
                    <c:numCache>
                      <c:formatCode>0%</c:formatCode>
                      <c:ptCount val="12"/>
                      <c:pt idx="0">
                        <c:v>0.20580227471566032</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0.19155842487312894</c:v>
                      </c:pt>
                    </c:numCache>
                  </c:numRef>
                </c:val>
                <c:extLst>
                  <c:ext xmlns:c16="http://schemas.microsoft.com/office/drawing/2014/chart" uri="{C3380CC4-5D6E-409C-BE32-E72D297353CC}">
                    <c16:uniqueId val="{0000000E-B54B-49FE-84AA-80E2EE3F4C80}"/>
                  </c:ext>
                </c:extLst>
              </c15:ser>
            </c15:filteredBarSeries>
          </c:ext>
        </c:extLst>
      </c:barChart>
      <c:catAx>
        <c:axId val="906497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496480"/>
        <c:crosses val="autoZero"/>
        <c:auto val="1"/>
        <c:lblAlgn val="ctr"/>
        <c:lblOffset val="100"/>
        <c:noMultiLvlLbl val="0"/>
      </c:catAx>
      <c:valAx>
        <c:axId val="9064964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497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Sheet3!$E$33</c:f>
              <c:strCache>
                <c:ptCount val="1"/>
                <c:pt idx="0">
                  <c:v>DAY</c:v>
                </c:pt>
              </c:strCache>
            </c:strRef>
          </c:tx>
          <c:spPr>
            <a:ln w="28575" cap="rnd">
              <a:solidFill>
                <a:schemeClr val="accent1"/>
              </a:solidFill>
              <a:round/>
            </a:ln>
            <a:effectLst/>
          </c:spPr>
          <c:marker>
            <c:symbol val="none"/>
          </c:marker>
          <c:val>
            <c:numRef>
              <c:f>Sheet3!$E$34:$E$64</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val>
          <c:smooth val="0"/>
          <c:extLst>
            <c:ext xmlns:c16="http://schemas.microsoft.com/office/drawing/2014/chart" uri="{C3380CC4-5D6E-409C-BE32-E72D297353CC}">
              <c16:uniqueId val="{00000000-537F-49CC-ABD2-A8335E6F195A}"/>
            </c:ext>
          </c:extLst>
        </c:ser>
        <c:ser>
          <c:idx val="1"/>
          <c:order val="1"/>
          <c:tx>
            <c:strRef>
              <c:f>Sheet3!$F$33</c:f>
              <c:strCache>
                <c:ptCount val="1"/>
                <c:pt idx="0">
                  <c:v>Selling Amount</c:v>
                </c:pt>
              </c:strCache>
            </c:strRef>
          </c:tx>
          <c:spPr>
            <a:ln w="28575" cap="rnd">
              <a:solidFill>
                <a:schemeClr val="accent2"/>
              </a:solidFill>
              <a:round/>
            </a:ln>
            <a:effectLst/>
          </c:spPr>
          <c:marker>
            <c:symbol val="none"/>
          </c:marker>
          <c:val>
            <c:numRef>
              <c:f>Sheet3!$F$34:$F$64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smooth val="0"/>
          <c:extLst>
            <c:ext xmlns:c16="http://schemas.microsoft.com/office/drawing/2014/chart" uri="{C3380CC4-5D6E-409C-BE32-E72D297353CC}">
              <c16:uniqueId val="{00000001-537F-49CC-ABD2-A8335E6F195A}"/>
            </c:ext>
          </c:extLst>
        </c:ser>
        <c:dLbls>
          <c:showLegendKey val="0"/>
          <c:showVal val="0"/>
          <c:showCatName val="0"/>
          <c:showSerName val="0"/>
          <c:showPercent val="0"/>
          <c:showBubbleSize val="0"/>
        </c:dLbls>
        <c:smooth val="0"/>
        <c:axId val="136290960"/>
        <c:axId val="136300560"/>
      </c:lineChart>
      <c:catAx>
        <c:axId val="13629096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00560"/>
        <c:crosses val="autoZero"/>
        <c:auto val="1"/>
        <c:lblAlgn val="ctr"/>
        <c:lblOffset val="100"/>
        <c:noMultiLvlLbl val="0"/>
      </c:catAx>
      <c:valAx>
        <c:axId val="136300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90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[my_first_dashboard.xlsx]Sheet3!PivotTable15</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Sheet3!$B$69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B5-452F-BB88-D44DC8AA56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B5-452F-BB88-D44DC8AA5600}"/>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Sheet3!$A$70:$A$72</c:f>
              <c:strCache>
                <c:ptCount val="2"/>
                <c:pt idx="0">
                  <c:v>Cash</c:v>
                </c:pt>
                <c:pt idx="1">
                  <c:v>Online</c:v>
                </c:pt>
              </c:strCache>
            </c:strRef>
          </c:cat>
          <c:val>
            <c:numRef>
              <c:f>Sheet3!$B$70:$B$72</c:f>
              <c:numCache>
                <c:formatCode>General</c:formatCode>
                <c:ptCount val="2"/>
                <c:pt idx="0">
                  <c:v>199516.90000000008</c:v>
                </c:pt>
                <c:pt idx="1">
                  <c:v>201895.01999999993</c:v>
                </c:pt>
              </c:numCache>
            </c:numRef>
          </c:val>
          <c:extLst>
            <c:ext xmlns:c16="http://schemas.microsoft.com/office/drawing/2014/chart" uri="{C3380CC4-5D6E-409C-BE32-E72D297353CC}">
              <c16:uniqueId val="{00000004-52B5-452F-BB88-D44DC8AA5600}"/>
            </c:ext>
          </c:extLst>
        </c:ser>
        <c:dLbls>
          <c:showLegendKey val="0"/>
          <c:showVal val="0"/>
          <c:showCatName val="0"/>
          <c:showSerName val="0"/>
          <c:showPercent val="0"/>
          <c:showBubbleSize val="0"/>
          <c:showLeaderLines val="1"/>
        </c:dLbls>
        <c:firstSliceAng val="0"/>
        <c:holeSize val="3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[my_first_dashboard.xlsx]Sheet3!PivotTable16</c:name>
    <c:fmtId val="2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noFill/>
          </a:ln>
          <a:effectLst/>
        </c:spPr>
      </c:pivotFmt>
      <c:pivotFmt>
        <c:idx val="6"/>
        <c:spPr>
          <a:solidFill>
            <a:schemeClr val="accent1"/>
          </a:solidFill>
          <a:ln w="19050">
            <a:noFill/>
          </a:ln>
          <a:effectLst/>
        </c:spPr>
      </c:pivotFmt>
    </c:pivotFmts>
    <c:plotArea>
      <c:layout>
        <c:manualLayout>
          <c:layoutTarget val="inner"/>
          <c:xMode val="edge"/>
          <c:yMode val="edge"/>
          <c:x val="2.7606752968894369E-2"/>
          <c:y val="0.14530802653183406"/>
          <c:w val="0.47805580710505385"/>
          <c:h val="0.70938394693633189"/>
        </c:manualLayout>
      </c:layout>
      <c:pieChart>
        <c:varyColors val="1"/>
        <c:ser>
          <c:idx val="0"/>
          <c:order val="0"/>
          <c:tx>
            <c:strRef>
              <c:f>Sheet3!$B$75</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D2B7-4FD3-B958-C80A281E85ED}"/>
              </c:ext>
            </c:extLst>
          </c:dPt>
          <c:dPt>
            <c:idx val="1"/>
            <c:bubble3D val="0"/>
            <c:spPr>
              <a:solidFill>
                <a:schemeClr val="accent2"/>
              </a:solidFill>
              <a:ln w="19050">
                <a:noFill/>
              </a:ln>
              <a:effectLst/>
            </c:spPr>
            <c:extLst>
              <c:ext xmlns:c16="http://schemas.microsoft.com/office/drawing/2014/chart" uri="{C3380CC4-5D6E-409C-BE32-E72D297353CC}">
                <c16:uniqueId val="{00000003-D2B7-4FD3-B958-C80A281E85ED}"/>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Sheet3!$A$76:$A$78</c:f>
              <c:strCache>
                <c:ptCount val="2"/>
                <c:pt idx="0">
                  <c:v>2021</c:v>
                </c:pt>
                <c:pt idx="1">
                  <c:v>2022</c:v>
                </c:pt>
              </c:strCache>
            </c:strRef>
          </c:cat>
          <c:val>
            <c:numRef>
              <c:f>Sheet3!$B$76:$B$78</c:f>
              <c:numCache>
                <c:formatCode>General</c:formatCode>
                <c:ptCount val="2"/>
                <c:pt idx="0">
                  <c:v>187284.31999999995</c:v>
                </c:pt>
                <c:pt idx="1">
                  <c:v>214127.59999999998</c:v>
                </c:pt>
              </c:numCache>
            </c:numRef>
          </c:val>
          <c:extLst>
            <c:ext xmlns:c16="http://schemas.microsoft.com/office/drawing/2014/chart" uri="{C3380CC4-5D6E-409C-BE32-E72D297353CC}">
              <c16:uniqueId val="{00000004-D2B7-4FD3-B958-C80A281E85E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B7BAA8D9-40C1-40AB-BAE2-E6BC06C8C0A2}">
          <cx:tx>
            <cx:txData>
              <cx:f>_xlchart.v1.1</cx:f>
              <cx:v>Selling Amount</cx:v>
            </cx:txData>
          </cx:tx>
          <cx:spPr>
            <a:ln>
              <a:noFill/>
            </a:ln>
          </cx:spPr>
          <cx:dataLabels pos="inEnd">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svg"/><Relationship Id="rId1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image" Target="../media/image6.svg"/><Relationship Id="rId12" Type="http://schemas.openxmlformats.org/officeDocument/2006/relationships/image" Target="../media/image11.png"/><Relationship Id="rId17" Type="http://schemas.openxmlformats.org/officeDocument/2006/relationships/chart" Target="../charts/chart3.xml"/><Relationship Id="rId2" Type="http://schemas.openxmlformats.org/officeDocument/2006/relationships/image" Target="../media/image2.svg"/><Relationship Id="rId16" Type="http://schemas.openxmlformats.org/officeDocument/2006/relationships/image" Target="../media/image14.sv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chart" Target="../charts/chart1.xml"/><Relationship Id="rId15" Type="http://schemas.openxmlformats.org/officeDocument/2006/relationships/image" Target="../media/image13.png"/><Relationship Id="rId10" Type="http://schemas.openxmlformats.org/officeDocument/2006/relationships/image" Target="../media/image9.png"/><Relationship Id="rId19" Type="http://schemas.microsoft.com/office/2014/relationships/chartEx" Target="../charts/chartEx1.xml"/><Relationship Id="rId4" Type="http://schemas.openxmlformats.org/officeDocument/2006/relationships/image" Target="../media/image4.svg"/><Relationship Id="rId9" Type="http://schemas.openxmlformats.org/officeDocument/2006/relationships/image" Target="../media/image8.sv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396240</xdr:colOff>
      <xdr:row>0</xdr:row>
      <xdr:rowOff>0</xdr:rowOff>
    </xdr:from>
    <xdr:to>
      <xdr:col>20</xdr:col>
      <xdr:colOff>586740</xdr:colOff>
      <xdr:row>35</xdr:row>
      <xdr:rowOff>106680</xdr:rowOff>
    </xdr:to>
    <xdr:sp macro="" textlink="">
      <xdr:nvSpPr>
        <xdr:cNvPr id="3" name="Rectangle: Rounded Corners 2">
          <a:extLst>
            <a:ext uri="{FF2B5EF4-FFF2-40B4-BE49-F238E27FC236}">
              <a16:creationId xmlns:a16="http://schemas.microsoft.com/office/drawing/2014/main" id="{D4C2518D-0D8C-A36B-55C3-0439B2E9CC04}"/>
            </a:ext>
          </a:extLst>
        </xdr:cNvPr>
        <xdr:cNvSpPr/>
      </xdr:nvSpPr>
      <xdr:spPr>
        <a:xfrm>
          <a:off x="3461757" y="0"/>
          <a:ext cx="9387052" cy="6544266"/>
        </a:xfrm>
        <a:prstGeom prst="roundRect">
          <a:avLst>
            <a:gd name="adj" fmla="val 6245"/>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203463</xdr:colOff>
      <xdr:row>15</xdr:row>
      <xdr:rowOff>91440</xdr:rowOff>
    </xdr:from>
    <xdr:to>
      <xdr:col>14</xdr:col>
      <xdr:colOff>470163</xdr:colOff>
      <xdr:row>34</xdr:row>
      <xdr:rowOff>129280</xdr:rowOff>
    </xdr:to>
    <xdr:grpSp>
      <xdr:nvGrpSpPr>
        <xdr:cNvPr id="13" name="Group 12">
          <a:extLst>
            <a:ext uri="{FF2B5EF4-FFF2-40B4-BE49-F238E27FC236}">
              <a16:creationId xmlns:a16="http://schemas.microsoft.com/office/drawing/2014/main" id="{B9AD7909-011F-343D-A662-3855BFDA7958}"/>
            </a:ext>
          </a:extLst>
        </xdr:cNvPr>
        <xdr:cNvGrpSpPr/>
      </xdr:nvGrpSpPr>
      <xdr:grpSpPr>
        <a:xfrm>
          <a:off x="4470663" y="2834640"/>
          <a:ext cx="4533900" cy="3512560"/>
          <a:chOff x="4495800" y="2834640"/>
          <a:chExt cx="4533900" cy="3542776"/>
        </a:xfrm>
      </xdr:grpSpPr>
      <xdr:sp macro="" textlink="">
        <xdr:nvSpPr>
          <xdr:cNvPr id="5" name="Rectangle 4">
            <a:extLst>
              <a:ext uri="{FF2B5EF4-FFF2-40B4-BE49-F238E27FC236}">
                <a16:creationId xmlns:a16="http://schemas.microsoft.com/office/drawing/2014/main" id="{A18EACBA-17E2-B5E7-AA68-53F7CA028A51}"/>
              </a:ext>
            </a:extLst>
          </xdr:cNvPr>
          <xdr:cNvSpPr/>
        </xdr:nvSpPr>
        <xdr:spPr>
          <a:xfrm>
            <a:off x="4495800" y="2834640"/>
            <a:ext cx="4533900" cy="354277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sp macro="" textlink="">
        <xdr:nvSpPr>
          <xdr:cNvPr id="6" name="TextBox 5">
            <a:extLst>
              <a:ext uri="{FF2B5EF4-FFF2-40B4-BE49-F238E27FC236}">
                <a16:creationId xmlns:a16="http://schemas.microsoft.com/office/drawing/2014/main" id="{06004B0D-40F2-D045-DA0B-F824056F6F9F}"/>
              </a:ext>
            </a:extLst>
          </xdr:cNvPr>
          <xdr:cNvSpPr txBox="1"/>
        </xdr:nvSpPr>
        <xdr:spPr>
          <a:xfrm>
            <a:off x="4774000" y="2989382"/>
            <a:ext cx="2518833" cy="260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Month Sales VS Profit</a:t>
            </a:r>
          </a:p>
          <a:p>
            <a:endParaRPr lang="en-IN" sz="1100"/>
          </a:p>
        </xdr:txBody>
      </xdr:sp>
      <xdr:pic>
        <xdr:nvPicPr>
          <xdr:cNvPr id="8" name="Graphic 7" descr="Daily calendar with solid fill">
            <a:extLst>
              <a:ext uri="{FF2B5EF4-FFF2-40B4-BE49-F238E27FC236}">
                <a16:creationId xmlns:a16="http://schemas.microsoft.com/office/drawing/2014/main" id="{E0E160E1-DDC3-EFE8-5C99-ABC7B13D206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10838" y="2997526"/>
            <a:ext cx="270681" cy="293195"/>
          </a:xfrm>
          <a:prstGeom prst="rect">
            <a:avLst/>
          </a:prstGeom>
        </xdr:spPr>
      </xdr:pic>
    </xdr:grpSp>
    <xdr:clientData/>
  </xdr:twoCellAnchor>
  <xdr:twoCellAnchor>
    <xdr:from>
      <xdr:col>7</xdr:col>
      <xdr:colOff>175260</xdr:colOff>
      <xdr:row>0</xdr:row>
      <xdr:rowOff>176399</xdr:rowOff>
    </xdr:from>
    <xdr:to>
      <xdr:col>20</xdr:col>
      <xdr:colOff>495300</xdr:colOff>
      <xdr:row>5</xdr:row>
      <xdr:rowOff>43793</xdr:rowOff>
    </xdr:to>
    <xdr:sp macro="" textlink="">
      <xdr:nvSpPr>
        <xdr:cNvPr id="15" name="Rectangle 14">
          <a:extLst>
            <a:ext uri="{FF2B5EF4-FFF2-40B4-BE49-F238E27FC236}">
              <a16:creationId xmlns:a16="http://schemas.microsoft.com/office/drawing/2014/main" id="{4EB34F76-269A-E6E5-5F1C-D0AED4B4135C}"/>
            </a:ext>
          </a:extLst>
        </xdr:cNvPr>
        <xdr:cNvSpPr/>
      </xdr:nvSpPr>
      <xdr:spPr>
        <a:xfrm>
          <a:off x="4418215" y="176399"/>
          <a:ext cx="8199812" cy="776599"/>
        </a:xfrm>
        <a:prstGeom prst="rect">
          <a:avLst/>
        </a:prstGeom>
        <a:solidFill>
          <a:srgbClr val="0070C0"/>
        </a:solidFill>
        <a:ln>
          <a:solidFill>
            <a:schemeClr val="tx1"/>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198119</xdr:colOff>
      <xdr:row>1</xdr:row>
      <xdr:rowOff>15240</xdr:rowOff>
    </xdr:from>
    <xdr:to>
      <xdr:col>9</xdr:col>
      <xdr:colOff>534275</xdr:colOff>
      <xdr:row>5</xdr:row>
      <xdr:rowOff>43793</xdr:rowOff>
    </xdr:to>
    <xdr:sp macro="" textlink="">
      <xdr:nvSpPr>
        <xdr:cNvPr id="20" name="Rectangle 19">
          <a:extLst>
            <a:ext uri="{FF2B5EF4-FFF2-40B4-BE49-F238E27FC236}">
              <a16:creationId xmlns:a16="http://schemas.microsoft.com/office/drawing/2014/main" id="{17AB4210-B6BD-3B94-34E6-69B13E30274C}"/>
            </a:ext>
          </a:extLst>
        </xdr:cNvPr>
        <xdr:cNvSpPr/>
      </xdr:nvSpPr>
      <xdr:spPr>
        <a:xfrm>
          <a:off x="4489843" y="199171"/>
          <a:ext cx="1562363" cy="76427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320040</xdr:colOff>
      <xdr:row>1</xdr:row>
      <xdr:rowOff>129540</xdr:rowOff>
    </xdr:from>
    <xdr:to>
      <xdr:col>9</xdr:col>
      <xdr:colOff>516759</xdr:colOff>
      <xdr:row>4</xdr:row>
      <xdr:rowOff>26276</xdr:rowOff>
    </xdr:to>
    <xdr:grpSp>
      <xdr:nvGrpSpPr>
        <xdr:cNvPr id="32" name="Group 31">
          <a:extLst>
            <a:ext uri="{FF2B5EF4-FFF2-40B4-BE49-F238E27FC236}">
              <a16:creationId xmlns:a16="http://schemas.microsoft.com/office/drawing/2014/main" id="{E86B3536-2254-AEFF-2624-D0E340D320F4}"/>
            </a:ext>
          </a:extLst>
        </xdr:cNvPr>
        <xdr:cNvGrpSpPr/>
      </xdr:nvGrpSpPr>
      <xdr:grpSpPr>
        <a:xfrm>
          <a:off x="4587240" y="312420"/>
          <a:ext cx="1415919" cy="445376"/>
          <a:chOff x="4611764" y="313471"/>
          <a:chExt cx="1422926" cy="448529"/>
        </a:xfrm>
      </xdr:grpSpPr>
      <xdr:sp macro="" textlink="">
        <xdr:nvSpPr>
          <xdr:cNvPr id="17" name="Rectangle 16">
            <a:extLst>
              <a:ext uri="{FF2B5EF4-FFF2-40B4-BE49-F238E27FC236}">
                <a16:creationId xmlns:a16="http://schemas.microsoft.com/office/drawing/2014/main" id="{C2B8A92E-3478-6E5C-A055-8F68DCB0B517}"/>
              </a:ext>
            </a:extLst>
          </xdr:cNvPr>
          <xdr:cNvSpPr/>
        </xdr:nvSpPr>
        <xdr:spPr>
          <a:xfrm>
            <a:off x="4611764" y="328711"/>
            <a:ext cx="974747" cy="253562"/>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b="1">
              <a:latin typeface="Aharoni" panose="02010803020104030203" pitchFamily="2" charset="-79"/>
              <a:cs typeface="Aharoni" panose="02010803020104030203" pitchFamily="2" charset="-79"/>
            </a:endParaRPr>
          </a:p>
        </xdr:txBody>
      </xdr:sp>
      <xdr:sp macro="" textlink="">
        <xdr:nvSpPr>
          <xdr:cNvPr id="18" name="TextBox 17">
            <a:extLst>
              <a:ext uri="{FF2B5EF4-FFF2-40B4-BE49-F238E27FC236}">
                <a16:creationId xmlns:a16="http://schemas.microsoft.com/office/drawing/2014/main" id="{10F86047-7ECF-29ED-5CDD-B3BC375D16D8}"/>
              </a:ext>
            </a:extLst>
          </xdr:cNvPr>
          <xdr:cNvSpPr txBox="1"/>
        </xdr:nvSpPr>
        <xdr:spPr>
          <a:xfrm>
            <a:off x="4861034" y="313471"/>
            <a:ext cx="1173656" cy="290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1" u="none">
                <a:solidFill>
                  <a:schemeClr val="accent2"/>
                </a:solidFill>
              </a:rPr>
              <a:t>T</a:t>
            </a:r>
            <a:r>
              <a:rPr lang="en-IN" sz="1400" b="1" i="1">
                <a:solidFill>
                  <a:schemeClr val="accent2"/>
                </a:solidFill>
              </a:rPr>
              <a:t>OTAL</a:t>
            </a:r>
            <a:r>
              <a:rPr lang="en-IN" sz="1400" b="1" i="1" baseline="0">
                <a:solidFill>
                  <a:schemeClr val="accent2"/>
                </a:solidFill>
              </a:rPr>
              <a:t> SALE</a:t>
            </a:r>
          </a:p>
          <a:p>
            <a:endParaRPr lang="en-IN" sz="1200" b="1"/>
          </a:p>
        </xdr:txBody>
      </xdr:sp>
      <xdr:sp macro="" textlink="Sheet3!$A$20">
        <xdr:nvSpPr>
          <xdr:cNvPr id="19" name="Rectangle 18">
            <a:extLst>
              <a:ext uri="{FF2B5EF4-FFF2-40B4-BE49-F238E27FC236}">
                <a16:creationId xmlns:a16="http://schemas.microsoft.com/office/drawing/2014/main" id="{32C6F23F-166A-4F89-900B-E265815515B4}"/>
              </a:ext>
            </a:extLst>
          </xdr:cNvPr>
          <xdr:cNvSpPr/>
        </xdr:nvSpPr>
        <xdr:spPr>
          <a:xfrm>
            <a:off x="4957382" y="522540"/>
            <a:ext cx="811223" cy="23946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FE6C6AA4-BBFA-4E4C-907C-E37E4FDAB87E}" type="TxLink">
              <a:rPr lang="en-US" sz="1600" b="1" i="0" u="none" strike="noStrike">
                <a:solidFill>
                  <a:srgbClr val="000000"/>
                </a:solidFill>
                <a:latin typeface="Calibri"/>
                <a:ea typeface="Calibri"/>
                <a:cs typeface="Calibri"/>
              </a:rPr>
              <a:pPr algn="l"/>
              <a:t>401412</a:t>
            </a:fld>
            <a:endParaRPr lang="en-IN" sz="1600" b="1"/>
          </a:p>
        </xdr:txBody>
      </xdr:sp>
    </xdr:grpSp>
    <xdr:clientData/>
  </xdr:twoCellAnchor>
  <xdr:twoCellAnchor editAs="oneCell">
    <xdr:from>
      <xdr:col>7</xdr:col>
      <xdr:colOff>190501</xdr:colOff>
      <xdr:row>1</xdr:row>
      <xdr:rowOff>91439</xdr:rowOff>
    </xdr:from>
    <xdr:to>
      <xdr:col>7</xdr:col>
      <xdr:colOff>594361</xdr:colOff>
      <xdr:row>4</xdr:row>
      <xdr:rowOff>52551</xdr:rowOff>
    </xdr:to>
    <xdr:pic>
      <xdr:nvPicPr>
        <xdr:cNvPr id="22" name="Graphic 21" descr="Money with solid fill">
          <a:extLst>
            <a:ext uri="{FF2B5EF4-FFF2-40B4-BE49-F238E27FC236}">
              <a16:creationId xmlns:a16="http://schemas.microsoft.com/office/drawing/2014/main" id="{C6D26595-A375-B2AC-5BCF-915CFF10E2D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482225" y="275370"/>
          <a:ext cx="403860" cy="512905"/>
        </a:xfrm>
        <a:prstGeom prst="rect">
          <a:avLst/>
        </a:prstGeom>
      </xdr:spPr>
    </xdr:pic>
    <xdr:clientData/>
  </xdr:twoCellAnchor>
  <xdr:twoCellAnchor>
    <xdr:from>
      <xdr:col>7</xdr:col>
      <xdr:colOff>213360</xdr:colOff>
      <xdr:row>18</xdr:row>
      <xdr:rowOff>83820</xdr:rowOff>
    </xdr:from>
    <xdr:to>
      <xdr:col>14</xdr:col>
      <xdr:colOff>464820</xdr:colOff>
      <xdr:row>34</xdr:row>
      <xdr:rowOff>121920</xdr:rowOff>
    </xdr:to>
    <xdr:graphicFrame macro="">
      <xdr:nvGraphicFramePr>
        <xdr:cNvPr id="28" name="Chart 27">
          <a:extLst>
            <a:ext uri="{FF2B5EF4-FFF2-40B4-BE49-F238E27FC236}">
              <a16:creationId xmlns:a16="http://schemas.microsoft.com/office/drawing/2014/main" id="{729CACBD-B5F9-42C2-A155-3C2E651D04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508000</xdr:colOff>
      <xdr:row>15</xdr:row>
      <xdr:rowOff>91440</xdr:rowOff>
    </xdr:from>
    <xdr:to>
      <xdr:col>7</xdr:col>
      <xdr:colOff>182880</xdr:colOff>
      <xdr:row>34</xdr:row>
      <xdr:rowOff>142240</xdr:rowOff>
    </xdr:to>
    <mc:AlternateContent xmlns:mc="http://schemas.openxmlformats.org/markup-compatibility/2006" xmlns:a14="http://schemas.microsoft.com/office/drawing/2010/main">
      <mc:Choice Requires="a14">
        <xdr:graphicFrame macro="">
          <xdr:nvGraphicFramePr>
            <xdr:cNvPr id="29" name="Month 2">
              <a:extLst>
                <a:ext uri="{FF2B5EF4-FFF2-40B4-BE49-F238E27FC236}">
                  <a16:creationId xmlns:a16="http://schemas.microsoft.com/office/drawing/2014/main" id="{9A6E5A0C-1475-4266-A343-604E394EE86D}"/>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3556000" y="2834640"/>
              <a:ext cx="894080" cy="3525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466209</xdr:colOff>
      <xdr:row>1</xdr:row>
      <xdr:rowOff>40640</xdr:rowOff>
    </xdr:from>
    <xdr:to>
      <xdr:col>7</xdr:col>
      <xdr:colOff>121920</xdr:colOff>
      <xdr:row>5</xdr:row>
      <xdr:rowOff>43296</xdr:rowOff>
    </xdr:to>
    <mc:AlternateContent xmlns:mc="http://schemas.openxmlformats.org/markup-compatibility/2006" xmlns:a14="http://schemas.microsoft.com/office/drawing/2010/main">
      <mc:Choice Requires="a14">
        <xdr:graphicFrame macro="">
          <xdr:nvGraphicFramePr>
            <xdr:cNvPr id="30" name="Year 1">
              <a:extLst>
                <a:ext uri="{FF2B5EF4-FFF2-40B4-BE49-F238E27FC236}">
                  <a16:creationId xmlns:a16="http://schemas.microsoft.com/office/drawing/2014/main" id="{5DDF067D-34B4-49EA-BF61-CE120522F05A}"/>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514209" y="223520"/>
              <a:ext cx="874911" cy="7341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560552</xdr:colOff>
      <xdr:row>1</xdr:row>
      <xdr:rowOff>17517</xdr:rowOff>
    </xdr:from>
    <xdr:to>
      <xdr:col>12</xdr:col>
      <xdr:colOff>210206</xdr:colOff>
      <xdr:row>5</xdr:row>
      <xdr:rowOff>35035</xdr:rowOff>
    </xdr:to>
    <xdr:sp macro="" textlink="">
      <xdr:nvSpPr>
        <xdr:cNvPr id="33" name="Rectangle 32">
          <a:extLst>
            <a:ext uri="{FF2B5EF4-FFF2-40B4-BE49-F238E27FC236}">
              <a16:creationId xmlns:a16="http://schemas.microsoft.com/office/drawing/2014/main" id="{EA21ECEC-3FED-4D8F-B5EE-DD03FC3034F7}"/>
            </a:ext>
          </a:extLst>
        </xdr:cNvPr>
        <xdr:cNvSpPr/>
      </xdr:nvSpPr>
      <xdr:spPr>
        <a:xfrm>
          <a:off x="6078483" y="201448"/>
          <a:ext cx="1488964" cy="753242"/>
        </a:xfrm>
        <a:prstGeom prst="rect">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210208</xdr:colOff>
      <xdr:row>1</xdr:row>
      <xdr:rowOff>3504</xdr:rowOff>
    </xdr:from>
    <xdr:to>
      <xdr:col>15</xdr:col>
      <xdr:colOff>96345</xdr:colOff>
      <xdr:row>5</xdr:row>
      <xdr:rowOff>26276</xdr:rowOff>
    </xdr:to>
    <xdr:sp macro="" textlink="">
      <xdr:nvSpPr>
        <xdr:cNvPr id="38" name="Rectangle 37">
          <a:extLst>
            <a:ext uri="{FF2B5EF4-FFF2-40B4-BE49-F238E27FC236}">
              <a16:creationId xmlns:a16="http://schemas.microsoft.com/office/drawing/2014/main" id="{501EB350-96A6-4FAF-B860-5386BF936145}"/>
            </a:ext>
          </a:extLst>
        </xdr:cNvPr>
        <xdr:cNvSpPr/>
      </xdr:nvSpPr>
      <xdr:spPr>
        <a:xfrm>
          <a:off x="7567449" y="187435"/>
          <a:ext cx="1725448" cy="758496"/>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508000</xdr:colOff>
      <xdr:row>1</xdr:row>
      <xdr:rowOff>105103</xdr:rowOff>
    </xdr:from>
    <xdr:to>
      <xdr:col>15</xdr:col>
      <xdr:colOff>61309</xdr:colOff>
      <xdr:row>3</xdr:row>
      <xdr:rowOff>148897</xdr:rowOff>
    </xdr:to>
    <xdr:sp macro="" textlink="">
      <xdr:nvSpPr>
        <xdr:cNvPr id="39" name="TextBox 38">
          <a:extLst>
            <a:ext uri="{FF2B5EF4-FFF2-40B4-BE49-F238E27FC236}">
              <a16:creationId xmlns:a16="http://schemas.microsoft.com/office/drawing/2014/main" id="{8425CD8A-6C6E-2938-5D97-355A83FA5A94}"/>
            </a:ext>
          </a:extLst>
        </xdr:cNvPr>
        <xdr:cNvSpPr txBox="1"/>
      </xdr:nvSpPr>
      <xdr:spPr>
        <a:xfrm>
          <a:off x="7865241" y="289034"/>
          <a:ext cx="1392620" cy="411656"/>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chemeClr val="accent2"/>
              </a:solidFill>
              <a:latin typeface="+mn-lt"/>
            </a:rPr>
            <a:t>Top Sell Product</a:t>
          </a:r>
          <a:endParaRPr lang="en-IN" sz="1400" b="1" i="0" u="none" strike="noStrike" baseline="0">
            <a:solidFill>
              <a:schemeClr val="accent2"/>
            </a:solidFill>
            <a:effectLst/>
            <a:latin typeface="+mn-lt"/>
            <a:ea typeface="+mn-ea"/>
            <a:cs typeface="+mn-cs"/>
          </a:endParaRPr>
        </a:p>
        <a:p>
          <a:endParaRPr lang="en-IN" sz="1400" baseline="0"/>
        </a:p>
      </xdr:txBody>
    </xdr:sp>
    <xdr:clientData/>
  </xdr:twoCellAnchor>
  <xdr:twoCellAnchor>
    <xdr:from>
      <xdr:col>13</xdr:col>
      <xdr:colOff>245240</xdr:colOff>
      <xdr:row>2</xdr:row>
      <xdr:rowOff>140138</xdr:rowOff>
    </xdr:from>
    <xdr:to>
      <xdr:col>15</xdr:col>
      <xdr:colOff>175171</xdr:colOff>
      <xdr:row>4</xdr:row>
      <xdr:rowOff>26276</xdr:rowOff>
    </xdr:to>
    <xdr:sp macro="" textlink="Sheet3!$A$28">
      <xdr:nvSpPr>
        <xdr:cNvPr id="40" name="TextBox 39">
          <a:extLst>
            <a:ext uri="{FF2B5EF4-FFF2-40B4-BE49-F238E27FC236}">
              <a16:creationId xmlns:a16="http://schemas.microsoft.com/office/drawing/2014/main" id="{A095DCB5-113F-D701-5486-3B0DAB56B7B4}"/>
            </a:ext>
          </a:extLst>
        </xdr:cNvPr>
        <xdr:cNvSpPr txBox="1"/>
      </xdr:nvSpPr>
      <xdr:spPr>
        <a:xfrm>
          <a:off x="8215585" y="508000"/>
          <a:ext cx="1156138"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B0B28EF-C325-4DD2-BD53-493F76A5B0C4}" type="TxLink">
            <a:rPr lang="en-US" sz="1600" b="1" i="0" u="none" strike="noStrike">
              <a:solidFill>
                <a:srgbClr val="000000"/>
              </a:solidFill>
              <a:latin typeface="Calibri"/>
              <a:ea typeface="Calibri"/>
              <a:cs typeface="Calibri"/>
            </a:rPr>
            <a:pPr/>
            <a:t>P0041</a:t>
          </a:fld>
          <a:endParaRPr lang="en-IN" sz="1600" b="1"/>
        </a:p>
      </xdr:txBody>
    </xdr:sp>
    <xdr:clientData/>
  </xdr:twoCellAnchor>
  <xdr:twoCellAnchor>
    <xdr:from>
      <xdr:col>15</xdr:col>
      <xdr:colOff>105104</xdr:colOff>
      <xdr:row>1</xdr:row>
      <xdr:rowOff>7007</xdr:rowOff>
    </xdr:from>
    <xdr:to>
      <xdr:col>18</xdr:col>
      <xdr:colOff>43794</xdr:colOff>
      <xdr:row>5</xdr:row>
      <xdr:rowOff>35035</xdr:rowOff>
    </xdr:to>
    <xdr:sp macro="" textlink="">
      <xdr:nvSpPr>
        <xdr:cNvPr id="41" name="Rectangle 40">
          <a:extLst>
            <a:ext uri="{FF2B5EF4-FFF2-40B4-BE49-F238E27FC236}">
              <a16:creationId xmlns:a16="http://schemas.microsoft.com/office/drawing/2014/main" id="{F9C4E0AE-E8B9-48BE-B35A-D103CC0985F7}"/>
            </a:ext>
          </a:extLst>
        </xdr:cNvPr>
        <xdr:cNvSpPr/>
      </xdr:nvSpPr>
      <xdr:spPr>
        <a:xfrm>
          <a:off x="9301656" y="190938"/>
          <a:ext cx="1778000" cy="763752"/>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560553</xdr:colOff>
      <xdr:row>1</xdr:row>
      <xdr:rowOff>78830</xdr:rowOff>
    </xdr:from>
    <xdr:to>
      <xdr:col>17</xdr:col>
      <xdr:colOff>455450</xdr:colOff>
      <xdr:row>2</xdr:row>
      <xdr:rowOff>131379</xdr:rowOff>
    </xdr:to>
    <xdr:sp macro="" textlink="">
      <xdr:nvSpPr>
        <xdr:cNvPr id="42" name="TextBox 41">
          <a:extLst>
            <a:ext uri="{FF2B5EF4-FFF2-40B4-BE49-F238E27FC236}">
              <a16:creationId xmlns:a16="http://schemas.microsoft.com/office/drawing/2014/main" id="{69C33942-67AB-166D-A483-59842C64A850}"/>
            </a:ext>
          </a:extLst>
        </xdr:cNvPr>
        <xdr:cNvSpPr txBox="1"/>
      </xdr:nvSpPr>
      <xdr:spPr>
        <a:xfrm>
          <a:off x="9757105" y="262761"/>
          <a:ext cx="1121104" cy="236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FF00"/>
              </a:solidFill>
            </a:rPr>
            <a:t>PROFIT</a:t>
          </a:r>
          <a:r>
            <a:rPr lang="en-IN" sz="1400" b="1" baseline="0">
              <a:solidFill>
                <a:srgbClr val="FFFF00"/>
              </a:solidFill>
            </a:rPr>
            <a:t> %</a:t>
          </a:r>
          <a:endParaRPr lang="en-IN" sz="1400" b="1">
            <a:solidFill>
              <a:srgbClr val="FFFF00"/>
            </a:solidFill>
          </a:endParaRPr>
        </a:p>
      </xdr:txBody>
    </xdr:sp>
    <xdr:clientData/>
  </xdr:twoCellAnchor>
  <xdr:twoCellAnchor>
    <xdr:from>
      <xdr:col>16</xdr:col>
      <xdr:colOff>105104</xdr:colOff>
      <xdr:row>2</xdr:row>
      <xdr:rowOff>113863</xdr:rowOff>
    </xdr:from>
    <xdr:to>
      <xdr:col>18</xdr:col>
      <xdr:colOff>26276</xdr:colOff>
      <xdr:row>4</xdr:row>
      <xdr:rowOff>8759</xdr:rowOff>
    </xdr:to>
    <xdr:sp macro="" textlink="Sheet3!D20">
      <xdr:nvSpPr>
        <xdr:cNvPr id="43" name="TextBox 42">
          <a:extLst>
            <a:ext uri="{FF2B5EF4-FFF2-40B4-BE49-F238E27FC236}">
              <a16:creationId xmlns:a16="http://schemas.microsoft.com/office/drawing/2014/main" id="{185EB119-1960-0A86-4CCA-3F7D31165137}"/>
            </a:ext>
          </a:extLst>
        </xdr:cNvPr>
        <xdr:cNvSpPr txBox="1"/>
      </xdr:nvSpPr>
      <xdr:spPr>
        <a:xfrm>
          <a:off x="9914759" y="481725"/>
          <a:ext cx="1147379"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FB43DAA-36CA-434A-BD86-3A1B90656133}" type="TxLink">
            <a:rPr lang="en-US" sz="1400" b="1" i="0" u="none" strike="noStrike">
              <a:solidFill>
                <a:srgbClr val="FFFF00"/>
              </a:solidFill>
              <a:latin typeface="Calibri"/>
              <a:ea typeface="Calibri"/>
              <a:cs typeface="Calibri"/>
            </a:rPr>
            <a:pPr/>
            <a:t>21%</a:t>
          </a:fld>
          <a:endParaRPr lang="en-IN" sz="1400" b="1">
            <a:solidFill>
              <a:srgbClr val="FFFF00"/>
            </a:solidFill>
          </a:endParaRPr>
        </a:p>
      </xdr:txBody>
    </xdr:sp>
    <xdr:clientData/>
  </xdr:twoCellAnchor>
  <xdr:twoCellAnchor>
    <xdr:from>
      <xdr:col>18</xdr:col>
      <xdr:colOff>61485</xdr:colOff>
      <xdr:row>1</xdr:row>
      <xdr:rowOff>0</xdr:rowOff>
    </xdr:from>
    <xdr:to>
      <xdr:col>20</xdr:col>
      <xdr:colOff>479972</xdr:colOff>
      <xdr:row>5</xdr:row>
      <xdr:rowOff>26275</xdr:rowOff>
    </xdr:to>
    <xdr:sp macro="" textlink="">
      <xdr:nvSpPr>
        <xdr:cNvPr id="44" name="Rectangle 43">
          <a:extLst>
            <a:ext uri="{FF2B5EF4-FFF2-40B4-BE49-F238E27FC236}">
              <a16:creationId xmlns:a16="http://schemas.microsoft.com/office/drawing/2014/main" id="{128D5E1C-D333-48D9-AAEE-F61D67A8DFBB}"/>
            </a:ext>
          </a:extLst>
        </xdr:cNvPr>
        <xdr:cNvSpPr/>
      </xdr:nvSpPr>
      <xdr:spPr>
        <a:xfrm>
          <a:off x="11097347" y="183931"/>
          <a:ext cx="1644694" cy="761999"/>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113863</xdr:colOff>
      <xdr:row>1</xdr:row>
      <xdr:rowOff>113862</xdr:rowOff>
    </xdr:from>
    <xdr:to>
      <xdr:col>12</xdr:col>
      <xdr:colOff>183931</xdr:colOff>
      <xdr:row>3</xdr:row>
      <xdr:rowOff>43793</xdr:rowOff>
    </xdr:to>
    <xdr:sp macro="" textlink="">
      <xdr:nvSpPr>
        <xdr:cNvPr id="45" name="TextBox 44">
          <a:extLst>
            <a:ext uri="{FF2B5EF4-FFF2-40B4-BE49-F238E27FC236}">
              <a16:creationId xmlns:a16="http://schemas.microsoft.com/office/drawing/2014/main" id="{18F91128-DB96-A565-B3DE-ED02C5758707}"/>
            </a:ext>
          </a:extLst>
        </xdr:cNvPr>
        <xdr:cNvSpPr txBox="1"/>
      </xdr:nvSpPr>
      <xdr:spPr>
        <a:xfrm>
          <a:off x="6244897" y="297793"/>
          <a:ext cx="1296275" cy="297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0">
              <a:solidFill>
                <a:schemeClr val="accent1"/>
              </a:solidFill>
            </a:rPr>
            <a:t>Total Quantity</a:t>
          </a:r>
        </a:p>
        <a:p>
          <a:endParaRPr lang="en-IN" sz="1100"/>
        </a:p>
      </xdr:txBody>
    </xdr:sp>
    <xdr:clientData/>
  </xdr:twoCellAnchor>
  <xdr:twoCellAnchor>
    <xdr:from>
      <xdr:col>10</xdr:col>
      <xdr:colOff>306553</xdr:colOff>
      <xdr:row>2</xdr:row>
      <xdr:rowOff>148897</xdr:rowOff>
    </xdr:from>
    <xdr:to>
      <xdr:col>11</xdr:col>
      <xdr:colOff>604345</xdr:colOff>
      <xdr:row>4</xdr:row>
      <xdr:rowOff>52552</xdr:rowOff>
    </xdr:to>
    <xdr:sp macro="" textlink="Sheet3!$A$24">
      <xdr:nvSpPr>
        <xdr:cNvPr id="46" name="TextBox 45">
          <a:extLst>
            <a:ext uri="{FF2B5EF4-FFF2-40B4-BE49-F238E27FC236}">
              <a16:creationId xmlns:a16="http://schemas.microsoft.com/office/drawing/2014/main" id="{4BC4EA14-10A7-7DCD-9A75-76280817A41D}"/>
            </a:ext>
          </a:extLst>
        </xdr:cNvPr>
        <xdr:cNvSpPr txBox="1"/>
      </xdr:nvSpPr>
      <xdr:spPr>
        <a:xfrm>
          <a:off x="6437587" y="516759"/>
          <a:ext cx="910896" cy="271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A900F69-2F00-47F4-A4A9-F603EC399FEB}" type="TxLink">
            <a:rPr lang="en-US" sz="1600" b="1" i="0" u="none" strike="noStrike">
              <a:solidFill>
                <a:srgbClr val="000000"/>
              </a:solidFill>
              <a:latin typeface="Calibri"/>
              <a:ea typeface="Calibri"/>
              <a:cs typeface="Calibri"/>
            </a:rPr>
            <a:pPr/>
            <a:t>4280</a:t>
          </a:fld>
          <a:endParaRPr lang="en-IN" sz="1600" b="1"/>
        </a:p>
      </xdr:txBody>
    </xdr:sp>
    <xdr:clientData/>
  </xdr:twoCellAnchor>
  <xdr:twoCellAnchor editAs="oneCell">
    <xdr:from>
      <xdr:col>9</xdr:col>
      <xdr:colOff>516759</xdr:colOff>
      <xdr:row>1</xdr:row>
      <xdr:rowOff>131380</xdr:rowOff>
    </xdr:from>
    <xdr:to>
      <xdr:col>10</xdr:col>
      <xdr:colOff>254001</xdr:colOff>
      <xdr:row>4</xdr:row>
      <xdr:rowOff>52553</xdr:rowOff>
    </xdr:to>
    <xdr:pic>
      <xdr:nvPicPr>
        <xdr:cNvPr id="48" name="Graphic 47" descr="Database with solid fill">
          <a:extLst>
            <a:ext uri="{FF2B5EF4-FFF2-40B4-BE49-F238E27FC236}">
              <a16:creationId xmlns:a16="http://schemas.microsoft.com/office/drawing/2014/main" id="{383C04A8-476D-BBED-4A80-BEDFB2844D37}"/>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034690" y="315311"/>
          <a:ext cx="350345" cy="472966"/>
        </a:xfrm>
        <a:prstGeom prst="rect">
          <a:avLst/>
        </a:prstGeom>
      </xdr:spPr>
    </xdr:pic>
    <xdr:clientData/>
  </xdr:twoCellAnchor>
  <xdr:twoCellAnchor editAs="oneCell">
    <xdr:from>
      <xdr:col>12</xdr:col>
      <xdr:colOff>183934</xdr:colOff>
      <xdr:row>1</xdr:row>
      <xdr:rowOff>70069</xdr:rowOff>
    </xdr:from>
    <xdr:to>
      <xdr:col>12</xdr:col>
      <xdr:colOff>604348</xdr:colOff>
      <xdr:row>4</xdr:row>
      <xdr:rowOff>52551</xdr:rowOff>
    </xdr:to>
    <xdr:pic>
      <xdr:nvPicPr>
        <xdr:cNvPr id="50" name="Graphic 49" descr="Bar graph with upward trend with solid fill">
          <a:extLst>
            <a:ext uri="{FF2B5EF4-FFF2-40B4-BE49-F238E27FC236}">
              <a16:creationId xmlns:a16="http://schemas.microsoft.com/office/drawing/2014/main" id="{1C51EC6F-A3F2-E598-133A-D3358069B237}"/>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7541175" y="254000"/>
          <a:ext cx="420414" cy="534275"/>
        </a:xfrm>
        <a:prstGeom prst="rect">
          <a:avLst/>
        </a:prstGeom>
      </xdr:spPr>
    </xdr:pic>
    <xdr:clientData/>
  </xdr:twoCellAnchor>
  <xdr:twoCellAnchor editAs="oneCell">
    <xdr:from>
      <xdr:col>15</xdr:col>
      <xdr:colOff>166414</xdr:colOff>
      <xdr:row>1</xdr:row>
      <xdr:rowOff>113862</xdr:rowOff>
    </xdr:from>
    <xdr:to>
      <xdr:col>16</xdr:col>
      <xdr:colOff>52552</xdr:colOff>
      <xdr:row>4</xdr:row>
      <xdr:rowOff>61310</xdr:rowOff>
    </xdr:to>
    <xdr:pic>
      <xdr:nvPicPr>
        <xdr:cNvPr id="52" name="Graphic 51" descr="Coins with solid fill">
          <a:extLst>
            <a:ext uri="{FF2B5EF4-FFF2-40B4-BE49-F238E27FC236}">
              <a16:creationId xmlns:a16="http://schemas.microsoft.com/office/drawing/2014/main" id="{519D09D7-7E8C-41B4-3765-379D49A797EE}"/>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9362966" y="297793"/>
          <a:ext cx="499241" cy="499241"/>
        </a:xfrm>
        <a:prstGeom prst="rect">
          <a:avLst/>
        </a:prstGeom>
      </xdr:spPr>
    </xdr:pic>
    <xdr:clientData/>
  </xdr:twoCellAnchor>
  <xdr:twoCellAnchor>
    <xdr:from>
      <xdr:col>18</xdr:col>
      <xdr:colOff>446689</xdr:colOff>
      <xdr:row>1</xdr:row>
      <xdr:rowOff>131379</xdr:rowOff>
    </xdr:from>
    <xdr:to>
      <xdr:col>21</xdr:col>
      <xdr:colOff>96344</xdr:colOff>
      <xdr:row>5</xdr:row>
      <xdr:rowOff>35035</xdr:rowOff>
    </xdr:to>
    <xdr:sp macro="" textlink="">
      <xdr:nvSpPr>
        <xdr:cNvPr id="53" name="TextBox 52">
          <a:extLst>
            <a:ext uri="{FF2B5EF4-FFF2-40B4-BE49-F238E27FC236}">
              <a16:creationId xmlns:a16="http://schemas.microsoft.com/office/drawing/2014/main" id="{811B9EAA-59B7-EF85-7918-51056B14D394}"/>
            </a:ext>
          </a:extLst>
        </xdr:cNvPr>
        <xdr:cNvSpPr txBox="1"/>
      </xdr:nvSpPr>
      <xdr:spPr>
        <a:xfrm>
          <a:off x="11482551" y="315310"/>
          <a:ext cx="1488965" cy="639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SALES DASHBOARD</a:t>
          </a:r>
        </a:p>
      </xdr:txBody>
    </xdr:sp>
    <xdr:clientData/>
  </xdr:twoCellAnchor>
  <xdr:twoCellAnchor editAs="oneCell">
    <xdr:from>
      <xdr:col>18</xdr:col>
      <xdr:colOff>96343</xdr:colOff>
      <xdr:row>1</xdr:row>
      <xdr:rowOff>166413</xdr:rowOff>
    </xdr:from>
    <xdr:to>
      <xdr:col>18</xdr:col>
      <xdr:colOff>543032</xdr:colOff>
      <xdr:row>4</xdr:row>
      <xdr:rowOff>61309</xdr:rowOff>
    </xdr:to>
    <xdr:pic>
      <xdr:nvPicPr>
        <xdr:cNvPr id="55" name="Graphic 54" descr="Research with solid fill">
          <a:extLst>
            <a:ext uri="{FF2B5EF4-FFF2-40B4-BE49-F238E27FC236}">
              <a16:creationId xmlns:a16="http://schemas.microsoft.com/office/drawing/2014/main" id="{B5D7C1C7-EC79-1314-0FB2-359DC784D1A5}"/>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1132205" y="350344"/>
          <a:ext cx="446689" cy="446689"/>
        </a:xfrm>
        <a:prstGeom prst="rect">
          <a:avLst/>
        </a:prstGeom>
      </xdr:spPr>
    </xdr:pic>
    <xdr:clientData/>
  </xdr:twoCellAnchor>
  <xdr:twoCellAnchor>
    <xdr:from>
      <xdr:col>14</xdr:col>
      <xdr:colOff>516759</xdr:colOff>
      <xdr:row>15</xdr:row>
      <xdr:rowOff>96344</xdr:rowOff>
    </xdr:from>
    <xdr:to>
      <xdr:col>20</xdr:col>
      <xdr:colOff>472966</xdr:colOff>
      <xdr:row>34</xdr:row>
      <xdr:rowOff>141543</xdr:rowOff>
    </xdr:to>
    <xdr:sp macro="" textlink="">
      <xdr:nvSpPr>
        <xdr:cNvPr id="58" name="Rectangle 57">
          <a:extLst>
            <a:ext uri="{FF2B5EF4-FFF2-40B4-BE49-F238E27FC236}">
              <a16:creationId xmlns:a16="http://schemas.microsoft.com/office/drawing/2014/main" id="{60570D8A-9295-423F-9116-951BD9A1701A}"/>
            </a:ext>
          </a:extLst>
        </xdr:cNvPr>
        <xdr:cNvSpPr/>
      </xdr:nvSpPr>
      <xdr:spPr>
        <a:xfrm>
          <a:off x="9100207" y="2855310"/>
          <a:ext cx="3634828" cy="353988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14</xdr:col>
      <xdr:colOff>525519</xdr:colOff>
      <xdr:row>18</xdr:row>
      <xdr:rowOff>87584</xdr:rowOff>
    </xdr:from>
    <xdr:to>
      <xdr:col>20</xdr:col>
      <xdr:colOff>437932</xdr:colOff>
      <xdr:row>34</xdr:row>
      <xdr:rowOff>122621</xdr:rowOff>
    </xdr:to>
    <xdr:graphicFrame macro="">
      <xdr:nvGraphicFramePr>
        <xdr:cNvPr id="57" name="Chart 56">
          <a:extLst>
            <a:ext uri="{FF2B5EF4-FFF2-40B4-BE49-F238E27FC236}">
              <a16:creationId xmlns:a16="http://schemas.microsoft.com/office/drawing/2014/main" id="{F7E3718D-3374-4EFD-AC6E-2D6FC6493C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306551</xdr:colOff>
      <xdr:row>16</xdr:row>
      <xdr:rowOff>87586</xdr:rowOff>
    </xdr:from>
    <xdr:to>
      <xdr:col>20</xdr:col>
      <xdr:colOff>122621</xdr:colOff>
      <xdr:row>17</xdr:row>
      <xdr:rowOff>166413</xdr:rowOff>
    </xdr:to>
    <xdr:sp macro="" textlink="">
      <xdr:nvSpPr>
        <xdr:cNvPr id="59" name="TextBox 58">
          <a:extLst>
            <a:ext uri="{FF2B5EF4-FFF2-40B4-BE49-F238E27FC236}">
              <a16:creationId xmlns:a16="http://schemas.microsoft.com/office/drawing/2014/main" id="{B4BA2B55-A50F-C4F8-5C32-2D1E21707827}"/>
            </a:ext>
          </a:extLst>
        </xdr:cNvPr>
        <xdr:cNvSpPr txBox="1"/>
      </xdr:nvSpPr>
      <xdr:spPr>
        <a:xfrm>
          <a:off x="9503103" y="3030483"/>
          <a:ext cx="2881587"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mn-lt"/>
              <a:cs typeface="Aharoni" panose="02010803020104030203" pitchFamily="2" charset="-79"/>
            </a:rPr>
            <a:t>SALES</a:t>
          </a:r>
          <a:r>
            <a:rPr lang="en-IN" sz="1400" b="1" baseline="0">
              <a:latin typeface="+mn-lt"/>
              <a:cs typeface="Aharoni" panose="02010803020104030203" pitchFamily="2" charset="-79"/>
            </a:rPr>
            <a:t> BY DAY</a:t>
          </a:r>
          <a:endParaRPr lang="en-IN" sz="1400" b="1">
            <a:latin typeface="+mn-lt"/>
            <a:cs typeface="Aharoni" panose="02010803020104030203" pitchFamily="2" charset="-79"/>
          </a:endParaRPr>
        </a:p>
      </xdr:txBody>
    </xdr:sp>
    <xdr:clientData/>
  </xdr:twoCellAnchor>
  <xdr:twoCellAnchor editAs="oneCell">
    <xdr:from>
      <xdr:col>15</xdr:col>
      <xdr:colOff>8757</xdr:colOff>
      <xdr:row>16</xdr:row>
      <xdr:rowOff>35035</xdr:rowOff>
    </xdr:from>
    <xdr:to>
      <xdr:col>15</xdr:col>
      <xdr:colOff>359102</xdr:colOff>
      <xdr:row>18</xdr:row>
      <xdr:rowOff>1</xdr:rowOff>
    </xdr:to>
    <xdr:pic>
      <xdr:nvPicPr>
        <xdr:cNvPr id="61" name="Graphic 60" descr="Statistics with solid fill">
          <a:extLst>
            <a:ext uri="{FF2B5EF4-FFF2-40B4-BE49-F238E27FC236}">
              <a16:creationId xmlns:a16="http://schemas.microsoft.com/office/drawing/2014/main" id="{4150D993-77D8-DCCC-90DA-583EA6D93F3E}"/>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9205309" y="2977932"/>
          <a:ext cx="350345" cy="332828"/>
        </a:xfrm>
        <a:prstGeom prst="rect">
          <a:avLst/>
        </a:prstGeom>
      </xdr:spPr>
    </xdr:pic>
    <xdr:clientData/>
  </xdr:twoCellAnchor>
  <xdr:twoCellAnchor>
    <xdr:from>
      <xdr:col>5</xdr:col>
      <xdr:colOff>487681</xdr:colOff>
      <xdr:row>5</xdr:row>
      <xdr:rowOff>121920</xdr:rowOff>
    </xdr:from>
    <xdr:to>
      <xdr:col>10</xdr:col>
      <xdr:colOff>457200</xdr:colOff>
      <xdr:row>15</xdr:row>
      <xdr:rowOff>60960</xdr:rowOff>
    </xdr:to>
    <xdr:grpSp>
      <xdr:nvGrpSpPr>
        <xdr:cNvPr id="67" name="Group 66">
          <a:extLst>
            <a:ext uri="{FF2B5EF4-FFF2-40B4-BE49-F238E27FC236}">
              <a16:creationId xmlns:a16="http://schemas.microsoft.com/office/drawing/2014/main" id="{8172653E-75D5-E09F-AD68-5A130F83603F}"/>
            </a:ext>
          </a:extLst>
        </xdr:cNvPr>
        <xdr:cNvGrpSpPr/>
      </xdr:nvGrpSpPr>
      <xdr:grpSpPr>
        <a:xfrm>
          <a:off x="3535681" y="1036320"/>
          <a:ext cx="3017519" cy="1767840"/>
          <a:chOff x="5613323" y="1097194"/>
          <a:chExt cx="4020380" cy="1919043"/>
        </a:xfrm>
      </xdr:grpSpPr>
      <xdr:sp macro="" textlink="">
        <xdr:nvSpPr>
          <xdr:cNvPr id="64" name="Rectangle 63">
            <a:extLst>
              <a:ext uri="{FF2B5EF4-FFF2-40B4-BE49-F238E27FC236}">
                <a16:creationId xmlns:a16="http://schemas.microsoft.com/office/drawing/2014/main" id="{10A60239-3348-BDA6-03BC-3BD182A9BA20}"/>
              </a:ext>
            </a:extLst>
          </xdr:cNvPr>
          <xdr:cNvSpPr/>
        </xdr:nvSpPr>
        <xdr:spPr>
          <a:xfrm>
            <a:off x="5629936" y="1097194"/>
            <a:ext cx="4003767" cy="1919043"/>
          </a:xfrm>
          <a:prstGeom prst="rect">
            <a:avLst/>
          </a:prstGeom>
          <a:solidFill>
            <a:srgbClr val="00B0F0"/>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graphicFrame macro="">
        <xdr:nvGraphicFramePr>
          <xdr:cNvPr id="62" name="Chart 61">
            <a:extLst>
              <a:ext uri="{FF2B5EF4-FFF2-40B4-BE49-F238E27FC236}">
                <a16:creationId xmlns:a16="http://schemas.microsoft.com/office/drawing/2014/main" id="{A8631A7B-0C5B-4648-A74C-0465E973D5FC}"/>
              </a:ext>
            </a:extLst>
          </xdr:cNvPr>
          <xdr:cNvGraphicFramePr>
            <a:graphicFrameLocks/>
          </xdr:cNvGraphicFramePr>
        </xdr:nvGraphicFramePr>
        <xdr:xfrm>
          <a:off x="5613323" y="1370558"/>
          <a:ext cx="3586526" cy="1613350"/>
        </xdr:xfrm>
        <a:graphic>
          <a:graphicData uri="http://schemas.openxmlformats.org/drawingml/2006/chart">
            <c:chart xmlns:c="http://schemas.openxmlformats.org/drawingml/2006/chart" xmlns:r="http://schemas.openxmlformats.org/officeDocument/2006/relationships" r:id="rId17"/>
          </a:graphicData>
        </a:graphic>
      </xdr:graphicFrame>
    </xdr:grpSp>
    <xdr:clientData/>
  </xdr:twoCellAnchor>
  <xdr:twoCellAnchor>
    <xdr:from>
      <xdr:col>5</xdr:col>
      <xdr:colOff>560552</xdr:colOff>
      <xdr:row>6</xdr:row>
      <xdr:rowOff>87587</xdr:rowOff>
    </xdr:from>
    <xdr:to>
      <xdr:col>9</xdr:col>
      <xdr:colOff>481724</xdr:colOff>
      <xdr:row>8</xdr:row>
      <xdr:rowOff>1</xdr:rowOff>
    </xdr:to>
    <xdr:sp macro="" textlink="">
      <xdr:nvSpPr>
        <xdr:cNvPr id="68" name="TextBox 67">
          <a:extLst>
            <a:ext uri="{FF2B5EF4-FFF2-40B4-BE49-F238E27FC236}">
              <a16:creationId xmlns:a16="http://schemas.microsoft.com/office/drawing/2014/main" id="{6618CCDF-D159-410C-312B-26C4E3357238}"/>
            </a:ext>
          </a:extLst>
        </xdr:cNvPr>
        <xdr:cNvSpPr txBox="1"/>
      </xdr:nvSpPr>
      <xdr:spPr>
        <a:xfrm>
          <a:off x="3626069" y="1191173"/>
          <a:ext cx="2373586" cy="280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PAYMENT</a:t>
          </a:r>
          <a:r>
            <a:rPr lang="en-IN" sz="1400" b="1" baseline="0">
              <a:solidFill>
                <a:schemeClr val="bg1"/>
              </a:solidFill>
            </a:rPr>
            <a:t> MODE SELLS</a:t>
          </a:r>
        </a:p>
        <a:p>
          <a:endParaRPr lang="en-IN" sz="1400">
            <a:solidFill>
              <a:schemeClr val="bg1"/>
            </a:solidFill>
          </a:endParaRPr>
        </a:p>
      </xdr:txBody>
    </xdr:sp>
    <xdr:clientData/>
  </xdr:twoCellAnchor>
  <xdr:twoCellAnchor>
    <xdr:from>
      <xdr:col>10</xdr:col>
      <xdr:colOff>307864</xdr:colOff>
      <xdr:row>5</xdr:row>
      <xdr:rowOff>126022</xdr:rowOff>
    </xdr:from>
    <xdr:to>
      <xdr:col>15</xdr:col>
      <xdr:colOff>138546</xdr:colOff>
      <xdr:row>15</xdr:row>
      <xdr:rowOff>60613</xdr:rowOff>
    </xdr:to>
    <xdr:sp macro="" textlink="">
      <xdr:nvSpPr>
        <xdr:cNvPr id="72" name="Rectangle 71">
          <a:extLst>
            <a:ext uri="{FF2B5EF4-FFF2-40B4-BE49-F238E27FC236}">
              <a16:creationId xmlns:a16="http://schemas.microsoft.com/office/drawing/2014/main" id="{9C909AC3-2C7F-4425-93CB-70AA4D930A32}"/>
            </a:ext>
          </a:extLst>
        </xdr:cNvPr>
        <xdr:cNvSpPr/>
      </xdr:nvSpPr>
      <xdr:spPr>
        <a:xfrm>
          <a:off x="6403864" y="1040422"/>
          <a:ext cx="2878682" cy="1763391"/>
        </a:xfrm>
        <a:prstGeom prst="rect">
          <a:avLst/>
        </a:prstGeom>
        <a:solidFill>
          <a:srgbClr val="00B0F0"/>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12</xdr:col>
      <xdr:colOff>78828</xdr:colOff>
      <xdr:row>6</xdr:row>
      <xdr:rowOff>157655</xdr:rowOff>
    </xdr:from>
    <xdr:to>
      <xdr:col>16</xdr:col>
      <xdr:colOff>157655</xdr:colOff>
      <xdr:row>16</xdr:row>
      <xdr:rowOff>26275</xdr:rowOff>
    </xdr:to>
    <xdr:graphicFrame macro="">
      <xdr:nvGraphicFramePr>
        <xdr:cNvPr id="71" name="Chart 70">
          <a:extLst>
            <a:ext uri="{FF2B5EF4-FFF2-40B4-BE49-F238E27FC236}">
              <a16:creationId xmlns:a16="http://schemas.microsoft.com/office/drawing/2014/main" id="{50B7087D-E8F9-4849-9C45-2C97A9C055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484909</xdr:colOff>
      <xdr:row>6</xdr:row>
      <xdr:rowOff>86591</xdr:rowOff>
    </xdr:from>
    <xdr:to>
      <xdr:col>13</xdr:col>
      <xdr:colOff>472965</xdr:colOff>
      <xdr:row>8</xdr:row>
      <xdr:rowOff>8759</xdr:rowOff>
    </xdr:to>
    <xdr:sp macro="" textlink="">
      <xdr:nvSpPr>
        <xdr:cNvPr id="75" name="TextBox 74">
          <a:extLst>
            <a:ext uri="{FF2B5EF4-FFF2-40B4-BE49-F238E27FC236}">
              <a16:creationId xmlns:a16="http://schemas.microsoft.com/office/drawing/2014/main" id="{EDF48B95-F970-56A4-D717-866C79A08D14}"/>
            </a:ext>
          </a:extLst>
        </xdr:cNvPr>
        <xdr:cNvSpPr txBox="1"/>
      </xdr:nvSpPr>
      <xdr:spPr>
        <a:xfrm>
          <a:off x="6546273" y="1177636"/>
          <a:ext cx="1806465" cy="285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YEARLY</a:t>
          </a:r>
          <a:r>
            <a:rPr lang="en-IN" sz="1400" b="1" baseline="0">
              <a:solidFill>
                <a:schemeClr val="bg1"/>
              </a:solidFill>
            </a:rPr>
            <a:t> SALES</a:t>
          </a:r>
          <a:endParaRPr lang="en-IN" sz="1400" b="1">
            <a:solidFill>
              <a:schemeClr val="bg1"/>
            </a:solidFill>
          </a:endParaRPr>
        </a:p>
      </xdr:txBody>
    </xdr:sp>
    <xdr:clientData/>
  </xdr:twoCellAnchor>
  <xdr:twoCellAnchor>
    <xdr:from>
      <xdr:col>15</xdr:col>
      <xdr:colOff>164523</xdr:colOff>
      <xdr:row>5</xdr:row>
      <xdr:rowOff>99407</xdr:rowOff>
    </xdr:from>
    <xdr:to>
      <xdr:col>20</xdr:col>
      <xdr:colOff>441614</xdr:colOff>
      <xdr:row>15</xdr:row>
      <xdr:rowOff>21474</xdr:rowOff>
    </xdr:to>
    <xdr:sp macro="" textlink="">
      <xdr:nvSpPr>
        <xdr:cNvPr id="79" name="Rectangle 78">
          <a:extLst>
            <a:ext uri="{FF2B5EF4-FFF2-40B4-BE49-F238E27FC236}">
              <a16:creationId xmlns:a16="http://schemas.microsoft.com/office/drawing/2014/main" id="{151B3476-1203-1573-FC26-9DC24C4CF9D8}"/>
            </a:ext>
          </a:extLst>
        </xdr:cNvPr>
        <xdr:cNvSpPr/>
      </xdr:nvSpPr>
      <xdr:spPr>
        <a:xfrm>
          <a:off x="9308523" y="1013807"/>
          <a:ext cx="3325091" cy="1750867"/>
        </a:xfrm>
        <a:prstGeom prst="rect">
          <a:avLst/>
        </a:prstGeom>
        <a:solidFill>
          <a:srgbClr val="00B0F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103911</xdr:colOff>
      <xdr:row>7</xdr:row>
      <xdr:rowOff>129886</xdr:rowOff>
    </xdr:from>
    <xdr:to>
      <xdr:col>20</xdr:col>
      <xdr:colOff>510887</xdr:colOff>
      <xdr:row>15</xdr:row>
      <xdr:rowOff>129885</xdr:rowOff>
    </xdr:to>
    <mc:AlternateContent xmlns:mc="http://schemas.openxmlformats.org/markup-compatibility/2006">
      <mc:Choice xmlns:cx1="http://schemas.microsoft.com/office/drawing/2015/9/8/chartex" Requires="cx1">
        <xdr:graphicFrame macro="">
          <xdr:nvGraphicFramePr>
            <xdr:cNvPr id="77" name="Chart 76">
              <a:extLst>
                <a:ext uri="{FF2B5EF4-FFF2-40B4-BE49-F238E27FC236}">
                  <a16:creationId xmlns:a16="http://schemas.microsoft.com/office/drawing/2014/main" id="{FD5676CC-02ED-430F-A846-75597C522D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247911" y="1410046"/>
              <a:ext cx="3454976" cy="146303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363682</xdr:colOff>
      <xdr:row>6</xdr:row>
      <xdr:rowOff>43296</xdr:rowOff>
    </xdr:from>
    <xdr:to>
      <xdr:col>20</xdr:col>
      <xdr:colOff>164523</xdr:colOff>
      <xdr:row>7</xdr:row>
      <xdr:rowOff>129887</xdr:rowOff>
    </xdr:to>
    <xdr:sp macro="" textlink="">
      <xdr:nvSpPr>
        <xdr:cNvPr id="80" name="TextBox 79">
          <a:extLst>
            <a:ext uri="{FF2B5EF4-FFF2-40B4-BE49-F238E27FC236}">
              <a16:creationId xmlns:a16="http://schemas.microsoft.com/office/drawing/2014/main" id="{F0E162FA-1E87-F5CB-35E4-97899B8E1D34}"/>
            </a:ext>
          </a:extLst>
        </xdr:cNvPr>
        <xdr:cNvSpPr txBox="1"/>
      </xdr:nvSpPr>
      <xdr:spPr>
        <a:xfrm>
          <a:off x="9455727" y="1134341"/>
          <a:ext cx="2831523" cy="268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FF00"/>
              </a:solidFill>
              <a:latin typeface="+mn-lt"/>
            </a:rPr>
            <a:t>TOP 5</a:t>
          </a:r>
          <a:r>
            <a:rPr lang="en-IN" sz="1400" b="1" baseline="0">
              <a:solidFill>
                <a:srgbClr val="FFFF00"/>
              </a:solidFill>
              <a:latin typeface="+mn-lt"/>
            </a:rPr>
            <a:t> SELLING PRODUCT</a:t>
          </a:r>
          <a:endParaRPr lang="en-IN" sz="1400" b="1">
            <a:solidFill>
              <a:srgbClr val="FFFF00"/>
            </a:solidFill>
            <a:latin typeface="+mn-lt"/>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0.00796</cdr:x>
      <cdr:y>0.025</cdr:y>
    </cdr:from>
    <cdr:to>
      <cdr:x>0.47745</cdr:x>
      <cdr:y>0.135</cdr:y>
    </cdr:to>
    <cdr:sp macro="" textlink="">
      <cdr:nvSpPr>
        <cdr:cNvPr id="2" name="TextBox 1">
          <a:extLst xmlns:a="http://schemas.openxmlformats.org/drawingml/2006/main">
            <a:ext uri="{FF2B5EF4-FFF2-40B4-BE49-F238E27FC236}">
              <a16:creationId xmlns:a16="http://schemas.microsoft.com/office/drawing/2014/main" id="{70B08B2F-A880-AA82-44CA-194357D065E7}"/>
            </a:ext>
          </a:extLst>
        </cdr:cNvPr>
        <cdr:cNvSpPr txBox="1"/>
      </cdr:nvSpPr>
      <cdr:spPr>
        <a:xfrm xmlns:a="http://schemas.openxmlformats.org/drawingml/2006/main">
          <a:off x="26276" y="43793"/>
          <a:ext cx="1550275" cy="19269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0.04509</cdr:x>
      <cdr:y>0.035</cdr:y>
    </cdr:from>
    <cdr:to>
      <cdr:x>0.3687</cdr:x>
      <cdr:y>0.235</cdr:y>
    </cdr:to>
    <cdr:sp macro="" textlink="">
      <cdr:nvSpPr>
        <cdr:cNvPr id="3" name="TextBox 2">
          <a:extLst xmlns:a="http://schemas.openxmlformats.org/drawingml/2006/main">
            <a:ext uri="{FF2B5EF4-FFF2-40B4-BE49-F238E27FC236}">
              <a16:creationId xmlns:a16="http://schemas.microsoft.com/office/drawing/2014/main" id="{C5EEC6B7-333D-8A85-B705-2498645A4097}"/>
            </a:ext>
          </a:extLst>
        </cdr:cNvPr>
        <cdr:cNvSpPr txBox="1"/>
      </cdr:nvSpPr>
      <cdr:spPr>
        <a:xfrm xmlns:a="http://schemas.openxmlformats.org/drawingml/2006/main">
          <a:off x="148896" y="61311"/>
          <a:ext cx="1068552" cy="35034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jeet Pathak" refreshedDate="45294.638898032405" createdVersion="8" refreshedVersion="8" minRefreshableVersion="3" recordCount="527" xr:uid="{382A3A5D-089B-473A-9532-5C24B408436E}">
  <cacheSource type="worksheet">
    <worksheetSource ref="A1:I528" sheet="Raw Data"/>
  </cacheSource>
  <cacheFields count="12">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1"/>
    </cacheField>
    <cacheField name="Month" numFmtId="14">
      <sharedItems count="12">
        <s v="Jan"/>
        <s v="Feb"/>
        <s v="Mar"/>
        <s v="Apr"/>
        <s v="May"/>
        <s v="Jun"/>
        <s v="Jul"/>
        <s v="Aug"/>
        <s v="Sep"/>
        <s v="Oct"/>
        <s v="Nov"/>
        <s v="Dec"/>
      </sharedItems>
    </cacheField>
    <cacheField name="Day" numFmtId="14">
      <sharedItems count="31">
        <s v="1"/>
        <s v="2"/>
        <s v="3"/>
        <s v="4"/>
        <s v="9"/>
        <s v="11"/>
        <s v="12"/>
        <s v="18"/>
        <s v="19"/>
        <s v="20"/>
        <s v="21"/>
        <s v="25"/>
        <s v="26"/>
        <s v="27"/>
        <s v="28"/>
        <s v="5"/>
        <s v="6"/>
        <s v="15"/>
        <s v="22"/>
        <s v="23"/>
        <s v="7"/>
        <s v="8"/>
        <s v="13"/>
        <s v="16"/>
        <s v="30"/>
        <s v="31"/>
        <s v="10"/>
        <s v="24"/>
        <s v="29"/>
        <s v="14"/>
        <s v="17"/>
      </sharedItems>
    </cacheField>
    <cacheField name="Year" numFmtId="14">
      <sharedItems count="2">
        <s v="2021"/>
        <s v="2022"/>
      </sharedItems>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acheField>
    <cacheField name="PAYMENT MODE" numFmtId="0">
      <sharedItems count="2">
        <s v="Online"/>
        <s v="Cash"/>
      </sharedItems>
    </cacheField>
    <cacheField name="Total Buying Price" numFmtId="0">
      <sharedItems containsSemiMixedTypes="0" containsString="0" containsNumber="1" containsInteger="1" minValue="5" maxValue="2250"/>
    </cacheField>
    <cacheField name="Total Selling Price" numFmtId="0">
      <sharedItems containsSemiMixedTypes="0" containsString="0" containsNumber="1" minValue="6.7" maxValue="3150"/>
    </cacheField>
    <cacheField name="Months (DATE)" numFmtId="0" databaseField="0">
      <fieldGroup base="0">
        <rangePr groupBy="months" startDate="2021-01-01T00:00:00" endDate="2023-01-01T00:00:00"/>
        <groupItems count="14">
          <s v="&lt;01-01-2021"/>
          <s v="Jan"/>
          <s v="Feb"/>
          <s v="Mar"/>
          <s v="Apr"/>
          <s v="May"/>
          <s v="Jun"/>
          <s v="Jul"/>
          <s v="Aug"/>
          <s v="Sep"/>
          <s v="Oct"/>
          <s v="Nov"/>
          <s v="Dec"/>
          <s v="&gt;01-01-2023"/>
        </groupItems>
      </fieldGroup>
    </cacheField>
    <cacheField name="Quarters (DATE)" numFmtId="0" databaseField="0">
      <fieldGroup base="0">
        <rangePr groupBy="quarters" startDate="2021-01-01T00:00:00" endDate="2023-01-01T00:00:00"/>
        <groupItems count="6">
          <s v="&lt;01-01-2021"/>
          <s v="Qtr1"/>
          <s v="Qtr2"/>
          <s v="Qtr3"/>
          <s v="Qtr4"/>
          <s v="&gt;01-01-2023"/>
        </groupItems>
      </fieldGroup>
    </cacheField>
    <cacheField name="Years (DATE)" numFmtId="0" databaseField="0">
      <fieldGroup base="0">
        <rangePr groupBy="years" startDate="2021-01-01T00:00:00" endDate="2023-01-01T00:00:00"/>
        <groupItems count="5">
          <s v="&lt;01-01-2021"/>
          <s v="2021"/>
          <s v="2022"/>
          <s v="2023"/>
          <s v="&gt;01-01-2023"/>
        </groupItems>
      </fieldGroup>
    </cacheField>
  </cacheFields>
  <extLst>
    <ext xmlns:x14="http://schemas.microsoft.com/office/spreadsheetml/2009/9/main" uri="{725AE2AE-9491-48be-B2B4-4EB974FC3084}">
      <x14:pivotCacheDefinition pivotCacheId="46955789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TAMLINKAN" refreshedDate="45744.97819548611" backgroundQuery="1" createdVersion="8" refreshedVersion="8" minRefreshableVersion="3" recordCount="0" supportSubquery="1" supportAdvancedDrill="1" xr:uid="{679FD786-806B-4432-A579-0F1CB3D34006}">
  <cacheSource type="external" connectionId="3"/>
  <cacheFields count="0"/>
  <cacheHierarchies count="28">
    <cacheHierarchy uniqueName="[all_data].[DATE]" caption="DATE" attribute="1" time="1" defaultMemberUniqueName="[all_data].[DATE].[All]" allUniqueName="[all_data].[DATE].[All]" dimensionUniqueName="[all_data]" displayFolder="" count="0" memberValueDatatype="7" unbalanced="0"/>
    <cacheHierarchy uniqueName="[all_data].[MONTH]" caption="MONTH" attribute="1" defaultMemberUniqueName="[all_data].[MONTH].[All]" allUniqueName="[all_data].[MONTH].[All]" dimensionUniqueName="[all_data]" displayFolder="" count="0" memberValueDatatype="130" unbalanced="0"/>
    <cacheHierarchy uniqueName="[all_data].[Day]" caption="Day" attribute="1" defaultMemberUniqueName="[all_data].[Day].[All]" allUniqueName="[all_data].[Day].[All]" dimensionUniqueName="[all_data]" displayFolder="" count="0" memberValueDatatype="130" unbalanced="0"/>
    <cacheHierarchy uniqueName="[all_data].[Year]" caption="Year" attribute="1" defaultMemberUniqueName="[all_data].[Year].[All]" allUniqueName="[all_data].[Year].[All]" dimensionUniqueName="[all_data]" displayFolder="" count="0" memberValueDatatype="130" unbalanced="0"/>
    <cacheHierarchy uniqueName="[all_data].[PRODUCT ID]" caption="PRODUCT ID" attribute="1" defaultMemberUniqueName="[all_data].[PRODUCT ID].[All]" allUniqueName="[all_data].[PRODUCT ID].[All]" dimensionUniqueName="[all_data]" displayFolder="" count="0" memberValueDatatype="130" unbalanced="0"/>
    <cacheHierarchy uniqueName="[all_data].[QUANTITY]" caption="QUANTITY" attribute="1" defaultMemberUniqueName="[all_data].[QUANTITY].[All]" allUniqueName="[all_data].[QUANTITY].[All]" dimensionUniqueName="[all_data]" displayFolder="" count="0" memberValueDatatype="20" unbalanced="0"/>
    <cacheHierarchy uniqueName="[all_data].[PAYMENT MODE]" caption="PAYMENT MODE" attribute="1" defaultMemberUniqueName="[all_data].[PAYMENT MODE].[All]" allUniqueName="[all_data].[PAYMENT MODE].[All]" dimensionUniqueName="[all_data]" displayFolder="" count="0" memberValueDatatype="130" unbalanced="0"/>
    <cacheHierarchy uniqueName="[all_data].[Total Buying Price]" caption="Total Buying Price" attribute="1" defaultMemberUniqueName="[all_data].[Total Buying Price].[All]" allUniqueName="[all_data].[Total Buying Price].[All]" dimensionUniqueName="[all_data]" displayFolder="" count="0" memberValueDatatype="20" unbalanced="0"/>
    <cacheHierarchy uniqueName="[all_data].[Total Seeling Price]" caption="Total Seeling Price" attribute="1" defaultMemberUniqueName="[all_data].[Total Seeling Price].[All]" allUniqueName="[all_data].[Total Seeling Price].[All]" dimensionUniqueName="[all_data]" displayFolder="" count="0" memberValueDatatype="5" unbalanced="0"/>
    <cacheHierarchy uniqueName="[all_data 1].[DATE]" caption="DATE" attribute="1" time="1" defaultMemberUniqueName="[all_data 1].[DATE].[All]" allUniqueName="[all_data 1].[DATE].[All]" dimensionUniqueName="[all_data 1]" displayFolder="" count="0" memberValueDatatype="7" unbalanced="0"/>
    <cacheHierarchy uniqueName="[all_data 1].[MONTH]" caption="MONTH" attribute="1" defaultMemberUniqueName="[all_data 1].[MONTH].[All]" allUniqueName="[all_data 1].[MONTH].[All]" dimensionUniqueName="[all_data 1]" displayFolder="" count="0" memberValueDatatype="130" unbalanced="0"/>
    <cacheHierarchy uniqueName="[all_data 1].[Day]" caption="Day" attribute="1" defaultMemberUniqueName="[all_data 1].[Day].[All]" allUniqueName="[all_data 1].[Day].[All]" dimensionUniqueName="[all_data 1]" displayFolder="" count="0" memberValueDatatype="20" unbalanced="0"/>
    <cacheHierarchy uniqueName="[all_data 1].[Year]" caption="Year" attribute="1" defaultMemberUniqueName="[all_data 1].[Year].[All]" allUniqueName="[all_data 1].[Year].[All]" dimensionUniqueName="[all_data 1]" displayFolder="" count="0" memberValueDatatype="20" unbalanced="0"/>
    <cacheHierarchy uniqueName="[all_data 1].[PRODUCT ID]" caption="PRODUCT ID" attribute="1" defaultMemberUniqueName="[all_data 1].[PRODUCT ID].[All]" allUniqueName="[all_data 1].[PRODUCT ID].[All]" dimensionUniqueName="[all_data 1]" displayFolder="" count="0" memberValueDatatype="130" unbalanced="0"/>
    <cacheHierarchy uniqueName="[all_data 1].[QUANTITY]" caption="QUANTITY" attribute="1" defaultMemberUniqueName="[all_data 1].[QUANTITY].[All]" allUniqueName="[all_data 1].[QUANTITY].[All]" dimensionUniqueName="[all_data 1]" displayFolder="" count="0" memberValueDatatype="20" unbalanced="0"/>
    <cacheHierarchy uniqueName="[all_data 1].[PAYMENT MODE]" caption="PAYMENT MODE" attribute="1" defaultMemberUniqueName="[all_data 1].[PAYMENT MODE].[All]" allUniqueName="[all_data 1].[PAYMENT MODE].[All]" dimensionUniqueName="[all_data 1]" displayFolder="" count="0" memberValueDatatype="130" unbalanced="0"/>
    <cacheHierarchy uniqueName="[all_data 1].[Total Buying Price]" caption="Total Buying Price" attribute="1" defaultMemberUniqueName="[all_data 1].[Total Buying Price].[All]" allUniqueName="[all_data 1].[Total Buying Price].[All]" dimensionUniqueName="[all_data 1]" displayFolder="" count="0" memberValueDatatype="20" unbalanced="0"/>
    <cacheHierarchy uniqueName="[all_data 1].[Total Seeling Price]" caption="Total Seeling Price" attribute="1" defaultMemberUniqueName="[all_data 1].[Total Seeling Price].[All]" allUniqueName="[all_data 1].[Total Seeling Price].[All]" dimensionUniqueName="[all_data 1]" displayFolder="" count="0" memberValueDatatype="5" unbalanced="0"/>
    <cacheHierarchy uniqueName="[Master File].[PRODUCT ID]" caption="PRODUCT ID" attribute="1" defaultMemberUniqueName="[Master File].[PRODUCT ID].[All]" allUniqueName="[Master File].[PRODUCT ID].[All]" dimensionUniqueName="[Master File]" displayFolder="" count="0" memberValueDatatype="130" unbalanced="0"/>
    <cacheHierarchy uniqueName="[Master File].[PRODUCT]" caption="PRODUCT" attribute="1" defaultMemberUniqueName="[Master File].[PRODUCT].[All]" allUniqueName="[Master File].[PRODUCT].[All]" dimensionUniqueName="[Master File]" displayFolder="" count="0" memberValueDatatype="130" unbalanced="0"/>
    <cacheHierarchy uniqueName="[Master File].[CATEGORY]" caption="CATEGORY" attribute="1" defaultMemberUniqueName="[Master File].[CATEGORY].[All]" allUniqueName="[Master File].[CATEGORY].[All]" dimensionUniqueName="[Master File]" displayFolder="" count="0" memberValueDatatype="130" unbalanced="0"/>
    <cacheHierarchy uniqueName="[Master File].[UOM]" caption="UOM" attribute="1" defaultMemberUniqueName="[Master File].[UOM].[All]" allUniqueName="[Master File].[UOM].[All]" dimensionUniqueName="[Master File]" displayFolder="" count="0" memberValueDatatype="130" unbalanced="0"/>
    <cacheHierarchy uniqueName="[Master File].[BUYING PRIZE]" caption="BUYING PRIZE" attribute="1" defaultMemberUniqueName="[Master File].[BUYING PRIZE].[All]" allUniqueName="[Master File].[BUYING PRIZE].[All]" dimensionUniqueName="[Master File]" displayFolder="" count="0" memberValueDatatype="20" unbalanced="0"/>
    <cacheHierarchy uniqueName="[Master File].[SELLING PRICE]" caption="SELLING PRICE" attribute="1" defaultMemberUniqueName="[Master File].[SELLING PRICE].[All]" allUniqueName="[Master File].[SELLING PRICE].[All]" dimensionUniqueName="[Master File]" displayFolder="" count="0" memberValueDatatype="5" unbalanced="0"/>
    <cacheHierarchy uniqueName="[Measures].[__XL_Count all_data]" caption="__XL_Count all_data" measure="1" displayFolder="" measureGroup="all_data" count="0" hidden="1"/>
    <cacheHierarchy uniqueName="[Measures].[__XL_Count all_data 1]" caption="__XL_Count all_data 1" measure="1" displayFolder="" measureGroup="all_data 1" count="0" hidden="1"/>
    <cacheHierarchy uniqueName="[Measures].[__XL_Count Master File]" caption="__XL_Count Master File" measure="1" displayFolder="" measureGroup="Master File" count="0" hidden="1"/>
    <cacheHierarchy uniqueName="[Measures].[__No measures defined]" caption="__No measures defined" measure="1" displayFolder="" count="0" hidden="1"/>
  </cacheHierarchies>
  <kpis count="0"/>
  <dimensions count="4">
    <dimension name="all_data" uniqueName="[all_data]" caption="all_data"/>
    <dimension name="all_data 1" uniqueName="[all_data 1]" caption="all_data 1"/>
    <dimension name="Master File" uniqueName="[Master File]" caption="Master File"/>
    <dimension measure="1" name="Measures" uniqueName="[Measures]" caption="Measures"/>
  </dimensions>
  <measureGroups count="3">
    <measureGroup name="all_data" caption="all_data"/>
    <measureGroup name="all_data 1" caption="all_data 1"/>
    <measureGroup name="Master File" caption="Master File"/>
  </measureGroups>
  <maps count="3">
    <map measureGroup="0" dimension="0"/>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x v="0"/>
    <x v="0"/>
    <x v="0"/>
    <x v="0"/>
    <n v="9"/>
    <x v="0"/>
    <n v="1296"/>
    <n v="1412.64"/>
  </r>
  <r>
    <x v="1"/>
    <x v="0"/>
    <x v="1"/>
    <x v="0"/>
    <x v="1"/>
    <n v="15"/>
    <x v="1"/>
    <n v="1080"/>
    <n v="1198.8"/>
  </r>
  <r>
    <x v="1"/>
    <x v="0"/>
    <x v="1"/>
    <x v="0"/>
    <x v="2"/>
    <n v="6"/>
    <x v="1"/>
    <n v="672"/>
    <n v="732.48"/>
  </r>
  <r>
    <x v="2"/>
    <x v="0"/>
    <x v="2"/>
    <x v="0"/>
    <x v="3"/>
    <n v="5"/>
    <x v="0"/>
    <n v="220"/>
    <n v="244.20000000000002"/>
  </r>
  <r>
    <x v="3"/>
    <x v="0"/>
    <x v="3"/>
    <x v="0"/>
    <x v="4"/>
    <n v="12"/>
    <x v="0"/>
    <n v="60"/>
    <n v="80.400000000000006"/>
  </r>
  <r>
    <x v="4"/>
    <x v="0"/>
    <x v="4"/>
    <x v="0"/>
    <x v="5"/>
    <n v="1"/>
    <x v="1"/>
    <n v="93"/>
    <n v="104.16"/>
  </r>
  <r>
    <x v="4"/>
    <x v="0"/>
    <x v="4"/>
    <x v="0"/>
    <x v="6"/>
    <n v="8"/>
    <x v="1"/>
    <n v="568"/>
    <n v="647.52"/>
  </r>
  <r>
    <x v="4"/>
    <x v="0"/>
    <x v="4"/>
    <x v="0"/>
    <x v="7"/>
    <n v="4"/>
    <x v="0"/>
    <n v="28"/>
    <n v="33.32"/>
  </r>
  <r>
    <x v="5"/>
    <x v="0"/>
    <x v="5"/>
    <x v="0"/>
    <x v="8"/>
    <n v="3"/>
    <x v="1"/>
    <n v="201"/>
    <n v="257.28000000000003"/>
  </r>
  <r>
    <x v="5"/>
    <x v="0"/>
    <x v="5"/>
    <x v="0"/>
    <x v="9"/>
    <n v="4"/>
    <x v="0"/>
    <n v="448"/>
    <n v="586.88"/>
  </r>
  <r>
    <x v="5"/>
    <x v="0"/>
    <x v="5"/>
    <x v="0"/>
    <x v="10"/>
    <n v="4"/>
    <x v="0"/>
    <n v="480"/>
    <n v="648"/>
  </r>
  <r>
    <x v="6"/>
    <x v="0"/>
    <x v="6"/>
    <x v="0"/>
    <x v="10"/>
    <n v="10"/>
    <x v="1"/>
    <n v="1200"/>
    <n v="1620"/>
  </r>
  <r>
    <x v="7"/>
    <x v="0"/>
    <x v="7"/>
    <x v="0"/>
    <x v="11"/>
    <n v="13"/>
    <x v="0"/>
    <n v="988"/>
    <n v="1067.04"/>
  </r>
  <r>
    <x v="7"/>
    <x v="0"/>
    <x v="7"/>
    <x v="0"/>
    <x v="12"/>
    <n v="3"/>
    <x v="1"/>
    <n v="423"/>
    <n v="448.38"/>
  </r>
  <r>
    <x v="8"/>
    <x v="0"/>
    <x v="8"/>
    <x v="0"/>
    <x v="4"/>
    <n v="6"/>
    <x v="1"/>
    <n v="30"/>
    <n v="40.200000000000003"/>
  </r>
  <r>
    <x v="9"/>
    <x v="0"/>
    <x v="9"/>
    <x v="0"/>
    <x v="13"/>
    <n v="4"/>
    <x v="1"/>
    <n v="220"/>
    <n v="233.2"/>
  </r>
  <r>
    <x v="9"/>
    <x v="0"/>
    <x v="9"/>
    <x v="0"/>
    <x v="14"/>
    <n v="4"/>
    <x v="1"/>
    <n v="244"/>
    <n v="305"/>
  </r>
  <r>
    <x v="10"/>
    <x v="0"/>
    <x v="10"/>
    <x v="0"/>
    <x v="3"/>
    <n v="15"/>
    <x v="1"/>
    <n v="660"/>
    <n v="732.6"/>
  </r>
  <r>
    <x v="10"/>
    <x v="0"/>
    <x v="10"/>
    <x v="0"/>
    <x v="6"/>
    <n v="9"/>
    <x v="0"/>
    <n v="639"/>
    <n v="728.46"/>
  </r>
  <r>
    <x v="10"/>
    <x v="0"/>
    <x v="10"/>
    <x v="0"/>
    <x v="10"/>
    <n v="6"/>
    <x v="0"/>
    <n v="720"/>
    <n v="972"/>
  </r>
  <r>
    <x v="11"/>
    <x v="0"/>
    <x v="11"/>
    <x v="0"/>
    <x v="13"/>
    <n v="6"/>
    <x v="1"/>
    <n v="330"/>
    <n v="349.79999999999995"/>
  </r>
  <r>
    <x v="11"/>
    <x v="0"/>
    <x v="11"/>
    <x v="0"/>
    <x v="4"/>
    <n v="7"/>
    <x v="0"/>
    <n v="35"/>
    <n v="46.9"/>
  </r>
  <r>
    <x v="11"/>
    <x v="0"/>
    <x v="11"/>
    <x v="0"/>
    <x v="5"/>
    <n v="14"/>
    <x v="0"/>
    <n v="1302"/>
    <n v="1458.24"/>
  </r>
  <r>
    <x v="12"/>
    <x v="0"/>
    <x v="12"/>
    <x v="0"/>
    <x v="11"/>
    <n v="9"/>
    <x v="1"/>
    <n v="684"/>
    <n v="738.72"/>
  </r>
  <r>
    <x v="12"/>
    <x v="0"/>
    <x v="12"/>
    <x v="0"/>
    <x v="15"/>
    <n v="7"/>
    <x v="1"/>
    <n v="525"/>
    <n v="598.5"/>
  </r>
  <r>
    <x v="12"/>
    <x v="0"/>
    <x v="12"/>
    <x v="0"/>
    <x v="16"/>
    <n v="7"/>
    <x v="0"/>
    <n v="686"/>
    <n v="727.16"/>
  </r>
  <r>
    <x v="13"/>
    <x v="0"/>
    <x v="13"/>
    <x v="0"/>
    <x v="17"/>
    <n v="7"/>
    <x v="0"/>
    <n v="630"/>
    <n v="806.4"/>
  </r>
  <r>
    <x v="13"/>
    <x v="0"/>
    <x v="13"/>
    <x v="0"/>
    <x v="18"/>
    <n v="3"/>
    <x v="0"/>
    <n v="267"/>
    <n v="352.44"/>
  </r>
  <r>
    <x v="14"/>
    <x v="0"/>
    <x v="14"/>
    <x v="0"/>
    <x v="3"/>
    <n v="10"/>
    <x v="1"/>
    <n v="440"/>
    <n v="488.40000000000003"/>
  </r>
  <r>
    <x v="14"/>
    <x v="0"/>
    <x v="14"/>
    <x v="0"/>
    <x v="19"/>
    <n v="2"/>
    <x v="1"/>
    <n v="94"/>
    <n v="106.22"/>
  </r>
  <r>
    <x v="15"/>
    <x v="1"/>
    <x v="1"/>
    <x v="0"/>
    <x v="20"/>
    <n v="7"/>
    <x v="0"/>
    <n v="1036"/>
    <n v="1149.96"/>
  </r>
  <r>
    <x v="16"/>
    <x v="1"/>
    <x v="2"/>
    <x v="0"/>
    <x v="21"/>
    <n v="13"/>
    <x v="0"/>
    <n v="169"/>
    <n v="216.32"/>
  </r>
  <r>
    <x v="16"/>
    <x v="1"/>
    <x v="2"/>
    <x v="0"/>
    <x v="22"/>
    <n v="2"/>
    <x v="1"/>
    <n v="242"/>
    <n v="283.14"/>
  </r>
  <r>
    <x v="17"/>
    <x v="1"/>
    <x v="3"/>
    <x v="0"/>
    <x v="8"/>
    <n v="4"/>
    <x v="0"/>
    <n v="268"/>
    <n v="343.04"/>
  </r>
  <r>
    <x v="18"/>
    <x v="1"/>
    <x v="15"/>
    <x v="0"/>
    <x v="23"/>
    <n v="7"/>
    <x v="1"/>
    <n v="469"/>
    <n v="581.55999999999995"/>
  </r>
  <r>
    <x v="18"/>
    <x v="1"/>
    <x v="15"/>
    <x v="0"/>
    <x v="24"/>
    <n v="1"/>
    <x v="1"/>
    <n v="133"/>
    <n v="155.61000000000001"/>
  </r>
  <r>
    <x v="18"/>
    <x v="1"/>
    <x v="15"/>
    <x v="0"/>
    <x v="23"/>
    <n v="9"/>
    <x v="1"/>
    <n v="603"/>
    <n v="747.72"/>
  </r>
  <r>
    <x v="19"/>
    <x v="1"/>
    <x v="16"/>
    <x v="0"/>
    <x v="4"/>
    <n v="1"/>
    <x v="1"/>
    <n v="5"/>
    <n v="6.7"/>
  </r>
  <r>
    <x v="20"/>
    <x v="1"/>
    <x v="4"/>
    <x v="0"/>
    <x v="13"/>
    <n v="14"/>
    <x v="0"/>
    <n v="770"/>
    <n v="816.19999999999993"/>
  </r>
  <r>
    <x v="21"/>
    <x v="1"/>
    <x v="6"/>
    <x v="0"/>
    <x v="25"/>
    <n v="7"/>
    <x v="1"/>
    <n v="581"/>
    <n v="662.34"/>
  </r>
  <r>
    <x v="21"/>
    <x v="1"/>
    <x v="6"/>
    <x v="0"/>
    <x v="12"/>
    <n v="9"/>
    <x v="1"/>
    <n v="1269"/>
    <n v="1345.14"/>
  </r>
  <r>
    <x v="22"/>
    <x v="1"/>
    <x v="17"/>
    <x v="0"/>
    <x v="26"/>
    <n v="4"/>
    <x v="0"/>
    <n v="192"/>
    <n v="228.48000000000002"/>
  </r>
  <r>
    <x v="23"/>
    <x v="1"/>
    <x v="7"/>
    <x v="0"/>
    <x v="27"/>
    <n v="6"/>
    <x v="1"/>
    <n v="72"/>
    <n v="94.32"/>
  </r>
  <r>
    <x v="24"/>
    <x v="1"/>
    <x v="9"/>
    <x v="0"/>
    <x v="28"/>
    <n v="11"/>
    <x v="1"/>
    <n v="1628"/>
    <n v="2214.08"/>
  </r>
  <r>
    <x v="25"/>
    <x v="1"/>
    <x v="18"/>
    <x v="0"/>
    <x v="2"/>
    <n v="5"/>
    <x v="1"/>
    <n v="560"/>
    <n v="610.4"/>
  </r>
  <r>
    <x v="26"/>
    <x v="1"/>
    <x v="19"/>
    <x v="0"/>
    <x v="7"/>
    <n v="3"/>
    <x v="1"/>
    <n v="21"/>
    <n v="24.990000000000002"/>
  </r>
  <r>
    <x v="26"/>
    <x v="1"/>
    <x v="19"/>
    <x v="0"/>
    <x v="24"/>
    <n v="2"/>
    <x v="0"/>
    <n v="266"/>
    <n v="311.22000000000003"/>
  </r>
  <r>
    <x v="27"/>
    <x v="1"/>
    <x v="11"/>
    <x v="0"/>
    <x v="29"/>
    <n v="4"/>
    <x v="0"/>
    <n v="420"/>
    <n v="571.20000000000005"/>
  </r>
  <r>
    <x v="27"/>
    <x v="1"/>
    <x v="11"/>
    <x v="0"/>
    <x v="18"/>
    <n v="11"/>
    <x v="1"/>
    <n v="979"/>
    <n v="1292.28"/>
  </r>
  <r>
    <x v="27"/>
    <x v="1"/>
    <x v="11"/>
    <x v="0"/>
    <x v="28"/>
    <n v="2"/>
    <x v="0"/>
    <n v="296"/>
    <n v="402.56"/>
  </r>
  <r>
    <x v="28"/>
    <x v="1"/>
    <x v="13"/>
    <x v="0"/>
    <x v="30"/>
    <n v="11"/>
    <x v="0"/>
    <n v="407"/>
    <n v="541.31000000000006"/>
  </r>
  <r>
    <x v="29"/>
    <x v="2"/>
    <x v="2"/>
    <x v="0"/>
    <x v="31"/>
    <n v="1"/>
    <x v="0"/>
    <n v="44"/>
    <n v="48.4"/>
  </r>
  <r>
    <x v="30"/>
    <x v="2"/>
    <x v="20"/>
    <x v="0"/>
    <x v="32"/>
    <n v="9"/>
    <x v="1"/>
    <n v="1134"/>
    <n v="1462.86"/>
  </r>
  <r>
    <x v="31"/>
    <x v="2"/>
    <x v="21"/>
    <x v="0"/>
    <x v="26"/>
    <n v="6"/>
    <x v="1"/>
    <n v="288"/>
    <n v="342.72"/>
  </r>
  <r>
    <x v="31"/>
    <x v="2"/>
    <x v="21"/>
    <x v="0"/>
    <x v="11"/>
    <n v="9"/>
    <x v="0"/>
    <n v="684"/>
    <n v="738.72"/>
  </r>
  <r>
    <x v="32"/>
    <x v="2"/>
    <x v="4"/>
    <x v="0"/>
    <x v="19"/>
    <n v="6"/>
    <x v="0"/>
    <n v="282"/>
    <n v="318.65999999999997"/>
  </r>
  <r>
    <x v="33"/>
    <x v="2"/>
    <x v="5"/>
    <x v="0"/>
    <x v="7"/>
    <n v="11"/>
    <x v="1"/>
    <n v="77"/>
    <n v="91.63"/>
  </r>
  <r>
    <x v="34"/>
    <x v="2"/>
    <x v="22"/>
    <x v="0"/>
    <x v="33"/>
    <n v="10"/>
    <x v="1"/>
    <n v="370"/>
    <n v="418.1"/>
  </r>
  <r>
    <x v="35"/>
    <x v="2"/>
    <x v="17"/>
    <x v="0"/>
    <x v="34"/>
    <n v="11"/>
    <x v="1"/>
    <n v="407"/>
    <n v="468.04999999999995"/>
  </r>
  <r>
    <x v="36"/>
    <x v="2"/>
    <x v="23"/>
    <x v="0"/>
    <x v="35"/>
    <n v="14"/>
    <x v="1"/>
    <n v="1022"/>
    <n v="1318.38"/>
  </r>
  <r>
    <x v="37"/>
    <x v="2"/>
    <x v="7"/>
    <x v="0"/>
    <x v="10"/>
    <n v="8"/>
    <x v="1"/>
    <n v="960"/>
    <n v="1296"/>
  </r>
  <r>
    <x v="38"/>
    <x v="2"/>
    <x v="8"/>
    <x v="0"/>
    <x v="33"/>
    <n v="9"/>
    <x v="1"/>
    <n v="333"/>
    <n v="376.29"/>
  </r>
  <r>
    <x v="39"/>
    <x v="2"/>
    <x v="10"/>
    <x v="0"/>
    <x v="14"/>
    <n v="13"/>
    <x v="0"/>
    <n v="793"/>
    <n v="991.25"/>
  </r>
  <r>
    <x v="39"/>
    <x v="2"/>
    <x v="10"/>
    <x v="0"/>
    <x v="34"/>
    <n v="7"/>
    <x v="0"/>
    <n v="259"/>
    <n v="297.84999999999997"/>
  </r>
  <r>
    <x v="40"/>
    <x v="2"/>
    <x v="18"/>
    <x v="0"/>
    <x v="29"/>
    <n v="8"/>
    <x v="0"/>
    <n v="840"/>
    <n v="1142.4000000000001"/>
  </r>
  <r>
    <x v="40"/>
    <x v="2"/>
    <x v="18"/>
    <x v="0"/>
    <x v="35"/>
    <n v="4"/>
    <x v="0"/>
    <n v="292"/>
    <n v="376.68"/>
  </r>
  <r>
    <x v="41"/>
    <x v="2"/>
    <x v="11"/>
    <x v="0"/>
    <x v="0"/>
    <n v="14"/>
    <x v="1"/>
    <n v="2016"/>
    <n v="2197.44"/>
  </r>
  <r>
    <x v="41"/>
    <x v="2"/>
    <x v="11"/>
    <x v="0"/>
    <x v="15"/>
    <n v="4"/>
    <x v="1"/>
    <n v="300"/>
    <n v="342"/>
  </r>
  <r>
    <x v="41"/>
    <x v="2"/>
    <x v="11"/>
    <x v="0"/>
    <x v="19"/>
    <n v="8"/>
    <x v="1"/>
    <n v="376"/>
    <n v="424.88"/>
  </r>
  <r>
    <x v="41"/>
    <x v="2"/>
    <x v="11"/>
    <x v="0"/>
    <x v="1"/>
    <n v="2"/>
    <x v="0"/>
    <n v="144"/>
    <n v="159.84"/>
  </r>
  <r>
    <x v="42"/>
    <x v="2"/>
    <x v="12"/>
    <x v="0"/>
    <x v="16"/>
    <n v="4"/>
    <x v="1"/>
    <n v="392"/>
    <n v="415.52"/>
  </r>
  <r>
    <x v="42"/>
    <x v="2"/>
    <x v="12"/>
    <x v="0"/>
    <x v="10"/>
    <n v="1"/>
    <x v="1"/>
    <n v="120"/>
    <n v="162"/>
  </r>
  <r>
    <x v="42"/>
    <x v="2"/>
    <x v="12"/>
    <x v="0"/>
    <x v="20"/>
    <n v="9"/>
    <x v="0"/>
    <n v="1332"/>
    <n v="1478.52"/>
  </r>
  <r>
    <x v="43"/>
    <x v="2"/>
    <x v="13"/>
    <x v="0"/>
    <x v="28"/>
    <n v="3"/>
    <x v="0"/>
    <n v="444"/>
    <n v="603.84"/>
  </r>
  <r>
    <x v="44"/>
    <x v="2"/>
    <x v="14"/>
    <x v="0"/>
    <x v="36"/>
    <n v="8"/>
    <x v="1"/>
    <n v="344"/>
    <n v="381.84000000000003"/>
  </r>
  <r>
    <x v="45"/>
    <x v="2"/>
    <x v="24"/>
    <x v="0"/>
    <x v="1"/>
    <n v="1"/>
    <x v="1"/>
    <n v="72"/>
    <n v="79.92"/>
  </r>
  <r>
    <x v="46"/>
    <x v="2"/>
    <x v="25"/>
    <x v="0"/>
    <x v="10"/>
    <n v="3"/>
    <x v="1"/>
    <n v="360"/>
    <n v="486"/>
  </r>
  <r>
    <x v="47"/>
    <x v="3"/>
    <x v="3"/>
    <x v="0"/>
    <x v="17"/>
    <n v="4"/>
    <x v="1"/>
    <n v="360"/>
    <n v="460.8"/>
  </r>
  <r>
    <x v="47"/>
    <x v="3"/>
    <x v="3"/>
    <x v="0"/>
    <x v="37"/>
    <n v="9"/>
    <x v="1"/>
    <n v="54"/>
    <n v="70.739999999999995"/>
  </r>
  <r>
    <x v="48"/>
    <x v="3"/>
    <x v="15"/>
    <x v="0"/>
    <x v="5"/>
    <n v="15"/>
    <x v="0"/>
    <n v="1395"/>
    <n v="1562.3999999999999"/>
  </r>
  <r>
    <x v="49"/>
    <x v="3"/>
    <x v="4"/>
    <x v="0"/>
    <x v="24"/>
    <n v="3"/>
    <x v="0"/>
    <n v="399"/>
    <n v="466.83000000000004"/>
  </r>
  <r>
    <x v="50"/>
    <x v="3"/>
    <x v="26"/>
    <x v="0"/>
    <x v="22"/>
    <n v="14"/>
    <x v="0"/>
    <n v="1694"/>
    <n v="1981.98"/>
  </r>
  <r>
    <x v="51"/>
    <x v="3"/>
    <x v="6"/>
    <x v="0"/>
    <x v="8"/>
    <n v="3"/>
    <x v="1"/>
    <n v="201"/>
    <n v="257.28000000000003"/>
  </r>
  <r>
    <x v="51"/>
    <x v="3"/>
    <x v="6"/>
    <x v="0"/>
    <x v="19"/>
    <n v="4"/>
    <x v="0"/>
    <n v="188"/>
    <n v="212.44"/>
  </r>
  <r>
    <x v="51"/>
    <x v="3"/>
    <x v="6"/>
    <x v="0"/>
    <x v="26"/>
    <n v="9"/>
    <x v="0"/>
    <n v="432"/>
    <n v="514.08000000000004"/>
  </r>
  <r>
    <x v="51"/>
    <x v="3"/>
    <x v="6"/>
    <x v="0"/>
    <x v="38"/>
    <n v="13"/>
    <x v="1"/>
    <n v="1235"/>
    <n v="1556.1000000000001"/>
  </r>
  <r>
    <x v="52"/>
    <x v="3"/>
    <x v="17"/>
    <x v="0"/>
    <x v="39"/>
    <n v="3"/>
    <x v="0"/>
    <n v="402"/>
    <n v="470.34000000000003"/>
  </r>
  <r>
    <x v="53"/>
    <x v="3"/>
    <x v="23"/>
    <x v="0"/>
    <x v="30"/>
    <n v="15"/>
    <x v="1"/>
    <n v="555"/>
    <n v="738.15"/>
  </r>
  <r>
    <x v="54"/>
    <x v="3"/>
    <x v="7"/>
    <x v="0"/>
    <x v="1"/>
    <n v="9"/>
    <x v="0"/>
    <n v="648"/>
    <n v="719.28"/>
  </r>
  <r>
    <x v="54"/>
    <x v="3"/>
    <x v="7"/>
    <x v="0"/>
    <x v="40"/>
    <n v="13"/>
    <x v="1"/>
    <n v="1950"/>
    <n v="2730"/>
  </r>
  <r>
    <x v="55"/>
    <x v="3"/>
    <x v="19"/>
    <x v="0"/>
    <x v="10"/>
    <n v="6"/>
    <x v="0"/>
    <n v="720"/>
    <n v="972"/>
  </r>
  <r>
    <x v="55"/>
    <x v="3"/>
    <x v="19"/>
    <x v="0"/>
    <x v="33"/>
    <n v="10"/>
    <x v="0"/>
    <n v="370"/>
    <n v="418.1"/>
  </r>
  <r>
    <x v="56"/>
    <x v="3"/>
    <x v="27"/>
    <x v="0"/>
    <x v="28"/>
    <n v="2"/>
    <x v="0"/>
    <n v="296"/>
    <n v="402.56"/>
  </r>
  <r>
    <x v="57"/>
    <x v="3"/>
    <x v="12"/>
    <x v="0"/>
    <x v="8"/>
    <n v="3"/>
    <x v="0"/>
    <n v="201"/>
    <n v="257.28000000000003"/>
  </r>
  <r>
    <x v="58"/>
    <x v="3"/>
    <x v="28"/>
    <x v="0"/>
    <x v="28"/>
    <n v="7"/>
    <x v="0"/>
    <n v="1036"/>
    <n v="1408.96"/>
  </r>
  <r>
    <x v="59"/>
    <x v="3"/>
    <x v="24"/>
    <x v="0"/>
    <x v="19"/>
    <n v="1"/>
    <x v="0"/>
    <n v="47"/>
    <n v="53.11"/>
  </r>
  <r>
    <x v="60"/>
    <x v="4"/>
    <x v="0"/>
    <x v="0"/>
    <x v="30"/>
    <n v="3"/>
    <x v="1"/>
    <n v="111"/>
    <n v="147.63"/>
  </r>
  <r>
    <x v="60"/>
    <x v="4"/>
    <x v="0"/>
    <x v="0"/>
    <x v="10"/>
    <n v="1"/>
    <x v="1"/>
    <n v="120"/>
    <n v="162"/>
  </r>
  <r>
    <x v="61"/>
    <x v="4"/>
    <x v="2"/>
    <x v="0"/>
    <x v="13"/>
    <n v="3"/>
    <x v="0"/>
    <n v="165"/>
    <n v="174.89999999999998"/>
  </r>
  <r>
    <x v="62"/>
    <x v="4"/>
    <x v="3"/>
    <x v="0"/>
    <x v="27"/>
    <n v="13"/>
    <x v="0"/>
    <n v="156"/>
    <n v="204.35999999999999"/>
  </r>
  <r>
    <x v="62"/>
    <x v="4"/>
    <x v="3"/>
    <x v="0"/>
    <x v="9"/>
    <n v="4"/>
    <x v="1"/>
    <n v="448"/>
    <n v="586.88"/>
  </r>
  <r>
    <x v="63"/>
    <x v="4"/>
    <x v="15"/>
    <x v="0"/>
    <x v="37"/>
    <n v="13"/>
    <x v="1"/>
    <n v="78"/>
    <n v="102.17999999999999"/>
  </r>
  <r>
    <x v="64"/>
    <x v="4"/>
    <x v="16"/>
    <x v="0"/>
    <x v="25"/>
    <n v="15"/>
    <x v="0"/>
    <n v="1245"/>
    <n v="1419.3000000000002"/>
  </r>
  <r>
    <x v="64"/>
    <x v="4"/>
    <x v="16"/>
    <x v="0"/>
    <x v="37"/>
    <n v="6"/>
    <x v="0"/>
    <n v="36"/>
    <n v="47.16"/>
  </r>
  <r>
    <x v="65"/>
    <x v="4"/>
    <x v="20"/>
    <x v="0"/>
    <x v="30"/>
    <n v="1"/>
    <x v="1"/>
    <n v="37"/>
    <n v="49.21"/>
  </r>
  <r>
    <x v="66"/>
    <x v="4"/>
    <x v="4"/>
    <x v="0"/>
    <x v="21"/>
    <n v="6"/>
    <x v="0"/>
    <n v="78"/>
    <n v="99.84"/>
  </r>
  <r>
    <x v="66"/>
    <x v="4"/>
    <x v="4"/>
    <x v="0"/>
    <x v="33"/>
    <n v="8"/>
    <x v="1"/>
    <n v="296"/>
    <n v="334.48"/>
  </r>
  <r>
    <x v="67"/>
    <x v="4"/>
    <x v="6"/>
    <x v="0"/>
    <x v="21"/>
    <n v="3"/>
    <x v="0"/>
    <n v="39"/>
    <n v="49.92"/>
  </r>
  <r>
    <x v="67"/>
    <x v="4"/>
    <x v="6"/>
    <x v="0"/>
    <x v="4"/>
    <n v="15"/>
    <x v="0"/>
    <n v="75"/>
    <n v="100.5"/>
  </r>
  <r>
    <x v="68"/>
    <x v="4"/>
    <x v="22"/>
    <x v="0"/>
    <x v="19"/>
    <n v="4"/>
    <x v="0"/>
    <n v="188"/>
    <n v="212.44"/>
  </r>
  <r>
    <x v="69"/>
    <x v="4"/>
    <x v="9"/>
    <x v="0"/>
    <x v="10"/>
    <n v="2"/>
    <x v="1"/>
    <n v="240"/>
    <n v="324"/>
  </r>
  <r>
    <x v="70"/>
    <x v="4"/>
    <x v="19"/>
    <x v="0"/>
    <x v="17"/>
    <n v="11"/>
    <x v="0"/>
    <n v="990"/>
    <n v="1267.2"/>
  </r>
  <r>
    <x v="71"/>
    <x v="4"/>
    <x v="24"/>
    <x v="0"/>
    <x v="12"/>
    <n v="13"/>
    <x v="0"/>
    <n v="1833"/>
    <n v="1942.98"/>
  </r>
  <r>
    <x v="71"/>
    <x v="4"/>
    <x v="24"/>
    <x v="0"/>
    <x v="2"/>
    <n v="6"/>
    <x v="1"/>
    <n v="672"/>
    <n v="732.48"/>
  </r>
  <r>
    <x v="72"/>
    <x v="5"/>
    <x v="2"/>
    <x v="0"/>
    <x v="32"/>
    <n v="10"/>
    <x v="1"/>
    <n v="1260"/>
    <n v="1625.3999999999999"/>
  </r>
  <r>
    <x v="73"/>
    <x v="5"/>
    <x v="3"/>
    <x v="0"/>
    <x v="14"/>
    <n v="8"/>
    <x v="0"/>
    <n v="488"/>
    <n v="610"/>
  </r>
  <r>
    <x v="73"/>
    <x v="5"/>
    <x v="3"/>
    <x v="0"/>
    <x v="14"/>
    <n v="12"/>
    <x v="1"/>
    <n v="732"/>
    <n v="915"/>
  </r>
  <r>
    <x v="74"/>
    <x v="5"/>
    <x v="15"/>
    <x v="0"/>
    <x v="22"/>
    <n v="15"/>
    <x v="0"/>
    <n v="1815"/>
    <n v="2123.5499999999997"/>
  </r>
  <r>
    <x v="74"/>
    <x v="5"/>
    <x v="15"/>
    <x v="0"/>
    <x v="4"/>
    <n v="10"/>
    <x v="0"/>
    <n v="50"/>
    <n v="67"/>
  </r>
  <r>
    <x v="75"/>
    <x v="5"/>
    <x v="16"/>
    <x v="0"/>
    <x v="38"/>
    <n v="6"/>
    <x v="0"/>
    <n v="570"/>
    <n v="718.2"/>
  </r>
  <r>
    <x v="76"/>
    <x v="5"/>
    <x v="21"/>
    <x v="0"/>
    <x v="33"/>
    <n v="11"/>
    <x v="0"/>
    <n v="407"/>
    <n v="459.91"/>
  </r>
  <r>
    <x v="76"/>
    <x v="5"/>
    <x v="21"/>
    <x v="0"/>
    <x v="3"/>
    <n v="11"/>
    <x v="1"/>
    <n v="484"/>
    <n v="537.24"/>
  </r>
  <r>
    <x v="77"/>
    <x v="5"/>
    <x v="4"/>
    <x v="0"/>
    <x v="16"/>
    <n v="7"/>
    <x v="0"/>
    <n v="686"/>
    <n v="727.16"/>
  </r>
  <r>
    <x v="78"/>
    <x v="5"/>
    <x v="5"/>
    <x v="0"/>
    <x v="18"/>
    <n v="12"/>
    <x v="1"/>
    <n v="1068"/>
    <n v="1409.76"/>
  </r>
  <r>
    <x v="79"/>
    <x v="5"/>
    <x v="6"/>
    <x v="0"/>
    <x v="41"/>
    <n v="6"/>
    <x v="0"/>
    <n v="828"/>
    <n v="1043.28"/>
  </r>
  <r>
    <x v="80"/>
    <x v="5"/>
    <x v="29"/>
    <x v="0"/>
    <x v="7"/>
    <n v="10"/>
    <x v="1"/>
    <n v="70"/>
    <n v="83.3"/>
  </r>
  <r>
    <x v="81"/>
    <x v="5"/>
    <x v="23"/>
    <x v="0"/>
    <x v="40"/>
    <n v="5"/>
    <x v="1"/>
    <n v="750"/>
    <n v="1050"/>
  </r>
  <r>
    <x v="81"/>
    <x v="5"/>
    <x v="23"/>
    <x v="0"/>
    <x v="27"/>
    <n v="12"/>
    <x v="1"/>
    <n v="144"/>
    <n v="188.64"/>
  </r>
  <r>
    <x v="81"/>
    <x v="5"/>
    <x v="23"/>
    <x v="0"/>
    <x v="34"/>
    <n v="11"/>
    <x v="1"/>
    <n v="407"/>
    <n v="468.04999999999995"/>
  </r>
  <r>
    <x v="82"/>
    <x v="5"/>
    <x v="7"/>
    <x v="0"/>
    <x v="7"/>
    <n v="13"/>
    <x v="1"/>
    <n v="91"/>
    <n v="108.29"/>
  </r>
  <r>
    <x v="83"/>
    <x v="5"/>
    <x v="8"/>
    <x v="0"/>
    <x v="41"/>
    <n v="5"/>
    <x v="0"/>
    <n v="690"/>
    <n v="869.4"/>
  </r>
  <r>
    <x v="84"/>
    <x v="5"/>
    <x v="9"/>
    <x v="0"/>
    <x v="21"/>
    <n v="1"/>
    <x v="1"/>
    <n v="13"/>
    <n v="16.64"/>
  </r>
  <r>
    <x v="85"/>
    <x v="5"/>
    <x v="19"/>
    <x v="0"/>
    <x v="21"/>
    <n v="4"/>
    <x v="0"/>
    <n v="52"/>
    <n v="66.56"/>
  </r>
  <r>
    <x v="86"/>
    <x v="5"/>
    <x v="27"/>
    <x v="0"/>
    <x v="31"/>
    <n v="13"/>
    <x v="0"/>
    <n v="572"/>
    <n v="629.19999999999993"/>
  </r>
  <r>
    <x v="87"/>
    <x v="5"/>
    <x v="12"/>
    <x v="0"/>
    <x v="37"/>
    <n v="7"/>
    <x v="0"/>
    <n v="42"/>
    <n v="55.019999999999996"/>
  </r>
  <r>
    <x v="88"/>
    <x v="5"/>
    <x v="13"/>
    <x v="0"/>
    <x v="24"/>
    <n v="11"/>
    <x v="1"/>
    <n v="1463"/>
    <n v="1711.71"/>
  </r>
  <r>
    <x v="89"/>
    <x v="5"/>
    <x v="14"/>
    <x v="0"/>
    <x v="32"/>
    <n v="2"/>
    <x v="1"/>
    <n v="252"/>
    <n v="325.08"/>
  </r>
  <r>
    <x v="89"/>
    <x v="5"/>
    <x v="14"/>
    <x v="0"/>
    <x v="4"/>
    <n v="7"/>
    <x v="0"/>
    <n v="35"/>
    <n v="46.9"/>
  </r>
  <r>
    <x v="90"/>
    <x v="5"/>
    <x v="28"/>
    <x v="0"/>
    <x v="9"/>
    <n v="4"/>
    <x v="0"/>
    <n v="448"/>
    <n v="586.88"/>
  </r>
  <r>
    <x v="91"/>
    <x v="6"/>
    <x v="0"/>
    <x v="0"/>
    <x v="24"/>
    <n v="11"/>
    <x v="1"/>
    <n v="1463"/>
    <n v="1711.71"/>
  </r>
  <r>
    <x v="92"/>
    <x v="6"/>
    <x v="1"/>
    <x v="0"/>
    <x v="20"/>
    <n v="11"/>
    <x v="1"/>
    <n v="1628"/>
    <n v="1807.08"/>
  </r>
  <r>
    <x v="93"/>
    <x v="6"/>
    <x v="2"/>
    <x v="0"/>
    <x v="38"/>
    <n v="9"/>
    <x v="1"/>
    <n v="855"/>
    <n v="1077.3"/>
  </r>
  <r>
    <x v="93"/>
    <x v="6"/>
    <x v="2"/>
    <x v="0"/>
    <x v="6"/>
    <n v="8"/>
    <x v="1"/>
    <n v="568"/>
    <n v="647.52"/>
  </r>
  <r>
    <x v="94"/>
    <x v="6"/>
    <x v="15"/>
    <x v="0"/>
    <x v="29"/>
    <n v="8"/>
    <x v="0"/>
    <n v="840"/>
    <n v="1142.4000000000001"/>
  </r>
  <r>
    <x v="95"/>
    <x v="6"/>
    <x v="16"/>
    <x v="0"/>
    <x v="41"/>
    <n v="15"/>
    <x v="1"/>
    <n v="2070"/>
    <n v="2608.1999999999998"/>
  </r>
  <r>
    <x v="96"/>
    <x v="6"/>
    <x v="21"/>
    <x v="0"/>
    <x v="3"/>
    <n v="10"/>
    <x v="0"/>
    <n v="440"/>
    <n v="488.40000000000003"/>
  </r>
  <r>
    <x v="97"/>
    <x v="6"/>
    <x v="26"/>
    <x v="0"/>
    <x v="13"/>
    <n v="6"/>
    <x v="1"/>
    <n v="330"/>
    <n v="349.79999999999995"/>
  </r>
  <r>
    <x v="98"/>
    <x v="6"/>
    <x v="5"/>
    <x v="0"/>
    <x v="37"/>
    <n v="4"/>
    <x v="0"/>
    <n v="24"/>
    <n v="31.439999999999998"/>
  </r>
  <r>
    <x v="99"/>
    <x v="6"/>
    <x v="22"/>
    <x v="0"/>
    <x v="40"/>
    <n v="1"/>
    <x v="1"/>
    <n v="150"/>
    <n v="210"/>
  </r>
  <r>
    <x v="100"/>
    <x v="6"/>
    <x v="23"/>
    <x v="0"/>
    <x v="12"/>
    <n v="8"/>
    <x v="1"/>
    <n v="1128"/>
    <n v="1195.68"/>
  </r>
  <r>
    <x v="101"/>
    <x v="6"/>
    <x v="7"/>
    <x v="0"/>
    <x v="26"/>
    <n v="14"/>
    <x v="0"/>
    <n v="672"/>
    <n v="799.68000000000006"/>
  </r>
  <r>
    <x v="102"/>
    <x v="6"/>
    <x v="9"/>
    <x v="0"/>
    <x v="1"/>
    <n v="11"/>
    <x v="0"/>
    <n v="792"/>
    <n v="879.12"/>
  </r>
  <r>
    <x v="102"/>
    <x v="6"/>
    <x v="9"/>
    <x v="0"/>
    <x v="23"/>
    <n v="5"/>
    <x v="0"/>
    <n v="335"/>
    <n v="415.4"/>
  </r>
  <r>
    <x v="103"/>
    <x v="6"/>
    <x v="10"/>
    <x v="0"/>
    <x v="19"/>
    <n v="15"/>
    <x v="0"/>
    <n v="705"/>
    <n v="796.65"/>
  </r>
  <r>
    <x v="104"/>
    <x v="6"/>
    <x v="18"/>
    <x v="0"/>
    <x v="42"/>
    <n v="3"/>
    <x v="1"/>
    <n v="54"/>
    <n v="73.98"/>
  </r>
  <r>
    <x v="104"/>
    <x v="6"/>
    <x v="18"/>
    <x v="0"/>
    <x v="0"/>
    <n v="14"/>
    <x v="1"/>
    <n v="2016"/>
    <n v="2197.44"/>
  </r>
  <r>
    <x v="105"/>
    <x v="6"/>
    <x v="19"/>
    <x v="0"/>
    <x v="43"/>
    <n v="7"/>
    <x v="0"/>
    <n v="630"/>
    <n v="674.1"/>
  </r>
  <r>
    <x v="105"/>
    <x v="6"/>
    <x v="19"/>
    <x v="0"/>
    <x v="8"/>
    <n v="8"/>
    <x v="0"/>
    <n v="536"/>
    <n v="686.08"/>
  </r>
  <r>
    <x v="106"/>
    <x v="6"/>
    <x v="27"/>
    <x v="0"/>
    <x v="37"/>
    <n v="4"/>
    <x v="1"/>
    <n v="24"/>
    <n v="31.439999999999998"/>
  </r>
  <r>
    <x v="107"/>
    <x v="6"/>
    <x v="28"/>
    <x v="0"/>
    <x v="11"/>
    <n v="15"/>
    <x v="1"/>
    <n v="1140"/>
    <n v="1231.2"/>
  </r>
  <r>
    <x v="108"/>
    <x v="7"/>
    <x v="0"/>
    <x v="0"/>
    <x v="16"/>
    <n v="11"/>
    <x v="1"/>
    <n v="1078"/>
    <n v="1142.6799999999998"/>
  </r>
  <r>
    <x v="109"/>
    <x v="7"/>
    <x v="1"/>
    <x v="0"/>
    <x v="12"/>
    <n v="3"/>
    <x v="0"/>
    <n v="423"/>
    <n v="448.38"/>
  </r>
  <r>
    <x v="110"/>
    <x v="7"/>
    <x v="2"/>
    <x v="0"/>
    <x v="22"/>
    <n v="13"/>
    <x v="0"/>
    <n v="1573"/>
    <n v="1840.4099999999999"/>
  </r>
  <r>
    <x v="110"/>
    <x v="7"/>
    <x v="2"/>
    <x v="0"/>
    <x v="13"/>
    <n v="12"/>
    <x v="0"/>
    <n v="660"/>
    <n v="699.59999999999991"/>
  </r>
  <r>
    <x v="111"/>
    <x v="7"/>
    <x v="15"/>
    <x v="0"/>
    <x v="33"/>
    <n v="14"/>
    <x v="1"/>
    <n v="518"/>
    <n v="585.34"/>
  </r>
  <r>
    <x v="112"/>
    <x v="7"/>
    <x v="16"/>
    <x v="0"/>
    <x v="8"/>
    <n v="1"/>
    <x v="1"/>
    <n v="67"/>
    <n v="85.76"/>
  </r>
  <r>
    <x v="113"/>
    <x v="7"/>
    <x v="26"/>
    <x v="0"/>
    <x v="24"/>
    <n v="4"/>
    <x v="1"/>
    <n v="532"/>
    <n v="622.44000000000005"/>
  </r>
  <r>
    <x v="113"/>
    <x v="7"/>
    <x v="26"/>
    <x v="0"/>
    <x v="11"/>
    <n v="10"/>
    <x v="1"/>
    <n v="760"/>
    <n v="820.8"/>
  </r>
  <r>
    <x v="113"/>
    <x v="7"/>
    <x v="26"/>
    <x v="0"/>
    <x v="15"/>
    <n v="6"/>
    <x v="1"/>
    <n v="450"/>
    <n v="513"/>
  </r>
  <r>
    <x v="114"/>
    <x v="7"/>
    <x v="5"/>
    <x v="0"/>
    <x v="12"/>
    <n v="4"/>
    <x v="0"/>
    <n v="564"/>
    <n v="597.84"/>
  </r>
  <r>
    <x v="115"/>
    <x v="7"/>
    <x v="22"/>
    <x v="0"/>
    <x v="31"/>
    <n v="13"/>
    <x v="0"/>
    <n v="572"/>
    <n v="629.19999999999993"/>
  </r>
  <r>
    <x v="115"/>
    <x v="7"/>
    <x v="22"/>
    <x v="0"/>
    <x v="26"/>
    <n v="9"/>
    <x v="0"/>
    <n v="432"/>
    <n v="514.08000000000004"/>
  </r>
  <r>
    <x v="116"/>
    <x v="7"/>
    <x v="23"/>
    <x v="0"/>
    <x v="6"/>
    <n v="3"/>
    <x v="0"/>
    <n v="213"/>
    <n v="242.82"/>
  </r>
  <r>
    <x v="117"/>
    <x v="7"/>
    <x v="7"/>
    <x v="0"/>
    <x v="7"/>
    <n v="6"/>
    <x v="0"/>
    <n v="42"/>
    <n v="49.980000000000004"/>
  </r>
  <r>
    <x v="118"/>
    <x v="7"/>
    <x v="9"/>
    <x v="0"/>
    <x v="14"/>
    <n v="15"/>
    <x v="1"/>
    <n v="915"/>
    <n v="1143.75"/>
  </r>
  <r>
    <x v="118"/>
    <x v="7"/>
    <x v="9"/>
    <x v="0"/>
    <x v="5"/>
    <n v="9"/>
    <x v="0"/>
    <n v="837"/>
    <n v="937.43999999999994"/>
  </r>
  <r>
    <x v="118"/>
    <x v="7"/>
    <x v="9"/>
    <x v="0"/>
    <x v="33"/>
    <n v="13"/>
    <x v="0"/>
    <n v="481"/>
    <n v="543.53"/>
  </r>
  <r>
    <x v="119"/>
    <x v="7"/>
    <x v="12"/>
    <x v="0"/>
    <x v="34"/>
    <n v="4"/>
    <x v="0"/>
    <n v="148"/>
    <n v="170.2"/>
  </r>
  <r>
    <x v="120"/>
    <x v="7"/>
    <x v="28"/>
    <x v="0"/>
    <x v="13"/>
    <n v="12"/>
    <x v="0"/>
    <n v="660"/>
    <n v="699.59999999999991"/>
  </r>
  <r>
    <x v="121"/>
    <x v="7"/>
    <x v="24"/>
    <x v="0"/>
    <x v="2"/>
    <n v="13"/>
    <x v="0"/>
    <n v="1456"/>
    <n v="1587.04"/>
  </r>
  <r>
    <x v="122"/>
    <x v="7"/>
    <x v="25"/>
    <x v="0"/>
    <x v="16"/>
    <n v="2"/>
    <x v="0"/>
    <n v="196"/>
    <n v="207.76"/>
  </r>
  <r>
    <x v="122"/>
    <x v="7"/>
    <x v="25"/>
    <x v="0"/>
    <x v="4"/>
    <n v="11"/>
    <x v="0"/>
    <n v="55"/>
    <n v="73.7"/>
  </r>
  <r>
    <x v="123"/>
    <x v="8"/>
    <x v="0"/>
    <x v="0"/>
    <x v="0"/>
    <n v="1"/>
    <x v="1"/>
    <n v="144"/>
    <n v="156.96"/>
  </r>
  <r>
    <x v="123"/>
    <x v="8"/>
    <x v="0"/>
    <x v="0"/>
    <x v="6"/>
    <n v="14"/>
    <x v="0"/>
    <n v="994"/>
    <n v="1133.1599999999999"/>
  </r>
  <r>
    <x v="124"/>
    <x v="8"/>
    <x v="2"/>
    <x v="0"/>
    <x v="41"/>
    <n v="8"/>
    <x v="0"/>
    <n v="1104"/>
    <n v="1391.04"/>
  </r>
  <r>
    <x v="125"/>
    <x v="8"/>
    <x v="3"/>
    <x v="0"/>
    <x v="33"/>
    <n v="7"/>
    <x v="0"/>
    <n v="259"/>
    <n v="292.67"/>
  </r>
  <r>
    <x v="125"/>
    <x v="8"/>
    <x v="3"/>
    <x v="0"/>
    <x v="12"/>
    <n v="15"/>
    <x v="0"/>
    <n v="2115"/>
    <n v="2241.9"/>
  </r>
  <r>
    <x v="126"/>
    <x v="8"/>
    <x v="15"/>
    <x v="0"/>
    <x v="18"/>
    <n v="1"/>
    <x v="1"/>
    <n v="89"/>
    <n v="117.48"/>
  </r>
  <r>
    <x v="127"/>
    <x v="8"/>
    <x v="20"/>
    <x v="0"/>
    <x v="40"/>
    <n v="5"/>
    <x v="0"/>
    <n v="750"/>
    <n v="1050"/>
  </r>
  <r>
    <x v="128"/>
    <x v="8"/>
    <x v="4"/>
    <x v="0"/>
    <x v="11"/>
    <n v="4"/>
    <x v="0"/>
    <n v="304"/>
    <n v="328.32"/>
  </r>
  <r>
    <x v="129"/>
    <x v="8"/>
    <x v="26"/>
    <x v="0"/>
    <x v="28"/>
    <n v="6"/>
    <x v="0"/>
    <n v="888"/>
    <n v="1207.68"/>
  </r>
  <r>
    <x v="129"/>
    <x v="8"/>
    <x v="26"/>
    <x v="0"/>
    <x v="16"/>
    <n v="9"/>
    <x v="0"/>
    <n v="882"/>
    <n v="934.92"/>
  </r>
  <r>
    <x v="129"/>
    <x v="8"/>
    <x v="26"/>
    <x v="0"/>
    <x v="42"/>
    <n v="2"/>
    <x v="0"/>
    <n v="36"/>
    <n v="49.32"/>
  </r>
  <r>
    <x v="130"/>
    <x v="8"/>
    <x v="5"/>
    <x v="0"/>
    <x v="16"/>
    <n v="6"/>
    <x v="0"/>
    <n v="588"/>
    <n v="623.28"/>
  </r>
  <r>
    <x v="131"/>
    <x v="8"/>
    <x v="22"/>
    <x v="0"/>
    <x v="41"/>
    <n v="7"/>
    <x v="1"/>
    <n v="966"/>
    <n v="1217.1599999999999"/>
  </r>
  <r>
    <x v="132"/>
    <x v="8"/>
    <x v="17"/>
    <x v="0"/>
    <x v="10"/>
    <n v="6"/>
    <x v="0"/>
    <n v="720"/>
    <n v="972"/>
  </r>
  <r>
    <x v="132"/>
    <x v="8"/>
    <x v="17"/>
    <x v="0"/>
    <x v="10"/>
    <n v="14"/>
    <x v="0"/>
    <n v="1680"/>
    <n v="2268"/>
  </r>
  <r>
    <x v="133"/>
    <x v="8"/>
    <x v="10"/>
    <x v="0"/>
    <x v="14"/>
    <n v="7"/>
    <x v="1"/>
    <n v="427"/>
    <n v="533.75"/>
  </r>
  <r>
    <x v="134"/>
    <x v="8"/>
    <x v="18"/>
    <x v="0"/>
    <x v="17"/>
    <n v="2"/>
    <x v="1"/>
    <n v="180"/>
    <n v="230.4"/>
  </r>
  <r>
    <x v="134"/>
    <x v="8"/>
    <x v="18"/>
    <x v="0"/>
    <x v="29"/>
    <n v="4"/>
    <x v="1"/>
    <n v="420"/>
    <n v="571.20000000000005"/>
  </r>
  <r>
    <x v="135"/>
    <x v="8"/>
    <x v="19"/>
    <x v="0"/>
    <x v="30"/>
    <n v="12"/>
    <x v="1"/>
    <n v="444"/>
    <n v="590.52"/>
  </r>
  <r>
    <x v="135"/>
    <x v="8"/>
    <x v="19"/>
    <x v="0"/>
    <x v="32"/>
    <n v="7"/>
    <x v="0"/>
    <n v="882"/>
    <n v="1137.78"/>
  </r>
  <r>
    <x v="136"/>
    <x v="8"/>
    <x v="13"/>
    <x v="0"/>
    <x v="13"/>
    <n v="1"/>
    <x v="1"/>
    <n v="55"/>
    <n v="58.3"/>
  </r>
  <r>
    <x v="137"/>
    <x v="8"/>
    <x v="24"/>
    <x v="0"/>
    <x v="9"/>
    <n v="9"/>
    <x v="0"/>
    <n v="1008"/>
    <n v="1320.48"/>
  </r>
  <r>
    <x v="137"/>
    <x v="8"/>
    <x v="24"/>
    <x v="0"/>
    <x v="15"/>
    <n v="5"/>
    <x v="0"/>
    <n v="375"/>
    <n v="427.5"/>
  </r>
  <r>
    <x v="138"/>
    <x v="9"/>
    <x v="0"/>
    <x v="0"/>
    <x v="28"/>
    <n v="14"/>
    <x v="1"/>
    <n v="2072"/>
    <n v="2817.92"/>
  </r>
  <r>
    <x v="139"/>
    <x v="9"/>
    <x v="1"/>
    <x v="0"/>
    <x v="9"/>
    <n v="15"/>
    <x v="0"/>
    <n v="1680"/>
    <n v="2200.8000000000002"/>
  </r>
  <r>
    <x v="140"/>
    <x v="9"/>
    <x v="2"/>
    <x v="0"/>
    <x v="40"/>
    <n v="9"/>
    <x v="0"/>
    <n v="1350"/>
    <n v="1890"/>
  </r>
  <r>
    <x v="141"/>
    <x v="9"/>
    <x v="16"/>
    <x v="0"/>
    <x v="4"/>
    <n v="1"/>
    <x v="0"/>
    <n v="5"/>
    <n v="6.7"/>
  </r>
  <r>
    <x v="141"/>
    <x v="9"/>
    <x v="16"/>
    <x v="0"/>
    <x v="43"/>
    <n v="12"/>
    <x v="0"/>
    <n v="1080"/>
    <n v="1155.5999999999999"/>
  </r>
  <r>
    <x v="142"/>
    <x v="9"/>
    <x v="20"/>
    <x v="0"/>
    <x v="42"/>
    <n v="6"/>
    <x v="1"/>
    <n v="108"/>
    <n v="147.96"/>
  </r>
  <r>
    <x v="143"/>
    <x v="9"/>
    <x v="4"/>
    <x v="0"/>
    <x v="1"/>
    <n v="5"/>
    <x v="1"/>
    <n v="360"/>
    <n v="399.6"/>
  </r>
  <r>
    <x v="143"/>
    <x v="9"/>
    <x v="4"/>
    <x v="0"/>
    <x v="18"/>
    <n v="11"/>
    <x v="1"/>
    <n v="979"/>
    <n v="1292.28"/>
  </r>
  <r>
    <x v="144"/>
    <x v="9"/>
    <x v="26"/>
    <x v="0"/>
    <x v="4"/>
    <n v="14"/>
    <x v="1"/>
    <n v="70"/>
    <n v="93.8"/>
  </r>
  <r>
    <x v="145"/>
    <x v="9"/>
    <x v="5"/>
    <x v="0"/>
    <x v="31"/>
    <n v="15"/>
    <x v="1"/>
    <n v="660"/>
    <n v="726"/>
  </r>
  <r>
    <x v="146"/>
    <x v="9"/>
    <x v="6"/>
    <x v="0"/>
    <x v="26"/>
    <n v="8"/>
    <x v="0"/>
    <n v="384"/>
    <n v="456.96000000000004"/>
  </r>
  <r>
    <x v="147"/>
    <x v="9"/>
    <x v="30"/>
    <x v="0"/>
    <x v="16"/>
    <n v="13"/>
    <x v="0"/>
    <n v="1274"/>
    <n v="1350.44"/>
  </r>
  <r>
    <x v="148"/>
    <x v="9"/>
    <x v="7"/>
    <x v="0"/>
    <x v="7"/>
    <n v="6"/>
    <x v="1"/>
    <n v="42"/>
    <n v="49.980000000000004"/>
  </r>
  <r>
    <x v="148"/>
    <x v="9"/>
    <x v="7"/>
    <x v="0"/>
    <x v="32"/>
    <n v="13"/>
    <x v="1"/>
    <n v="1638"/>
    <n v="2113.02"/>
  </r>
  <r>
    <x v="149"/>
    <x v="9"/>
    <x v="18"/>
    <x v="0"/>
    <x v="31"/>
    <n v="7"/>
    <x v="1"/>
    <n v="308"/>
    <n v="338.8"/>
  </r>
  <r>
    <x v="149"/>
    <x v="9"/>
    <x v="18"/>
    <x v="0"/>
    <x v="0"/>
    <n v="13"/>
    <x v="1"/>
    <n v="1872"/>
    <n v="2040.48"/>
  </r>
  <r>
    <x v="149"/>
    <x v="9"/>
    <x v="18"/>
    <x v="0"/>
    <x v="37"/>
    <n v="1"/>
    <x v="1"/>
    <n v="6"/>
    <n v="7.8599999999999994"/>
  </r>
  <r>
    <x v="150"/>
    <x v="9"/>
    <x v="27"/>
    <x v="0"/>
    <x v="31"/>
    <n v="3"/>
    <x v="1"/>
    <n v="132"/>
    <n v="145.19999999999999"/>
  </r>
  <r>
    <x v="151"/>
    <x v="9"/>
    <x v="11"/>
    <x v="0"/>
    <x v="11"/>
    <n v="9"/>
    <x v="1"/>
    <n v="684"/>
    <n v="738.72"/>
  </r>
  <r>
    <x v="152"/>
    <x v="9"/>
    <x v="12"/>
    <x v="0"/>
    <x v="3"/>
    <n v="6"/>
    <x v="1"/>
    <n v="264"/>
    <n v="293.04000000000002"/>
  </r>
  <r>
    <x v="153"/>
    <x v="9"/>
    <x v="14"/>
    <x v="0"/>
    <x v="25"/>
    <n v="1"/>
    <x v="1"/>
    <n v="83"/>
    <n v="94.62"/>
  </r>
  <r>
    <x v="154"/>
    <x v="9"/>
    <x v="28"/>
    <x v="0"/>
    <x v="1"/>
    <n v="14"/>
    <x v="0"/>
    <n v="1008"/>
    <n v="1118.8800000000001"/>
  </r>
  <r>
    <x v="155"/>
    <x v="9"/>
    <x v="25"/>
    <x v="0"/>
    <x v="32"/>
    <n v="6"/>
    <x v="1"/>
    <n v="756"/>
    <n v="975.24"/>
  </r>
  <r>
    <x v="156"/>
    <x v="10"/>
    <x v="2"/>
    <x v="0"/>
    <x v="2"/>
    <n v="12"/>
    <x v="1"/>
    <n v="1344"/>
    <n v="1464.96"/>
  </r>
  <r>
    <x v="157"/>
    <x v="10"/>
    <x v="16"/>
    <x v="0"/>
    <x v="43"/>
    <n v="10"/>
    <x v="0"/>
    <n v="900"/>
    <n v="963"/>
  </r>
  <r>
    <x v="158"/>
    <x v="10"/>
    <x v="21"/>
    <x v="0"/>
    <x v="36"/>
    <n v="15"/>
    <x v="0"/>
    <n v="645"/>
    <n v="715.95"/>
  </r>
  <r>
    <x v="159"/>
    <x v="10"/>
    <x v="26"/>
    <x v="0"/>
    <x v="10"/>
    <n v="6"/>
    <x v="1"/>
    <n v="720"/>
    <n v="972"/>
  </r>
  <r>
    <x v="160"/>
    <x v="10"/>
    <x v="5"/>
    <x v="0"/>
    <x v="17"/>
    <n v="12"/>
    <x v="0"/>
    <n v="1080"/>
    <n v="1382.4"/>
  </r>
  <r>
    <x v="161"/>
    <x v="10"/>
    <x v="6"/>
    <x v="0"/>
    <x v="20"/>
    <n v="3"/>
    <x v="1"/>
    <n v="444"/>
    <n v="492.84000000000003"/>
  </r>
  <r>
    <x v="162"/>
    <x v="10"/>
    <x v="9"/>
    <x v="0"/>
    <x v="13"/>
    <n v="14"/>
    <x v="0"/>
    <n v="770"/>
    <n v="816.19999999999993"/>
  </r>
  <r>
    <x v="162"/>
    <x v="10"/>
    <x v="9"/>
    <x v="0"/>
    <x v="25"/>
    <n v="11"/>
    <x v="1"/>
    <n v="913"/>
    <n v="1040.8200000000002"/>
  </r>
  <r>
    <x v="163"/>
    <x v="10"/>
    <x v="10"/>
    <x v="0"/>
    <x v="9"/>
    <n v="1"/>
    <x v="0"/>
    <n v="112"/>
    <n v="146.72"/>
  </r>
  <r>
    <x v="163"/>
    <x v="10"/>
    <x v="10"/>
    <x v="0"/>
    <x v="15"/>
    <n v="1"/>
    <x v="1"/>
    <n v="75"/>
    <n v="85.5"/>
  </r>
  <r>
    <x v="164"/>
    <x v="10"/>
    <x v="13"/>
    <x v="0"/>
    <x v="35"/>
    <n v="8"/>
    <x v="0"/>
    <n v="584"/>
    <n v="753.36"/>
  </r>
  <r>
    <x v="165"/>
    <x v="10"/>
    <x v="14"/>
    <x v="0"/>
    <x v="17"/>
    <n v="2"/>
    <x v="1"/>
    <n v="180"/>
    <n v="230.4"/>
  </r>
  <r>
    <x v="166"/>
    <x v="10"/>
    <x v="24"/>
    <x v="0"/>
    <x v="34"/>
    <n v="15"/>
    <x v="0"/>
    <n v="555"/>
    <n v="638.25"/>
  </r>
  <r>
    <x v="167"/>
    <x v="11"/>
    <x v="1"/>
    <x v="0"/>
    <x v="21"/>
    <n v="10"/>
    <x v="1"/>
    <n v="130"/>
    <n v="166.4"/>
  </r>
  <r>
    <x v="168"/>
    <x v="11"/>
    <x v="2"/>
    <x v="0"/>
    <x v="13"/>
    <n v="2"/>
    <x v="1"/>
    <n v="110"/>
    <n v="116.6"/>
  </r>
  <r>
    <x v="168"/>
    <x v="11"/>
    <x v="2"/>
    <x v="0"/>
    <x v="40"/>
    <n v="8"/>
    <x v="0"/>
    <n v="1200"/>
    <n v="1680"/>
  </r>
  <r>
    <x v="169"/>
    <x v="11"/>
    <x v="15"/>
    <x v="0"/>
    <x v="3"/>
    <n v="15"/>
    <x v="1"/>
    <n v="660"/>
    <n v="732.6"/>
  </r>
  <r>
    <x v="169"/>
    <x v="11"/>
    <x v="15"/>
    <x v="0"/>
    <x v="20"/>
    <n v="1"/>
    <x v="0"/>
    <n v="148"/>
    <n v="164.28"/>
  </r>
  <r>
    <x v="170"/>
    <x v="11"/>
    <x v="20"/>
    <x v="0"/>
    <x v="2"/>
    <n v="8"/>
    <x v="0"/>
    <n v="896"/>
    <n v="976.64"/>
  </r>
  <r>
    <x v="171"/>
    <x v="11"/>
    <x v="21"/>
    <x v="0"/>
    <x v="11"/>
    <n v="14"/>
    <x v="0"/>
    <n v="1064"/>
    <n v="1149.1199999999999"/>
  </r>
  <r>
    <x v="172"/>
    <x v="11"/>
    <x v="29"/>
    <x v="0"/>
    <x v="10"/>
    <n v="4"/>
    <x v="0"/>
    <n v="480"/>
    <n v="648"/>
  </r>
  <r>
    <x v="173"/>
    <x v="11"/>
    <x v="7"/>
    <x v="0"/>
    <x v="6"/>
    <n v="2"/>
    <x v="1"/>
    <n v="142"/>
    <n v="161.88"/>
  </r>
  <r>
    <x v="173"/>
    <x v="11"/>
    <x v="7"/>
    <x v="0"/>
    <x v="22"/>
    <n v="8"/>
    <x v="1"/>
    <n v="968"/>
    <n v="1132.56"/>
  </r>
  <r>
    <x v="174"/>
    <x v="11"/>
    <x v="8"/>
    <x v="0"/>
    <x v="12"/>
    <n v="12"/>
    <x v="0"/>
    <n v="1692"/>
    <n v="1793.52"/>
  </r>
  <r>
    <x v="174"/>
    <x v="11"/>
    <x v="8"/>
    <x v="0"/>
    <x v="19"/>
    <n v="3"/>
    <x v="0"/>
    <n v="141"/>
    <n v="159.32999999999998"/>
  </r>
  <r>
    <x v="174"/>
    <x v="11"/>
    <x v="8"/>
    <x v="0"/>
    <x v="31"/>
    <n v="10"/>
    <x v="0"/>
    <n v="440"/>
    <n v="484"/>
  </r>
  <r>
    <x v="175"/>
    <x v="11"/>
    <x v="9"/>
    <x v="0"/>
    <x v="35"/>
    <n v="14"/>
    <x v="0"/>
    <n v="1022"/>
    <n v="1318.38"/>
  </r>
  <r>
    <x v="176"/>
    <x v="11"/>
    <x v="10"/>
    <x v="0"/>
    <x v="42"/>
    <n v="10"/>
    <x v="1"/>
    <n v="180"/>
    <n v="246.6"/>
  </r>
  <r>
    <x v="177"/>
    <x v="11"/>
    <x v="27"/>
    <x v="0"/>
    <x v="10"/>
    <n v="8"/>
    <x v="1"/>
    <n v="960"/>
    <n v="1296"/>
  </r>
  <r>
    <x v="177"/>
    <x v="11"/>
    <x v="27"/>
    <x v="0"/>
    <x v="43"/>
    <n v="8"/>
    <x v="0"/>
    <n v="720"/>
    <n v="770.4"/>
  </r>
  <r>
    <x v="178"/>
    <x v="11"/>
    <x v="12"/>
    <x v="0"/>
    <x v="41"/>
    <n v="14"/>
    <x v="1"/>
    <n v="1932"/>
    <n v="2434.3199999999997"/>
  </r>
  <r>
    <x v="179"/>
    <x v="11"/>
    <x v="13"/>
    <x v="0"/>
    <x v="19"/>
    <n v="14"/>
    <x v="1"/>
    <n v="658"/>
    <n v="743.54"/>
  </r>
  <r>
    <x v="180"/>
    <x v="11"/>
    <x v="14"/>
    <x v="0"/>
    <x v="19"/>
    <n v="6"/>
    <x v="1"/>
    <n v="282"/>
    <n v="318.65999999999997"/>
  </r>
  <r>
    <x v="181"/>
    <x v="11"/>
    <x v="24"/>
    <x v="0"/>
    <x v="20"/>
    <n v="13"/>
    <x v="0"/>
    <n v="1924"/>
    <n v="2135.64"/>
  </r>
  <r>
    <x v="182"/>
    <x v="0"/>
    <x v="0"/>
    <x v="1"/>
    <x v="22"/>
    <n v="1"/>
    <x v="1"/>
    <n v="121"/>
    <n v="141.57"/>
  </r>
  <r>
    <x v="183"/>
    <x v="0"/>
    <x v="1"/>
    <x v="1"/>
    <x v="20"/>
    <n v="7"/>
    <x v="1"/>
    <n v="1036"/>
    <n v="1149.96"/>
  </r>
  <r>
    <x v="183"/>
    <x v="0"/>
    <x v="1"/>
    <x v="1"/>
    <x v="27"/>
    <n v="2"/>
    <x v="1"/>
    <n v="24"/>
    <n v="31.439999999999998"/>
  </r>
  <r>
    <x v="183"/>
    <x v="0"/>
    <x v="1"/>
    <x v="1"/>
    <x v="38"/>
    <n v="1"/>
    <x v="1"/>
    <n v="95"/>
    <n v="119.7"/>
  </r>
  <r>
    <x v="184"/>
    <x v="0"/>
    <x v="2"/>
    <x v="1"/>
    <x v="23"/>
    <n v="9"/>
    <x v="1"/>
    <n v="603"/>
    <n v="747.72"/>
  </r>
  <r>
    <x v="185"/>
    <x v="0"/>
    <x v="3"/>
    <x v="1"/>
    <x v="35"/>
    <n v="8"/>
    <x v="0"/>
    <n v="584"/>
    <n v="753.36"/>
  </r>
  <r>
    <x v="185"/>
    <x v="0"/>
    <x v="3"/>
    <x v="1"/>
    <x v="19"/>
    <n v="1"/>
    <x v="0"/>
    <n v="47"/>
    <n v="53.11"/>
  </r>
  <r>
    <x v="186"/>
    <x v="0"/>
    <x v="4"/>
    <x v="1"/>
    <x v="18"/>
    <n v="12"/>
    <x v="0"/>
    <n v="1068"/>
    <n v="1409.76"/>
  </r>
  <r>
    <x v="187"/>
    <x v="0"/>
    <x v="26"/>
    <x v="1"/>
    <x v="13"/>
    <n v="14"/>
    <x v="0"/>
    <n v="770"/>
    <n v="816.19999999999993"/>
  </r>
  <r>
    <x v="188"/>
    <x v="0"/>
    <x v="5"/>
    <x v="1"/>
    <x v="18"/>
    <n v="2"/>
    <x v="0"/>
    <n v="178"/>
    <n v="234.96"/>
  </r>
  <r>
    <x v="189"/>
    <x v="0"/>
    <x v="22"/>
    <x v="1"/>
    <x v="40"/>
    <n v="6"/>
    <x v="0"/>
    <n v="900"/>
    <n v="1260"/>
  </r>
  <r>
    <x v="190"/>
    <x v="0"/>
    <x v="29"/>
    <x v="1"/>
    <x v="31"/>
    <n v="14"/>
    <x v="0"/>
    <n v="616"/>
    <n v="677.6"/>
  </r>
  <r>
    <x v="191"/>
    <x v="0"/>
    <x v="17"/>
    <x v="1"/>
    <x v="22"/>
    <n v="10"/>
    <x v="1"/>
    <n v="1210"/>
    <n v="1415.6999999999998"/>
  </r>
  <r>
    <x v="192"/>
    <x v="0"/>
    <x v="23"/>
    <x v="1"/>
    <x v="9"/>
    <n v="11"/>
    <x v="1"/>
    <n v="1232"/>
    <n v="1613.92"/>
  </r>
  <r>
    <x v="193"/>
    <x v="0"/>
    <x v="30"/>
    <x v="1"/>
    <x v="17"/>
    <n v="4"/>
    <x v="0"/>
    <n v="360"/>
    <n v="460.8"/>
  </r>
  <r>
    <x v="194"/>
    <x v="0"/>
    <x v="7"/>
    <x v="1"/>
    <x v="25"/>
    <n v="9"/>
    <x v="1"/>
    <n v="747"/>
    <n v="851.58"/>
  </r>
  <r>
    <x v="195"/>
    <x v="0"/>
    <x v="9"/>
    <x v="1"/>
    <x v="32"/>
    <n v="2"/>
    <x v="1"/>
    <n v="252"/>
    <n v="325.08"/>
  </r>
  <r>
    <x v="195"/>
    <x v="0"/>
    <x v="9"/>
    <x v="1"/>
    <x v="9"/>
    <n v="7"/>
    <x v="0"/>
    <n v="784"/>
    <n v="1027.04"/>
  </r>
  <r>
    <x v="196"/>
    <x v="0"/>
    <x v="18"/>
    <x v="1"/>
    <x v="16"/>
    <n v="6"/>
    <x v="1"/>
    <n v="588"/>
    <n v="623.28"/>
  </r>
  <r>
    <x v="197"/>
    <x v="0"/>
    <x v="19"/>
    <x v="1"/>
    <x v="29"/>
    <n v="5"/>
    <x v="1"/>
    <n v="525"/>
    <n v="714"/>
  </r>
  <r>
    <x v="197"/>
    <x v="0"/>
    <x v="19"/>
    <x v="1"/>
    <x v="10"/>
    <n v="8"/>
    <x v="0"/>
    <n v="960"/>
    <n v="1296"/>
  </r>
  <r>
    <x v="198"/>
    <x v="0"/>
    <x v="27"/>
    <x v="1"/>
    <x v="28"/>
    <n v="15"/>
    <x v="0"/>
    <n v="2220"/>
    <n v="3019.2"/>
  </r>
  <r>
    <x v="199"/>
    <x v="0"/>
    <x v="11"/>
    <x v="1"/>
    <x v="39"/>
    <n v="14"/>
    <x v="1"/>
    <n v="1876"/>
    <n v="2194.92"/>
  </r>
  <r>
    <x v="200"/>
    <x v="0"/>
    <x v="14"/>
    <x v="1"/>
    <x v="21"/>
    <n v="11"/>
    <x v="0"/>
    <n v="143"/>
    <n v="183.04000000000002"/>
  </r>
  <r>
    <x v="201"/>
    <x v="0"/>
    <x v="25"/>
    <x v="1"/>
    <x v="12"/>
    <n v="6"/>
    <x v="1"/>
    <n v="846"/>
    <n v="896.76"/>
  </r>
  <r>
    <x v="201"/>
    <x v="0"/>
    <x v="25"/>
    <x v="1"/>
    <x v="41"/>
    <n v="9"/>
    <x v="1"/>
    <n v="1242"/>
    <n v="1564.92"/>
  </r>
  <r>
    <x v="202"/>
    <x v="1"/>
    <x v="0"/>
    <x v="1"/>
    <x v="24"/>
    <n v="9"/>
    <x v="1"/>
    <n v="1197"/>
    <n v="1400.4900000000002"/>
  </r>
  <r>
    <x v="203"/>
    <x v="1"/>
    <x v="2"/>
    <x v="1"/>
    <x v="9"/>
    <n v="8"/>
    <x v="0"/>
    <n v="896"/>
    <n v="1173.76"/>
  </r>
  <r>
    <x v="204"/>
    <x v="1"/>
    <x v="15"/>
    <x v="1"/>
    <x v="30"/>
    <n v="6"/>
    <x v="1"/>
    <n v="222"/>
    <n v="295.26"/>
  </r>
  <r>
    <x v="205"/>
    <x v="1"/>
    <x v="16"/>
    <x v="1"/>
    <x v="29"/>
    <n v="6"/>
    <x v="1"/>
    <n v="630"/>
    <n v="856.80000000000007"/>
  </r>
  <r>
    <x v="206"/>
    <x v="1"/>
    <x v="21"/>
    <x v="1"/>
    <x v="24"/>
    <n v="11"/>
    <x v="1"/>
    <n v="1463"/>
    <n v="1711.71"/>
  </r>
  <r>
    <x v="206"/>
    <x v="1"/>
    <x v="21"/>
    <x v="1"/>
    <x v="3"/>
    <n v="3"/>
    <x v="1"/>
    <n v="132"/>
    <n v="146.52000000000001"/>
  </r>
  <r>
    <x v="207"/>
    <x v="1"/>
    <x v="4"/>
    <x v="1"/>
    <x v="18"/>
    <n v="14"/>
    <x v="0"/>
    <n v="1246"/>
    <n v="1644.72"/>
  </r>
  <r>
    <x v="208"/>
    <x v="1"/>
    <x v="6"/>
    <x v="1"/>
    <x v="20"/>
    <n v="13"/>
    <x v="1"/>
    <n v="1924"/>
    <n v="2135.64"/>
  </r>
  <r>
    <x v="209"/>
    <x v="1"/>
    <x v="29"/>
    <x v="1"/>
    <x v="42"/>
    <n v="8"/>
    <x v="1"/>
    <n v="144"/>
    <n v="197.28"/>
  </r>
  <r>
    <x v="209"/>
    <x v="1"/>
    <x v="29"/>
    <x v="1"/>
    <x v="33"/>
    <n v="3"/>
    <x v="1"/>
    <n v="111"/>
    <n v="125.43"/>
  </r>
  <r>
    <x v="210"/>
    <x v="1"/>
    <x v="23"/>
    <x v="1"/>
    <x v="18"/>
    <n v="1"/>
    <x v="1"/>
    <n v="89"/>
    <n v="117.48"/>
  </r>
  <r>
    <x v="211"/>
    <x v="1"/>
    <x v="8"/>
    <x v="1"/>
    <x v="29"/>
    <n v="13"/>
    <x v="1"/>
    <n v="1365"/>
    <n v="1856.4"/>
  </r>
  <r>
    <x v="212"/>
    <x v="1"/>
    <x v="9"/>
    <x v="1"/>
    <x v="35"/>
    <n v="6"/>
    <x v="1"/>
    <n v="438"/>
    <n v="565.02"/>
  </r>
  <r>
    <x v="213"/>
    <x v="1"/>
    <x v="19"/>
    <x v="1"/>
    <x v="2"/>
    <n v="6"/>
    <x v="0"/>
    <n v="672"/>
    <n v="732.48"/>
  </r>
  <r>
    <x v="213"/>
    <x v="1"/>
    <x v="19"/>
    <x v="1"/>
    <x v="21"/>
    <n v="15"/>
    <x v="1"/>
    <n v="195"/>
    <n v="249.60000000000002"/>
  </r>
  <r>
    <x v="213"/>
    <x v="1"/>
    <x v="19"/>
    <x v="1"/>
    <x v="43"/>
    <n v="8"/>
    <x v="0"/>
    <n v="720"/>
    <n v="770.4"/>
  </r>
  <r>
    <x v="214"/>
    <x v="1"/>
    <x v="13"/>
    <x v="1"/>
    <x v="35"/>
    <n v="7"/>
    <x v="1"/>
    <n v="511"/>
    <n v="659.19"/>
  </r>
  <r>
    <x v="214"/>
    <x v="1"/>
    <x v="13"/>
    <x v="1"/>
    <x v="24"/>
    <n v="15"/>
    <x v="0"/>
    <n v="1995"/>
    <n v="2334.15"/>
  </r>
  <r>
    <x v="215"/>
    <x v="1"/>
    <x v="14"/>
    <x v="1"/>
    <x v="8"/>
    <n v="15"/>
    <x v="1"/>
    <n v="1005"/>
    <n v="1286.4000000000001"/>
  </r>
  <r>
    <x v="216"/>
    <x v="2"/>
    <x v="3"/>
    <x v="1"/>
    <x v="42"/>
    <n v="13"/>
    <x v="0"/>
    <n v="234"/>
    <n v="320.58"/>
  </r>
  <r>
    <x v="217"/>
    <x v="2"/>
    <x v="16"/>
    <x v="1"/>
    <x v="3"/>
    <n v="2"/>
    <x v="1"/>
    <n v="88"/>
    <n v="97.68"/>
  </r>
  <r>
    <x v="218"/>
    <x v="2"/>
    <x v="20"/>
    <x v="1"/>
    <x v="6"/>
    <n v="1"/>
    <x v="1"/>
    <n v="71"/>
    <n v="80.94"/>
  </r>
  <r>
    <x v="219"/>
    <x v="2"/>
    <x v="21"/>
    <x v="1"/>
    <x v="11"/>
    <n v="6"/>
    <x v="0"/>
    <n v="456"/>
    <n v="492.48"/>
  </r>
  <r>
    <x v="220"/>
    <x v="2"/>
    <x v="4"/>
    <x v="1"/>
    <x v="28"/>
    <n v="3"/>
    <x v="0"/>
    <n v="444"/>
    <n v="603.84"/>
  </r>
  <r>
    <x v="220"/>
    <x v="2"/>
    <x v="4"/>
    <x v="1"/>
    <x v="3"/>
    <n v="11"/>
    <x v="1"/>
    <n v="484"/>
    <n v="537.24"/>
  </r>
  <r>
    <x v="221"/>
    <x v="2"/>
    <x v="26"/>
    <x v="1"/>
    <x v="38"/>
    <n v="12"/>
    <x v="0"/>
    <n v="1140"/>
    <n v="1436.4"/>
  </r>
  <r>
    <x v="222"/>
    <x v="2"/>
    <x v="29"/>
    <x v="1"/>
    <x v="21"/>
    <n v="2"/>
    <x v="1"/>
    <n v="26"/>
    <n v="33.28"/>
  </r>
  <r>
    <x v="222"/>
    <x v="2"/>
    <x v="29"/>
    <x v="1"/>
    <x v="42"/>
    <n v="13"/>
    <x v="0"/>
    <n v="234"/>
    <n v="320.58"/>
  </r>
  <r>
    <x v="223"/>
    <x v="2"/>
    <x v="7"/>
    <x v="1"/>
    <x v="40"/>
    <n v="2"/>
    <x v="1"/>
    <n v="300"/>
    <n v="420"/>
  </r>
  <r>
    <x v="223"/>
    <x v="2"/>
    <x v="7"/>
    <x v="1"/>
    <x v="26"/>
    <n v="10"/>
    <x v="1"/>
    <n v="480"/>
    <n v="571.20000000000005"/>
  </r>
  <r>
    <x v="224"/>
    <x v="2"/>
    <x v="8"/>
    <x v="1"/>
    <x v="41"/>
    <n v="6"/>
    <x v="1"/>
    <n v="828"/>
    <n v="1043.28"/>
  </r>
  <r>
    <x v="225"/>
    <x v="2"/>
    <x v="19"/>
    <x v="1"/>
    <x v="18"/>
    <n v="9"/>
    <x v="1"/>
    <n v="801"/>
    <n v="1057.32"/>
  </r>
  <r>
    <x v="226"/>
    <x v="2"/>
    <x v="11"/>
    <x v="1"/>
    <x v="16"/>
    <n v="2"/>
    <x v="0"/>
    <n v="196"/>
    <n v="207.76"/>
  </r>
  <r>
    <x v="226"/>
    <x v="2"/>
    <x v="11"/>
    <x v="1"/>
    <x v="28"/>
    <n v="11"/>
    <x v="0"/>
    <n v="1628"/>
    <n v="2214.08"/>
  </r>
  <r>
    <x v="227"/>
    <x v="2"/>
    <x v="28"/>
    <x v="1"/>
    <x v="18"/>
    <n v="12"/>
    <x v="0"/>
    <n v="1068"/>
    <n v="1409.76"/>
  </r>
  <r>
    <x v="228"/>
    <x v="2"/>
    <x v="24"/>
    <x v="1"/>
    <x v="16"/>
    <n v="13"/>
    <x v="1"/>
    <n v="1274"/>
    <n v="1350.44"/>
  </r>
  <r>
    <x v="229"/>
    <x v="3"/>
    <x v="0"/>
    <x v="1"/>
    <x v="29"/>
    <n v="2"/>
    <x v="1"/>
    <n v="210"/>
    <n v="285.60000000000002"/>
  </r>
  <r>
    <x v="230"/>
    <x v="3"/>
    <x v="1"/>
    <x v="1"/>
    <x v="29"/>
    <n v="3"/>
    <x v="1"/>
    <n v="315"/>
    <n v="428.40000000000003"/>
  </r>
  <r>
    <x v="231"/>
    <x v="3"/>
    <x v="16"/>
    <x v="1"/>
    <x v="17"/>
    <n v="2"/>
    <x v="1"/>
    <n v="180"/>
    <n v="230.4"/>
  </r>
  <r>
    <x v="232"/>
    <x v="3"/>
    <x v="20"/>
    <x v="1"/>
    <x v="42"/>
    <n v="7"/>
    <x v="0"/>
    <n v="126"/>
    <n v="172.62"/>
  </r>
  <r>
    <x v="233"/>
    <x v="3"/>
    <x v="4"/>
    <x v="1"/>
    <x v="34"/>
    <n v="12"/>
    <x v="1"/>
    <n v="444"/>
    <n v="510.59999999999997"/>
  </r>
  <r>
    <x v="233"/>
    <x v="3"/>
    <x v="4"/>
    <x v="1"/>
    <x v="29"/>
    <n v="9"/>
    <x v="0"/>
    <n v="945"/>
    <n v="1285.2"/>
  </r>
  <r>
    <x v="234"/>
    <x v="3"/>
    <x v="22"/>
    <x v="1"/>
    <x v="21"/>
    <n v="14"/>
    <x v="0"/>
    <n v="182"/>
    <n v="232.96"/>
  </r>
  <r>
    <x v="235"/>
    <x v="3"/>
    <x v="7"/>
    <x v="1"/>
    <x v="41"/>
    <n v="9"/>
    <x v="1"/>
    <n v="1242"/>
    <n v="1564.92"/>
  </r>
  <r>
    <x v="236"/>
    <x v="3"/>
    <x v="9"/>
    <x v="1"/>
    <x v="30"/>
    <n v="2"/>
    <x v="0"/>
    <n v="74"/>
    <n v="98.42"/>
  </r>
  <r>
    <x v="236"/>
    <x v="3"/>
    <x v="9"/>
    <x v="1"/>
    <x v="35"/>
    <n v="4"/>
    <x v="0"/>
    <n v="292"/>
    <n v="376.68"/>
  </r>
  <r>
    <x v="237"/>
    <x v="3"/>
    <x v="10"/>
    <x v="1"/>
    <x v="28"/>
    <n v="2"/>
    <x v="1"/>
    <n v="296"/>
    <n v="402.56"/>
  </r>
  <r>
    <x v="237"/>
    <x v="3"/>
    <x v="10"/>
    <x v="1"/>
    <x v="42"/>
    <n v="14"/>
    <x v="0"/>
    <n v="252"/>
    <n v="345.24"/>
  </r>
  <r>
    <x v="238"/>
    <x v="3"/>
    <x v="19"/>
    <x v="1"/>
    <x v="11"/>
    <n v="15"/>
    <x v="0"/>
    <n v="1140"/>
    <n v="1231.2"/>
  </r>
  <r>
    <x v="239"/>
    <x v="3"/>
    <x v="27"/>
    <x v="1"/>
    <x v="13"/>
    <n v="4"/>
    <x v="0"/>
    <n v="220"/>
    <n v="233.2"/>
  </r>
  <r>
    <x v="240"/>
    <x v="3"/>
    <x v="11"/>
    <x v="1"/>
    <x v="3"/>
    <n v="9"/>
    <x v="1"/>
    <n v="396"/>
    <n v="439.56000000000006"/>
  </r>
  <r>
    <x v="240"/>
    <x v="3"/>
    <x v="11"/>
    <x v="1"/>
    <x v="6"/>
    <n v="8"/>
    <x v="0"/>
    <n v="568"/>
    <n v="647.52"/>
  </r>
  <r>
    <x v="241"/>
    <x v="3"/>
    <x v="12"/>
    <x v="1"/>
    <x v="26"/>
    <n v="2"/>
    <x v="1"/>
    <n v="96"/>
    <n v="114.24000000000001"/>
  </r>
  <r>
    <x v="242"/>
    <x v="3"/>
    <x v="14"/>
    <x v="1"/>
    <x v="9"/>
    <n v="14"/>
    <x v="1"/>
    <n v="1568"/>
    <n v="2054.08"/>
  </r>
  <r>
    <x v="243"/>
    <x v="3"/>
    <x v="24"/>
    <x v="1"/>
    <x v="21"/>
    <n v="13"/>
    <x v="0"/>
    <n v="169"/>
    <n v="216.32"/>
  </r>
  <r>
    <x v="243"/>
    <x v="3"/>
    <x v="24"/>
    <x v="1"/>
    <x v="26"/>
    <n v="8"/>
    <x v="0"/>
    <n v="384"/>
    <n v="456.96000000000004"/>
  </r>
  <r>
    <x v="244"/>
    <x v="4"/>
    <x v="0"/>
    <x v="1"/>
    <x v="13"/>
    <n v="9"/>
    <x v="0"/>
    <n v="495"/>
    <n v="524.69999999999993"/>
  </r>
  <r>
    <x v="244"/>
    <x v="4"/>
    <x v="0"/>
    <x v="1"/>
    <x v="38"/>
    <n v="6"/>
    <x v="0"/>
    <n v="570"/>
    <n v="718.2"/>
  </r>
  <r>
    <x v="245"/>
    <x v="4"/>
    <x v="1"/>
    <x v="1"/>
    <x v="2"/>
    <n v="4"/>
    <x v="1"/>
    <n v="448"/>
    <n v="488.32"/>
  </r>
  <r>
    <x v="246"/>
    <x v="4"/>
    <x v="3"/>
    <x v="1"/>
    <x v="14"/>
    <n v="10"/>
    <x v="0"/>
    <n v="610"/>
    <n v="762.5"/>
  </r>
  <r>
    <x v="247"/>
    <x v="4"/>
    <x v="16"/>
    <x v="1"/>
    <x v="13"/>
    <n v="7"/>
    <x v="0"/>
    <n v="385"/>
    <n v="408.09999999999997"/>
  </r>
  <r>
    <x v="248"/>
    <x v="4"/>
    <x v="20"/>
    <x v="1"/>
    <x v="27"/>
    <n v="4"/>
    <x v="1"/>
    <n v="48"/>
    <n v="62.879999999999995"/>
  </r>
  <r>
    <x v="248"/>
    <x v="4"/>
    <x v="20"/>
    <x v="1"/>
    <x v="26"/>
    <n v="1"/>
    <x v="0"/>
    <n v="48"/>
    <n v="57.120000000000005"/>
  </r>
  <r>
    <x v="249"/>
    <x v="4"/>
    <x v="21"/>
    <x v="1"/>
    <x v="22"/>
    <n v="7"/>
    <x v="0"/>
    <n v="847"/>
    <n v="990.99"/>
  </r>
  <r>
    <x v="250"/>
    <x v="4"/>
    <x v="4"/>
    <x v="1"/>
    <x v="39"/>
    <n v="12"/>
    <x v="1"/>
    <n v="1608"/>
    <n v="1881.3600000000001"/>
  </r>
  <r>
    <x v="251"/>
    <x v="4"/>
    <x v="26"/>
    <x v="1"/>
    <x v="37"/>
    <n v="6"/>
    <x v="0"/>
    <n v="36"/>
    <n v="47.16"/>
  </r>
  <r>
    <x v="252"/>
    <x v="4"/>
    <x v="6"/>
    <x v="1"/>
    <x v="31"/>
    <n v="7"/>
    <x v="1"/>
    <n v="308"/>
    <n v="338.8"/>
  </r>
  <r>
    <x v="253"/>
    <x v="4"/>
    <x v="22"/>
    <x v="1"/>
    <x v="35"/>
    <n v="5"/>
    <x v="0"/>
    <n v="365"/>
    <n v="470.85"/>
  </r>
  <r>
    <x v="254"/>
    <x v="4"/>
    <x v="29"/>
    <x v="1"/>
    <x v="25"/>
    <n v="14"/>
    <x v="1"/>
    <n v="1162"/>
    <n v="1324.68"/>
  </r>
  <r>
    <x v="255"/>
    <x v="4"/>
    <x v="17"/>
    <x v="1"/>
    <x v="14"/>
    <n v="5"/>
    <x v="0"/>
    <n v="305"/>
    <n v="381.25"/>
  </r>
  <r>
    <x v="256"/>
    <x v="4"/>
    <x v="23"/>
    <x v="1"/>
    <x v="20"/>
    <n v="13"/>
    <x v="1"/>
    <n v="1924"/>
    <n v="2135.64"/>
  </r>
  <r>
    <x v="256"/>
    <x v="4"/>
    <x v="23"/>
    <x v="1"/>
    <x v="5"/>
    <n v="13"/>
    <x v="0"/>
    <n v="1209"/>
    <n v="1354.08"/>
  </r>
  <r>
    <x v="257"/>
    <x v="4"/>
    <x v="30"/>
    <x v="1"/>
    <x v="26"/>
    <n v="8"/>
    <x v="1"/>
    <n v="384"/>
    <n v="456.96000000000004"/>
  </r>
  <r>
    <x v="258"/>
    <x v="4"/>
    <x v="7"/>
    <x v="1"/>
    <x v="26"/>
    <n v="4"/>
    <x v="0"/>
    <n v="192"/>
    <n v="228.48000000000002"/>
  </r>
  <r>
    <x v="258"/>
    <x v="4"/>
    <x v="7"/>
    <x v="1"/>
    <x v="1"/>
    <n v="8"/>
    <x v="0"/>
    <n v="576"/>
    <n v="639.36"/>
  </r>
  <r>
    <x v="259"/>
    <x v="4"/>
    <x v="9"/>
    <x v="1"/>
    <x v="11"/>
    <n v="15"/>
    <x v="1"/>
    <n v="1140"/>
    <n v="1231.2"/>
  </r>
  <r>
    <x v="260"/>
    <x v="4"/>
    <x v="18"/>
    <x v="1"/>
    <x v="27"/>
    <n v="12"/>
    <x v="0"/>
    <n v="144"/>
    <n v="188.64"/>
  </r>
  <r>
    <x v="261"/>
    <x v="4"/>
    <x v="11"/>
    <x v="1"/>
    <x v="29"/>
    <n v="7"/>
    <x v="0"/>
    <n v="735"/>
    <n v="999.60000000000014"/>
  </r>
  <r>
    <x v="262"/>
    <x v="4"/>
    <x v="12"/>
    <x v="1"/>
    <x v="33"/>
    <n v="2"/>
    <x v="0"/>
    <n v="74"/>
    <n v="83.62"/>
  </r>
  <r>
    <x v="262"/>
    <x v="4"/>
    <x v="12"/>
    <x v="1"/>
    <x v="26"/>
    <n v="2"/>
    <x v="0"/>
    <n v="96"/>
    <n v="114.24000000000001"/>
  </r>
  <r>
    <x v="263"/>
    <x v="4"/>
    <x v="14"/>
    <x v="1"/>
    <x v="41"/>
    <n v="10"/>
    <x v="1"/>
    <n v="1380"/>
    <n v="1738.8"/>
  </r>
  <r>
    <x v="263"/>
    <x v="4"/>
    <x v="14"/>
    <x v="1"/>
    <x v="25"/>
    <n v="5"/>
    <x v="0"/>
    <n v="415"/>
    <n v="473.1"/>
  </r>
  <r>
    <x v="263"/>
    <x v="4"/>
    <x v="14"/>
    <x v="1"/>
    <x v="20"/>
    <n v="9"/>
    <x v="1"/>
    <n v="1332"/>
    <n v="1478.52"/>
  </r>
  <r>
    <x v="263"/>
    <x v="4"/>
    <x v="14"/>
    <x v="1"/>
    <x v="3"/>
    <n v="12"/>
    <x v="0"/>
    <n v="528"/>
    <n v="586.08000000000004"/>
  </r>
  <r>
    <x v="263"/>
    <x v="4"/>
    <x v="14"/>
    <x v="1"/>
    <x v="14"/>
    <n v="14"/>
    <x v="1"/>
    <n v="854"/>
    <n v="1067.5"/>
  </r>
  <r>
    <x v="264"/>
    <x v="4"/>
    <x v="24"/>
    <x v="1"/>
    <x v="11"/>
    <n v="9"/>
    <x v="0"/>
    <n v="684"/>
    <n v="738.72"/>
  </r>
  <r>
    <x v="264"/>
    <x v="4"/>
    <x v="24"/>
    <x v="1"/>
    <x v="24"/>
    <n v="4"/>
    <x v="1"/>
    <n v="532"/>
    <n v="622.44000000000005"/>
  </r>
  <r>
    <x v="264"/>
    <x v="4"/>
    <x v="24"/>
    <x v="1"/>
    <x v="38"/>
    <n v="3"/>
    <x v="1"/>
    <n v="285"/>
    <n v="359.1"/>
  </r>
  <r>
    <x v="265"/>
    <x v="5"/>
    <x v="2"/>
    <x v="1"/>
    <x v="25"/>
    <n v="14"/>
    <x v="0"/>
    <n v="1162"/>
    <n v="1324.68"/>
  </r>
  <r>
    <x v="266"/>
    <x v="5"/>
    <x v="26"/>
    <x v="1"/>
    <x v="33"/>
    <n v="8"/>
    <x v="0"/>
    <n v="296"/>
    <n v="334.48"/>
  </r>
  <r>
    <x v="267"/>
    <x v="5"/>
    <x v="5"/>
    <x v="1"/>
    <x v="34"/>
    <n v="13"/>
    <x v="1"/>
    <n v="481"/>
    <n v="553.15"/>
  </r>
  <r>
    <x v="267"/>
    <x v="5"/>
    <x v="5"/>
    <x v="1"/>
    <x v="32"/>
    <n v="6"/>
    <x v="0"/>
    <n v="756"/>
    <n v="975.24"/>
  </r>
  <r>
    <x v="268"/>
    <x v="5"/>
    <x v="22"/>
    <x v="1"/>
    <x v="42"/>
    <n v="6"/>
    <x v="1"/>
    <n v="108"/>
    <n v="147.96"/>
  </r>
  <r>
    <x v="269"/>
    <x v="5"/>
    <x v="17"/>
    <x v="1"/>
    <x v="10"/>
    <n v="15"/>
    <x v="0"/>
    <n v="1800"/>
    <n v="2430"/>
  </r>
  <r>
    <x v="270"/>
    <x v="5"/>
    <x v="23"/>
    <x v="1"/>
    <x v="19"/>
    <n v="15"/>
    <x v="1"/>
    <n v="705"/>
    <n v="796.65"/>
  </r>
  <r>
    <x v="271"/>
    <x v="5"/>
    <x v="8"/>
    <x v="1"/>
    <x v="29"/>
    <n v="8"/>
    <x v="1"/>
    <n v="840"/>
    <n v="1142.4000000000001"/>
  </r>
  <r>
    <x v="272"/>
    <x v="5"/>
    <x v="10"/>
    <x v="1"/>
    <x v="39"/>
    <n v="14"/>
    <x v="1"/>
    <n v="1876"/>
    <n v="2194.92"/>
  </r>
  <r>
    <x v="273"/>
    <x v="5"/>
    <x v="18"/>
    <x v="1"/>
    <x v="17"/>
    <n v="10"/>
    <x v="1"/>
    <n v="900"/>
    <n v="1152"/>
  </r>
  <r>
    <x v="273"/>
    <x v="5"/>
    <x v="18"/>
    <x v="1"/>
    <x v="16"/>
    <n v="4"/>
    <x v="1"/>
    <n v="392"/>
    <n v="415.52"/>
  </r>
  <r>
    <x v="274"/>
    <x v="5"/>
    <x v="19"/>
    <x v="1"/>
    <x v="3"/>
    <n v="8"/>
    <x v="0"/>
    <n v="352"/>
    <n v="390.72"/>
  </r>
  <r>
    <x v="275"/>
    <x v="5"/>
    <x v="27"/>
    <x v="1"/>
    <x v="30"/>
    <n v="7"/>
    <x v="1"/>
    <n v="259"/>
    <n v="344.47"/>
  </r>
  <r>
    <x v="276"/>
    <x v="5"/>
    <x v="11"/>
    <x v="1"/>
    <x v="35"/>
    <n v="7"/>
    <x v="0"/>
    <n v="511"/>
    <n v="659.19"/>
  </r>
  <r>
    <x v="277"/>
    <x v="5"/>
    <x v="12"/>
    <x v="1"/>
    <x v="13"/>
    <n v="4"/>
    <x v="1"/>
    <n v="220"/>
    <n v="233.2"/>
  </r>
  <r>
    <x v="277"/>
    <x v="5"/>
    <x v="12"/>
    <x v="1"/>
    <x v="23"/>
    <n v="12"/>
    <x v="0"/>
    <n v="804"/>
    <n v="996.96"/>
  </r>
  <r>
    <x v="278"/>
    <x v="6"/>
    <x v="2"/>
    <x v="1"/>
    <x v="38"/>
    <n v="15"/>
    <x v="1"/>
    <n v="1425"/>
    <n v="1795.5"/>
  </r>
  <r>
    <x v="279"/>
    <x v="6"/>
    <x v="3"/>
    <x v="1"/>
    <x v="36"/>
    <n v="7"/>
    <x v="0"/>
    <n v="301"/>
    <n v="334.11"/>
  </r>
  <r>
    <x v="280"/>
    <x v="6"/>
    <x v="15"/>
    <x v="1"/>
    <x v="7"/>
    <n v="7"/>
    <x v="1"/>
    <n v="49"/>
    <n v="58.31"/>
  </r>
  <r>
    <x v="280"/>
    <x v="6"/>
    <x v="15"/>
    <x v="1"/>
    <x v="27"/>
    <n v="8"/>
    <x v="0"/>
    <n v="96"/>
    <n v="125.75999999999999"/>
  </r>
  <r>
    <x v="281"/>
    <x v="6"/>
    <x v="16"/>
    <x v="1"/>
    <x v="41"/>
    <n v="2"/>
    <x v="1"/>
    <n v="276"/>
    <n v="347.76"/>
  </r>
  <r>
    <x v="282"/>
    <x v="6"/>
    <x v="21"/>
    <x v="1"/>
    <x v="30"/>
    <n v="2"/>
    <x v="0"/>
    <n v="74"/>
    <n v="98.42"/>
  </r>
  <r>
    <x v="283"/>
    <x v="6"/>
    <x v="26"/>
    <x v="1"/>
    <x v="18"/>
    <n v="12"/>
    <x v="1"/>
    <n v="1068"/>
    <n v="1409.76"/>
  </r>
  <r>
    <x v="284"/>
    <x v="6"/>
    <x v="6"/>
    <x v="1"/>
    <x v="33"/>
    <n v="12"/>
    <x v="1"/>
    <n v="444"/>
    <n v="501.72"/>
  </r>
  <r>
    <x v="285"/>
    <x v="6"/>
    <x v="22"/>
    <x v="1"/>
    <x v="7"/>
    <n v="7"/>
    <x v="0"/>
    <n v="49"/>
    <n v="58.31"/>
  </r>
  <r>
    <x v="286"/>
    <x v="6"/>
    <x v="29"/>
    <x v="1"/>
    <x v="38"/>
    <n v="9"/>
    <x v="0"/>
    <n v="855"/>
    <n v="1077.3"/>
  </r>
  <r>
    <x v="287"/>
    <x v="6"/>
    <x v="17"/>
    <x v="1"/>
    <x v="3"/>
    <n v="2"/>
    <x v="0"/>
    <n v="88"/>
    <n v="97.68"/>
  </r>
  <r>
    <x v="288"/>
    <x v="6"/>
    <x v="30"/>
    <x v="1"/>
    <x v="41"/>
    <n v="8"/>
    <x v="1"/>
    <n v="1104"/>
    <n v="1391.04"/>
  </r>
  <r>
    <x v="289"/>
    <x v="6"/>
    <x v="7"/>
    <x v="1"/>
    <x v="20"/>
    <n v="12"/>
    <x v="0"/>
    <n v="1776"/>
    <n v="1971.3600000000001"/>
  </r>
  <r>
    <x v="290"/>
    <x v="6"/>
    <x v="9"/>
    <x v="1"/>
    <x v="10"/>
    <n v="8"/>
    <x v="0"/>
    <n v="960"/>
    <n v="1296"/>
  </r>
  <r>
    <x v="291"/>
    <x v="6"/>
    <x v="18"/>
    <x v="1"/>
    <x v="13"/>
    <n v="6"/>
    <x v="1"/>
    <n v="330"/>
    <n v="349.79999999999995"/>
  </r>
  <r>
    <x v="292"/>
    <x v="6"/>
    <x v="19"/>
    <x v="1"/>
    <x v="30"/>
    <n v="2"/>
    <x v="0"/>
    <n v="74"/>
    <n v="98.42"/>
  </r>
  <r>
    <x v="293"/>
    <x v="6"/>
    <x v="27"/>
    <x v="1"/>
    <x v="15"/>
    <n v="14"/>
    <x v="1"/>
    <n v="1050"/>
    <n v="1197"/>
  </r>
  <r>
    <x v="293"/>
    <x v="6"/>
    <x v="27"/>
    <x v="1"/>
    <x v="26"/>
    <n v="1"/>
    <x v="0"/>
    <n v="48"/>
    <n v="57.120000000000005"/>
  </r>
  <r>
    <x v="294"/>
    <x v="6"/>
    <x v="11"/>
    <x v="1"/>
    <x v="11"/>
    <n v="2"/>
    <x v="1"/>
    <n v="152"/>
    <n v="164.16"/>
  </r>
  <r>
    <x v="294"/>
    <x v="6"/>
    <x v="11"/>
    <x v="1"/>
    <x v="39"/>
    <n v="12"/>
    <x v="1"/>
    <n v="1608"/>
    <n v="1881.3600000000001"/>
  </r>
  <r>
    <x v="294"/>
    <x v="6"/>
    <x v="11"/>
    <x v="1"/>
    <x v="6"/>
    <n v="13"/>
    <x v="1"/>
    <n v="923"/>
    <n v="1052.22"/>
  </r>
  <r>
    <x v="295"/>
    <x v="6"/>
    <x v="12"/>
    <x v="1"/>
    <x v="6"/>
    <n v="10"/>
    <x v="0"/>
    <n v="710"/>
    <n v="809.4"/>
  </r>
  <r>
    <x v="295"/>
    <x v="6"/>
    <x v="12"/>
    <x v="1"/>
    <x v="42"/>
    <n v="1"/>
    <x v="1"/>
    <n v="18"/>
    <n v="24.66"/>
  </r>
  <r>
    <x v="296"/>
    <x v="7"/>
    <x v="2"/>
    <x v="1"/>
    <x v="35"/>
    <n v="5"/>
    <x v="1"/>
    <n v="365"/>
    <n v="470.85"/>
  </r>
  <r>
    <x v="297"/>
    <x v="7"/>
    <x v="16"/>
    <x v="1"/>
    <x v="21"/>
    <n v="9"/>
    <x v="0"/>
    <n v="117"/>
    <n v="149.76"/>
  </r>
  <r>
    <x v="298"/>
    <x v="7"/>
    <x v="21"/>
    <x v="1"/>
    <x v="21"/>
    <n v="2"/>
    <x v="0"/>
    <n v="26"/>
    <n v="33.28"/>
  </r>
  <r>
    <x v="298"/>
    <x v="7"/>
    <x v="21"/>
    <x v="1"/>
    <x v="18"/>
    <n v="12"/>
    <x v="1"/>
    <n v="1068"/>
    <n v="1409.76"/>
  </r>
  <r>
    <x v="298"/>
    <x v="7"/>
    <x v="21"/>
    <x v="1"/>
    <x v="32"/>
    <n v="11"/>
    <x v="1"/>
    <n v="1386"/>
    <n v="1787.9399999999998"/>
  </r>
  <r>
    <x v="299"/>
    <x v="7"/>
    <x v="29"/>
    <x v="1"/>
    <x v="28"/>
    <n v="14"/>
    <x v="1"/>
    <n v="2072"/>
    <n v="2817.92"/>
  </r>
  <r>
    <x v="300"/>
    <x v="7"/>
    <x v="17"/>
    <x v="1"/>
    <x v="31"/>
    <n v="10"/>
    <x v="1"/>
    <n v="440"/>
    <n v="484"/>
  </r>
  <r>
    <x v="300"/>
    <x v="7"/>
    <x v="17"/>
    <x v="1"/>
    <x v="27"/>
    <n v="7"/>
    <x v="0"/>
    <n v="84"/>
    <n v="110.03999999999999"/>
  </r>
  <r>
    <x v="301"/>
    <x v="7"/>
    <x v="7"/>
    <x v="1"/>
    <x v="19"/>
    <n v="8"/>
    <x v="0"/>
    <n v="376"/>
    <n v="424.88"/>
  </r>
  <r>
    <x v="301"/>
    <x v="7"/>
    <x v="7"/>
    <x v="1"/>
    <x v="20"/>
    <n v="2"/>
    <x v="1"/>
    <n v="296"/>
    <n v="328.56"/>
  </r>
  <r>
    <x v="302"/>
    <x v="7"/>
    <x v="8"/>
    <x v="1"/>
    <x v="36"/>
    <n v="3"/>
    <x v="0"/>
    <n v="129"/>
    <n v="143.19"/>
  </r>
  <r>
    <x v="303"/>
    <x v="7"/>
    <x v="9"/>
    <x v="1"/>
    <x v="12"/>
    <n v="13"/>
    <x v="0"/>
    <n v="1833"/>
    <n v="1942.98"/>
  </r>
  <r>
    <x v="303"/>
    <x v="7"/>
    <x v="9"/>
    <x v="1"/>
    <x v="38"/>
    <n v="14"/>
    <x v="0"/>
    <n v="1330"/>
    <n v="1675.8"/>
  </r>
  <r>
    <x v="304"/>
    <x v="7"/>
    <x v="10"/>
    <x v="1"/>
    <x v="21"/>
    <n v="4"/>
    <x v="0"/>
    <n v="52"/>
    <n v="66.56"/>
  </r>
  <r>
    <x v="305"/>
    <x v="7"/>
    <x v="19"/>
    <x v="1"/>
    <x v="11"/>
    <n v="11"/>
    <x v="0"/>
    <n v="836"/>
    <n v="902.88"/>
  </r>
  <r>
    <x v="305"/>
    <x v="7"/>
    <x v="19"/>
    <x v="1"/>
    <x v="19"/>
    <n v="14"/>
    <x v="1"/>
    <n v="658"/>
    <n v="743.54"/>
  </r>
  <r>
    <x v="306"/>
    <x v="7"/>
    <x v="27"/>
    <x v="1"/>
    <x v="24"/>
    <n v="5"/>
    <x v="1"/>
    <n v="665"/>
    <n v="778.05000000000007"/>
  </r>
  <r>
    <x v="307"/>
    <x v="7"/>
    <x v="12"/>
    <x v="1"/>
    <x v="40"/>
    <n v="13"/>
    <x v="1"/>
    <n v="1950"/>
    <n v="2730"/>
  </r>
  <r>
    <x v="307"/>
    <x v="7"/>
    <x v="12"/>
    <x v="1"/>
    <x v="8"/>
    <n v="8"/>
    <x v="0"/>
    <n v="536"/>
    <n v="686.08"/>
  </r>
  <r>
    <x v="308"/>
    <x v="7"/>
    <x v="13"/>
    <x v="1"/>
    <x v="34"/>
    <n v="15"/>
    <x v="0"/>
    <n v="555"/>
    <n v="638.25"/>
  </r>
  <r>
    <x v="309"/>
    <x v="7"/>
    <x v="14"/>
    <x v="1"/>
    <x v="24"/>
    <n v="9"/>
    <x v="0"/>
    <n v="1197"/>
    <n v="1400.4900000000002"/>
  </r>
  <r>
    <x v="309"/>
    <x v="7"/>
    <x v="14"/>
    <x v="1"/>
    <x v="34"/>
    <n v="5"/>
    <x v="0"/>
    <n v="185"/>
    <n v="212.75"/>
  </r>
  <r>
    <x v="310"/>
    <x v="7"/>
    <x v="24"/>
    <x v="1"/>
    <x v="15"/>
    <n v="6"/>
    <x v="1"/>
    <n v="450"/>
    <n v="513"/>
  </r>
  <r>
    <x v="310"/>
    <x v="7"/>
    <x v="24"/>
    <x v="1"/>
    <x v="23"/>
    <n v="6"/>
    <x v="1"/>
    <n v="402"/>
    <n v="498.48"/>
  </r>
  <r>
    <x v="310"/>
    <x v="7"/>
    <x v="24"/>
    <x v="1"/>
    <x v="7"/>
    <n v="5"/>
    <x v="1"/>
    <n v="35"/>
    <n v="41.65"/>
  </r>
  <r>
    <x v="311"/>
    <x v="7"/>
    <x v="25"/>
    <x v="1"/>
    <x v="27"/>
    <n v="13"/>
    <x v="1"/>
    <n v="156"/>
    <n v="204.35999999999999"/>
  </r>
  <r>
    <x v="312"/>
    <x v="8"/>
    <x v="3"/>
    <x v="1"/>
    <x v="29"/>
    <n v="1"/>
    <x v="1"/>
    <n v="105"/>
    <n v="142.80000000000001"/>
  </r>
  <r>
    <x v="313"/>
    <x v="8"/>
    <x v="16"/>
    <x v="1"/>
    <x v="24"/>
    <n v="12"/>
    <x v="0"/>
    <n v="1596"/>
    <n v="1867.3200000000002"/>
  </r>
  <r>
    <x v="314"/>
    <x v="8"/>
    <x v="4"/>
    <x v="1"/>
    <x v="41"/>
    <n v="9"/>
    <x v="0"/>
    <n v="1242"/>
    <n v="1564.92"/>
  </r>
  <r>
    <x v="314"/>
    <x v="8"/>
    <x v="4"/>
    <x v="1"/>
    <x v="6"/>
    <n v="3"/>
    <x v="0"/>
    <n v="213"/>
    <n v="242.82"/>
  </r>
  <r>
    <x v="315"/>
    <x v="8"/>
    <x v="26"/>
    <x v="1"/>
    <x v="4"/>
    <n v="15"/>
    <x v="1"/>
    <n v="75"/>
    <n v="100.5"/>
  </r>
  <r>
    <x v="315"/>
    <x v="8"/>
    <x v="26"/>
    <x v="1"/>
    <x v="1"/>
    <n v="4"/>
    <x v="1"/>
    <n v="288"/>
    <n v="319.68"/>
  </r>
  <r>
    <x v="316"/>
    <x v="8"/>
    <x v="29"/>
    <x v="1"/>
    <x v="19"/>
    <n v="3"/>
    <x v="1"/>
    <n v="141"/>
    <n v="159.32999999999998"/>
  </r>
  <r>
    <x v="317"/>
    <x v="8"/>
    <x v="17"/>
    <x v="1"/>
    <x v="8"/>
    <n v="15"/>
    <x v="0"/>
    <n v="1005"/>
    <n v="1286.4000000000001"/>
  </r>
  <r>
    <x v="318"/>
    <x v="8"/>
    <x v="7"/>
    <x v="1"/>
    <x v="42"/>
    <n v="14"/>
    <x v="1"/>
    <n v="252"/>
    <n v="345.24"/>
  </r>
  <r>
    <x v="319"/>
    <x v="8"/>
    <x v="8"/>
    <x v="1"/>
    <x v="38"/>
    <n v="8"/>
    <x v="1"/>
    <n v="760"/>
    <n v="957.6"/>
  </r>
  <r>
    <x v="320"/>
    <x v="8"/>
    <x v="9"/>
    <x v="1"/>
    <x v="38"/>
    <n v="6"/>
    <x v="0"/>
    <n v="570"/>
    <n v="718.2"/>
  </r>
  <r>
    <x v="320"/>
    <x v="8"/>
    <x v="9"/>
    <x v="1"/>
    <x v="16"/>
    <n v="10"/>
    <x v="0"/>
    <n v="980"/>
    <n v="1038.8"/>
  </r>
  <r>
    <x v="321"/>
    <x v="8"/>
    <x v="10"/>
    <x v="1"/>
    <x v="30"/>
    <n v="14"/>
    <x v="0"/>
    <n v="518"/>
    <n v="688.94"/>
  </r>
  <r>
    <x v="321"/>
    <x v="8"/>
    <x v="10"/>
    <x v="1"/>
    <x v="42"/>
    <n v="5"/>
    <x v="1"/>
    <n v="90"/>
    <n v="123.3"/>
  </r>
  <r>
    <x v="322"/>
    <x v="8"/>
    <x v="18"/>
    <x v="1"/>
    <x v="23"/>
    <n v="12"/>
    <x v="0"/>
    <n v="804"/>
    <n v="996.96"/>
  </r>
  <r>
    <x v="323"/>
    <x v="8"/>
    <x v="19"/>
    <x v="1"/>
    <x v="35"/>
    <n v="12"/>
    <x v="0"/>
    <n v="876"/>
    <n v="1130.04"/>
  </r>
  <r>
    <x v="324"/>
    <x v="8"/>
    <x v="27"/>
    <x v="1"/>
    <x v="18"/>
    <n v="14"/>
    <x v="0"/>
    <n v="1246"/>
    <n v="1644.72"/>
  </r>
  <r>
    <x v="324"/>
    <x v="8"/>
    <x v="27"/>
    <x v="1"/>
    <x v="18"/>
    <n v="8"/>
    <x v="1"/>
    <n v="712"/>
    <n v="939.84"/>
  </r>
  <r>
    <x v="325"/>
    <x v="8"/>
    <x v="13"/>
    <x v="1"/>
    <x v="43"/>
    <n v="4"/>
    <x v="1"/>
    <n v="360"/>
    <n v="385.2"/>
  </r>
  <r>
    <x v="325"/>
    <x v="8"/>
    <x v="13"/>
    <x v="1"/>
    <x v="11"/>
    <n v="9"/>
    <x v="1"/>
    <n v="684"/>
    <n v="738.72"/>
  </r>
  <r>
    <x v="325"/>
    <x v="8"/>
    <x v="13"/>
    <x v="1"/>
    <x v="1"/>
    <n v="3"/>
    <x v="1"/>
    <n v="216"/>
    <n v="239.76"/>
  </r>
  <r>
    <x v="326"/>
    <x v="8"/>
    <x v="28"/>
    <x v="1"/>
    <x v="13"/>
    <n v="13"/>
    <x v="0"/>
    <n v="715"/>
    <n v="757.9"/>
  </r>
  <r>
    <x v="327"/>
    <x v="9"/>
    <x v="2"/>
    <x v="1"/>
    <x v="31"/>
    <n v="5"/>
    <x v="1"/>
    <n v="220"/>
    <n v="242"/>
  </r>
  <r>
    <x v="328"/>
    <x v="9"/>
    <x v="3"/>
    <x v="1"/>
    <x v="36"/>
    <n v="15"/>
    <x v="0"/>
    <n v="645"/>
    <n v="715.95"/>
  </r>
  <r>
    <x v="329"/>
    <x v="9"/>
    <x v="16"/>
    <x v="1"/>
    <x v="4"/>
    <n v="1"/>
    <x v="0"/>
    <n v="5"/>
    <n v="6.7"/>
  </r>
  <r>
    <x v="330"/>
    <x v="9"/>
    <x v="4"/>
    <x v="1"/>
    <x v="1"/>
    <n v="14"/>
    <x v="0"/>
    <n v="1008"/>
    <n v="1118.8800000000001"/>
  </r>
  <r>
    <x v="331"/>
    <x v="9"/>
    <x v="26"/>
    <x v="1"/>
    <x v="40"/>
    <n v="9"/>
    <x v="0"/>
    <n v="1350"/>
    <n v="1890"/>
  </r>
  <r>
    <x v="331"/>
    <x v="9"/>
    <x v="26"/>
    <x v="1"/>
    <x v="11"/>
    <n v="12"/>
    <x v="0"/>
    <n v="912"/>
    <n v="984.96"/>
  </r>
  <r>
    <x v="332"/>
    <x v="9"/>
    <x v="5"/>
    <x v="1"/>
    <x v="25"/>
    <n v="10"/>
    <x v="0"/>
    <n v="830"/>
    <n v="946.2"/>
  </r>
  <r>
    <x v="333"/>
    <x v="9"/>
    <x v="22"/>
    <x v="1"/>
    <x v="29"/>
    <n v="15"/>
    <x v="0"/>
    <n v="1575"/>
    <n v="2142"/>
  </r>
  <r>
    <x v="334"/>
    <x v="9"/>
    <x v="29"/>
    <x v="1"/>
    <x v="11"/>
    <n v="15"/>
    <x v="0"/>
    <n v="1140"/>
    <n v="1231.2"/>
  </r>
  <r>
    <x v="335"/>
    <x v="9"/>
    <x v="17"/>
    <x v="1"/>
    <x v="27"/>
    <n v="10"/>
    <x v="1"/>
    <n v="120"/>
    <n v="157.19999999999999"/>
  </r>
  <r>
    <x v="336"/>
    <x v="9"/>
    <x v="23"/>
    <x v="1"/>
    <x v="43"/>
    <n v="3"/>
    <x v="0"/>
    <n v="270"/>
    <n v="288.89999999999998"/>
  </r>
  <r>
    <x v="337"/>
    <x v="9"/>
    <x v="19"/>
    <x v="1"/>
    <x v="0"/>
    <n v="14"/>
    <x v="1"/>
    <n v="2016"/>
    <n v="2197.44"/>
  </r>
  <r>
    <x v="338"/>
    <x v="9"/>
    <x v="24"/>
    <x v="1"/>
    <x v="10"/>
    <n v="3"/>
    <x v="1"/>
    <n v="360"/>
    <n v="486"/>
  </r>
  <r>
    <x v="339"/>
    <x v="9"/>
    <x v="25"/>
    <x v="1"/>
    <x v="1"/>
    <n v="8"/>
    <x v="0"/>
    <n v="576"/>
    <n v="639.36"/>
  </r>
  <r>
    <x v="340"/>
    <x v="10"/>
    <x v="0"/>
    <x v="1"/>
    <x v="35"/>
    <n v="15"/>
    <x v="0"/>
    <n v="1095"/>
    <n v="1412.55"/>
  </r>
  <r>
    <x v="341"/>
    <x v="10"/>
    <x v="1"/>
    <x v="1"/>
    <x v="27"/>
    <n v="15"/>
    <x v="1"/>
    <n v="180"/>
    <n v="235.79999999999998"/>
  </r>
  <r>
    <x v="341"/>
    <x v="10"/>
    <x v="1"/>
    <x v="1"/>
    <x v="28"/>
    <n v="15"/>
    <x v="1"/>
    <n v="2220"/>
    <n v="3019.2"/>
  </r>
  <r>
    <x v="341"/>
    <x v="10"/>
    <x v="1"/>
    <x v="1"/>
    <x v="4"/>
    <n v="5"/>
    <x v="1"/>
    <n v="25"/>
    <n v="33.5"/>
  </r>
  <r>
    <x v="342"/>
    <x v="10"/>
    <x v="2"/>
    <x v="1"/>
    <x v="14"/>
    <n v="11"/>
    <x v="0"/>
    <n v="671"/>
    <n v="838.75"/>
  </r>
  <r>
    <x v="343"/>
    <x v="10"/>
    <x v="3"/>
    <x v="1"/>
    <x v="25"/>
    <n v="10"/>
    <x v="0"/>
    <n v="830"/>
    <n v="946.2"/>
  </r>
  <r>
    <x v="344"/>
    <x v="10"/>
    <x v="15"/>
    <x v="1"/>
    <x v="40"/>
    <n v="15"/>
    <x v="1"/>
    <n v="2250"/>
    <n v="3150"/>
  </r>
  <r>
    <x v="345"/>
    <x v="10"/>
    <x v="16"/>
    <x v="1"/>
    <x v="23"/>
    <n v="13"/>
    <x v="1"/>
    <n v="871"/>
    <n v="1080.04"/>
  </r>
  <r>
    <x v="345"/>
    <x v="10"/>
    <x v="16"/>
    <x v="1"/>
    <x v="27"/>
    <n v="13"/>
    <x v="0"/>
    <n v="156"/>
    <n v="204.35999999999999"/>
  </r>
  <r>
    <x v="345"/>
    <x v="10"/>
    <x v="16"/>
    <x v="1"/>
    <x v="10"/>
    <n v="13"/>
    <x v="1"/>
    <n v="1560"/>
    <n v="2106"/>
  </r>
  <r>
    <x v="346"/>
    <x v="10"/>
    <x v="20"/>
    <x v="1"/>
    <x v="17"/>
    <n v="13"/>
    <x v="1"/>
    <n v="1170"/>
    <n v="1497.6000000000001"/>
  </r>
  <r>
    <x v="347"/>
    <x v="10"/>
    <x v="21"/>
    <x v="1"/>
    <x v="43"/>
    <n v="11"/>
    <x v="1"/>
    <n v="990"/>
    <n v="1059.3"/>
  </r>
  <r>
    <x v="347"/>
    <x v="10"/>
    <x v="21"/>
    <x v="1"/>
    <x v="40"/>
    <n v="10"/>
    <x v="0"/>
    <n v="1500"/>
    <n v="2100"/>
  </r>
  <r>
    <x v="348"/>
    <x v="10"/>
    <x v="4"/>
    <x v="1"/>
    <x v="26"/>
    <n v="8"/>
    <x v="1"/>
    <n v="384"/>
    <n v="456.96000000000004"/>
  </r>
  <r>
    <x v="349"/>
    <x v="10"/>
    <x v="26"/>
    <x v="1"/>
    <x v="30"/>
    <n v="7"/>
    <x v="0"/>
    <n v="259"/>
    <n v="344.47"/>
  </r>
  <r>
    <x v="350"/>
    <x v="10"/>
    <x v="22"/>
    <x v="1"/>
    <x v="26"/>
    <n v="10"/>
    <x v="1"/>
    <n v="480"/>
    <n v="571.20000000000005"/>
  </r>
  <r>
    <x v="351"/>
    <x v="10"/>
    <x v="29"/>
    <x v="1"/>
    <x v="29"/>
    <n v="1"/>
    <x v="1"/>
    <n v="105"/>
    <n v="142.80000000000001"/>
  </r>
  <r>
    <x v="352"/>
    <x v="10"/>
    <x v="17"/>
    <x v="1"/>
    <x v="35"/>
    <n v="14"/>
    <x v="1"/>
    <n v="1022"/>
    <n v="1318.38"/>
  </r>
  <r>
    <x v="353"/>
    <x v="10"/>
    <x v="23"/>
    <x v="1"/>
    <x v="39"/>
    <n v="8"/>
    <x v="0"/>
    <n v="1072"/>
    <n v="1254.24"/>
  </r>
  <r>
    <x v="354"/>
    <x v="10"/>
    <x v="7"/>
    <x v="1"/>
    <x v="13"/>
    <n v="8"/>
    <x v="1"/>
    <n v="440"/>
    <n v="466.4"/>
  </r>
  <r>
    <x v="355"/>
    <x v="10"/>
    <x v="10"/>
    <x v="1"/>
    <x v="14"/>
    <n v="6"/>
    <x v="1"/>
    <n v="366"/>
    <n v="457.5"/>
  </r>
  <r>
    <x v="356"/>
    <x v="10"/>
    <x v="19"/>
    <x v="1"/>
    <x v="43"/>
    <n v="12"/>
    <x v="0"/>
    <n v="1080"/>
    <n v="1155.5999999999999"/>
  </r>
  <r>
    <x v="357"/>
    <x v="10"/>
    <x v="11"/>
    <x v="1"/>
    <x v="3"/>
    <n v="5"/>
    <x v="1"/>
    <n v="220"/>
    <n v="244.20000000000002"/>
  </r>
  <r>
    <x v="358"/>
    <x v="10"/>
    <x v="12"/>
    <x v="1"/>
    <x v="18"/>
    <n v="5"/>
    <x v="0"/>
    <n v="445"/>
    <n v="587.4"/>
  </r>
  <r>
    <x v="359"/>
    <x v="10"/>
    <x v="13"/>
    <x v="1"/>
    <x v="13"/>
    <n v="15"/>
    <x v="0"/>
    <n v="825"/>
    <n v="874.5"/>
  </r>
  <r>
    <x v="360"/>
    <x v="10"/>
    <x v="14"/>
    <x v="1"/>
    <x v="5"/>
    <n v="8"/>
    <x v="1"/>
    <n v="744"/>
    <n v="833.28"/>
  </r>
  <r>
    <x v="361"/>
    <x v="10"/>
    <x v="24"/>
    <x v="1"/>
    <x v="27"/>
    <n v="2"/>
    <x v="0"/>
    <n v="24"/>
    <n v="31.439999999999998"/>
  </r>
  <r>
    <x v="362"/>
    <x v="11"/>
    <x v="2"/>
    <x v="1"/>
    <x v="33"/>
    <n v="5"/>
    <x v="1"/>
    <n v="185"/>
    <n v="209.05"/>
  </r>
  <r>
    <x v="363"/>
    <x v="11"/>
    <x v="3"/>
    <x v="1"/>
    <x v="42"/>
    <n v="10"/>
    <x v="1"/>
    <n v="180"/>
    <n v="246.6"/>
  </r>
  <r>
    <x v="363"/>
    <x v="11"/>
    <x v="3"/>
    <x v="1"/>
    <x v="11"/>
    <n v="15"/>
    <x v="1"/>
    <n v="1140"/>
    <n v="1231.2"/>
  </r>
  <r>
    <x v="364"/>
    <x v="11"/>
    <x v="20"/>
    <x v="1"/>
    <x v="1"/>
    <n v="12"/>
    <x v="1"/>
    <n v="864"/>
    <n v="959.04"/>
  </r>
  <r>
    <x v="364"/>
    <x v="11"/>
    <x v="20"/>
    <x v="1"/>
    <x v="21"/>
    <n v="13"/>
    <x v="0"/>
    <n v="169"/>
    <n v="216.32"/>
  </r>
  <r>
    <x v="364"/>
    <x v="11"/>
    <x v="20"/>
    <x v="1"/>
    <x v="1"/>
    <n v="5"/>
    <x v="1"/>
    <n v="360"/>
    <n v="399.6"/>
  </r>
  <r>
    <x v="365"/>
    <x v="11"/>
    <x v="5"/>
    <x v="1"/>
    <x v="26"/>
    <n v="5"/>
    <x v="0"/>
    <n v="240"/>
    <n v="285.60000000000002"/>
  </r>
  <r>
    <x v="365"/>
    <x v="11"/>
    <x v="5"/>
    <x v="1"/>
    <x v="2"/>
    <n v="9"/>
    <x v="0"/>
    <n v="1008"/>
    <n v="1098.72"/>
  </r>
  <r>
    <x v="365"/>
    <x v="11"/>
    <x v="5"/>
    <x v="1"/>
    <x v="9"/>
    <n v="10"/>
    <x v="1"/>
    <n v="1120"/>
    <n v="1467.2"/>
  </r>
  <r>
    <x v="366"/>
    <x v="11"/>
    <x v="6"/>
    <x v="1"/>
    <x v="28"/>
    <n v="9"/>
    <x v="1"/>
    <n v="1332"/>
    <n v="1811.52"/>
  </r>
  <r>
    <x v="366"/>
    <x v="11"/>
    <x v="6"/>
    <x v="1"/>
    <x v="41"/>
    <n v="10"/>
    <x v="0"/>
    <n v="1380"/>
    <n v="1738.8"/>
  </r>
  <r>
    <x v="367"/>
    <x v="11"/>
    <x v="29"/>
    <x v="1"/>
    <x v="24"/>
    <n v="4"/>
    <x v="1"/>
    <n v="532"/>
    <n v="622.44000000000005"/>
  </r>
  <r>
    <x v="368"/>
    <x v="11"/>
    <x v="17"/>
    <x v="1"/>
    <x v="37"/>
    <n v="13"/>
    <x v="0"/>
    <n v="78"/>
    <n v="102.17999999999999"/>
  </r>
  <r>
    <x v="369"/>
    <x v="11"/>
    <x v="8"/>
    <x v="1"/>
    <x v="11"/>
    <n v="7"/>
    <x v="0"/>
    <n v="532"/>
    <n v="574.55999999999995"/>
  </r>
  <r>
    <x v="369"/>
    <x v="11"/>
    <x v="8"/>
    <x v="1"/>
    <x v="31"/>
    <n v="14"/>
    <x v="1"/>
    <n v="616"/>
    <n v="677.6"/>
  </r>
  <r>
    <x v="369"/>
    <x v="11"/>
    <x v="8"/>
    <x v="1"/>
    <x v="37"/>
    <n v="11"/>
    <x v="0"/>
    <n v="66"/>
    <n v="86.46"/>
  </r>
  <r>
    <x v="370"/>
    <x v="11"/>
    <x v="10"/>
    <x v="1"/>
    <x v="15"/>
    <n v="10"/>
    <x v="0"/>
    <n v="750"/>
    <n v="855"/>
  </r>
  <r>
    <x v="371"/>
    <x v="11"/>
    <x v="28"/>
    <x v="1"/>
    <x v="25"/>
    <n v="15"/>
    <x v="0"/>
    <n v="1245"/>
    <n v="1419.3000000000002"/>
  </r>
  <r>
    <x v="371"/>
    <x v="11"/>
    <x v="28"/>
    <x v="1"/>
    <x v="10"/>
    <n v="1"/>
    <x v="1"/>
    <n v="120"/>
    <n v="162"/>
  </r>
  <r>
    <x v="372"/>
    <x v="11"/>
    <x v="24"/>
    <x v="1"/>
    <x v="41"/>
    <n v="14"/>
    <x v="0"/>
    <n v="1932"/>
    <n v="2434.3199999999997"/>
  </r>
  <r>
    <x v="373"/>
    <x v="11"/>
    <x v="25"/>
    <x v="1"/>
    <x v="38"/>
    <n v="12"/>
    <x v="0"/>
    <n v="1140"/>
    <n v="1436.4"/>
  </r>
  <r>
    <x v="373"/>
    <x v="11"/>
    <x v="25"/>
    <x v="1"/>
    <x v="31"/>
    <n v="6"/>
    <x v="0"/>
    <n v="264"/>
    <n v="290.39999999999998"/>
  </r>
  <r>
    <x v="373"/>
    <x v="11"/>
    <x v="25"/>
    <x v="1"/>
    <x v="31"/>
    <n v="3"/>
    <x v="1"/>
    <n v="132"/>
    <n v="145.199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E36420-D610-42AC-A136-70FC8C385EB4}" name="PivotTable6" cacheId="0" applyNumberFormats="0" applyBorderFormats="0" applyFontFormats="0" applyPatternFormats="0" applyAlignmentFormats="0" applyWidthHeightFormats="1" dataCaption="Values" updatedVersion="8" minRefreshableVersion="3" showDrill="0" useAutoFormatting="1" colGrandTotals="0" itemPrintTitles="1" mergeItem="1" createdVersion="8" indent="0" compact="0" compactData="0" multipleFieldFilters="0" chartFormat="2">
  <location ref="A23:A24" firstHeaderRow="1" firstDataRow="1" firstDataCol="0"/>
  <pivotFields count="12">
    <pivotField compact="0" numFmtId="14" outline="0"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compact="0" outline="0" subtotalTop="0" showAll="0">
      <items count="13">
        <item x="0"/>
        <item x="1"/>
        <item x="2"/>
        <item x="3"/>
        <item x="4"/>
        <item x="5"/>
        <item x="6"/>
        <item x="7"/>
        <item x="8"/>
        <item x="9"/>
        <item x="10"/>
        <item x="11"/>
        <item t="default"/>
      </items>
    </pivotField>
    <pivotField compact="0" outline="0" subtotalTop="0" showAll="0"/>
    <pivotField compact="0" outline="0" subtotalTop="0" showAll="0">
      <items count="3">
        <item x="0"/>
        <item x="1"/>
        <item t="default"/>
      </items>
    </pivotField>
    <pivotField compact="0" outline="0" subtotalTop="0" showAll="0"/>
    <pivotField dataField="1" compact="0" outline="0" subtotalTop="0" showAll="0"/>
    <pivotField compact="0" outline="0" subtotalTop="0" showAll="0"/>
    <pivotField compact="0" outline="0" subtotalTop="0" showAll="0"/>
    <pivotField compact="0" outline="0" subtotalTop="0" showAll="0"/>
    <pivotField compact="0" outline="0" subtotalTop="0" showAll="0">
      <items count="15">
        <item x="0"/>
        <item x="1"/>
        <item x="2"/>
        <item x="3"/>
        <item x="4"/>
        <item x="5"/>
        <item x="6"/>
        <item x="7"/>
        <item x="8"/>
        <item x="9"/>
        <item x="10"/>
        <item x="11"/>
        <item x="12"/>
        <item x="13"/>
        <item t="default"/>
      </items>
    </pivotField>
    <pivotField compact="0" outline="0" subtotalTop="0" showAll="0">
      <items count="7">
        <item x="0"/>
        <item x="1"/>
        <item x="2"/>
        <item x="3"/>
        <item x="4"/>
        <item x="5"/>
        <item t="default"/>
      </items>
    </pivotField>
    <pivotField compact="0" outline="0" subtotalTop="0" showAll="0">
      <items count="6">
        <item x="0"/>
        <item x="1"/>
        <item x="2"/>
        <item x="3"/>
        <item x="4"/>
        <item t="default"/>
      </items>
    </pivotField>
  </pivotFields>
  <rowItems count="1">
    <i/>
  </rowItems>
  <colItems count="1">
    <i/>
  </colItems>
  <dataFields count="1">
    <dataField name="Sum of QUANTITY"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4173C0-59AE-450D-AF9B-5B7DA8C0CF41}" name="PivotTable17" cacheId="0" applyNumberFormats="0" applyBorderFormats="0" applyFontFormats="0" applyPatternFormats="0" applyAlignmentFormats="0" applyWidthHeightFormats="1" dataCaption="Values" updatedVersion="8" minRefreshableVersion="3" showDrill="0" useAutoFormatting="1" colGrandTotals="0" itemPrintTitles="1" mergeItem="1" createdVersion="8" indent="0" compact="0" compactData="0" multipleFieldFilters="0" chartFormat="23">
  <location ref="L3:M9" firstHeaderRow="1" firstDataRow="1" firstDataCol="1"/>
  <pivotFields count="12">
    <pivotField compact="0" numFmtId="14" outline="0"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compact="0" outline="0" subtotalTop="0" showAll="0">
      <items count="13">
        <item x="0"/>
        <item x="1"/>
        <item x="2"/>
        <item x="3"/>
        <item x="4"/>
        <item x="5"/>
        <item x="6"/>
        <item x="7"/>
        <item x="8"/>
        <item x="9"/>
        <item x="10"/>
        <item x="11"/>
        <item t="default"/>
      </items>
    </pivotField>
    <pivotField compact="0" outline="0" subtotalTop="0" showAll="0"/>
    <pivotField compact="0" outline="0" subtotalTop="0" showAll="0">
      <items count="3">
        <item x="0"/>
        <item x="1"/>
        <item t="default"/>
      </items>
    </pivotField>
    <pivotField axis="axisRow" compact="0" outline="0" subtotalTop="0" showAll="0" measureFilter="1">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compact="0" outline="0" subtotalTop="0" showAll="0"/>
    <pivotField compact="0" outline="0" subtotalTop="0" showAll="0">
      <items count="3">
        <item x="1"/>
        <item x="0"/>
        <item t="default"/>
      </items>
    </pivotField>
    <pivotField compact="0" outline="0" subtotalTop="0" showAll="0"/>
    <pivotField dataField="1" compact="0" outline="0" subtotalTop="0" showAll="0"/>
    <pivotField compact="0" outline="0" subtotalTop="0" showAll="0">
      <items count="15">
        <item x="0"/>
        <item x="1"/>
        <item x="2"/>
        <item x="3"/>
        <item x="4"/>
        <item x="5"/>
        <item x="6"/>
        <item x="7"/>
        <item x="8"/>
        <item x="9"/>
        <item x="10"/>
        <item x="11"/>
        <item x="12"/>
        <item x="13"/>
        <item t="default"/>
      </items>
    </pivotField>
    <pivotField compact="0" outline="0" subtotalTop="0" showAll="0">
      <items count="7">
        <item x="0"/>
        <item x="1"/>
        <item x="2"/>
        <item x="3"/>
        <item x="4"/>
        <item x="5"/>
        <item t="default"/>
      </items>
    </pivotField>
    <pivotField compact="0" outline="0" subtotalTop="0" showAll="0">
      <items count="6">
        <item x="0"/>
        <item x="1"/>
        <item x="2"/>
        <item x="3"/>
        <item x="4"/>
        <item t="default"/>
      </items>
    </pivotField>
  </pivotFields>
  <rowFields count="1">
    <field x="4"/>
  </rowFields>
  <rowItems count="6">
    <i>
      <x v="9"/>
    </i>
    <i>
      <x v="18"/>
    </i>
    <i>
      <x v="29"/>
    </i>
    <i>
      <x v="40"/>
    </i>
    <i>
      <x v="41"/>
    </i>
    <i t="grand">
      <x/>
    </i>
  </rowItems>
  <colItems count="1">
    <i/>
  </colItems>
  <dataFields count="1">
    <dataField name="Selling Amount" fld="8" baseField="4" baseItem="9"/>
  </dataFields>
  <chartFormats count="6">
    <chartFormat chart="2"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FF1E2F-C593-4DF5-98C6-28678586C488}" name="PivotTable16" cacheId="0" applyNumberFormats="0" applyBorderFormats="0" applyFontFormats="0" applyPatternFormats="0" applyAlignmentFormats="0" applyWidthHeightFormats="1" dataCaption="Values" updatedVersion="8" minRefreshableVersion="3" showDrill="0" useAutoFormatting="1" colGrandTotals="0" itemPrintTitles="1" mergeItem="1" createdVersion="8" indent="0" compact="0" compactData="0" multipleFieldFilters="0" chartFormat="23">
  <location ref="A75:B78" firstHeaderRow="1" firstDataRow="1" firstDataCol="1"/>
  <pivotFields count="12">
    <pivotField compact="0" numFmtId="14" outline="0"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compact="0" outline="0" subtotalTop="0" showAll="0">
      <items count="13">
        <item x="0"/>
        <item x="1"/>
        <item x="2"/>
        <item x="3"/>
        <item x="4"/>
        <item x="5"/>
        <item x="6"/>
        <item x="7"/>
        <item x="8"/>
        <item x="9"/>
        <item x="10"/>
        <item x="11"/>
        <item t="default"/>
      </items>
    </pivotField>
    <pivotField compact="0" outline="0" subtotalTop="0" showAll="0"/>
    <pivotField axis="axisRow" compact="0" outline="0" subtotalTop="0" showAll="0">
      <items count="3">
        <item x="0"/>
        <item x="1"/>
        <item t="default"/>
      </items>
    </pivotField>
    <pivotField compact="0" outline="0" subtotalTop="0" showAll="0" measureFilter="1">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compact="0" outline="0" subtotalTop="0" showAll="0"/>
    <pivotField compact="0" outline="0" subtotalTop="0" showAll="0">
      <items count="3">
        <item x="1"/>
        <item x="0"/>
        <item t="default"/>
      </items>
    </pivotField>
    <pivotField compact="0" outline="0" subtotalTop="0" showAll="0"/>
    <pivotField dataField="1" compact="0" outline="0" subtotalTop="0" showAll="0"/>
    <pivotField compact="0" outline="0" subtotalTop="0" showAll="0">
      <items count="15">
        <item x="0"/>
        <item x="1"/>
        <item x="2"/>
        <item x="3"/>
        <item x="4"/>
        <item x="5"/>
        <item x="6"/>
        <item x="7"/>
        <item x="8"/>
        <item x="9"/>
        <item x="10"/>
        <item x="11"/>
        <item x="12"/>
        <item x="13"/>
        <item t="default"/>
      </items>
    </pivotField>
    <pivotField compact="0" outline="0" subtotalTop="0" showAll="0">
      <items count="7">
        <item x="0"/>
        <item x="1"/>
        <item x="2"/>
        <item x="3"/>
        <item x="4"/>
        <item x="5"/>
        <item t="default"/>
      </items>
    </pivotField>
    <pivotField compact="0" outline="0" subtotalTop="0" showAll="0">
      <items count="6">
        <item x="0"/>
        <item x="1"/>
        <item x="2"/>
        <item x="3"/>
        <item x="4"/>
        <item t="default"/>
      </items>
    </pivotField>
  </pivotFields>
  <rowFields count="1">
    <field x="3"/>
  </rowFields>
  <rowItems count="3">
    <i>
      <x/>
    </i>
    <i>
      <x v="1"/>
    </i>
    <i t="grand">
      <x/>
    </i>
  </rowItems>
  <colItems count="1">
    <i/>
  </colItems>
  <dataFields count="1">
    <dataField name="Sum of Total Selling Price" fld="8" baseField="0" baseItem="0"/>
  </dataFields>
  <chartFormats count="11">
    <chartFormat chart="2"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2" format="2">
      <pivotArea type="data" outline="0" fieldPosition="0">
        <references count="2">
          <reference field="4294967294" count="1" selected="0">
            <x v="0"/>
          </reference>
          <reference field="3" count="1" selected="0">
            <x v="0"/>
          </reference>
        </references>
      </pivotArea>
    </chartFormat>
    <chartFormat chart="12" format="3">
      <pivotArea type="data" outline="0" fieldPosition="0">
        <references count="2">
          <reference field="4294967294" count="1" selected="0">
            <x v="0"/>
          </reference>
          <reference field="3"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pivotArea type="data" outline="0" fieldPosition="0">
        <references count="2">
          <reference field="4294967294" count="1" selected="0">
            <x v="0"/>
          </reference>
          <reference field="3" count="1" selected="0">
            <x v="0"/>
          </reference>
        </references>
      </pivotArea>
    </chartFormat>
    <chartFormat chart="13" format="6">
      <pivotArea type="data" outline="0" fieldPosition="0">
        <references count="2">
          <reference field="4294967294" count="1" selected="0">
            <x v="0"/>
          </reference>
          <reference field="3"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pivotArea type="data" outline="0" fieldPosition="0">
        <references count="2">
          <reference field="4294967294" count="1" selected="0">
            <x v="0"/>
          </reference>
          <reference field="3" count="1" selected="0">
            <x v="0"/>
          </reference>
        </references>
      </pivotArea>
    </chartFormat>
    <chartFormat chart="20"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42A8F0-EB94-44CB-93B2-89604B486311}" name="total sell &amp; cost" cacheId="0" applyNumberFormats="0" applyBorderFormats="0" applyFontFormats="0" applyPatternFormats="0" applyAlignmentFormats="0" applyWidthHeightFormats="1" dataCaption="Values" updatedVersion="8" minRefreshableVersion="3" showDrill="0" useAutoFormatting="1" colGrandTotals="0" itemPrintTitles="1" mergeItem="1" createdVersion="8" indent="0" compact="0" compactData="0" multipleFieldFilters="0" chartFormat="2">
  <location ref="A19:B20" firstHeaderRow="0" firstDataRow="1" firstDataCol="0"/>
  <pivotFields count="12">
    <pivotField compact="0" numFmtId="14" outline="0"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compact="0" outline="0" subtotalTop="0" showAll="0">
      <items count="13">
        <item x="0"/>
        <item x="1"/>
        <item x="2"/>
        <item x="3"/>
        <item x="4"/>
        <item x="5"/>
        <item x="6"/>
        <item x="7"/>
        <item x="8"/>
        <item x="9"/>
        <item x="10"/>
        <item x="11"/>
        <item t="default"/>
      </items>
    </pivotField>
    <pivotField compact="0" outline="0" subtotalTop="0" showAll="0"/>
    <pivotField compact="0" outline="0" subtotalTop="0" showAll="0">
      <items count="3">
        <item x="0"/>
        <item x="1"/>
        <item t="default"/>
      </items>
    </pivotField>
    <pivotField compact="0" outline="0" subtotalTop="0" showAll="0"/>
    <pivotField compact="0" outline="0" subtotalTop="0" showAll="0"/>
    <pivotField compact="0" outline="0" subtotalTop="0" showAll="0"/>
    <pivotField dataField="1" compact="0" outline="0" subtotalTop="0" showAll="0"/>
    <pivotField dataField="1" compact="0" outline="0" subtotalTop="0" showAll="0"/>
    <pivotField compact="0" outline="0" subtotalTop="0" showAll="0">
      <items count="15">
        <item x="0"/>
        <item x="1"/>
        <item x="2"/>
        <item x="3"/>
        <item x="4"/>
        <item x="5"/>
        <item x="6"/>
        <item x="7"/>
        <item x="8"/>
        <item x="9"/>
        <item x="10"/>
        <item x="11"/>
        <item x="12"/>
        <item x="13"/>
        <item t="default"/>
      </items>
    </pivotField>
    <pivotField compact="0" outline="0" subtotalTop="0" showAll="0">
      <items count="7">
        <item x="0"/>
        <item x="1"/>
        <item x="2"/>
        <item x="3"/>
        <item x="4"/>
        <item x="5"/>
        <item t="default"/>
      </items>
    </pivotField>
    <pivotField compact="0" outline="0" subtotalTop="0" showAll="0">
      <items count="6">
        <item x="0"/>
        <item x="1"/>
        <item x="2"/>
        <item x="3"/>
        <item x="4"/>
        <item t="default"/>
      </items>
    </pivotField>
  </pivotFields>
  <rowItems count="1">
    <i/>
  </rowItems>
  <colFields count="1">
    <field x="-2"/>
  </colFields>
  <colItems count="2">
    <i>
      <x/>
    </i>
    <i i="1">
      <x v="1"/>
    </i>
  </colItems>
  <dataFields count="2">
    <dataField name="Sum of Total Selling Price" fld="8" baseField="0" baseItem="1" numFmtId="1"/>
    <dataField name="Sum of Total Buying Price" fld="7" baseField="0" baseItem="0"/>
  </dataFields>
  <formats count="1">
    <format dxfId="75">
      <pivotArea outline="0"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358CD2D-751F-47D7-8CCE-989AA46B5FAA}" name="PivotTable15" cacheId="0" applyNumberFormats="0" applyBorderFormats="0" applyFontFormats="0" applyPatternFormats="0" applyAlignmentFormats="0" applyWidthHeightFormats="1" dataCaption="Values" updatedVersion="8" minRefreshableVersion="3" showDrill="0" useAutoFormatting="1" colGrandTotals="0" itemPrintTitles="1" mergeItem="1" createdVersion="8" indent="0" compact="0" compactData="0" multipleFieldFilters="0" chartFormat="9">
  <location ref="A69:B72" firstHeaderRow="1" firstDataRow="1" firstDataCol="1"/>
  <pivotFields count="12">
    <pivotField compact="0" numFmtId="14" outline="0"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compact="0" outline="0" subtotalTop="0" showAll="0">
      <items count="13">
        <item x="0"/>
        <item x="1"/>
        <item x="2"/>
        <item x="3"/>
        <item x="4"/>
        <item x="5"/>
        <item x="6"/>
        <item x="7"/>
        <item x="8"/>
        <item x="9"/>
        <item x="10"/>
        <item x="11"/>
        <item t="default"/>
      </items>
    </pivotField>
    <pivotField compact="0" outline="0" subtotalTop="0" showAll="0"/>
    <pivotField compact="0" outline="0" subtotalTop="0" showAll="0">
      <items count="3">
        <item x="0"/>
        <item x="1"/>
        <item t="default"/>
      </items>
    </pivotField>
    <pivotField compact="0" outline="0" subtotalTop="0" showAll="0" measureFilter="1">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compact="0" outline="0" subtotalTop="0" showAll="0"/>
    <pivotField axis="axisRow" compact="0" outline="0" subtotalTop="0" showAll="0">
      <items count="3">
        <item x="1"/>
        <item x="0"/>
        <item t="default"/>
      </items>
    </pivotField>
    <pivotField compact="0" outline="0" subtotalTop="0" showAll="0"/>
    <pivotField dataField="1" compact="0" outline="0" subtotalTop="0" showAll="0"/>
    <pivotField compact="0" outline="0" subtotalTop="0" showAll="0">
      <items count="15">
        <item x="0"/>
        <item x="1"/>
        <item x="2"/>
        <item x="3"/>
        <item x="4"/>
        <item x="5"/>
        <item x="6"/>
        <item x="7"/>
        <item x="8"/>
        <item x="9"/>
        <item x="10"/>
        <item x="11"/>
        <item x="12"/>
        <item x="13"/>
        <item t="default"/>
      </items>
    </pivotField>
    <pivotField compact="0" outline="0" subtotalTop="0" showAll="0">
      <items count="7">
        <item x="0"/>
        <item x="1"/>
        <item x="2"/>
        <item x="3"/>
        <item x="4"/>
        <item x="5"/>
        <item t="default"/>
      </items>
    </pivotField>
    <pivotField compact="0" outline="0" subtotalTop="0" showAll="0">
      <items count="6">
        <item x="0"/>
        <item x="1"/>
        <item x="2"/>
        <item x="3"/>
        <item x="4"/>
        <item t="default"/>
      </items>
    </pivotField>
  </pivotFields>
  <rowFields count="1">
    <field x="6"/>
  </rowFields>
  <rowItems count="3">
    <i>
      <x/>
    </i>
    <i>
      <x v="1"/>
    </i>
    <i t="grand">
      <x/>
    </i>
  </rowItems>
  <colItems count="1">
    <i/>
  </colItems>
  <dataFields count="1">
    <dataField name="Sum of Total Selling Price" fld="8" baseField="0" baseItem="0"/>
  </dataFields>
  <chartFormats count="3">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6" count="1" selected="0">
            <x v="0"/>
          </reference>
        </references>
      </pivotArea>
    </chartFormat>
    <chartFormat chart="8"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2736CF-95F6-4D44-A49C-A57BBE2C6918}" name="Month wise sales vs proft" cacheId="0" applyNumberFormats="0" applyBorderFormats="0" applyFontFormats="0" applyPatternFormats="0" applyAlignmentFormats="0" applyWidthHeightFormats="1" dataCaption="Values" updatedVersion="8" minRefreshableVersion="3" showDrill="0" useAutoFormatting="1" colGrandTotals="0" itemPrintTitles="1" mergeItem="1" createdVersion="8" indent="0" compact="0" compactData="0" multipleFieldFilters="0" chartFormat="2">
  <location ref="A3:C16" firstHeaderRow="0" firstDataRow="1" firstDataCol="1"/>
  <pivotFields count="12">
    <pivotField compact="0" numFmtId="14" outline="0"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axis="axisRow" compact="0" outline="0" subtotalTop="0" showAll="0">
      <items count="13">
        <item x="0"/>
        <item x="1"/>
        <item x="2"/>
        <item x="3"/>
        <item x="4"/>
        <item x="5"/>
        <item x="6"/>
        <item x="7"/>
        <item x="8"/>
        <item x="9"/>
        <item x="10"/>
        <item x="11"/>
        <item t="default"/>
      </items>
    </pivotField>
    <pivotField compact="0" outline="0" subtotalTop="0" showAll="0"/>
    <pivotField compact="0" outline="0" subtotalTop="0" showAll="0">
      <items count="3">
        <item x="0"/>
        <item x="1"/>
        <item t="default"/>
      </items>
    </pivotField>
    <pivotField compact="0" outline="0" subtotalTop="0" showAll="0"/>
    <pivotField compact="0" outline="0" subtotalTop="0" showAll="0"/>
    <pivotField compact="0" outline="0" subtotalTop="0" showAll="0"/>
    <pivotField dataField="1" compact="0" outline="0" subtotalTop="0" showAll="0"/>
    <pivotField dataField="1" compact="0" outline="0" subtotalTop="0" showAll="0"/>
    <pivotField compact="0" outline="0" subtotalTop="0" showAll="0">
      <items count="15">
        <item x="0"/>
        <item x="1"/>
        <item x="2"/>
        <item x="3"/>
        <item x="4"/>
        <item x="5"/>
        <item x="6"/>
        <item x="7"/>
        <item x="8"/>
        <item x="9"/>
        <item x="10"/>
        <item x="11"/>
        <item x="12"/>
        <item x="13"/>
        <item t="default"/>
      </items>
    </pivotField>
    <pivotField compact="0" outline="0" subtotalTop="0" showAll="0">
      <items count="7">
        <item x="0"/>
        <item x="1"/>
        <item x="2"/>
        <item x="3"/>
        <item x="4"/>
        <item x="5"/>
        <item t="default"/>
      </items>
    </pivotField>
    <pivotField compact="0" outline="0" subtotalTop="0" showAll="0">
      <items count="6">
        <item x="0"/>
        <item x="1"/>
        <item x="2"/>
        <item x="3"/>
        <item x="4"/>
        <item t="default"/>
      </items>
    </pivotField>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Total Buying Price" fld="7" baseField="0" baseItem="0"/>
    <dataField name="Sum of Total Selling Pric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224121B-B754-40D7-8F19-3DE720719B15}" name="PivotTable11" cacheId="0" applyNumberFormats="0" applyBorderFormats="0" applyFontFormats="0" applyPatternFormats="0" applyAlignmentFormats="0" applyWidthHeightFormats="1" dataCaption="Values" updatedVersion="8" minRefreshableVersion="3" showDrill="0" useAutoFormatting="1" colGrandTotals="0" itemPrintTitles="1" mergeItem="1" createdVersion="8" indent="0" compact="0" compactData="0" multipleFieldFilters="0" chartFormat="2">
  <location ref="A33:B65" firstHeaderRow="1" firstDataRow="1" firstDataCol="1"/>
  <pivotFields count="12">
    <pivotField compact="0" numFmtId="14" outline="0"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compact="0" outline="0" subtotalTop="0" showAll="0">
      <items count="13">
        <item x="0"/>
        <item x="1"/>
        <item x="2"/>
        <item x="3"/>
        <item x="4"/>
        <item x="5"/>
        <item x="6"/>
        <item x="7"/>
        <item x="8"/>
        <item x="9"/>
        <item x="10"/>
        <item x="11"/>
        <item t="default"/>
      </items>
    </pivotField>
    <pivotField axis="axisRow" compact="0" outline="0" subtotalTop="0" showAll="0">
      <items count="32">
        <item x="0"/>
        <item x="26"/>
        <item x="5"/>
        <item x="6"/>
        <item x="22"/>
        <item x="29"/>
        <item x="17"/>
        <item x="23"/>
        <item x="30"/>
        <item x="7"/>
        <item x="8"/>
        <item x="1"/>
        <item x="9"/>
        <item x="10"/>
        <item x="18"/>
        <item x="19"/>
        <item x="27"/>
        <item x="11"/>
        <item x="12"/>
        <item x="13"/>
        <item x="14"/>
        <item x="28"/>
        <item x="2"/>
        <item x="24"/>
        <item x="25"/>
        <item x="3"/>
        <item x="15"/>
        <item x="16"/>
        <item x="20"/>
        <item x="21"/>
        <item x="4"/>
        <item t="default"/>
      </items>
    </pivotField>
    <pivotField compact="0" outline="0" subtotalTop="0" showAll="0">
      <items count="3">
        <item x="0"/>
        <item x="1"/>
        <item t="default"/>
      </items>
    </pivotField>
    <pivotField compact="0" outline="0" subtotalTop="0" showAll="0" measureFilter="1">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compact="0" outline="0" subtotalTop="0" showAll="0"/>
    <pivotField compact="0" outline="0" subtotalTop="0" showAll="0"/>
    <pivotField compact="0" outline="0" subtotalTop="0" showAll="0"/>
    <pivotField dataField="1" compact="0" outline="0" subtotalTop="0" showAll="0"/>
    <pivotField compact="0" outline="0" subtotalTop="0" showAll="0">
      <items count="15">
        <item x="0"/>
        <item x="1"/>
        <item x="2"/>
        <item x="3"/>
        <item x="4"/>
        <item x="5"/>
        <item x="6"/>
        <item x="7"/>
        <item x="8"/>
        <item x="9"/>
        <item x="10"/>
        <item x="11"/>
        <item x="12"/>
        <item x="13"/>
        <item t="default"/>
      </items>
    </pivotField>
    <pivotField compact="0" outline="0" subtotalTop="0" showAll="0">
      <items count="7">
        <item x="0"/>
        <item x="1"/>
        <item x="2"/>
        <item x="3"/>
        <item x="4"/>
        <item x="5"/>
        <item t="default"/>
      </items>
    </pivotField>
    <pivotField compact="0" outline="0" subtotalTop="0" showAll="0">
      <items count="6">
        <item x="0"/>
        <item x="1"/>
        <item x="2"/>
        <item x="3"/>
        <item x="4"/>
        <item t="default"/>
      </items>
    </pivotField>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elling Price" fld="8" baseField="0" baseItem="0"/>
  </dataFields>
  <pivotTableStyleInfo name="PivotStyleLight16" showRowHeaders="1" showColHeaders="1" showRowStripes="0" showColStripes="0" showLastColumn="1"/>
  <filters count="1">
    <filter fld="4"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9A29BAA-FE96-4A55-8C85-30907961EA02}" name="PivotTable7" cacheId="0" applyNumberFormats="0" applyBorderFormats="0" applyFontFormats="0" applyPatternFormats="0" applyAlignmentFormats="0" applyWidthHeightFormats="1" dataCaption="Values" updatedVersion="8" minRefreshableVersion="3" showDrill="0" useAutoFormatting="1" colGrandTotals="0" itemPrintTitles="1" mergeItem="1" createdVersion="8" indent="0" compact="0" compactData="0" multipleFieldFilters="0" chartFormat="2">
  <location ref="A27:B29" firstHeaderRow="1" firstDataRow="1" firstDataCol="1"/>
  <pivotFields count="12">
    <pivotField compact="0" numFmtId="14" outline="0" subtotalTop="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compact="0" outline="0" subtotalTop="0" showAll="0">
      <items count="13">
        <item x="0"/>
        <item x="1"/>
        <item x="2"/>
        <item x="3"/>
        <item x="4"/>
        <item x="5"/>
        <item x="6"/>
        <item x="7"/>
        <item x="8"/>
        <item x="9"/>
        <item x="10"/>
        <item x="11"/>
        <item t="default"/>
      </items>
    </pivotField>
    <pivotField compact="0" outline="0" subtotalTop="0" showAll="0"/>
    <pivotField compact="0" outline="0" subtotalTop="0" showAll="0">
      <items count="3">
        <item x="0"/>
        <item x="1"/>
        <item t="default"/>
      </items>
    </pivotField>
    <pivotField axis="axisRow" compact="0" outline="0" subtotalTop="0" showAll="0" measureFilter="1">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compact="0" outline="0" subtotalTop="0" showAll="0"/>
    <pivotField compact="0" outline="0" subtotalTop="0" showAll="0"/>
    <pivotField compact="0" outline="0" subtotalTop="0" showAll="0"/>
    <pivotField dataField="1" compact="0" outline="0" subtotalTop="0" showAll="0"/>
    <pivotField compact="0" outline="0" subtotalTop="0" showAll="0">
      <items count="15">
        <item x="0"/>
        <item x="1"/>
        <item x="2"/>
        <item x="3"/>
        <item x="4"/>
        <item x="5"/>
        <item x="6"/>
        <item x="7"/>
        <item x="8"/>
        <item x="9"/>
        <item x="10"/>
        <item x="11"/>
        <item x="12"/>
        <item x="13"/>
        <item t="default"/>
      </items>
    </pivotField>
    <pivotField compact="0" outline="0" subtotalTop="0" showAll="0">
      <items count="7">
        <item x="0"/>
        <item x="1"/>
        <item x="2"/>
        <item x="3"/>
        <item x="4"/>
        <item x="5"/>
        <item t="default"/>
      </items>
    </pivotField>
    <pivotField compact="0" outline="0" subtotalTop="0" showAll="0">
      <items count="6">
        <item x="0"/>
        <item x="1"/>
        <item x="2"/>
        <item x="3"/>
        <item x="4"/>
        <item t="default"/>
      </items>
    </pivotField>
  </pivotFields>
  <rowFields count="1">
    <field x="4"/>
  </rowFields>
  <rowItems count="2">
    <i>
      <x v="40"/>
    </i>
    <i t="grand">
      <x/>
    </i>
  </rowItems>
  <colItems count="1">
    <i/>
  </colItems>
  <dataFields count="1">
    <dataField name="Sum of Total Selling Price" fld="8" baseField="0" baseItem="0"/>
  </dataFields>
  <pivotTableStyleInfo name="PivotStyleLight16" showRowHeaders="1" showColHeaders="1" showRowStripes="0" showColStripes="0" showLastColumn="1"/>
  <filters count="1">
    <filter fld="4"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3CB72BA-F6AB-4A1A-80AB-F3EA7F7BC085}" name="PivotTable3" cacheId="1" applyNumberFormats="0" applyBorderFormats="0" applyFontFormats="0" applyPatternFormats="0" applyAlignmentFormats="0" applyWidthHeightFormats="1" dataCaption="Values" tag="bd227fb3-179b-4fb1-85c9-2563aab01528" updatedVersion="8" minRefreshableVersion="3" useAutoFormatting="1" itemPrintTitles="1" createdVersion="8" indent="0" outline="1" outlineData="1" multipleFieldFilters="0">
  <location ref="L22:N39" firstHeaderRow="1" firstDataRow="1" firstDataCol="0"/>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 ">
        <x15:activeTabTopLevelEntity name="[all_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F51D309-02FF-425B-A018-EDF97F73F501}" sourceName="Month">
  <pivotTables>
    <pivotTable tabId="9" name="Month wise sales vs proft"/>
    <pivotTable tabId="9" name="total sell &amp; cost"/>
    <pivotTable tabId="9" name="PivotTable6"/>
    <pivotTable tabId="9" name="PivotTable7"/>
    <pivotTable tabId="9" name="PivotTable11"/>
    <pivotTable tabId="9" name="PivotTable15"/>
    <pivotTable tabId="9" name="PivotTable16"/>
    <pivotTable tabId="9" name="PivotTable17"/>
  </pivotTables>
  <data>
    <tabular pivotCacheId="469557894">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3D27E897-33BE-4841-83A7-CC5E22D3512A}" sourceName="Year">
  <pivotTables>
    <pivotTable tabId="9" name="total sell &amp; cost"/>
    <pivotTable tabId="9" name="Month wise sales vs proft"/>
    <pivotTable tabId="9" name="PivotTable6"/>
    <pivotTable tabId="9" name="PivotTable7"/>
    <pivotTable tabId="9" name="PivotTable11"/>
    <pivotTable tabId="9" name="PivotTable15"/>
    <pivotTable tabId="9" name="PivotTable16"/>
    <pivotTable tabId="9" name="PivotTable17"/>
  </pivotTables>
  <data>
    <tabular pivotCacheId="46955789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2" xr10:uid="{BF616C1C-85A3-4C4A-A125-C2B8A31A9404}" cache="Slicer_Month" caption="Month" style="SlicerStyleDark2" rowHeight="234950"/>
  <slicer name="Year 1" xr10:uid="{5EF1D175-C983-42BE-8262-5036A217F5BC}" cache="Slicer_Year2" caption="Year" showCaption="0"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00A16E-5FB8-4E36-AC8D-E93E5FE3D635}" name="all_data" displayName="all_data" ref="A1:I528" totalsRowShown="0" headerRowDxfId="74" dataDxfId="72" headerRowBorderDxfId="73" tableBorderDxfId="71" totalsRowBorderDxfId="70">
  <autoFilter ref="A1:I528" xr:uid="{1400A16E-5FB8-4E36-AC8D-E93E5FE3D635}">
    <filterColumn colId="1">
      <filters>
        <filter val="Jan"/>
      </filters>
    </filterColumn>
  </autoFilter>
  <tableColumns count="9">
    <tableColumn id="1" xr3:uid="{1DC5E6B3-A01C-4C36-8EE5-764B24151818}" name="DATE" dataDxfId="69"/>
    <tableColumn id="2" xr3:uid="{5B9DF397-64D1-4499-AF79-7C388013FF9B}" name="MONTH" dataDxfId="68"/>
    <tableColumn id="3" xr3:uid="{92C539C7-A15D-4192-87DE-4AF04532024E}" name="Day" dataDxfId="67">
      <calculatedColumnFormula>TEXT(A2,"d")</calculatedColumnFormula>
    </tableColumn>
    <tableColumn id="4" xr3:uid="{F8A7C9ED-5316-49E6-9949-9E5B68CCB6BC}" name="Year" dataDxfId="66"/>
    <tableColumn id="5" xr3:uid="{059D4007-F3DB-4F99-93D8-96809A9AF211}" name="PRODUCT ID" dataDxfId="65"/>
    <tableColumn id="6" xr3:uid="{EA2D9B56-21B5-4738-A661-93CDFC0F12AC}" name="QUANTITY" dataDxfId="64"/>
    <tableColumn id="7" xr3:uid="{D2680AB6-AA71-48FE-B08C-568F61273939}" name="PAYMENT MODE" dataDxfId="63"/>
    <tableColumn id="8" xr3:uid="{AFDC3E01-D71B-4A46-91C6-B2C1A797FFBF}" name="Total Buying Price" dataDxfId="62">
      <calculatedColumnFormula>VLOOKUP($E2,'Master File'!$A$2:$F$46,5,0)*F2</calculatedColumnFormula>
    </tableColumn>
    <tableColumn id="9" xr3:uid="{BF95C2E6-0FF5-4797-93D3-7A8BD8FA15C5}" name="Total Seeling Price" dataDxfId="61">
      <calculatedColumnFormula>VLOOKUP('Raw Data'!$E2,'Master File'!$A$2:$F$46,6,0)*F2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CB17E-0CDA-40BA-B88C-412622E60BC8}">
  <dimension ref="A1:F46"/>
  <sheetViews>
    <sheetView topLeftCell="A4" workbookViewId="0">
      <selection activeCell="E2" sqref="E2"/>
    </sheetView>
  </sheetViews>
  <sheetFormatPr defaultRowHeight="14.4" x14ac:dyDescent="0.3"/>
  <cols>
    <col min="1" max="1" width="12.21875" bestFit="1" customWidth="1"/>
    <col min="2" max="2" width="13.21875" customWidth="1"/>
    <col min="3" max="3" width="12.77734375" bestFit="1" customWidth="1"/>
    <col min="4" max="4" width="7.44140625" customWidth="1"/>
    <col min="5" max="5" width="13.6640625" bestFit="1" customWidth="1"/>
    <col min="6" max="6" width="14.21875" bestFit="1" customWidth="1"/>
  </cols>
  <sheetData>
    <row r="1" spans="1:6" x14ac:dyDescent="0.3">
      <c r="A1" s="2" t="s">
        <v>1</v>
      </c>
      <c r="B1" s="2" t="s">
        <v>11</v>
      </c>
      <c r="C1" s="2" t="s">
        <v>12</v>
      </c>
      <c r="D1" s="2" t="s">
        <v>13</v>
      </c>
      <c r="E1" s="2" t="s">
        <v>14</v>
      </c>
      <c r="F1" s="2" t="s">
        <v>15</v>
      </c>
    </row>
    <row r="2" spans="1:6" x14ac:dyDescent="0.3">
      <c r="A2" s="1" t="s">
        <v>16</v>
      </c>
      <c r="B2" s="1" t="s">
        <v>17</v>
      </c>
      <c r="C2" s="1" t="s">
        <v>18</v>
      </c>
      <c r="D2" s="1" t="s">
        <v>19</v>
      </c>
      <c r="E2" s="1">
        <v>98</v>
      </c>
      <c r="F2" s="1">
        <v>103.88</v>
      </c>
    </row>
    <row r="3" spans="1:6" x14ac:dyDescent="0.3">
      <c r="A3" s="1" t="s">
        <v>20</v>
      </c>
      <c r="B3" s="1" t="s">
        <v>21</v>
      </c>
      <c r="C3" s="1" t="s">
        <v>18</v>
      </c>
      <c r="D3" s="1" t="s">
        <v>19</v>
      </c>
      <c r="E3" s="1">
        <v>105</v>
      </c>
      <c r="F3" s="1">
        <v>142.80000000000001</v>
      </c>
    </row>
    <row r="4" spans="1:6" x14ac:dyDescent="0.3">
      <c r="A4" s="1" t="s">
        <v>22</v>
      </c>
      <c r="B4" s="1" t="s">
        <v>23</v>
      </c>
      <c r="C4" s="1" t="s">
        <v>18</v>
      </c>
      <c r="D4" s="1" t="s">
        <v>19</v>
      </c>
      <c r="E4" s="1">
        <v>71</v>
      </c>
      <c r="F4" s="1">
        <v>80.94</v>
      </c>
    </row>
    <row r="5" spans="1:6" x14ac:dyDescent="0.3">
      <c r="A5" s="1" t="s">
        <v>24</v>
      </c>
      <c r="B5" s="1" t="s">
        <v>25</v>
      </c>
      <c r="C5" s="1" t="s">
        <v>18</v>
      </c>
      <c r="D5" s="1" t="s">
        <v>26</v>
      </c>
      <c r="E5" s="1">
        <v>44</v>
      </c>
      <c r="F5" s="1">
        <v>48.84</v>
      </c>
    </row>
    <row r="6" spans="1:6" x14ac:dyDescent="0.3">
      <c r="A6" s="1" t="s">
        <v>27</v>
      </c>
      <c r="B6" s="1" t="s">
        <v>28</v>
      </c>
      <c r="C6" s="1" t="s">
        <v>18</v>
      </c>
      <c r="D6" s="1" t="s">
        <v>29</v>
      </c>
      <c r="E6" s="1">
        <v>133</v>
      </c>
      <c r="F6" s="1">
        <v>155.61000000000001</v>
      </c>
    </row>
    <row r="7" spans="1:6" x14ac:dyDescent="0.3">
      <c r="A7" s="1" t="s">
        <v>30</v>
      </c>
      <c r="B7" s="1" t="s">
        <v>31</v>
      </c>
      <c r="C7" s="1" t="s">
        <v>18</v>
      </c>
      <c r="D7" s="1" t="s">
        <v>19</v>
      </c>
      <c r="E7" s="1">
        <v>75</v>
      </c>
      <c r="F7" s="1">
        <v>85.5</v>
      </c>
    </row>
    <row r="8" spans="1:6" x14ac:dyDescent="0.3">
      <c r="A8" s="1" t="s">
        <v>32</v>
      </c>
      <c r="B8" s="1" t="s">
        <v>33</v>
      </c>
      <c r="C8" s="1" t="s">
        <v>18</v>
      </c>
      <c r="D8" s="1" t="s">
        <v>26</v>
      </c>
      <c r="E8" s="1">
        <v>43</v>
      </c>
      <c r="F8" s="1">
        <v>47.730000000000004</v>
      </c>
    </row>
    <row r="9" spans="1:6" x14ac:dyDescent="0.3">
      <c r="A9" s="1" t="s">
        <v>34</v>
      </c>
      <c r="B9" s="1" t="s">
        <v>35</v>
      </c>
      <c r="C9" s="1" t="s">
        <v>18</v>
      </c>
      <c r="D9" s="1" t="s">
        <v>19</v>
      </c>
      <c r="E9" s="1">
        <v>83</v>
      </c>
      <c r="F9" s="1">
        <v>94.62</v>
      </c>
    </row>
    <row r="10" spans="1:6" x14ac:dyDescent="0.3">
      <c r="A10" s="1" t="s">
        <v>36</v>
      </c>
      <c r="B10" s="1" t="s">
        <v>37</v>
      </c>
      <c r="C10" s="1" t="s">
        <v>18</v>
      </c>
      <c r="D10" s="1" t="s">
        <v>38</v>
      </c>
      <c r="E10" s="1">
        <v>6</v>
      </c>
      <c r="F10" s="1">
        <v>7.8599999999999994</v>
      </c>
    </row>
    <row r="11" spans="1:6" x14ac:dyDescent="0.3">
      <c r="A11" s="1" t="s">
        <v>39</v>
      </c>
      <c r="B11" s="1" t="s">
        <v>40</v>
      </c>
      <c r="C11" s="1" t="s">
        <v>41</v>
      </c>
      <c r="D11" s="1" t="s">
        <v>29</v>
      </c>
      <c r="E11" s="1">
        <v>148</v>
      </c>
      <c r="F11" s="1">
        <v>164.28</v>
      </c>
    </row>
    <row r="12" spans="1:6" x14ac:dyDescent="0.3">
      <c r="A12" s="1" t="s">
        <v>42</v>
      </c>
      <c r="B12" s="1" t="s">
        <v>43</v>
      </c>
      <c r="C12" s="1" t="s">
        <v>41</v>
      </c>
      <c r="D12" s="1" t="s">
        <v>26</v>
      </c>
      <c r="E12" s="1">
        <v>44</v>
      </c>
      <c r="F12" s="1">
        <v>48.4</v>
      </c>
    </row>
    <row r="13" spans="1:6" x14ac:dyDescent="0.3">
      <c r="A13" s="1" t="s">
        <v>44</v>
      </c>
      <c r="B13" s="1" t="s">
        <v>45</v>
      </c>
      <c r="C13" s="1" t="s">
        <v>41</v>
      </c>
      <c r="D13" s="1" t="s">
        <v>19</v>
      </c>
      <c r="E13" s="1">
        <v>73</v>
      </c>
      <c r="F13" s="1">
        <v>94.17</v>
      </c>
    </row>
    <row r="14" spans="1:6" x14ac:dyDescent="0.3">
      <c r="A14" s="1" t="s">
        <v>46</v>
      </c>
      <c r="B14" s="1" t="s">
        <v>47</v>
      </c>
      <c r="C14" s="1" t="s">
        <v>41</v>
      </c>
      <c r="D14" s="1" t="s">
        <v>19</v>
      </c>
      <c r="E14" s="1">
        <v>112</v>
      </c>
      <c r="F14" s="1">
        <v>122.08</v>
      </c>
    </row>
    <row r="15" spans="1:6" x14ac:dyDescent="0.3">
      <c r="A15" s="1" t="s">
        <v>48</v>
      </c>
      <c r="B15" s="1" t="s">
        <v>49</v>
      </c>
      <c r="C15" s="1" t="s">
        <v>41</v>
      </c>
      <c r="D15" s="1" t="s">
        <v>19</v>
      </c>
      <c r="E15" s="1">
        <v>112</v>
      </c>
      <c r="F15" s="1">
        <v>146.72</v>
      </c>
    </row>
    <row r="16" spans="1:6" x14ac:dyDescent="0.3">
      <c r="A16" s="1" t="s">
        <v>50</v>
      </c>
      <c r="B16" s="1" t="s">
        <v>51</v>
      </c>
      <c r="C16" s="1" t="s">
        <v>41</v>
      </c>
      <c r="D16" s="1" t="s">
        <v>38</v>
      </c>
      <c r="E16" s="1">
        <v>12</v>
      </c>
      <c r="F16" s="1">
        <v>15.719999999999999</v>
      </c>
    </row>
    <row r="17" spans="1:6" x14ac:dyDescent="0.3">
      <c r="A17" s="1" t="s">
        <v>52</v>
      </c>
      <c r="B17" s="1" t="s">
        <v>53</v>
      </c>
      <c r="C17" s="1" t="s">
        <v>41</v>
      </c>
      <c r="D17" s="1" t="s">
        <v>38</v>
      </c>
      <c r="E17" s="1">
        <v>13</v>
      </c>
      <c r="F17" s="1">
        <v>16.64</v>
      </c>
    </row>
    <row r="18" spans="1:6" x14ac:dyDescent="0.3">
      <c r="A18" s="1" t="s">
        <v>54</v>
      </c>
      <c r="B18" s="1" t="s">
        <v>55</v>
      </c>
      <c r="C18" s="1" t="s">
        <v>41</v>
      </c>
      <c r="D18" s="1" t="s">
        <v>29</v>
      </c>
      <c r="E18" s="1">
        <v>134</v>
      </c>
      <c r="F18" s="1">
        <v>156.78</v>
      </c>
    </row>
    <row r="19" spans="1:6" x14ac:dyDescent="0.3">
      <c r="A19" s="1" t="s">
        <v>56</v>
      </c>
      <c r="B19" s="1" t="s">
        <v>57</v>
      </c>
      <c r="C19" s="1" t="s">
        <v>41</v>
      </c>
      <c r="D19" s="1" t="s">
        <v>38</v>
      </c>
      <c r="E19" s="1">
        <v>37</v>
      </c>
      <c r="F19" s="1">
        <v>49.21</v>
      </c>
    </row>
    <row r="20" spans="1:6" x14ac:dyDescent="0.3">
      <c r="A20" s="1" t="s">
        <v>58</v>
      </c>
      <c r="B20" s="1" t="s">
        <v>59</v>
      </c>
      <c r="C20" s="1" t="s">
        <v>41</v>
      </c>
      <c r="D20" s="1" t="s">
        <v>29</v>
      </c>
      <c r="E20" s="1">
        <v>150</v>
      </c>
      <c r="F20" s="1">
        <v>210</v>
      </c>
    </row>
    <row r="21" spans="1:6" x14ac:dyDescent="0.3">
      <c r="A21" s="1" t="s">
        <v>60</v>
      </c>
      <c r="B21" s="1" t="s">
        <v>61</v>
      </c>
      <c r="C21" s="1" t="s">
        <v>62</v>
      </c>
      <c r="D21" s="1" t="s">
        <v>26</v>
      </c>
      <c r="E21" s="1">
        <v>61</v>
      </c>
      <c r="F21" s="1">
        <v>76.25</v>
      </c>
    </row>
    <row r="22" spans="1:6" x14ac:dyDescent="0.3">
      <c r="A22" s="1" t="s">
        <v>63</v>
      </c>
      <c r="B22" s="1" t="s">
        <v>64</v>
      </c>
      <c r="C22" s="1" t="s">
        <v>62</v>
      </c>
      <c r="D22" s="1" t="s">
        <v>29</v>
      </c>
      <c r="E22" s="1">
        <v>126</v>
      </c>
      <c r="F22" s="1">
        <v>162.54</v>
      </c>
    </row>
    <row r="23" spans="1:6" x14ac:dyDescent="0.3">
      <c r="A23" s="1" t="s">
        <v>65</v>
      </c>
      <c r="B23" s="1" t="s">
        <v>66</v>
      </c>
      <c r="C23" s="1" t="s">
        <v>62</v>
      </c>
      <c r="D23" s="1" t="s">
        <v>29</v>
      </c>
      <c r="E23" s="1">
        <v>121</v>
      </c>
      <c r="F23" s="1">
        <v>141.57</v>
      </c>
    </row>
    <row r="24" spans="1:6" x14ac:dyDescent="0.3">
      <c r="A24" s="1" t="s">
        <v>67</v>
      </c>
      <c r="B24" s="1" t="s">
        <v>68</v>
      </c>
      <c r="C24" s="1" t="s">
        <v>62</v>
      </c>
      <c r="D24" s="1" t="s">
        <v>29</v>
      </c>
      <c r="E24" s="1">
        <v>141</v>
      </c>
      <c r="F24" s="1">
        <v>149.46</v>
      </c>
    </row>
    <row r="25" spans="1:6" x14ac:dyDescent="0.3">
      <c r="A25" s="1" t="s">
        <v>4</v>
      </c>
      <c r="B25" s="1" t="s">
        <v>69</v>
      </c>
      <c r="C25" s="1" t="s">
        <v>62</v>
      </c>
      <c r="D25" s="1" t="s">
        <v>29</v>
      </c>
      <c r="E25" s="1">
        <v>144</v>
      </c>
      <c r="F25" s="1">
        <v>156.96</v>
      </c>
    </row>
    <row r="26" spans="1:6" x14ac:dyDescent="0.3">
      <c r="A26" s="1" t="s">
        <v>7</v>
      </c>
      <c r="B26" s="1" t="s">
        <v>70</v>
      </c>
      <c r="C26" s="1" t="s">
        <v>62</v>
      </c>
      <c r="D26" s="1" t="s">
        <v>38</v>
      </c>
      <c r="E26" s="1">
        <v>7</v>
      </c>
      <c r="F26" s="1">
        <v>8.33</v>
      </c>
    </row>
    <row r="27" spans="1:6" x14ac:dyDescent="0.3">
      <c r="A27" s="1" t="s">
        <v>10</v>
      </c>
      <c r="B27" s="1" t="s">
        <v>71</v>
      </c>
      <c r="C27" s="1" t="s">
        <v>72</v>
      </c>
      <c r="D27" s="1" t="s">
        <v>38</v>
      </c>
      <c r="E27" s="1">
        <v>18</v>
      </c>
      <c r="F27" s="1">
        <v>24.66</v>
      </c>
    </row>
    <row r="28" spans="1:6" x14ac:dyDescent="0.3">
      <c r="A28" s="1" t="s">
        <v>8</v>
      </c>
      <c r="B28" s="1" t="s">
        <v>73</v>
      </c>
      <c r="C28" s="1" t="s">
        <v>72</v>
      </c>
      <c r="D28" s="1" t="s">
        <v>26</v>
      </c>
      <c r="E28" s="1">
        <v>48</v>
      </c>
      <c r="F28" s="1">
        <v>57.120000000000005</v>
      </c>
    </row>
    <row r="29" spans="1:6" x14ac:dyDescent="0.3">
      <c r="A29" s="1" t="s">
        <v>9</v>
      </c>
      <c r="B29" s="1" t="s">
        <v>74</v>
      </c>
      <c r="C29" s="1" t="s">
        <v>72</v>
      </c>
      <c r="D29" s="1" t="s">
        <v>38</v>
      </c>
      <c r="E29" s="1">
        <v>37</v>
      </c>
      <c r="F29" s="1">
        <v>41.81</v>
      </c>
    </row>
    <row r="30" spans="1:6" x14ac:dyDescent="0.3">
      <c r="A30" s="1" t="s">
        <v>75</v>
      </c>
      <c r="B30" s="1" t="s">
        <v>76</v>
      </c>
      <c r="C30" s="1" t="s">
        <v>72</v>
      </c>
      <c r="D30" s="1" t="s">
        <v>26</v>
      </c>
      <c r="E30" s="1">
        <v>47</v>
      </c>
      <c r="F30" s="1">
        <v>53.11</v>
      </c>
    </row>
    <row r="31" spans="1:6" x14ac:dyDescent="0.3">
      <c r="A31" s="1" t="s">
        <v>77</v>
      </c>
      <c r="B31" s="1" t="s">
        <v>78</v>
      </c>
      <c r="C31" s="1" t="s">
        <v>72</v>
      </c>
      <c r="D31" s="1" t="s">
        <v>29</v>
      </c>
      <c r="E31" s="1">
        <v>148</v>
      </c>
      <c r="F31" s="1">
        <v>201.28</v>
      </c>
    </row>
    <row r="32" spans="1:6" x14ac:dyDescent="0.3">
      <c r="A32" s="1" t="s">
        <v>79</v>
      </c>
      <c r="B32" s="1" t="s">
        <v>80</v>
      </c>
      <c r="C32" s="1" t="s">
        <v>72</v>
      </c>
      <c r="D32" s="1" t="s">
        <v>19</v>
      </c>
      <c r="E32" s="1">
        <v>93</v>
      </c>
      <c r="F32" s="1">
        <v>104.16</v>
      </c>
    </row>
    <row r="33" spans="1:6" x14ac:dyDescent="0.3">
      <c r="A33" s="1" t="s">
        <v>81</v>
      </c>
      <c r="B33" s="1" t="s">
        <v>82</v>
      </c>
      <c r="C33" s="1" t="s">
        <v>72</v>
      </c>
      <c r="D33" s="1" t="s">
        <v>19</v>
      </c>
      <c r="E33" s="1">
        <v>89</v>
      </c>
      <c r="F33" s="1">
        <v>117.48</v>
      </c>
    </row>
    <row r="34" spans="1:6" x14ac:dyDescent="0.3">
      <c r="A34" s="1" t="s">
        <v>83</v>
      </c>
      <c r="B34" s="1" t="s">
        <v>84</v>
      </c>
      <c r="C34" s="1" t="s">
        <v>72</v>
      </c>
      <c r="D34" s="1" t="s">
        <v>19</v>
      </c>
      <c r="E34" s="1">
        <v>95</v>
      </c>
      <c r="F34" s="1">
        <v>119.7</v>
      </c>
    </row>
    <row r="35" spans="1:6" x14ac:dyDescent="0.3">
      <c r="A35" s="1" t="s">
        <v>85</v>
      </c>
      <c r="B35" s="1" t="s">
        <v>86</v>
      </c>
      <c r="C35" s="1" t="s">
        <v>72</v>
      </c>
      <c r="D35" s="1" t="s">
        <v>26</v>
      </c>
      <c r="E35" s="1">
        <v>55</v>
      </c>
      <c r="F35" s="1">
        <v>58.3</v>
      </c>
    </row>
    <row r="36" spans="1:6" x14ac:dyDescent="0.3">
      <c r="A36" s="1" t="s">
        <v>87</v>
      </c>
      <c r="B36" s="1" t="s">
        <v>88</v>
      </c>
      <c r="C36" s="1" t="s">
        <v>72</v>
      </c>
      <c r="D36" s="1" t="s">
        <v>38</v>
      </c>
      <c r="E36" s="1">
        <v>5</v>
      </c>
      <c r="F36" s="1">
        <v>6.7</v>
      </c>
    </row>
    <row r="37" spans="1:6" x14ac:dyDescent="0.3">
      <c r="A37" s="1" t="s">
        <v>89</v>
      </c>
      <c r="B37" s="1" t="s">
        <v>90</v>
      </c>
      <c r="C37" s="1" t="s">
        <v>72</v>
      </c>
      <c r="D37" s="1" t="s">
        <v>19</v>
      </c>
      <c r="E37" s="1">
        <v>90</v>
      </c>
      <c r="F37" s="1">
        <v>96.3</v>
      </c>
    </row>
    <row r="38" spans="1:6" x14ac:dyDescent="0.3">
      <c r="A38" s="1" t="s">
        <v>91</v>
      </c>
      <c r="B38" s="1" t="s">
        <v>92</v>
      </c>
      <c r="C38" s="1" t="s">
        <v>93</v>
      </c>
      <c r="D38" s="1" t="s">
        <v>19</v>
      </c>
      <c r="E38" s="1">
        <v>67</v>
      </c>
      <c r="F38" s="1">
        <v>85.76</v>
      </c>
    </row>
    <row r="39" spans="1:6" x14ac:dyDescent="0.3">
      <c r="A39" s="1" t="s">
        <v>94</v>
      </c>
      <c r="B39" s="1" t="s">
        <v>95</v>
      </c>
      <c r="C39" s="1" t="s">
        <v>93</v>
      </c>
      <c r="D39" s="1" t="s">
        <v>19</v>
      </c>
      <c r="E39" s="1">
        <v>72</v>
      </c>
      <c r="F39" s="1">
        <v>79.92</v>
      </c>
    </row>
    <row r="40" spans="1:6" x14ac:dyDescent="0.3">
      <c r="A40" s="1" t="s">
        <v>96</v>
      </c>
      <c r="B40" s="1" t="s">
        <v>97</v>
      </c>
      <c r="C40" s="1" t="s">
        <v>93</v>
      </c>
      <c r="D40" s="1" t="s">
        <v>38</v>
      </c>
      <c r="E40" s="1">
        <v>37</v>
      </c>
      <c r="F40" s="1">
        <v>42.55</v>
      </c>
    </row>
    <row r="41" spans="1:6" x14ac:dyDescent="0.3">
      <c r="A41" s="1" t="s">
        <v>98</v>
      </c>
      <c r="B41" s="1" t="s">
        <v>99</v>
      </c>
      <c r="C41" s="1" t="s">
        <v>93</v>
      </c>
      <c r="D41" s="1" t="s">
        <v>19</v>
      </c>
      <c r="E41" s="1">
        <v>90</v>
      </c>
      <c r="F41" s="1">
        <v>115.2</v>
      </c>
    </row>
    <row r="42" spans="1:6" x14ac:dyDescent="0.3">
      <c r="A42" s="1" t="s">
        <v>100</v>
      </c>
      <c r="B42" s="1" t="s">
        <v>101</v>
      </c>
      <c r="C42" s="1" t="s">
        <v>93</v>
      </c>
      <c r="D42" s="1" t="s">
        <v>29</v>
      </c>
      <c r="E42" s="1">
        <v>138</v>
      </c>
      <c r="F42" s="1">
        <v>173.88</v>
      </c>
    </row>
    <row r="43" spans="1:6" x14ac:dyDescent="0.3">
      <c r="A43" s="1" t="s">
        <v>102</v>
      </c>
      <c r="B43" s="1" t="s">
        <v>103</v>
      </c>
      <c r="C43" s="1" t="s">
        <v>93</v>
      </c>
      <c r="D43" s="1" t="s">
        <v>29</v>
      </c>
      <c r="E43" s="1">
        <v>120</v>
      </c>
      <c r="F43" s="1">
        <v>162</v>
      </c>
    </row>
    <row r="44" spans="1:6" x14ac:dyDescent="0.3">
      <c r="A44" s="1" t="s">
        <v>104</v>
      </c>
      <c r="B44" s="1" t="s">
        <v>105</v>
      </c>
      <c r="C44" s="1" t="s">
        <v>93</v>
      </c>
      <c r="D44" s="1" t="s">
        <v>19</v>
      </c>
      <c r="E44" s="1">
        <v>67</v>
      </c>
      <c r="F44" s="1">
        <v>83.08</v>
      </c>
    </row>
    <row r="45" spans="1:6" x14ac:dyDescent="0.3">
      <c r="A45" s="1" t="s">
        <v>106</v>
      </c>
      <c r="B45" s="1" t="s">
        <v>107</v>
      </c>
      <c r="C45" s="1" t="s">
        <v>93</v>
      </c>
      <c r="D45" s="1" t="s">
        <v>19</v>
      </c>
      <c r="E45" s="1">
        <v>76</v>
      </c>
      <c r="F45" s="1">
        <v>82.08</v>
      </c>
    </row>
    <row r="46" spans="1:6" x14ac:dyDescent="0.3">
      <c r="A46" s="1" t="s">
        <v>108</v>
      </c>
      <c r="B46" s="1" t="s">
        <v>109</v>
      </c>
      <c r="C46" s="1" t="s">
        <v>93</v>
      </c>
      <c r="D46" s="1" t="s">
        <v>19</v>
      </c>
      <c r="E46" s="1">
        <v>50</v>
      </c>
      <c r="F46" s="1">
        <v>62</v>
      </c>
    </row>
  </sheetData>
  <dataValidations count="2">
    <dataValidation type="list" allowBlank="1" showInputMessage="1" showErrorMessage="1" sqref="D2:D46" xr:uid="{23AB1E2F-BCD5-4F56-8598-581B548FB24E}">
      <formula1>"Kg,Lt,Ft,Dozon,No."</formula1>
    </dataValidation>
    <dataValidation type="list" allowBlank="1" showInputMessage="1" showErrorMessage="1" sqref="C2:C46" xr:uid="{F800364A-CB65-47C0-88D1-3376F036F15B}">
      <formula1>"Category01,Category02,Category03,Category04,Category05"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362CB-CCBF-4C52-9C76-58B374DC60DA}">
  <dimension ref="A3:P78"/>
  <sheetViews>
    <sheetView workbookViewId="0">
      <selection activeCell="A54" sqref="A54"/>
    </sheetView>
  </sheetViews>
  <sheetFormatPr defaultRowHeight="14.4" x14ac:dyDescent="0.3"/>
  <cols>
    <col min="1" max="1" width="10.77734375" bestFit="1" customWidth="1"/>
    <col min="2" max="3" width="22.44140625" bestFit="1" customWidth="1"/>
    <col min="4" max="4" width="9.88671875" bestFit="1" customWidth="1"/>
    <col min="5" max="5" width="13.109375" bestFit="1" customWidth="1"/>
    <col min="6" max="6" width="22.44140625" bestFit="1" customWidth="1"/>
    <col min="11" max="11" width="8.88671875" customWidth="1"/>
    <col min="12" max="12" width="15.88671875" bestFit="1" customWidth="1"/>
    <col min="13" max="13" width="13.88671875" bestFit="1" customWidth="1"/>
    <col min="16" max="16" width="21.6640625" bestFit="1" customWidth="1"/>
  </cols>
  <sheetData>
    <row r="3" spans="1:16" x14ac:dyDescent="0.3">
      <c r="A3" s="7" t="s">
        <v>118</v>
      </c>
      <c r="B3" s="3" t="s">
        <v>140</v>
      </c>
      <c r="C3" s="3" t="s">
        <v>139</v>
      </c>
      <c r="E3" s="31" t="s">
        <v>118</v>
      </c>
      <c r="F3" s="3" t="s">
        <v>153</v>
      </c>
      <c r="G3" s="3" t="s">
        <v>154</v>
      </c>
      <c r="H3" s="3" t="s">
        <v>155</v>
      </c>
      <c r="L3" s="7" t="s">
        <v>1</v>
      </c>
      <c r="M3" s="3" t="s">
        <v>191</v>
      </c>
      <c r="O3" t="str" cm="1">
        <f t="array" aca="1" ref="O3:P8" ca="1">OFFSET(L3,0,0,COUNTA(L:L)-1,2)</f>
        <v>PRODUCT ID</v>
      </c>
      <c r="P3" t="str">
        <f ca="1"/>
        <v>Selling Amount</v>
      </c>
    </row>
    <row r="4" spans="1:16" x14ac:dyDescent="0.3">
      <c r="A4" s="8" t="s">
        <v>119</v>
      </c>
      <c r="B4" s="9">
        <v>34290</v>
      </c>
      <c r="C4" s="9">
        <v>41346.959999999992</v>
      </c>
      <c r="E4" t="s">
        <v>141</v>
      </c>
      <c r="F4">
        <f>VLOOKUP(E4,$A$4:$C$15,3,0)</f>
        <v>41346.959999999992</v>
      </c>
      <c r="G4">
        <f>F4-(VLOOKUP(E4,$A$4:$C$15,2,0))</f>
        <v>7056.9599999999919</v>
      </c>
      <c r="H4" s="10">
        <f>G4/VLOOKUP(E4,$A$4:$C$15,2,0)</f>
        <v>0.20580227471566032</v>
      </c>
      <c r="L4" s="8" t="s">
        <v>39</v>
      </c>
      <c r="M4" s="9">
        <v>16428</v>
      </c>
      <c r="O4" t="str">
        <f ca="1"/>
        <v>P0010</v>
      </c>
      <c r="P4">
        <f ca="1"/>
        <v>16428</v>
      </c>
    </row>
    <row r="5" spans="1:16" x14ac:dyDescent="0.3">
      <c r="A5" s="8" t="s">
        <v>120</v>
      </c>
      <c r="B5" s="9">
        <v>25341</v>
      </c>
      <c r="C5" s="9">
        <v>30857.300000000003</v>
      </c>
      <c r="E5" t="s">
        <v>142</v>
      </c>
      <c r="F5">
        <f t="shared" ref="F5:F15" si="0">VLOOKUP(E5,$A$4:$C$15,3,0)</f>
        <v>30857.300000000003</v>
      </c>
      <c r="G5">
        <f t="shared" ref="G5:G15" si="1">F5-(VLOOKUP(E5,$A$4:$C$15,2,0))</f>
        <v>5516.3000000000029</v>
      </c>
      <c r="H5" s="10">
        <f t="shared" ref="H5:H15" si="2">G5/VLOOKUP(E5,$A$4:$C$15,2,0)</f>
        <v>0.21768280651907987</v>
      </c>
      <c r="L5" s="8" t="s">
        <v>58</v>
      </c>
      <c r="M5" s="9">
        <v>20160</v>
      </c>
      <c r="O5" t="str">
        <f ca="1"/>
        <v>P0019</v>
      </c>
      <c r="P5">
        <f ca="1"/>
        <v>20160</v>
      </c>
    </row>
    <row r="6" spans="1:16" x14ac:dyDescent="0.3">
      <c r="A6" s="8" t="s">
        <v>121</v>
      </c>
      <c r="B6" s="9">
        <v>23437</v>
      </c>
      <c r="C6" s="9">
        <v>28616.65</v>
      </c>
      <c r="E6" t="s">
        <v>143</v>
      </c>
      <c r="F6">
        <f t="shared" si="0"/>
        <v>28616.65</v>
      </c>
      <c r="G6">
        <f t="shared" si="1"/>
        <v>5179.6500000000015</v>
      </c>
      <c r="H6" s="10">
        <f t="shared" si="2"/>
        <v>0.22100311473311438</v>
      </c>
      <c r="L6" s="8" t="s">
        <v>77</v>
      </c>
      <c r="M6" s="9">
        <v>22945.919999999998</v>
      </c>
      <c r="O6" t="str">
        <f ca="1"/>
        <v>P0030</v>
      </c>
      <c r="P6">
        <f ca="1"/>
        <v>22945.919999999998</v>
      </c>
    </row>
    <row r="7" spans="1:16" x14ac:dyDescent="0.3">
      <c r="A7" s="8" t="s">
        <v>122</v>
      </c>
      <c r="B7" s="9">
        <v>21282</v>
      </c>
      <c r="C7" s="9">
        <v>26579.11</v>
      </c>
      <c r="E7" t="s">
        <v>144</v>
      </c>
      <c r="F7">
        <f t="shared" si="0"/>
        <v>26579.11</v>
      </c>
      <c r="G7">
        <f t="shared" si="1"/>
        <v>5297.1100000000006</v>
      </c>
      <c r="H7" s="10">
        <f t="shared" si="2"/>
        <v>0.24890094915891367</v>
      </c>
      <c r="L7" s="8" t="s">
        <v>100</v>
      </c>
      <c r="M7" s="9">
        <v>22952.16</v>
      </c>
      <c r="O7" t="str">
        <f ca="1"/>
        <v>P0041</v>
      </c>
      <c r="P7">
        <f ca="1"/>
        <v>22952.16</v>
      </c>
    </row>
    <row r="8" spans="1:16" x14ac:dyDescent="0.3">
      <c r="A8" s="8" t="s">
        <v>123</v>
      </c>
      <c r="B8" s="9">
        <v>26526</v>
      </c>
      <c r="C8" s="9">
        <v>30910.45</v>
      </c>
      <c r="E8" t="s">
        <v>145</v>
      </c>
      <c r="F8">
        <f t="shared" si="0"/>
        <v>30910.45</v>
      </c>
      <c r="G8">
        <f t="shared" si="1"/>
        <v>4384.4500000000007</v>
      </c>
      <c r="H8" s="10">
        <f t="shared" si="2"/>
        <v>0.16528877327904701</v>
      </c>
      <c r="L8" s="8" t="s">
        <v>102</v>
      </c>
      <c r="M8" s="9">
        <v>20574</v>
      </c>
      <c r="O8" t="str">
        <f ca="1"/>
        <v>P0042</v>
      </c>
      <c r="P8">
        <f ca="1"/>
        <v>20574</v>
      </c>
    </row>
    <row r="9" spans="1:16" x14ac:dyDescent="0.3">
      <c r="A9" s="8" t="s">
        <v>124</v>
      </c>
      <c r="B9" s="9">
        <v>24879</v>
      </c>
      <c r="C9" s="9">
        <v>30533.710000000003</v>
      </c>
      <c r="E9" t="s">
        <v>146</v>
      </c>
      <c r="F9">
        <f t="shared" si="0"/>
        <v>30533.710000000003</v>
      </c>
      <c r="G9">
        <f t="shared" si="1"/>
        <v>5654.7100000000028</v>
      </c>
      <c r="H9" s="10">
        <f t="shared" si="2"/>
        <v>0.22728847622492876</v>
      </c>
      <c r="L9" s="8" t="s">
        <v>138</v>
      </c>
      <c r="M9" s="9">
        <v>103060.08</v>
      </c>
    </row>
    <row r="10" spans="1:16" x14ac:dyDescent="0.3">
      <c r="A10" s="8" t="s">
        <v>125</v>
      </c>
      <c r="B10" s="9">
        <v>29878</v>
      </c>
      <c r="C10" s="9">
        <v>35251.79</v>
      </c>
      <c r="E10" t="s">
        <v>147</v>
      </c>
      <c r="F10">
        <f t="shared" si="0"/>
        <v>35251.79</v>
      </c>
      <c r="G10">
        <f t="shared" si="1"/>
        <v>5373.7900000000009</v>
      </c>
      <c r="H10" s="10">
        <f t="shared" si="2"/>
        <v>0.1798577548698039</v>
      </c>
    </row>
    <row r="11" spans="1:16" x14ac:dyDescent="0.3">
      <c r="A11" s="8" t="s">
        <v>126</v>
      </c>
      <c r="B11" s="9">
        <v>29831</v>
      </c>
      <c r="C11" s="9">
        <v>35350.400000000016</v>
      </c>
      <c r="E11" t="s">
        <v>148</v>
      </c>
      <c r="F11">
        <f t="shared" si="0"/>
        <v>35350.400000000016</v>
      </c>
      <c r="G11">
        <f t="shared" si="1"/>
        <v>5519.400000000016</v>
      </c>
      <c r="H11" s="10">
        <f t="shared" si="2"/>
        <v>0.18502229224632147</v>
      </c>
    </row>
    <row r="12" spans="1:16" x14ac:dyDescent="0.3">
      <c r="A12" s="8" t="s">
        <v>127</v>
      </c>
      <c r="B12" s="9">
        <v>28758</v>
      </c>
      <c r="C12" s="9">
        <v>35242.810000000005</v>
      </c>
      <c r="E12" t="s">
        <v>149</v>
      </c>
      <c r="F12">
        <f t="shared" si="0"/>
        <v>35242.810000000005</v>
      </c>
      <c r="G12">
        <f t="shared" si="1"/>
        <v>6484.8100000000049</v>
      </c>
      <c r="H12" s="10">
        <f t="shared" si="2"/>
        <v>0.22549586202100302</v>
      </c>
    </row>
    <row r="13" spans="1:16" x14ac:dyDescent="0.3">
      <c r="A13" s="8" t="s">
        <v>128</v>
      </c>
      <c r="B13" s="9">
        <v>27842</v>
      </c>
      <c r="C13" s="9">
        <v>33500.69000000001</v>
      </c>
      <c r="E13" t="s">
        <v>150</v>
      </c>
      <c r="F13">
        <f t="shared" si="0"/>
        <v>33500.69000000001</v>
      </c>
      <c r="G13">
        <f t="shared" si="1"/>
        <v>5658.6900000000096</v>
      </c>
      <c r="H13" s="10">
        <f t="shared" si="2"/>
        <v>0.20324294231736259</v>
      </c>
    </row>
    <row r="14" spans="1:16" x14ac:dyDescent="0.3">
      <c r="A14" s="8" t="s">
        <v>129</v>
      </c>
      <c r="B14" s="9">
        <v>29306</v>
      </c>
      <c r="C14" s="9">
        <v>36124.07</v>
      </c>
      <c r="E14" t="s">
        <v>151</v>
      </c>
      <c r="F14">
        <f t="shared" si="0"/>
        <v>36124.07</v>
      </c>
      <c r="G14">
        <f t="shared" si="1"/>
        <v>6818.07</v>
      </c>
      <c r="H14" s="10">
        <f t="shared" si="2"/>
        <v>0.2326509929707227</v>
      </c>
    </row>
    <row r="15" spans="1:16" x14ac:dyDescent="0.3">
      <c r="A15" s="8" t="s">
        <v>130</v>
      </c>
      <c r="B15" s="9">
        <v>31134</v>
      </c>
      <c r="C15" s="9">
        <v>37097.979999999996</v>
      </c>
      <c r="E15" t="s">
        <v>152</v>
      </c>
      <c r="F15">
        <f t="shared" si="0"/>
        <v>37097.979999999996</v>
      </c>
      <c r="G15">
        <f t="shared" si="1"/>
        <v>5963.9799999999959</v>
      </c>
      <c r="H15" s="10">
        <f t="shared" si="2"/>
        <v>0.19155842487312894</v>
      </c>
    </row>
    <row r="16" spans="1:16" x14ac:dyDescent="0.3">
      <c r="A16" s="8" t="s">
        <v>138</v>
      </c>
      <c r="B16" s="9">
        <v>332504</v>
      </c>
      <c r="C16" s="9">
        <v>401411.92000000004</v>
      </c>
    </row>
    <row r="19" spans="1:4" x14ac:dyDescent="0.3">
      <c r="A19" s="3" t="s">
        <v>139</v>
      </c>
      <c r="B19" s="3" t="s">
        <v>140</v>
      </c>
    </row>
    <row r="20" spans="1:4" x14ac:dyDescent="0.3">
      <c r="A20" s="11">
        <v>401411.91999999969</v>
      </c>
      <c r="B20" s="9">
        <v>332504</v>
      </c>
      <c r="D20" s="10">
        <f>(GETPIVOTDATA("Sum of Total Selling Price",$A$19)-GETPIVOTDATA("Sum of Total Buying Price",$A$19))/GETPIVOTDATA("Sum of Total Buying Price",$A$19)</f>
        <v>0.20723937155643149</v>
      </c>
    </row>
    <row r="23" spans="1:4" x14ac:dyDescent="0.3">
      <c r="A23" s="3" t="s">
        <v>189</v>
      </c>
    </row>
    <row r="24" spans="1:4" x14ac:dyDescent="0.3">
      <c r="A24" s="9">
        <v>4280</v>
      </c>
    </row>
    <row r="27" spans="1:4" x14ac:dyDescent="0.3">
      <c r="A27" s="7" t="s">
        <v>1</v>
      </c>
      <c r="B27" s="3" t="s">
        <v>139</v>
      </c>
    </row>
    <row r="28" spans="1:4" x14ac:dyDescent="0.3">
      <c r="A28" s="8" t="s">
        <v>100</v>
      </c>
      <c r="B28" s="9">
        <v>22952.16</v>
      </c>
    </row>
    <row r="29" spans="1:4" x14ac:dyDescent="0.3">
      <c r="A29" s="8" t="s">
        <v>138</v>
      </c>
      <c r="B29" s="9">
        <v>22952.16</v>
      </c>
    </row>
    <row r="33" spans="1:6" x14ac:dyDescent="0.3">
      <c r="A33" s="7" t="s">
        <v>131</v>
      </c>
      <c r="B33" s="3" t="s">
        <v>139</v>
      </c>
      <c r="E33" t="s">
        <v>190</v>
      </c>
      <c r="F33" t="s">
        <v>191</v>
      </c>
    </row>
    <row r="34" spans="1:6" x14ac:dyDescent="0.3">
      <c r="A34" s="8" t="s">
        <v>158</v>
      </c>
      <c r="B34" s="9">
        <v>13167.810000000001</v>
      </c>
      <c r="D34" s="8"/>
      <c r="E34">
        <v>1</v>
      </c>
      <c r="F34">
        <f t="shared" ref="F34:F64" si="3">VLOOKUP($E34&amp;"",$A$34:$B$64,2,0)</f>
        <v>13167.810000000001</v>
      </c>
    </row>
    <row r="35" spans="1:6" x14ac:dyDescent="0.3">
      <c r="A35" s="8" t="s">
        <v>184</v>
      </c>
      <c r="B35" s="9">
        <v>15229.35</v>
      </c>
      <c r="D35" s="8"/>
      <c r="E35">
        <v>2</v>
      </c>
      <c r="F35">
        <f t="shared" si="3"/>
        <v>13210.220000000001</v>
      </c>
    </row>
    <row r="36" spans="1:6" x14ac:dyDescent="0.3">
      <c r="A36" s="8" t="s">
        <v>163</v>
      </c>
      <c r="B36" s="9">
        <v>11915.58</v>
      </c>
      <c r="D36" s="8"/>
      <c r="E36">
        <v>3</v>
      </c>
      <c r="F36">
        <f t="shared" si="3"/>
        <v>20202.099999999995</v>
      </c>
    </row>
    <row r="37" spans="1:6" x14ac:dyDescent="0.3">
      <c r="A37" s="8" t="s">
        <v>164</v>
      </c>
      <c r="B37" s="9">
        <v>14837.359999999999</v>
      </c>
      <c r="D37" s="8"/>
      <c r="E37">
        <v>4</v>
      </c>
      <c r="F37">
        <f t="shared" si="3"/>
        <v>11312.2</v>
      </c>
    </row>
    <row r="38" spans="1:6" x14ac:dyDescent="0.3">
      <c r="A38" s="8" t="s">
        <v>180</v>
      </c>
      <c r="B38" s="9">
        <v>8084.26</v>
      </c>
      <c r="D38" s="8"/>
      <c r="E38">
        <v>5</v>
      </c>
      <c r="F38">
        <f t="shared" si="3"/>
        <v>11711.449999999999</v>
      </c>
    </row>
    <row r="39" spans="1:6" x14ac:dyDescent="0.3">
      <c r="A39" s="8" t="s">
        <v>187</v>
      </c>
      <c r="B39" s="9">
        <v>9461.1400000000012</v>
      </c>
      <c r="D39" s="8"/>
      <c r="E39">
        <v>6</v>
      </c>
      <c r="F39">
        <f t="shared" si="3"/>
        <v>14365.540000000005</v>
      </c>
    </row>
    <row r="40" spans="1:6" x14ac:dyDescent="0.3">
      <c r="A40" s="8" t="s">
        <v>175</v>
      </c>
      <c r="B40" s="9">
        <v>12189.7</v>
      </c>
      <c r="D40" s="8"/>
      <c r="E40">
        <v>7</v>
      </c>
      <c r="F40">
        <f t="shared" si="3"/>
        <v>7132.79</v>
      </c>
    </row>
    <row r="41" spans="1:6" x14ac:dyDescent="0.3">
      <c r="A41" s="8" t="s">
        <v>181</v>
      </c>
      <c r="B41" s="9">
        <v>12762.63</v>
      </c>
      <c r="D41" s="8"/>
      <c r="E41">
        <v>8</v>
      </c>
      <c r="F41">
        <f t="shared" si="3"/>
        <v>14262.46</v>
      </c>
    </row>
    <row r="42" spans="1:6" x14ac:dyDescent="0.3">
      <c r="A42" s="8" t="s">
        <v>188</v>
      </c>
      <c r="B42" s="9">
        <v>3659.24</v>
      </c>
      <c r="D42" s="8"/>
      <c r="E42">
        <v>9</v>
      </c>
      <c r="F42">
        <f t="shared" si="3"/>
        <v>16824.670000000002</v>
      </c>
    </row>
    <row r="43" spans="1:6" x14ac:dyDescent="0.3">
      <c r="A43" s="8" t="s">
        <v>165</v>
      </c>
      <c r="B43" s="9">
        <v>18582.390000000003</v>
      </c>
      <c r="D43" s="8"/>
      <c r="E43">
        <v>10</v>
      </c>
      <c r="F43">
        <f t="shared" si="3"/>
        <v>15229.35</v>
      </c>
    </row>
    <row r="44" spans="1:6" x14ac:dyDescent="0.3">
      <c r="A44" s="8" t="s">
        <v>166</v>
      </c>
      <c r="B44" s="9">
        <v>10204.229999999998</v>
      </c>
      <c r="D44" s="8"/>
      <c r="E44">
        <v>11</v>
      </c>
      <c r="F44">
        <f t="shared" si="3"/>
        <v>11915.58</v>
      </c>
    </row>
    <row r="45" spans="1:6" x14ac:dyDescent="0.3">
      <c r="A45" s="8" t="s">
        <v>159</v>
      </c>
      <c r="B45" s="9">
        <v>13210.220000000001</v>
      </c>
      <c r="D45" s="8"/>
      <c r="E45">
        <v>12</v>
      </c>
      <c r="F45">
        <f t="shared" si="3"/>
        <v>14837.359999999999</v>
      </c>
    </row>
    <row r="46" spans="1:6" x14ac:dyDescent="0.3">
      <c r="A46" s="8" t="s">
        <v>167</v>
      </c>
      <c r="B46" s="9">
        <v>20482.78</v>
      </c>
      <c r="D46" s="8"/>
      <c r="E46">
        <v>13</v>
      </c>
      <c r="F46">
        <f t="shared" si="3"/>
        <v>8084.26</v>
      </c>
    </row>
    <row r="47" spans="1:6" x14ac:dyDescent="0.3">
      <c r="A47" s="8" t="s">
        <v>168</v>
      </c>
      <c r="B47" s="9">
        <v>10665.4</v>
      </c>
      <c r="D47" s="8"/>
      <c r="E47">
        <v>14</v>
      </c>
      <c r="F47">
        <f t="shared" si="3"/>
        <v>9461.1400000000012</v>
      </c>
    </row>
    <row r="48" spans="1:6" x14ac:dyDescent="0.3">
      <c r="A48" s="8" t="s">
        <v>176</v>
      </c>
      <c r="B48" s="9">
        <v>11315.839999999997</v>
      </c>
      <c r="D48" s="8"/>
      <c r="E48">
        <v>15</v>
      </c>
      <c r="F48">
        <f t="shared" si="3"/>
        <v>12189.7</v>
      </c>
    </row>
    <row r="49" spans="1:6" x14ac:dyDescent="0.3">
      <c r="A49" s="8" t="s">
        <v>177</v>
      </c>
      <c r="B49" s="9">
        <v>18818.189999999999</v>
      </c>
      <c r="D49" s="8"/>
      <c r="E49">
        <v>16</v>
      </c>
      <c r="F49">
        <f t="shared" si="3"/>
        <v>12762.63</v>
      </c>
    </row>
    <row r="50" spans="1:6" x14ac:dyDescent="0.3">
      <c r="A50" s="8" t="s">
        <v>185</v>
      </c>
      <c r="B50" s="9">
        <v>11488.4</v>
      </c>
      <c r="D50" s="8"/>
      <c r="E50">
        <v>17</v>
      </c>
      <c r="F50">
        <f t="shared" si="3"/>
        <v>3659.24</v>
      </c>
    </row>
    <row r="51" spans="1:6" x14ac:dyDescent="0.3">
      <c r="A51" s="8" t="s">
        <v>169</v>
      </c>
      <c r="B51" s="9">
        <v>18688.430000000004</v>
      </c>
      <c r="D51" s="8"/>
      <c r="E51">
        <v>18</v>
      </c>
      <c r="F51">
        <f t="shared" si="3"/>
        <v>18582.390000000003</v>
      </c>
    </row>
    <row r="52" spans="1:6" x14ac:dyDescent="0.3">
      <c r="A52" s="8" t="s">
        <v>170</v>
      </c>
      <c r="B52" s="9">
        <v>13710.079999999998</v>
      </c>
      <c r="D52" s="8"/>
      <c r="E52">
        <v>19</v>
      </c>
      <c r="F52">
        <f t="shared" si="3"/>
        <v>10204.229999999998</v>
      </c>
    </row>
    <row r="53" spans="1:6" x14ac:dyDescent="0.3">
      <c r="A53" s="8" t="s">
        <v>171</v>
      </c>
      <c r="B53" s="9">
        <v>11440.67</v>
      </c>
      <c r="D53" s="8"/>
      <c r="E53">
        <v>20</v>
      </c>
      <c r="F53">
        <f t="shared" si="3"/>
        <v>20482.78</v>
      </c>
    </row>
    <row r="54" spans="1:6" x14ac:dyDescent="0.3">
      <c r="A54" s="8" t="s">
        <v>172</v>
      </c>
      <c r="B54" s="9">
        <v>13306.16</v>
      </c>
      <c r="D54" s="8"/>
      <c r="E54">
        <v>21</v>
      </c>
      <c r="F54">
        <f t="shared" si="3"/>
        <v>10665.4</v>
      </c>
    </row>
    <row r="55" spans="1:6" x14ac:dyDescent="0.3">
      <c r="A55" s="8" t="s">
        <v>186</v>
      </c>
      <c r="B55" s="9">
        <v>8794.48</v>
      </c>
      <c r="D55" s="8"/>
      <c r="E55">
        <v>22</v>
      </c>
      <c r="F55">
        <f t="shared" si="3"/>
        <v>11315.839999999997</v>
      </c>
    </row>
    <row r="56" spans="1:6" x14ac:dyDescent="0.3">
      <c r="A56" s="8" t="s">
        <v>160</v>
      </c>
      <c r="B56" s="9">
        <v>20202.099999999995</v>
      </c>
      <c r="D56" s="8"/>
      <c r="E56">
        <v>23</v>
      </c>
      <c r="F56">
        <f t="shared" si="3"/>
        <v>18818.189999999999</v>
      </c>
    </row>
    <row r="57" spans="1:6" x14ac:dyDescent="0.3">
      <c r="A57" s="8" t="s">
        <v>182</v>
      </c>
      <c r="B57" s="9">
        <v>16666.269999999997</v>
      </c>
      <c r="D57" s="8"/>
      <c r="E57">
        <v>24</v>
      </c>
      <c r="F57">
        <f t="shared" si="3"/>
        <v>11488.4</v>
      </c>
    </row>
    <row r="58" spans="1:6" x14ac:dyDescent="0.3">
      <c r="A58" s="8" t="s">
        <v>183</v>
      </c>
      <c r="B58" s="9">
        <v>6920.0999999999995</v>
      </c>
      <c r="D58" s="8"/>
      <c r="E58">
        <v>25</v>
      </c>
      <c r="F58">
        <f t="shared" si="3"/>
        <v>18688.430000000004</v>
      </c>
    </row>
    <row r="59" spans="1:6" x14ac:dyDescent="0.3">
      <c r="A59" s="8" t="s">
        <v>161</v>
      </c>
      <c r="B59" s="9">
        <v>11312.2</v>
      </c>
      <c r="D59" s="8"/>
      <c r="E59">
        <v>26</v>
      </c>
      <c r="F59">
        <f t="shared" si="3"/>
        <v>13710.079999999998</v>
      </c>
    </row>
    <row r="60" spans="1:6" x14ac:dyDescent="0.3">
      <c r="A60" s="8" t="s">
        <v>173</v>
      </c>
      <c r="B60" s="9">
        <v>11711.449999999999</v>
      </c>
      <c r="D60" s="8"/>
      <c r="E60">
        <v>27</v>
      </c>
      <c r="F60">
        <f t="shared" si="3"/>
        <v>11440.67</v>
      </c>
    </row>
    <row r="61" spans="1:6" x14ac:dyDescent="0.3">
      <c r="A61" s="8" t="s">
        <v>174</v>
      </c>
      <c r="B61" s="9">
        <v>14365.540000000005</v>
      </c>
      <c r="D61" s="8"/>
      <c r="E61">
        <v>28</v>
      </c>
      <c r="F61">
        <f t="shared" si="3"/>
        <v>13306.16</v>
      </c>
    </row>
    <row r="62" spans="1:6" x14ac:dyDescent="0.3">
      <c r="A62" s="8" t="s">
        <v>178</v>
      </c>
      <c r="B62" s="9">
        <v>7132.79</v>
      </c>
      <c r="D62" s="8"/>
      <c r="E62">
        <v>29</v>
      </c>
      <c r="F62">
        <f t="shared" si="3"/>
        <v>8794.48</v>
      </c>
    </row>
    <row r="63" spans="1:6" x14ac:dyDescent="0.3">
      <c r="A63" s="8" t="s">
        <v>179</v>
      </c>
      <c r="B63" s="9">
        <v>14262.46</v>
      </c>
      <c r="D63" s="8"/>
      <c r="E63">
        <v>30</v>
      </c>
      <c r="F63">
        <f t="shared" si="3"/>
        <v>16666.269999999997</v>
      </c>
    </row>
    <row r="64" spans="1:6" x14ac:dyDescent="0.3">
      <c r="A64" s="8" t="s">
        <v>162</v>
      </c>
      <c r="B64" s="9">
        <v>16824.670000000002</v>
      </c>
      <c r="D64" s="8"/>
      <c r="E64">
        <v>31</v>
      </c>
      <c r="F64">
        <f t="shared" si="3"/>
        <v>6920.0999999999995</v>
      </c>
    </row>
    <row r="65" spans="1:2" x14ac:dyDescent="0.3">
      <c r="A65" s="8" t="s">
        <v>138</v>
      </c>
      <c r="B65" s="9">
        <v>401411.91999999993</v>
      </c>
    </row>
    <row r="69" spans="1:2" x14ac:dyDescent="0.3">
      <c r="A69" s="7" t="s">
        <v>3</v>
      </c>
      <c r="B69" s="3" t="s">
        <v>139</v>
      </c>
    </row>
    <row r="70" spans="1:2" x14ac:dyDescent="0.3">
      <c r="A70" s="8" t="s">
        <v>6</v>
      </c>
      <c r="B70" s="9">
        <v>199516.90000000008</v>
      </c>
    </row>
    <row r="71" spans="1:2" x14ac:dyDescent="0.3">
      <c r="A71" s="8" t="s">
        <v>5</v>
      </c>
      <c r="B71" s="9">
        <v>201895.01999999993</v>
      </c>
    </row>
    <row r="72" spans="1:2" x14ac:dyDescent="0.3">
      <c r="A72" s="8" t="s">
        <v>138</v>
      </c>
      <c r="B72" s="9">
        <v>401411.92000000004</v>
      </c>
    </row>
    <row r="75" spans="1:2" x14ac:dyDescent="0.3">
      <c r="A75" s="7" t="s">
        <v>135</v>
      </c>
      <c r="B75" s="3" t="s">
        <v>139</v>
      </c>
    </row>
    <row r="76" spans="1:2" x14ac:dyDescent="0.3">
      <c r="A76" s="8" t="s">
        <v>136</v>
      </c>
      <c r="B76" s="9">
        <v>187284.31999999995</v>
      </c>
    </row>
    <row r="77" spans="1:2" x14ac:dyDescent="0.3">
      <c r="A77" s="8" t="s">
        <v>137</v>
      </c>
      <c r="B77" s="9">
        <v>214127.59999999998</v>
      </c>
    </row>
    <row r="78" spans="1:2" x14ac:dyDescent="0.3">
      <c r="A78" s="8" t="s">
        <v>138</v>
      </c>
      <c r="B78" s="9">
        <v>401411.91999999993</v>
      </c>
    </row>
  </sheetData>
  <sortState xmlns:xlrd2="http://schemas.microsoft.com/office/spreadsheetml/2017/richdata2" ref="D34:E64">
    <sortCondition ref="E34:E64"/>
  </sortState>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C5E85-5D37-4556-A0B7-A0FC028EB7C2}">
  <dimension ref="A1:N528"/>
  <sheetViews>
    <sheetView workbookViewId="0">
      <selection activeCell="K19" sqref="K19"/>
    </sheetView>
  </sheetViews>
  <sheetFormatPr defaultColWidth="8.77734375" defaultRowHeight="14.4" x14ac:dyDescent="0.3"/>
  <cols>
    <col min="1" max="1" width="10.33203125" style="3" bestFit="1" customWidth="1"/>
    <col min="2" max="4" width="10" style="3" customWidth="1"/>
    <col min="5" max="5" width="14.33203125" style="3" bestFit="1" customWidth="1"/>
    <col min="6" max="6" width="11.77734375" style="3" bestFit="1" customWidth="1"/>
    <col min="7" max="7" width="18.77734375" style="3" bestFit="1" customWidth="1"/>
    <col min="8" max="8" width="17.88671875" style="3" bestFit="1" customWidth="1"/>
    <col min="9" max="9" width="18.109375" style="3" customWidth="1"/>
    <col min="10" max="10" width="8.77734375" style="3"/>
    <col min="11" max="11" width="41" style="6" customWidth="1"/>
    <col min="12" max="16384" width="8.77734375" style="3"/>
  </cols>
  <sheetData>
    <row r="1" spans="1:11" x14ac:dyDescent="0.3">
      <c r="A1" s="14" t="s">
        <v>0</v>
      </c>
      <c r="B1" s="15" t="s">
        <v>156</v>
      </c>
      <c r="C1" s="15" t="s">
        <v>131</v>
      </c>
      <c r="D1" s="15" t="s">
        <v>135</v>
      </c>
      <c r="E1" s="15" t="s">
        <v>1</v>
      </c>
      <c r="F1" s="15" t="s">
        <v>2</v>
      </c>
      <c r="G1" s="15" t="s">
        <v>3</v>
      </c>
      <c r="H1" s="15" t="s">
        <v>134</v>
      </c>
      <c r="I1" s="16" t="s">
        <v>157</v>
      </c>
    </row>
    <row r="2" spans="1:11" x14ac:dyDescent="0.3">
      <c r="A2" s="12">
        <v>44197</v>
      </c>
      <c r="B2" s="4" t="s">
        <v>119</v>
      </c>
      <c r="C2" s="4" t="str">
        <f>TEXT(A2,"d")</f>
        <v>1</v>
      </c>
      <c r="D2" s="4" t="s">
        <v>136</v>
      </c>
      <c r="E2" s="5" t="s">
        <v>4</v>
      </c>
      <c r="F2" s="1">
        <v>9</v>
      </c>
      <c r="G2" s="1" t="s">
        <v>5</v>
      </c>
      <c r="H2" s="1">
        <f>VLOOKUP($E2,'Master File'!$A$2:$F$46,5,0)*F2</f>
        <v>1296</v>
      </c>
      <c r="I2" s="13">
        <f>VLOOKUP('Raw Data'!$E2,'Master File'!$A$2:$F$46,6,0)*F2</f>
        <v>1412.64</v>
      </c>
      <c r="K2" s="6" t="s">
        <v>112</v>
      </c>
    </row>
    <row r="3" spans="1:11" x14ac:dyDescent="0.3">
      <c r="A3" s="12">
        <v>44198</v>
      </c>
      <c r="B3" s="4" t="s">
        <v>119</v>
      </c>
      <c r="C3" s="4" t="str">
        <f t="shared" ref="C3:C66" si="0">TEXT(A3,"d")</f>
        <v>2</v>
      </c>
      <c r="D3" s="4" t="s">
        <v>136</v>
      </c>
      <c r="E3" s="5" t="s">
        <v>94</v>
      </c>
      <c r="F3" s="1">
        <v>15</v>
      </c>
      <c r="G3" s="1" t="s">
        <v>6</v>
      </c>
      <c r="H3" s="1">
        <f>VLOOKUP($E3,'Master File'!$A$2:$F$46,5,0)*F3</f>
        <v>1080</v>
      </c>
      <c r="I3" s="13">
        <f>VLOOKUP('Raw Data'!$E3,'Master File'!$A$2:$F$46,6,0)*F3</f>
        <v>1198.8</v>
      </c>
      <c r="K3" s="6" t="s">
        <v>117</v>
      </c>
    </row>
    <row r="4" spans="1:11" x14ac:dyDescent="0.3">
      <c r="A4" s="12">
        <v>44198</v>
      </c>
      <c r="B4" s="4" t="s">
        <v>119</v>
      </c>
      <c r="C4" s="4" t="str">
        <f t="shared" si="0"/>
        <v>2</v>
      </c>
      <c r="D4" s="4" t="s">
        <v>136</v>
      </c>
      <c r="E4" s="5" t="s">
        <v>46</v>
      </c>
      <c r="F4" s="1">
        <v>6</v>
      </c>
      <c r="G4" s="1" t="s">
        <v>6</v>
      </c>
      <c r="H4" s="1">
        <f>VLOOKUP($E4,'Master File'!$A$2:$F$46,5,0)*F4</f>
        <v>672</v>
      </c>
      <c r="I4" s="13">
        <f>VLOOKUP('Raw Data'!$E4,'Master File'!$A$2:$F$46,6,0)*F4</f>
        <v>732.48</v>
      </c>
      <c r="K4" s="6" t="s">
        <v>110</v>
      </c>
    </row>
    <row r="5" spans="1:11" x14ac:dyDescent="0.3">
      <c r="A5" s="12">
        <v>44199</v>
      </c>
      <c r="B5" s="4" t="s">
        <v>119</v>
      </c>
      <c r="C5" s="4" t="str">
        <f t="shared" si="0"/>
        <v>3</v>
      </c>
      <c r="D5" s="4" t="s">
        <v>136</v>
      </c>
      <c r="E5" s="5" t="s">
        <v>24</v>
      </c>
      <c r="F5" s="1">
        <v>5</v>
      </c>
      <c r="G5" s="1" t="s">
        <v>5</v>
      </c>
      <c r="H5" s="1">
        <f>VLOOKUP($E5,'Master File'!$A$2:$F$46,5,0)*F5</f>
        <v>220</v>
      </c>
      <c r="I5" s="13">
        <f>VLOOKUP('Raw Data'!$E5,'Master File'!$A$2:$F$46,6,0)*F5</f>
        <v>244.20000000000002</v>
      </c>
      <c r="K5" s="6" t="s">
        <v>133</v>
      </c>
    </row>
    <row r="6" spans="1:11" x14ac:dyDescent="0.3">
      <c r="A6" s="12">
        <v>44200</v>
      </c>
      <c r="B6" s="4" t="s">
        <v>119</v>
      </c>
      <c r="C6" s="4" t="str">
        <f t="shared" si="0"/>
        <v>4</v>
      </c>
      <c r="D6" s="4" t="s">
        <v>136</v>
      </c>
      <c r="E6" s="5" t="s">
        <v>87</v>
      </c>
      <c r="F6" s="1">
        <v>12</v>
      </c>
      <c r="G6" s="1" t="s">
        <v>5</v>
      </c>
      <c r="H6" s="1">
        <f>VLOOKUP($E6,'Master File'!$A$2:$F$46,5,0)*F6</f>
        <v>60</v>
      </c>
      <c r="I6" s="13">
        <f>VLOOKUP('Raw Data'!$E6,'Master File'!$A$2:$F$46,6,0)*F6</f>
        <v>80.400000000000006</v>
      </c>
      <c r="K6" s="6" t="s">
        <v>132</v>
      </c>
    </row>
    <row r="7" spans="1:11" x14ac:dyDescent="0.3">
      <c r="A7" s="12">
        <v>44205</v>
      </c>
      <c r="B7" s="4" t="s">
        <v>119</v>
      </c>
      <c r="C7" s="4" t="str">
        <f t="shared" si="0"/>
        <v>9</v>
      </c>
      <c r="D7" s="4" t="s">
        <v>136</v>
      </c>
      <c r="E7" s="5" t="s">
        <v>79</v>
      </c>
      <c r="F7" s="1">
        <v>1</v>
      </c>
      <c r="G7" s="1" t="s">
        <v>6</v>
      </c>
      <c r="H7" s="1">
        <f>VLOOKUP($E7,'Master File'!$A$2:$F$46,5,0)*F7</f>
        <v>93</v>
      </c>
      <c r="I7" s="13">
        <f>VLOOKUP('Raw Data'!$E7,'Master File'!$A$2:$F$46,6,0)*F7</f>
        <v>104.16</v>
      </c>
      <c r="K7" s="6" t="s">
        <v>192</v>
      </c>
    </row>
    <row r="8" spans="1:11" x14ac:dyDescent="0.3">
      <c r="A8" s="12">
        <v>44205</v>
      </c>
      <c r="B8" s="4" t="s">
        <v>119</v>
      </c>
      <c r="C8" s="4" t="str">
        <f t="shared" si="0"/>
        <v>9</v>
      </c>
      <c r="D8" s="4" t="s">
        <v>136</v>
      </c>
      <c r="E8" s="5" t="s">
        <v>22</v>
      </c>
      <c r="F8" s="1">
        <v>8</v>
      </c>
      <c r="G8" s="1" t="s">
        <v>6</v>
      </c>
      <c r="H8" s="1">
        <f>VLOOKUP($E8,'Master File'!$A$2:$F$46,5,0)*F8</f>
        <v>568</v>
      </c>
      <c r="I8" s="13">
        <f>VLOOKUP('Raw Data'!$E8,'Master File'!$A$2:$F$46,6,0)*F8</f>
        <v>647.52</v>
      </c>
      <c r="K8" s="6" t="s">
        <v>113</v>
      </c>
    </row>
    <row r="9" spans="1:11" x14ac:dyDescent="0.3">
      <c r="A9" s="12">
        <v>44205</v>
      </c>
      <c r="B9" s="4" t="s">
        <v>119</v>
      </c>
      <c r="C9" s="4" t="str">
        <f t="shared" si="0"/>
        <v>9</v>
      </c>
      <c r="D9" s="4" t="s">
        <v>136</v>
      </c>
      <c r="E9" s="5" t="s">
        <v>7</v>
      </c>
      <c r="F9" s="1">
        <v>4</v>
      </c>
      <c r="G9" s="1" t="s">
        <v>5</v>
      </c>
      <c r="H9" s="1">
        <f>VLOOKUP($E9,'Master File'!$A$2:$F$46,5,0)*F9</f>
        <v>28</v>
      </c>
      <c r="I9" s="13">
        <f>VLOOKUP('Raw Data'!$E9,'Master File'!$A$2:$F$46,6,0)*F9</f>
        <v>33.32</v>
      </c>
      <c r="K9" s="6" t="s">
        <v>114</v>
      </c>
    </row>
    <row r="10" spans="1:11" x14ac:dyDescent="0.3">
      <c r="A10" s="12">
        <v>44207</v>
      </c>
      <c r="B10" s="4" t="s">
        <v>119</v>
      </c>
      <c r="C10" s="4" t="str">
        <f t="shared" si="0"/>
        <v>11</v>
      </c>
      <c r="D10" s="4" t="s">
        <v>136</v>
      </c>
      <c r="E10" s="5" t="s">
        <v>91</v>
      </c>
      <c r="F10" s="1">
        <v>3</v>
      </c>
      <c r="G10" s="1" t="s">
        <v>6</v>
      </c>
      <c r="H10" s="1">
        <f>VLOOKUP($E10,'Master File'!$A$2:$F$46,5,0)*F10</f>
        <v>201</v>
      </c>
      <c r="I10" s="13">
        <f>VLOOKUP('Raw Data'!$E10,'Master File'!$A$2:$F$46,6,0)*F10</f>
        <v>257.28000000000003</v>
      </c>
      <c r="K10" s="6" t="s">
        <v>115</v>
      </c>
    </row>
    <row r="11" spans="1:11" x14ac:dyDescent="0.3">
      <c r="A11" s="12">
        <v>44207</v>
      </c>
      <c r="B11" s="4" t="s">
        <v>119</v>
      </c>
      <c r="C11" s="4" t="str">
        <f>TEXT(A11,"d")</f>
        <v>11</v>
      </c>
      <c r="D11" s="4" t="s">
        <v>136</v>
      </c>
      <c r="E11" s="5" t="s">
        <v>48</v>
      </c>
      <c r="F11" s="1">
        <v>4</v>
      </c>
      <c r="G11" s="1" t="s">
        <v>5</v>
      </c>
      <c r="H11" s="1">
        <f>VLOOKUP($E11,'Master File'!$A$2:$F$46,5,0)*F11</f>
        <v>448</v>
      </c>
      <c r="I11" s="13">
        <f>VLOOKUP('Raw Data'!$E11,'Master File'!$A$2:$F$46,6,0)*F11</f>
        <v>586.88</v>
      </c>
      <c r="K11" s="6" t="s">
        <v>111</v>
      </c>
    </row>
    <row r="12" spans="1:11" x14ac:dyDescent="0.3">
      <c r="A12" s="12">
        <v>44207</v>
      </c>
      <c r="B12" s="4" t="s">
        <v>119</v>
      </c>
      <c r="C12" s="4" t="str">
        <f t="shared" si="0"/>
        <v>11</v>
      </c>
      <c r="D12" s="4" t="s">
        <v>136</v>
      </c>
      <c r="E12" s="5" t="s">
        <v>102</v>
      </c>
      <c r="F12" s="1">
        <v>4</v>
      </c>
      <c r="G12" s="1" t="s">
        <v>5</v>
      </c>
      <c r="H12" s="1">
        <f>VLOOKUP($E12,'Master File'!$A$2:$F$46,5,0)*F12</f>
        <v>480</v>
      </c>
      <c r="I12" s="13">
        <f>VLOOKUP('Raw Data'!$E12,'Master File'!$A$2:$F$46,6,0)*F12</f>
        <v>648</v>
      </c>
      <c r="K12" s="6" t="s">
        <v>116</v>
      </c>
    </row>
    <row r="13" spans="1:11" x14ac:dyDescent="0.3">
      <c r="A13" s="12">
        <v>44208</v>
      </c>
      <c r="B13" s="4" t="s">
        <v>119</v>
      </c>
      <c r="C13" s="4" t="str">
        <f t="shared" si="0"/>
        <v>12</v>
      </c>
      <c r="D13" s="4" t="s">
        <v>136</v>
      </c>
      <c r="E13" s="5" t="s">
        <v>102</v>
      </c>
      <c r="F13" s="1">
        <v>10</v>
      </c>
      <c r="G13" s="1" t="s">
        <v>6</v>
      </c>
      <c r="H13" s="1">
        <f>VLOOKUP($E13,'Master File'!$A$2:$F$46,5,0)*F13</f>
        <v>1200</v>
      </c>
      <c r="I13" s="13">
        <f>VLOOKUP('Raw Data'!$E13,'Master File'!$A$2:$F$46,6,0)*F13</f>
        <v>1620</v>
      </c>
      <c r="K13"/>
    </row>
    <row r="14" spans="1:11" x14ac:dyDescent="0.3">
      <c r="A14" s="12">
        <v>44214</v>
      </c>
      <c r="B14" s="4" t="s">
        <v>119</v>
      </c>
      <c r="C14" s="4" t="str">
        <f t="shared" si="0"/>
        <v>18</v>
      </c>
      <c r="D14" s="4" t="s">
        <v>136</v>
      </c>
      <c r="E14" s="5" t="s">
        <v>106</v>
      </c>
      <c r="F14" s="1">
        <v>13</v>
      </c>
      <c r="G14" s="1" t="s">
        <v>5</v>
      </c>
      <c r="H14" s="1">
        <f>VLOOKUP($E14,'Master File'!$A$2:$F$46,5,0)*F14</f>
        <v>988</v>
      </c>
      <c r="I14" s="13">
        <f>VLOOKUP('Raw Data'!$E14,'Master File'!$A$2:$F$46,6,0)*F14</f>
        <v>1067.04</v>
      </c>
    </row>
    <row r="15" spans="1:11" x14ac:dyDescent="0.3">
      <c r="A15" s="12">
        <v>44214</v>
      </c>
      <c r="B15" s="4" t="s">
        <v>119</v>
      </c>
      <c r="C15" s="4" t="str">
        <f t="shared" si="0"/>
        <v>18</v>
      </c>
      <c r="D15" s="4" t="s">
        <v>136</v>
      </c>
      <c r="E15" s="5" t="s">
        <v>67</v>
      </c>
      <c r="F15" s="1">
        <v>3</v>
      </c>
      <c r="G15" s="1" t="s">
        <v>6</v>
      </c>
      <c r="H15" s="1">
        <f>VLOOKUP($E15,'Master File'!$A$2:$F$46,5,0)*F15</f>
        <v>423</v>
      </c>
      <c r="I15" s="13">
        <f>VLOOKUP('Raw Data'!$E15,'Master File'!$A$2:$F$46,6,0)*F15</f>
        <v>448.38</v>
      </c>
    </row>
    <row r="16" spans="1:11" x14ac:dyDescent="0.3">
      <c r="A16" s="12">
        <v>44215</v>
      </c>
      <c r="B16" s="4" t="s">
        <v>119</v>
      </c>
      <c r="C16" s="4" t="str">
        <f t="shared" si="0"/>
        <v>19</v>
      </c>
      <c r="D16" s="4" t="s">
        <v>136</v>
      </c>
      <c r="E16" s="5" t="s">
        <v>87</v>
      </c>
      <c r="F16" s="1">
        <v>6</v>
      </c>
      <c r="G16" s="1" t="s">
        <v>6</v>
      </c>
      <c r="H16" s="1">
        <f>VLOOKUP($E16,'Master File'!$A$2:$F$46,5,0)*F16</f>
        <v>30</v>
      </c>
      <c r="I16" s="13">
        <f>VLOOKUP('Raw Data'!$E16,'Master File'!$A$2:$F$46,6,0)*F16</f>
        <v>40.200000000000003</v>
      </c>
    </row>
    <row r="17" spans="1:14" x14ac:dyDescent="0.3">
      <c r="A17" s="12">
        <v>44216</v>
      </c>
      <c r="B17" s="4" t="s">
        <v>119</v>
      </c>
      <c r="C17" s="4" t="str">
        <f t="shared" si="0"/>
        <v>20</v>
      </c>
      <c r="D17" s="4" t="s">
        <v>136</v>
      </c>
      <c r="E17" s="5" t="s">
        <v>85</v>
      </c>
      <c r="F17" s="1">
        <v>4</v>
      </c>
      <c r="G17" s="1" t="s">
        <v>6</v>
      </c>
      <c r="H17" s="1">
        <f>VLOOKUP($E17,'Master File'!$A$2:$F$46,5,0)*F17</f>
        <v>220</v>
      </c>
      <c r="I17" s="13">
        <f>VLOOKUP('Raw Data'!$E17,'Master File'!$A$2:$F$46,6,0)*F17</f>
        <v>233.2</v>
      </c>
      <c r="K17"/>
      <c r="L17"/>
      <c r="M17"/>
    </row>
    <row r="18" spans="1:14" x14ac:dyDescent="0.3">
      <c r="A18" s="12">
        <v>44216</v>
      </c>
      <c r="B18" s="4" t="s">
        <v>119</v>
      </c>
      <c r="C18" s="4" t="str">
        <f t="shared" si="0"/>
        <v>20</v>
      </c>
      <c r="D18" s="4" t="s">
        <v>136</v>
      </c>
      <c r="E18" s="5" t="s">
        <v>60</v>
      </c>
      <c r="F18" s="1">
        <v>4</v>
      </c>
      <c r="G18" s="1" t="s">
        <v>6</v>
      </c>
      <c r="H18" s="1">
        <f>VLOOKUP($E18,'Master File'!$A$2:$F$46,5,0)*F18</f>
        <v>244</v>
      </c>
      <c r="I18" s="13">
        <f>VLOOKUP('Raw Data'!$E18,'Master File'!$A$2:$F$46,6,0)*F18</f>
        <v>305</v>
      </c>
      <c r="K18"/>
      <c r="L18"/>
      <c r="M18"/>
    </row>
    <row r="19" spans="1:14" x14ac:dyDescent="0.3">
      <c r="A19" s="12">
        <v>44217</v>
      </c>
      <c r="B19" s="4" t="s">
        <v>119</v>
      </c>
      <c r="C19" s="4" t="str">
        <f t="shared" si="0"/>
        <v>21</v>
      </c>
      <c r="D19" s="4" t="s">
        <v>136</v>
      </c>
      <c r="E19" s="5" t="s">
        <v>24</v>
      </c>
      <c r="F19" s="1">
        <v>15</v>
      </c>
      <c r="G19" s="1" t="s">
        <v>6</v>
      </c>
      <c r="H19" s="1">
        <f>VLOOKUP($E19,'Master File'!$A$2:$F$46,5,0)*F19</f>
        <v>660</v>
      </c>
      <c r="I19" s="13">
        <f>VLOOKUP('Raw Data'!$E19,'Master File'!$A$2:$F$46,6,0)*F19</f>
        <v>732.6</v>
      </c>
      <c r="K19"/>
      <c r="L19"/>
      <c r="M19"/>
    </row>
    <row r="20" spans="1:14" x14ac:dyDescent="0.3">
      <c r="A20" s="12">
        <v>44217</v>
      </c>
      <c r="B20" s="4" t="s">
        <v>119</v>
      </c>
      <c r="C20" s="4" t="str">
        <f t="shared" si="0"/>
        <v>21</v>
      </c>
      <c r="D20" s="4" t="s">
        <v>136</v>
      </c>
      <c r="E20" s="5" t="s">
        <v>22</v>
      </c>
      <c r="F20" s="1">
        <v>9</v>
      </c>
      <c r="G20" s="1" t="s">
        <v>5</v>
      </c>
      <c r="H20" s="1">
        <f>VLOOKUP($E20,'Master File'!$A$2:$F$46,5,0)*F20</f>
        <v>639</v>
      </c>
      <c r="I20" s="13">
        <f>VLOOKUP('Raw Data'!$E20,'Master File'!$A$2:$F$46,6,0)*F20</f>
        <v>728.46</v>
      </c>
      <c r="K20"/>
      <c r="L20"/>
      <c r="M20"/>
    </row>
    <row r="21" spans="1:14" x14ac:dyDescent="0.3">
      <c r="A21" s="12">
        <v>44217</v>
      </c>
      <c r="B21" s="4" t="s">
        <v>119</v>
      </c>
      <c r="C21" s="4" t="str">
        <f t="shared" si="0"/>
        <v>21</v>
      </c>
      <c r="D21" s="4" t="s">
        <v>136</v>
      </c>
      <c r="E21" s="5" t="s">
        <v>102</v>
      </c>
      <c r="F21" s="1">
        <v>6</v>
      </c>
      <c r="G21" s="1" t="s">
        <v>5</v>
      </c>
      <c r="H21" s="1">
        <f>VLOOKUP($E21,'Master File'!$A$2:$F$46,5,0)*F21</f>
        <v>720</v>
      </c>
      <c r="I21" s="13">
        <f>VLOOKUP('Raw Data'!$E21,'Master File'!$A$2:$F$46,6,0)*F21</f>
        <v>972</v>
      </c>
      <c r="K21"/>
      <c r="L21"/>
      <c r="M21"/>
    </row>
    <row r="22" spans="1:14" x14ac:dyDescent="0.3">
      <c r="A22" s="12">
        <v>44221</v>
      </c>
      <c r="B22" s="4" t="s">
        <v>119</v>
      </c>
      <c r="C22" s="4" t="str">
        <f t="shared" si="0"/>
        <v>25</v>
      </c>
      <c r="D22" s="4" t="s">
        <v>136</v>
      </c>
      <c r="E22" s="5" t="s">
        <v>85</v>
      </c>
      <c r="F22" s="1">
        <v>6</v>
      </c>
      <c r="G22" s="1" t="s">
        <v>6</v>
      </c>
      <c r="H22" s="1">
        <f>VLOOKUP($E22,'Master File'!$A$2:$F$46,5,0)*F22</f>
        <v>330</v>
      </c>
      <c r="I22" s="13">
        <f>VLOOKUP('Raw Data'!$E22,'Master File'!$A$2:$F$46,6,0)*F22</f>
        <v>349.79999999999995</v>
      </c>
      <c r="K22"/>
      <c r="L22" s="22"/>
      <c r="M22" s="23"/>
      <c r="N22" s="24"/>
    </row>
    <row r="23" spans="1:14" x14ac:dyDescent="0.3">
      <c r="A23" s="12">
        <v>44221</v>
      </c>
      <c r="B23" s="4" t="s">
        <v>119</v>
      </c>
      <c r="C23" s="4" t="str">
        <f t="shared" si="0"/>
        <v>25</v>
      </c>
      <c r="D23" s="4" t="s">
        <v>136</v>
      </c>
      <c r="E23" s="5" t="s">
        <v>87</v>
      </c>
      <c r="F23" s="1">
        <v>7</v>
      </c>
      <c r="G23" s="1" t="s">
        <v>5</v>
      </c>
      <c r="H23" s="1">
        <f>VLOOKUP($E23,'Master File'!$A$2:$F$46,5,0)*F23</f>
        <v>35</v>
      </c>
      <c r="I23" s="13">
        <f>VLOOKUP('Raw Data'!$E23,'Master File'!$A$2:$F$46,6,0)*F23</f>
        <v>46.9</v>
      </c>
      <c r="K23"/>
      <c r="L23" s="25"/>
      <c r="M23" s="26"/>
      <c r="N23" s="27"/>
    </row>
    <row r="24" spans="1:14" x14ac:dyDescent="0.3">
      <c r="A24" s="12">
        <v>44221</v>
      </c>
      <c r="B24" s="4" t="s">
        <v>119</v>
      </c>
      <c r="C24" s="4" t="str">
        <f t="shared" si="0"/>
        <v>25</v>
      </c>
      <c r="D24" s="4" t="s">
        <v>136</v>
      </c>
      <c r="E24" s="5" t="s">
        <v>79</v>
      </c>
      <c r="F24" s="1">
        <v>14</v>
      </c>
      <c r="G24" s="1" t="s">
        <v>5</v>
      </c>
      <c r="H24" s="1">
        <f>VLOOKUP($E24,'Master File'!$A$2:$F$46,5,0)*F24</f>
        <v>1302</v>
      </c>
      <c r="I24" s="13">
        <f>VLOOKUP('Raw Data'!$E24,'Master File'!$A$2:$F$46,6,0)*F24</f>
        <v>1458.24</v>
      </c>
      <c r="K24" s="3"/>
      <c r="L24" s="25"/>
      <c r="M24" s="26"/>
      <c r="N24" s="27"/>
    </row>
    <row r="25" spans="1:14" x14ac:dyDescent="0.3">
      <c r="A25" s="12">
        <v>44222</v>
      </c>
      <c r="B25" s="4" t="s">
        <v>119</v>
      </c>
      <c r="C25" s="4" t="str">
        <f t="shared" si="0"/>
        <v>26</v>
      </c>
      <c r="D25" s="4" t="s">
        <v>136</v>
      </c>
      <c r="E25" s="5" t="s">
        <v>106</v>
      </c>
      <c r="F25" s="1">
        <v>9</v>
      </c>
      <c r="G25" s="1" t="s">
        <v>6</v>
      </c>
      <c r="H25" s="1">
        <f>VLOOKUP($E25,'Master File'!$A$2:$F$46,5,0)*F25</f>
        <v>684</v>
      </c>
      <c r="I25" s="13">
        <f>VLOOKUP('Raw Data'!$E25,'Master File'!$A$2:$F$46,6,0)*F25</f>
        <v>738.72</v>
      </c>
      <c r="K25"/>
      <c r="L25" s="25"/>
      <c r="M25" s="26"/>
      <c r="N25" s="27"/>
    </row>
    <row r="26" spans="1:14" x14ac:dyDescent="0.3">
      <c r="A26" s="12">
        <v>44222</v>
      </c>
      <c r="B26" s="4" t="s">
        <v>119</v>
      </c>
      <c r="C26" s="4" t="str">
        <f t="shared" si="0"/>
        <v>26</v>
      </c>
      <c r="D26" s="4" t="s">
        <v>136</v>
      </c>
      <c r="E26" s="5" t="s">
        <v>30</v>
      </c>
      <c r="F26" s="1">
        <v>7</v>
      </c>
      <c r="G26" s="1" t="s">
        <v>6</v>
      </c>
      <c r="H26" s="1">
        <f>VLOOKUP($E26,'Master File'!$A$2:$F$46,5,0)*F26</f>
        <v>525</v>
      </c>
      <c r="I26" s="13">
        <f>VLOOKUP('Raw Data'!$E26,'Master File'!$A$2:$F$46,6,0)*F26</f>
        <v>598.5</v>
      </c>
      <c r="K26"/>
      <c r="L26" s="25"/>
      <c r="M26" s="26"/>
      <c r="N26" s="27"/>
    </row>
    <row r="27" spans="1:14" x14ac:dyDescent="0.3">
      <c r="A27" s="12">
        <v>44222</v>
      </c>
      <c r="B27" s="4" t="s">
        <v>119</v>
      </c>
      <c r="C27" s="4" t="str">
        <f t="shared" si="0"/>
        <v>26</v>
      </c>
      <c r="D27" s="4" t="s">
        <v>136</v>
      </c>
      <c r="E27" s="5" t="s">
        <v>16</v>
      </c>
      <c r="F27" s="1">
        <v>7</v>
      </c>
      <c r="G27" s="1" t="s">
        <v>5</v>
      </c>
      <c r="H27" s="1">
        <f>VLOOKUP($E27,'Master File'!$A$2:$F$46,5,0)*F27</f>
        <v>686</v>
      </c>
      <c r="I27" s="13">
        <f>VLOOKUP('Raw Data'!$E27,'Master File'!$A$2:$F$46,6,0)*F27</f>
        <v>727.16</v>
      </c>
      <c r="K27"/>
      <c r="L27" s="25"/>
      <c r="M27" s="26"/>
      <c r="N27" s="27"/>
    </row>
    <row r="28" spans="1:14" x14ac:dyDescent="0.3">
      <c r="A28" s="12">
        <v>44223</v>
      </c>
      <c r="B28" s="4" t="s">
        <v>119</v>
      </c>
      <c r="C28" s="4" t="str">
        <f t="shared" si="0"/>
        <v>27</v>
      </c>
      <c r="D28" s="4" t="s">
        <v>136</v>
      </c>
      <c r="E28" s="5" t="s">
        <v>98</v>
      </c>
      <c r="F28" s="1">
        <v>7</v>
      </c>
      <c r="G28" s="1" t="s">
        <v>5</v>
      </c>
      <c r="H28" s="1">
        <f>VLOOKUP($E28,'Master File'!$A$2:$F$46,5,0)*F28</f>
        <v>630</v>
      </c>
      <c r="I28" s="13">
        <f>VLOOKUP('Raw Data'!$E28,'Master File'!$A$2:$F$46,6,0)*F28</f>
        <v>806.4</v>
      </c>
      <c r="K28"/>
      <c r="L28" s="25"/>
      <c r="M28" s="26"/>
      <c r="N28" s="27"/>
    </row>
    <row r="29" spans="1:14" x14ac:dyDescent="0.3">
      <c r="A29" s="12">
        <v>44223</v>
      </c>
      <c r="B29" s="4" t="s">
        <v>119</v>
      </c>
      <c r="C29" s="4" t="str">
        <f t="shared" si="0"/>
        <v>27</v>
      </c>
      <c r="D29" s="4" t="s">
        <v>136</v>
      </c>
      <c r="E29" s="5" t="s">
        <v>81</v>
      </c>
      <c r="F29" s="1">
        <v>3</v>
      </c>
      <c r="G29" s="1" t="s">
        <v>5</v>
      </c>
      <c r="H29" s="1">
        <f>VLOOKUP($E29,'Master File'!$A$2:$F$46,5,0)*F29</f>
        <v>267</v>
      </c>
      <c r="I29" s="13">
        <f>VLOOKUP('Raw Data'!$E29,'Master File'!$A$2:$F$46,6,0)*F29</f>
        <v>352.44</v>
      </c>
      <c r="K29"/>
      <c r="L29" s="25"/>
      <c r="M29" s="26"/>
      <c r="N29" s="27"/>
    </row>
    <row r="30" spans="1:14" x14ac:dyDescent="0.3">
      <c r="A30" s="12">
        <v>44224</v>
      </c>
      <c r="B30" s="4" t="s">
        <v>119</v>
      </c>
      <c r="C30" s="4" t="str">
        <f t="shared" si="0"/>
        <v>28</v>
      </c>
      <c r="D30" s="4" t="s">
        <v>136</v>
      </c>
      <c r="E30" s="5" t="s">
        <v>24</v>
      </c>
      <c r="F30" s="1">
        <v>10</v>
      </c>
      <c r="G30" s="1" t="s">
        <v>6</v>
      </c>
      <c r="H30" s="1">
        <f>VLOOKUP($E30,'Master File'!$A$2:$F$46,5,0)*F30</f>
        <v>440</v>
      </c>
      <c r="I30" s="13">
        <f>VLOOKUP('Raw Data'!$E30,'Master File'!$A$2:$F$46,6,0)*F30</f>
        <v>488.40000000000003</v>
      </c>
      <c r="K30"/>
      <c r="L30" s="25"/>
      <c r="M30" s="26"/>
      <c r="N30" s="27"/>
    </row>
    <row r="31" spans="1:14" x14ac:dyDescent="0.3">
      <c r="A31" s="12">
        <v>44224</v>
      </c>
      <c r="B31" s="4" t="s">
        <v>119</v>
      </c>
      <c r="C31" s="4" t="str">
        <f t="shared" si="0"/>
        <v>28</v>
      </c>
      <c r="D31" s="4" t="s">
        <v>136</v>
      </c>
      <c r="E31" s="5" t="s">
        <v>75</v>
      </c>
      <c r="F31" s="1">
        <v>2</v>
      </c>
      <c r="G31" s="1" t="s">
        <v>6</v>
      </c>
      <c r="H31" s="1">
        <f>VLOOKUP($E31,'Master File'!$A$2:$F$46,5,0)*F31</f>
        <v>94</v>
      </c>
      <c r="I31" s="13">
        <f>VLOOKUP('Raw Data'!$E31,'Master File'!$A$2:$F$46,6,0)*F31</f>
        <v>106.22</v>
      </c>
      <c r="K31"/>
      <c r="L31" s="25"/>
      <c r="M31" s="26"/>
      <c r="N31" s="27"/>
    </row>
    <row r="32" spans="1:14" hidden="1" x14ac:dyDescent="0.3">
      <c r="A32" s="12">
        <v>44229</v>
      </c>
      <c r="B32" s="4" t="s">
        <v>120</v>
      </c>
      <c r="C32" s="4" t="str">
        <f t="shared" si="0"/>
        <v>2</v>
      </c>
      <c r="D32" s="4" t="s">
        <v>136</v>
      </c>
      <c r="E32" s="5" t="s">
        <v>39</v>
      </c>
      <c r="F32" s="1">
        <v>7</v>
      </c>
      <c r="G32" s="1" t="s">
        <v>5</v>
      </c>
      <c r="H32" s="1">
        <f>VLOOKUP($E32,'Master File'!$A$2:$F$46,5,0)*F32</f>
        <v>1036</v>
      </c>
      <c r="I32" s="13">
        <f>VLOOKUP('Raw Data'!$E32,'Master File'!$A$2:$F$46,6,0)*F32</f>
        <v>1149.96</v>
      </c>
      <c r="K32"/>
      <c r="L32" s="25"/>
      <c r="M32" s="26"/>
      <c r="N32" s="27"/>
    </row>
    <row r="33" spans="1:14" hidden="1" x14ac:dyDescent="0.3">
      <c r="A33" s="12">
        <v>44230</v>
      </c>
      <c r="B33" s="4" t="s">
        <v>120</v>
      </c>
      <c r="C33" s="4" t="str">
        <f t="shared" si="0"/>
        <v>3</v>
      </c>
      <c r="D33" s="4" t="s">
        <v>136</v>
      </c>
      <c r="E33" s="5" t="s">
        <v>52</v>
      </c>
      <c r="F33" s="1">
        <v>13</v>
      </c>
      <c r="G33" s="1" t="s">
        <v>5</v>
      </c>
      <c r="H33" s="1">
        <f>VLOOKUP($E33,'Master File'!$A$2:$F$46,5,0)*F33</f>
        <v>169</v>
      </c>
      <c r="I33" s="13">
        <f>VLOOKUP('Raw Data'!$E33,'Master File'!$A$2:$F$46,6,0)*F33</f>
        <v>216.32</v>
      </c>
      <c r="K33"/>
      <c r="L33" s="25"/>
      <c r="M33" s="26"/>
      <c r="N33" s="27"/>
    </row>
    <row r="34" spans="1:14" hidden="1" x14ac:dyDescent="0.3">
      <c r="A34" s="12">
        <v>44230</v>
      </c>
      <c r="B34" s="4" t="s">
        <v>120</v>
      </c>
      <c r="C34" s="4" t="str">
        <f t="shared" si="0"/>
        <v>3</v>
      </c>
      <c r="D34" s="4" t="s">
        <v>136</v>
      </c>
      <c r="E34" s="5" t="s">
        <v>65</v>
      </c>
      <c r="F34" s="1">
        <v>2</v>
      </c>
      <c r="G34" s="1" t="s">
        <v>6</v>
      </c>
      <c r="H34" s="1">
        <f>VLOOKUP($E34,'Master File'!$A$2:$F$46,5,0)*F34</f>
        <v>242</v>
      </c>
      <c r="I34" s="13">
        <f>VLOOKUP('Raw Data'!$E34,'Master File'!$A$2:$F$46,6,0)*F34</f>
        <v>283.14</v>
      </c>
      <c r="K34"/>
      <c r="L34" s="25"/>
      <c r="M34" s="26"/>
      <c r="N34" s="27"/>
    </row>
    <row r="35" spans="1:14" hidden="1" x14ac:dyDescent="0.3">
      <c r="A35" s="12">
        <v>44231</v>
      </c>
      <c r="B35" s="4" t="s">
        <v>120</v>
      </c>
      <c r="C35" s="4" t="str">
        <f t="shared" si="0"/>
        <v>4</v>
      </c>
      <c r="D35" s="4" t="s">
        <v>136</v>
      </c>
      <c r="E35" s="5" t="s">
        <v>91</v>
      </c>
      <c r="F35" s="1">
        <v>4</v>
      </c>
      <c r="G35" s="1" t="s">
        <v>5</v>
      </c>
      <c r="H35" s="1">
        <f>VLOOKUP($E35,'Master File'!$A$2:$F$46,5,0)*F35</f>
        <v>268</v>
      </c>
      <c r="I35" s="13">
        <f>VLOOKUP('Raw Data'!$E35,'Master File'!$A$2:$F$46,6,0)*F35</f>
        <v>343.04</v>
      </c>
      <c r="L35" s="25"/>
      <c r="M35" s="26"/>
      <c r="N35" s="27"/>
    </row>
    <row r="36" spans="1:14" hidden="1" x14ac:dyDescent="0.3">
      <c r="A36" s="12">
        <v>44232</v>
      </c>
      <c r="B36" s="4" t="s">
        <v>120</v>
      </c>
      <c r="C36" s="4" t="str">
        <f t="shared" si="0"/>
        <v>5</v>
      </c>
      <c r="D36" s="4" t="s">
        <v>136</v>
      </c>
      <c r="E36" s="5" t="s">
        <v>104</v>
      </c>
      <c r="F36" s="1">
        <v>7</v>
      </c>
      <c r="G36" s="1" t="s">
        <v>6</v>
      </c>
      <c r="H36" s="1">
        <f>VLOOKUP($E36,'Master File'!$A$2:$F$46,5,0)*F36</f>
        <v>469</v>
      </c>
      <c r="I36" s="13">
        <f>VLOOKUP('Raw Data'!$E36,'Master File'!$A$2:$F$46,6,0)*F36</f>
        <v>581.55999999999995</v>
      </c>
      <c r="L36" s="25"/>
      <c r="M36" s="26"/>
      <c r="N36" s="27"/>
    </row>
    <row r="37" spans="1:14" hidden="1" x14ac:dyDescent="0.3">
      <c r="A37" s="12">
        <v>44232</v>
      </c>
      <c r="B37" s="4" t="s">
        <v>120</v>
      </c>
      <c r="C37" s="4" t="str">
        <f t="shared" si="0"/>
        <v>5</v>
      </c>
      <c r="D37" s="4" t="s">
        <v>136</v>
      </c>
      <c r="E37" s="5" t="s">
        <v>27</v>
      </c>
      <c r="F37" s="1">
        <v>1</v>
      </c>
      <c r="G37" s="1" t="s">
        <v>6</v>
      </c>
      <c r="H37" s="1">
        <f>VLOOKUP($E37,'Master File'!$A$2:$F$46,5,0)*F37</f>
        <v>133</v>
      </c>
      <c r="I37" s="13">
        <f>VLOOKUP('Raw Data'!$E37,'Master File'!$A$2:$F$46,6,0)*F37</f>
        <v>155.61000000000001</v>
      </c>
      <c r="L37" s="25"/>
      <c r="M37" s="26"/>
      <c r="N37" s="27"/>
    </row>
    <row r="38" spans="1:14" hidden="1" x14ac:dyDescent="0.3">
      <c r="A38" s="12">
        <v>44232</v>
      </c>
      <c r="B38" s="4" t="s">
        <v>120</v>
      </c>
      <c r="C38" s="4" t="str">
        <f t="shared" si="0"/>
        <v>5</v>
      </c>
      <c r="D38" s="4" t="s">
        <v>136</v>
      </c>
      <c r="E38" s="5" t="s">
        <v>104</v>
      </c>
      <c r="F38" s="1">
        <v>9</v>
      </c>
      <c r="G38" s="1" t="s">
        <v>6</v>
      </c>
      <c r="H38" s="1">
        <f>VLOOKUP($E38,'Master File'!$A$2:$F$46,5,0)*F38</f>
        <v>603</v>
      </c>
      <c r="I38" s="13">
        <f>VLOOKUP('Raw Data'!$E38,'Master File'!$A$2:$F$46,6,0)*F38</f>
        <v>747.72</v>
      </c>
      <c r="L38" s="25"/>
      <c r="M38" s="26"/>
      <c r="N38" s="27"/>
    </row>
    <row r="39" spans="1:14" hidden="1" x14ac:dyDescent="0.3">
      <c r="A39" s="12">
        <v>44233</v>
      </c>
      <c r="B39" s="4" t="s">
        <v>120</v>
      </c>
      <c r="C39" s="4" t="str">
        <f t="shared" si="0"/>
        <v>6</v>
      </c>
      <c r="D39" s="4" t="s">
        <v>136</v>
      </c>
      <c r="E39" s="5" t="s">
        <v>87</v>
      </c>
      <c r="F39" s="1">
        <v>1</v>
      </c>
      <c r="G39" s="1" t="s">
        <v>6</v>
      </c>
      <c r="H39" s="1">
        <f>VLOOKUP($E39,'Master File'!$A$2:$F$46,5,0)*F39</f>
        <v>5</v>
      </c>
      <c r="I39" s="13">
        <f>VLOOKUP('Raw Data'!$E39,'Master File'!$A$2:$F$46,6,0)*F39</f>
        <v>6.7</v>
      </c>
      <c r="L39" s="28"/>
      <c r="M39" s="29"/>
      <c r="N39" s="30"/>
    </row>
    <row r="40" spans="1:14" hidden="1" x14ac:dyDescent="0.3">
      <c r="A40" s="12">
        <v>44236</v>
      </c>
      <c r="B40" s="4" t="s">
        <v>120</v>
      </c>
      <c r="C40" s="4" t="str">
        <f t="shared" si="0"/>
        <v>9</v>
      </c>
      <c r="D40" s="4" t="s">
        <v>136</v>
      </c>
      <c r="E40" s="5" t="s">
        <v>85</v>
      </c>
      <c r="F40" s="1">
        <v>14</v>
      </c>
      <c r="G40" s="1" t="s">
        <v>5</v>
      </c>
      <c r="H40" s="1">
        <f>VLOOKUP($E40,'Master File'!$A$2:$F$46,5,0)*F40</f>
        <v>770</v>
      </c>
      <c r="I40" s="13">
        <f>VLOOKUP('Raw Data'!$E40,'Master File'!$A$2:$F$46,6,0)*F40</f>
        <v>816.19999999999993</v>
      </c>
    </row>
    <row r="41" spans="1:14" hidden="1" x14ac:dyDescent="0.3">
      <c r="A41" s="12">
        <v>44239</v>
      </c>
      <c r="B41" s="4" t="s">
        <v>120</v>
      </c>
      <c r="C41" s="4" t="str">
        <f t="shared" si="0"/>
        <v>12</v>
      </c>
      <c r="D41" s="4" t="s">
        <v>136</v>
      </c>
      <c r="E41" s="5" t="s">
        <v>34</v>
      </c>
      <c r="F41" s="1">
        <v>7</v>
      </c>
      <c r="G41" s="1" t="s">
        <v>6</v>
      </c>
      <c r="H41" s="1">
        <f>VLOOKUP($E41,'Master File'!$A$2:$F$46,5,0)*F41</f>
        <v>581</v>
      </c>
      <c r="I41" s="13">
        <f>VLOOKUP('Raw Data'!$E41,'Master File'!$A$2:$F$46,6,0)*F41</f>
        <v>662.34</v>
      </c>
    </row>
    <row r="42" spans="1:14" hidden="1" x14ac:dyDescent="0.3">
      <c r="A42" s="12">
        <v>44239</v>
      </c>
      <c r="B42" s="4" t="s">
        <v>120</v>
      </c>
      <c r="C42" s="4" t="str">
        <f t="shared" si="0"/>
        <v>12</v>
      </c>
      <c r="D42" s="4" t="s">
        <v>136</v>
      </c>
      <c r="E42" s="5" t="s">
        <v>67</v>
      </c>
      <c r="F42" s="1">
        <v>9</v>
      </c>
      <c r="G42" s="1" t="s">
        <v>6</v>
      </c>
      <c r="H42" s="1">
        <f>VLOOKUP($E42,'Master File'!$A$2:$F$46,5,0)*F42</f>
        <v>1269</v>
      </c>
      <c r="I42" s="13">
        <f>VLOOKUP('Raw Data'!$E42,'Master File'!$A$2:$F$46,6,0)*F42</f>
        <v>1345.14</v>
      </c>
    </row>
    <row r="43" spans="1:14" hidden="1" x14ac:dyDescent="0.3">
      <c r="A43" s="12">
        <v>44242</v>
      </c>
      <c r="B43" s="4" t="s">
        <v>120</v>
      </c>
      <c r="C43" s="4" t="str">
        <f t="shared" si="0"/>
        <v>15</v>
      </c>
      <c r="D43" s="4" t="s">
        <v>136</v>
      </c>
      <c r="E43" s="5" t="s">
        <v>8</v>
      </c>
      <c r="F43" s="1">
        <v>4</v>
      </c>
      <c r="G43" s="1" t="s">
        <v>5</v>
      </c>
      <c r="H43" s="1">
        <f>VLOOKUP($E43,'Master File'!$A$2:$F$46,5,0)*F43</f>
        <v>192</v>
      </c>
      <c r="I43" s="13">
        <f>VLOOKUP('Raw Data'!$E43,'Master File'!$A$2:$F$46,6,0)*F43</f>
        <v>228.48000000000002</v>
      </c>
    </row>
    <row r="44" spans="1:14" hidden="1" x14ac:dyDescent="0.3">
      <c r="A44" s="12">
        <v>44245</v>
      </c>
      <c r="B44" s="4" t="s">
        <v>120</v>
      </c>
      <c r="C44" s="4" t="str">
        <f t="shared" si="0"/>
        <v>18</v>
      </c>
      <c r="D44" s="4" t="s">
        <v>136</v>
      </c>
      <c r="E44" s="5" t="s">
        <v>50</v>
      </c>
      <c r="F44" s="1">
        <v>6</v>
      </c>
      <c r="G44" s="1" t="s">
        <v>6</v>
      </c>
      <c r="H44" s="1">
        <f>VLOOKUP($E44,'Master File'!$A$2:$F$46,5,0)*F44</f>
        <v>72</v>
      </c>
      <c r="I44" s="13">
        <f>VLOOKUP('Raw Data'!$E44,'Master File'!$A$2:$F$46,6,0)*F44</f>
        <v>94.32</v>
      </c>
    </row>
    <row r="45" spans="1:14" hidden="1" x14ac:dyDescent="0.3">
      <c r="A45" s="12">
        <v>44247</v>
      </c>
      <c r="B45" s="4" t="s">
        <v>120</v>
      </c>
      <c r="C45" s="4" t="str">
        <f t="shared" si="0"/>
        <v>20</v>
      </c>
      <c r="D45" s="4" t="s">
        <v>136</v>
      </c>
      <c r="E45" s="5" t="s">
        <v>77</v>
      </c>
      <c r="F45" s="1">
        <v>11</v>
      </c>
      <c r="G45" s="1" t="s">
        <v>6</v>
      </c>
      <c r="H45" s="1">
        <f>VLOOKUP($E45,'Master File'!$A$2:$F$46,5,0)*F45</f>
        <v>1628</v>
      </c>
      <c r="I45" s="13">
        <f>VLOOKUP('Raw Data'!$E45,'Master File'!$A$2:$F$46,6,0)*F45</f>
        <v>2214.08</v>
      </c>
    </row>
    <row r="46" spans="1:14" hidden="1" x14ac:dyDescent="0.3">
      <c r="A46" s="12">
        <v>44249</v>
      </c>
      <c r="B46" s="4" t="s">
        <v>120</v>
      </c>
      <c r="C46" s="4" t="str">
        <f t="shared" si="0"/>
        <v>22</v>
      </c>
      <c r="D46" s="4" t="s">
        <v>136</v>
      </c>
      <c r="E46" s="5" t="s">
        <v>46</v>
      </c>
      <c r="F46" s="1">
        <v>5</v>
      </c>
      <c r="G46" s="1" t="s">
        <v>6</v>
      </c>
      <c r="H46" s="1">
        <f>VLOOKUP($E46,'Master File'!$A$2:$F$46,5,0)*F46</f>
        <v>560</v>
      </c>
      <c r="I46" s="13">
        <f>VLOOKUP('Raw Data'!$E46,'Master File'!$A$2:$F$46,6,0)*F46</f>
        <v>610.4</v>
      </c>
    </row>
    <row r="47" spans="1:14" hidden="1" x14ac:dyDescent="0.3">
      <c r="A47" s="12">
        <v>44250</v>
      </c>
      <c r="B47" s="4" t="s">
        <v>120</v>
      </c>
      <c r="C47" s="4" t="str">
        <f t="shared" si="0"/>
        <v>23</v>
      </c>
      <c r="D47" s="4" t="s">
        <v>136</v>
      </c>
      <c r="E47" s="5" t="s">
        <v>7</v>
      </c>
      <c r="F47" s="1">
        <v>3</v>
      </c>
      <c r="G47" s="1" t="s">
        <v>6</v>
      </c>
      <c r="H47" s="1">
        <f>VLOOKUP($E47,'Master File'!$A$2:$F$46,5,0)*F47</f>
        <v>21</v>
      </c>
      <c r="I47" s="13">
        <f>VLOOKUP('Raw Data'!$E47,'Master File'!$A$2:$F$46,6,0)*F47</f>
        <v>24.990000000000002</v>
      </c>
    </row>
    <row r="48" spans="1:14" hidden="1" x14ac:dyDescent="0.3">
      <c r="A48" s="12">
        <v>44250</v>
      </c>
      <c r="B48" s="4" t="s">
        <v>120</v>
      </c>
      <c r="C48" s="4" t="str">
        <f t="shared" si="0"/>
        <v>23</v>
      </c>
      <c r="D48" s="4" t="s">
        <v>136</v>
      </c>
      <c r="E48" s="5" t="s">
        <v>27</v>
      </c>
      <c r="F48" s="1">
        <v>2</v>
      </c>
      <c r="G48" s="1" t="s">
        <v>5</v>
      </c>
      <c r="H48" s="1">
        <f>VLOOKUP($E48,'Master File'!$A$2:$F$46,5,0)*F48</f>
        <v>266</v>
      </c>
      <c r="I48" s="13">
        <f>VLOOKUP('Raw Data'!$E48,'Master File'!$A$2:$F$46,6,0)*F48</f>
        <v>311.22000000000003</v>
      </c>
    </row>
    <row r="49" spans="1:9" hidden="1" x14ac:dyDescent="0.3">
      <c r="A49" s="12">
        <v>44252</v>
      </c>
      <c r="B49" s="4" t="s">
        <v>120</v>
      </c>
      <c r="C49" s="4" t="str">
        <f t="shared" si="0"/>
        <v>25</v>
      </c>
      <c r="D49" s="4" t="s">
        <v>136</v>
      </c>
      <c r="E49" s="5" t="s">
        <v>20</v>
      </c>
      <c r="F49" s="1">
        <v>4</v>
      </c>
      <c r="G49" s="1" t="s">
        <v>5</v>
      </c>
      <c r="H49" s="1">
        <f>VLOOKUP($E49,'Master File'!$A$2:$F$46,5,0)*F49</f>
        <v>420</v>
      </c>
      <c r="I49" s="13">
        <f>VLOOKUP('Raw Data'!$E49,'Master File'!$A$2:$F$46,6,0)*F49</f>
        <v>571.20000000000005</v>
      </c>
    </row>
    <row r="50" spans="1:9" hidden="1" x14ac:dyDescent="0.3">
      <c r="A50" s="12">
        <v>44252</v>
      </c>
      <c r="B50" s="4" t="s">
        <v>120</v>
      </c>
      <c r="C50" s="4" t="str">
        <f t="shared" si="0"/>
        <v>25</v>
      </c>
      <c r="D50" s="4" t="s">
        <v>136</v>
      </c>
      <c r="E50" s="5" t="s">
        <v>81</v>
      </c>
      <c r="F50" s="1">
        <v>11</v>
      </c>
      <c r="G50" s="1" t="s">
        <v>6</v>
      </c>
      <c r="H50" s="1">
        <f>VLOOKUP($E50,'Master File'!$A$2:$F$46,5,0)*F50</f>
        <v>979</v>
      </c>
      <c r="I50" s="13">
        <f>VLOOKUP('Raw Data'!$E50,'Master File'!$A$2:$F$46,6,0)*F50</f>
        <v>1292.28</v>
      </c>
    </row>
    <row r="51" spans="1:9" hidden="1" x14ac:dyDescent="0.3">
      <c r="A51" s="12">
        <v>44252</v>
      </c>
      <c r="B51" s="4" t="s">
        <v>120</v>
      </c>
      <c r="C51" s="4" t="str">
        <f t="shared" si="0"/>
        <v>25</v>
      </c>
      <c r="D51" s="4" t="s">
        <v>136</v>
      </c>
      <c r="E51" s="5" t="s">
        <v>77</v>
      </c>
      <c r="F51" s="1">
        <v>2</v>
      </c>
      <c r="G51" s="1" t="s">
        <v>5</v>
      </c>
      <c r="H51" s="1">
        <f>VLOOKUP($E51,'Master File'!$A$2:$F$46,5,0)*F51</f>
        <v>296</v>
      </c>
      <c r="I51" s="13">
        <f>VLOOKUP('Raw Data'!$E51,'Master File'!$A$2:$F$46,6,0)*F51</f>
        <v>402.56</v>
      </c>
    </row>
    <row r="52" spans="1:9" hidden="1" x14ac:dyDescent="0.3">
      <c r="A52" s="12">
        <v>44254</v>
      </c>
      <c r="B52" s="4" t="s">
        <v>120</v>
      </c>
      <c r="C52" s="4" t="str">
        <f t="shared" si="0"/>
        <v>27</v>
      </c>
      <c r="D52" s="4" t="s">
        <v>136</v>
      </c>
      <c r="E52" s="5" t="s">
        <v>56</v>
      </c>
      <c r="F52" s="1">
        <v>11</v>
      </c>
      <c r="G52" s="1" t="s">
        <v>5</v>
      </c>
      <c r="H52" s="1">
        <f>VLOOKUP($E52,'Master File'!$A$2:$F$46,5,0)*F52</f>
        <v>407</v>
      </c>
      <c r="I52" s="13">
        <f>VLOOKUP('Raw Data'!$E52,'Master File'!$A$2:$F$46,6,0)*F52</f>
        <v>541.31000000000006</v>
      </c>
    </row>
    <row r="53" spans="1:9" hidden="1" x14ac:dyDescent="0.3">
      <c r="A53" s="12">
        <v>44258</v>
      </c>
      <c r="B53" s="4" t="s">
        <v>121</v>
      </c>
      <c r="C53" s="4" t="str">
        <f t="shared" si="0"/>
        <v>3</v>
      </c>
      <c r="D53" s="4" t="s">
        <v>136</v>
      </c>
      <c r="E53" s="5" t="s">
        <v>42</v>
      </c>
      <c r="F53" s="1">
        <v>1</v>
      </c>
      <c r="G53" s="1" t="s">
        <v>5</v>
      </c>
      <c r="H53" s="1">
        <f>VLOOKUP($E53,'Master File'!$A$2:$F$46,5,0)*F53</f>
        <v>44</v>
      </c>
      <c r="I53" s="13">
        <f>VLOOKUP('Raw Data'!$E53,'Master File'!$A$2:$F$46,6,0)*F53</f>
        <v>48.4</v>
      </c>
    </row>
    <row r="54" spans="1:9" hidden="1" x14ac:dyDescent="0.3">
      <c r="A54" s="12">
        <v>44262</v>
      </c>
      <c r="B54" s="4" t="s">
        <v>121</v>
      </c>
      <c r="C54" s="4" t="str">
        <f t="shared" si="0"/>
        <v>7</v>
      </c>
      <c r="D54" s="4" t="s">
        <v>136</v>
      </c>
      <c r="E54" s="5" t="s">
        <v>63</v>
      </c>
      <c r="F54" s="1">
        <v>9</v>
      </c>
      <c r="G54" s="1" t="s">
        <v>6</v>
      </c>
      <c r="H54" s="1">
        <f>VLOOKUP($E54,'Master File'!$A$2:$F$46,5,0)*F54</f>
        <v>1134</v>
      </c>
      <c r="I54" s="13">
        <f>VLOOKUP('Raw Data'!$E54,'Master File'!$A$2:$F$46,6,0)*F54</f>
        <v>1462.86</v>
      </c>
    </row>
    <row r="55" spans="1:9" hidden="1" x14ac:dyDescent="0.3">
      <c r="A55" s="12">
        <v>44263</v>
      </c>
      <c r="B55" s="4" t="s">
        <v>121</v>
      </c>
      <c r="C55" s="4" t="str">
        <f t="shared" si="0"/>
        <v>8</v>
      </c>
      <c r="D55" s="4" t="s">
        <v>136</v>
      </c>
      <c r="E55" s="5" t="s">
        <v>8</v>
      </c>
      <c r="F55" s="1">
        <v>6</v>
      </c>
      <c r="G55" s="1" t="s">
        <v>6</v>
      </c>
      <c r="H55" s="1">
        <f>VLOOKUP($E55,'Master File'!$A$2:$F$46,5,0)*F55</f>
        <v>288</v>
      </c>
      <c r="I55" s="13">
        <f>VLOOKUP('Raw Data'!$E55,'Master File'!$A$2:$F$46,6,0)*F55</f>
        <v>342.72</v>
      </c>
    </row>
    <row r="56" spans="1:9" hidden="1" x14ac:dyDescent="0.3">
      <c r="A56" s="12">
        <v>44263</v>
      </c>
      <c r="B56" s="4" t="s">
        <v>121</v>
      </c>
      <c r="C56" s="4" t="str">
        <f t="shared" si="0"/>
        <v>8</v>
      </c>
      <c r="D56" s="4" t="s">
        <v>136</v>
      </c>
      <c r="E56" s="5" t="s">
        <v>106</v>
      </c>
      <c r="F56" s="1">
        <v>9</v>
      </c>
      <c r="G56" s="1" t="s">
        <v>5</v>
      </c>
      <c r="H56" s="1">
        <f>VLOOKUP($E56,'Master File'!$A$2:$F$46,5,0)*F56</f>
        <v>684</v>
      </c>
      <c r="I56" s="13">
        <f>VLOOKUP('Raw Data'!$E56,'Master File'!$A$2:$F$46,6,0)*F56</f>
        <v>738.72</v>
      </c>
    </row>
    <row r="57" spans="1:9" hidden="1" x14ac:dyDescent="0.3">
      <c r="A57" s="12">
        <v>44264</v>
      </c>
      <c r="B57" s="4" t="s">
        <v>121</v>
      </c>
      <c r="C57" s="4" t="str">
        <f t="shared" si="0"/>
        <v>9</v>
      </c>
      <c r="D57" s="4" t="s">
        <v>136</v>
      </c>
      <c r="E57" s="5" t="s">
        <v>75</v>
      </c>
      <c r="F57" s="1">
        <v>6</v>
      </c>
      <c r="G57" s="1" t="s">
        <v>5</v>
      </c>
      <c r="H57" s="1">
        <f>VLOOKUP($E57,'Master File'!$A$2:$F$46,5,0)*F57</f>
        <v>282</v>
      </c>
      <c r="I57" s="13">
        <f>VLOOKUP('Raw Data'!$E57,'Master File'!$A$2:$F$46,6,0)*F57</f>
        <v>318.65999999999997</v>
      </c>
    </row>
    <row r="58" spans="1:9" hidden="1" x14ac:dyDescent="0.3">
      <c r="A58" s="12">
        <v>44266</v>
      </c>
      <c r="B58" s="4" t="s">
        <v>121</v>
      </c>
      <c r="C58" s="4" t="str">
        <f t="shared" si="0"/>
        <v>11</v>
      </c>
      <c r="D58" s="4" t="s">
        <v>136</v>
      </c>
      <c r="E58" s="5" t="s">
        <v>7</v>
      </c>
      <c r="F58" s="1">
        <v>11</v>
      </c>
      <c r="G58" s="1" t="s">
        <v>6</v>
      </c>
      <c r="H58" s="1">
        <f>VLOOKUP($E58,'Master File'!$A$2:$F$46,5,0)*F58</f>
        <v>77</v>
      </c>
      <c r="I58" s="13">
        <f>VLOOKUP('Raw Data'!$E58,'Master File'!$A$2:$F$46,6,0)*F58</f>
        <v>91.63</v>
      </c>
    </row>
    <row r="59" spans="1:9" hidden="1" x14ac:dyDescent="0.3">
      <c r="A59" s="12">
        <v>44268</v>
      </c>
      <c r="B59" s="4" t="s">
        <v>121</v>
      </c>
      <c r="C59" s="4" t="str">
        <f t="shared" si="0"/>
        <v>13</v>
      </c>
      <c r="D59" s="4" t="s">
        <v>136</v>
      </c>
      <c r="E59" s="5" t="s">
        <v>9</v>
      </c>
      <c r="F59" s="1">
        <v>10</v>
      </c>
      <c r="G59" s="1" t="s">
        <v>6</v>
      </c>
      <c r="H59" s="1">
        <f>VLOOKUP($E59,'Master File'!$A$2:$F$46,5,0)*F59</f>
        <v>370</v>
      </c>
      <c r="I59" s="13">
        <f>VLOOKUP('Raw Data'!$E59,'Master File'!$A$2:$F$46,6,0)*F59</f>
        <v>418.1</v>
      </c>
    </row>
    <row r="60" spans="1:9" hidden="1" x14ac:dyDescent="0.3">
      <c r="A60" s="12">
        <v>44270</v>
      </c>
      <c r="B60" s="4" t="s">
        <v>121</v>
      </c>
      <c r="C60" s="4" t="str">
        <f t="shared" si="0"/>
        <v>15</v>
      </c>
      <c r="D60" s="4" t="s">
        <v>136</v>
      </c>
      <c r="E60" s="5" t="s">
        <v>96</v>
      </c>
      <c r="F60" s="1">
        <v>11</v>
      </c>
      <c r="G60" s="1" t="s">
        <v>6</v>
      </c>
      <c r="H60" s="1">
        <f>VLOOKUP($E60,'Master File'!$A$2:$F$46,5,0)*F60</f>
        <v>407</v>
      </c>
      <c r="I60" s="13">
        <f>VLOOKUP('Raw Data'!$E60,'Master File'!$A$2:$F$46,6,0)*F60</f>
        <v>468.04999999999995</v>
      </c>
    </row>
    <row r="61" spans="1:9" hidden="1" x14ac:dyDescent="0.3">
      <c r="A61" s="12">
        <v>44271</v>
      </c>
      <c r="B61" s="4" t="s">
        <v>121</v>
      </c>
      <c r="C61" s="4" t="str">
        <f t="shared" si="0"/>
        <v>16</v>
      </c>
      <c r="D61" s="4" t="s">
        <v>136</v>
      </c>
      <c r="E61" s="5" t="s">
        <v>44</v>
      </c>
      <c r="F61" s="1">
        <v>14</v>
      </c>
      <c r="G61" s="1" t="s">
        <v>6</v>
      </c>
      <c r="H61" s="1">
        <f>VLOOKUP($E61,'Master File'!$A$2:$F$46,5,0)*F61</f>
        <v>1022</v>
      </c>
      <c r="I61" s="13">
        <f>VLOOKUP('Raw Data'!$E61,'Master File'!$A$2:$F$46,6,0)*F61</f>
        <v>1318.38</v>
      </c>
    </row>
    <row r="62" spans="1:9" hidden="1" x14ac:dyDescent="0.3">
      <c r="A62" s="12">
        <v>44273</v>
      </c>
      <c r="B62" s="4" t="s">
        <v>121</v>
      </c>
      <c r="C62" s="4" t="str">
        <f t="shared" si="0"/>
        <v>18</v>
      </c>
      <c r="D62" s="4" t="s">
        <v>136</v>
      </c>
      <c r="E62" s="5" t="s">
        <v>102</v>
      </c>
      <c r="F62" s="1">
        <v>8</v>
      </c>
      <c r="G62" s="1" t="s">
        <v>6</v>
      </c>
      <c r="H62" s="1">
        <f>VLOOKUP($E62,'Master File'!$A$2:$F$46,5,0)*F62</f>
        <v>960</v>
      </c>
      <c r="I62" s="13">
        <f>VLOOKUP('Raw Data'!$E62,'Master File'!$A$2:$F$46,6,0)*F62</f>
        <v>1296</v>
      </c>
    </row>
    <row r="63" spans="1:9" hidden="1" x14ac:dyDescent="0.3">
      <c r="A63" s="12">
        <v>44274</v>
      </c>
      <c r="B63" s="4" t="s">
        <v>121</v>
      </c>
      <c r="C63" s="4" t="str">
        <f t="shared" si="0"/>
        <v>19</v>
      </c>
      <c r="D63" s="4" t="s">
        <v>136</v>
      </c>
      <c r="E63" s="5" t="s">
        <v>9</v>
      </c>
      <c r="F63" s="1">
        <v>9</v>
      </c>
      <c r="G63" s="1" t="s">
        <v>6</v>
      </c>
      <c r="H63" s="1">
        <f>VLOOKUP($E63,'Master File'!$A$2:$F$46,5,0)*F63</f>
        <v>333</v>
      </c>
      <c r="I63" s="13">
        <f>VLOOKUP('Raw Data'!$E63,'Master File'!$A$2:$F$46,6,0)*F63</f>
        <v>376.29</v>
      </c>
    </row>
    <row r="64" spans="1:9" hidden="1" x14ac:dyDescent="0.3">
      <c r="A64" s="12">
        <v>44276</v>
      </c>
      <c r="B64" s="4" t="s">
        <v>121</v>
      </c>
      <c r="C64" s="4" t="str">
        <f t="shared" si="0"/>
        <v>21</v>
      </c>
      <c r="D64" s="4" t="s">
        <v>136</v>
      </c>
      <c r="E64" s="5" t="s">
        <v>60</v>
      </c>
      <c r="F64" s="1">
        <v>13</v>
      </c>
      <c r="G64" s="1" t="s">
        <v>5</v>
      </c>
      <c r="H64" s="1">
        <f>VLOOKUP($E64,'Master File'!$A$2:$F$46,5,0)*F64</f>
        <v>793</v>
      </c>
      <c r="I64" s="13">
        <f>VLOOKUP('Raw Data'!$E64,'Master File'!$A$2:$F$46,6,0)*F64</f>
        <v>991.25</v>
      </c>
    </row>
    <row r="65" spans="1:9" hidden="1" x14ac:dyDescent="0.3">
      <c r="A65" s="12">
        <v>44276</v>
      </c>
      <c r="B65" s="4" t="s">
        <v>121</v>
      </c>
      <c r="C65" s="4" t="str">
        <f t="shared" si="0"/>
        <v>21</v>
      </c>
      <c r="D65" s="4" t="s">
        <v>136</v>
      </c>
      <c r="E65" s="5" t="s">
        <v>96</v>
      </c>
      <c r="F65" s="1">
        <v>7</v>
      </c>
      <c r="G65" s="1" t="s">
        <v>5</v>
      </c>
      <c r="H65" s="1">
        <f>VLOOKUP($E65,'Master File'!$A$2:$F$46,5,0)*F65</f>
        <v>259</v>
      </c>
      <c r="I65" s="13">
        <f>VLOOKUP('Raw Data'!$E65,'Master File'!$A$2:$F$46,6,0)*F65</f>
        <v>297.84999999999997</v>
      </c>
    </row>
    <row r="66" spans="1:9" hidden="1" x14ac:dyDescent="0.3">
      <c r="A66" s="12">
        <v>44277</v>
      </c>
      <c r="B66" s="4" t="s">
        <v>121</v>
      </c>
      <c r="C66" s="4" t="str">
        <f t="shared" si="0"/>
        <v>22</v>
      </c>
      <c r="D66" s="4" t="s">
        <v>136</v>
      </c>
      <c r="E66" s="5" t="s">
        <v>20</v>
      </c>
      <c r="F66" s="1">
        <v>8</v>
      </c>
      <c r="G66" s="1" t="s">
        <v>5</v>
      </c>
      <c r="H66" s="1">
        <f>VLOOKUP($E66,'Master File'!$A$2:$F$46,5,0)*F66</f>
        <v>840</v>
      </c>
      <c r="I66" s="13">
        <f>VLOOKUP('Raw Data'!$E66,'Master File'!$A$2:$F$46,6,0)*F66</f>
        <v>1142.4000000000001</v>
      </c>
    </row>
    <row r="67" spans="1:9" hidden="1" x14ac:dyDescent="0.3">
      <c r="A67" s="12">
        <v>44277</v>
      </c>
      <c r="B67" s="4" t="s">
        <v>121</v>
      </c>
      <c r="C67" s="4" t="str">
        <f t="shared" ref="C67:C130" si="1">TEXT(A67,"d")</f>
        <v>22</v>
      </c>
      <c r="D67" s="4" t="s">
        <v>136</v>
      </c>
      <c r="E67" s="5" t="s">
        <v>44</v>
      </c>
      <c r="F67" s="1">
        <v>4</v>
      </c>
      <c r="G67" s="1" t="s">
        <v>5</v>
      </c>
      <c r="H67" s="1">
        <f>VLOOKUP($E67,'Master File'!$A$2:$F$46,5,0)*F67</f>
        <v>292</v>
      </c>
      <c r="I67" s="13">
        <f>VLOOKUP('Raw Data'!$E67,'Master File'!$A$2:$F$46,6,0)*F67</f>
        <v>376.68</v>
      </c>
    </row>
    <row r="68" spans="1:9" hidden="1" x14ac:dyDescent="0.3">
      <c r="A68" s="12">
        <v>44280</v>
      </c>
      <c r="B68" s="4" t="s">
        <v>121</v>
      </c>
      <c r="C68" s="4" t="str">
        <f t="shared" si="1"/>
        <v>25</v>
      </c>
      <c r="D68" s="4" t="s">
        <v>136</v>
      </c>
      <c r="E68" s="5" t="s">
        <v>4</v>
      </c>
      <c r="F68" s="1">
        <v>14</v>
      </c>
      <c r="G68" s="1" t="s">
        <v>6</v>
      </c>
      <c r="H68" s="1">
        <f>VLOOKUP($E68,'Master File'!$A$2:$F$46,5,0)*F68</f>
        <v>2016</v>
      </c>
      <c r="I68" s="13">
        <f>VLOOKUP('Raw Data'!$E68,'Master File'!$A$2:$F$46,6,0)*F68</f>
        <v>2197.44</v>
      </c>
    </row>
    <row r="69" spans="1:9" hidden="1" x14ac:dyDescent="0.3">
      <c r="A69" s="12">
        <v>44280</v>
      </c>
      <c r="B69" s="4" t="s">
        <v>121</v>
      </c>
      <c r="C69" s="4" t="str">
        <f t="shared" si="1"/>
        <v>25</v>
      </c>
      <c r="D69" s="4" t="s">
        <v>136</v>
      </c>
      <c r="E69" s="5" t="s">
        <v>30</v>
      </c>
      <c r="F69" s="1">
        <v>4</v>
      </c>
      <c r="G69" s="1" t="s">
        <v>6</v>
      </c>
      <c r="H69" s="1">
        <f>VLOOKUP($E69,'Master File'!$A$2:$F$46,5,0)*F69</f>
        <v>300</v>
      </c>
      <c r="I69" s="13">
        <f>VLOOKUP('Raw Data'!$E69,'Master File'!$A$2:$F$46,6,0)*F69</f>
        <v>342</v>
      </c>
    </row>
    <row r="70" spans="1:9" hidden="1" x14ac:dyDescent="0.3">
      <c r="A70" s="12">
        <v>44280</v>
      </c>
      <c r="B70" s="4" t="s">
        <v>121</v>
      </c>
      <c r="C70" s="4" t="str">
        <f t="shared" si="1"/>
        <v>25</v>
      </c>
      <c r="D70" s="4" t="s">
        <v>136</v>
      </c>
      <c r="E70" s="5" t="s">
        <v>75</v>
      </c>
      <c r="F70" s="1">
        <v>8</v>
      </c>
      <c r="G70" s="1" t="s">
        <v>6</v>
      </c>
      <c r="H70" s="1">
        <f>VLOOKUP($E70,'Master File'!$A$2:$F$46,5,0)*F70</f>
        <v>376</v>
      </c>
      <c r="I70" s="13">
        <f>VLOOKUP('Raw Data'!$E70,'Master File'!$A$2:$F$46,6,0)*F70</f>
        <v>424.88</v>
      </c>
    </row>
    <row r="71" spans="1:9" hidden="1" x14ac:dyDescent="0.3">
      <c r="A71" s="12">
        <v>44280</v>
      </c>
      <c r="B71" s="4" t="s">
        <v>121</v>
      </c>
      <c r="C71" s="4" t="str">
        <f t="shared" si="1"/>
        <v>25</v>
      </c>
      <c r="D71" s="4" t="s">
        <v>136</v>
      </c>
      <c r="E71" s="5" t="s">
        <v>94</v>
      </c>
      <c r="F71" s="1">
        <v>2</v>
      </c>
      <c r="G71" s="1" t="s">
        <v>5</v>
      </c>
      <c r="H71" s="1">
        <f>VLOOKUP($E71,'Master File'!$A$2:$F$46,5,0)*F71</f>
        <v>144</v>
      </c>
      <c r="I71" s="13">
        <f>VLOOKUP('Raw Data'!$E71,'Master File'!$A$2:$F$46,6,0)*F71</f>
        <v>159.84</v>
      </c>
    </row>
    <row r="72" spans="1:9" hidden="1" x14ac:dyDescent="0.3">
      <c r="A72" s="12">
        <v>44281</v>
      </c>
      <c r="B72" s="4" t="s">
        <v>121</v>
      </c>
      <c r="C72" s="4" t="str">
        <f t="shared" si="1"/>
        <v>26</v>
      </c>
      <c r="D72" s="4" t="s">
        <v>136</v>
      </c>
      <c r="E72" s="5" t="s">
        <v>16</v>
      </c>
      <c r="F72" s="1">
        <v>4</v>
      </c>
      <c r="G72" s="1" t="s">
        <v>6</v>
      </c>
      <c r="H72" s="1">
        <f>VLOOKUP($E72,'Master File'!$A$2:$F$46,5,0)*F72</f>
        <v>392</v>
      </c>
      <c r="I72" s="13">
        <f>VLOOKUP('Raw Data'!$E72,'Master File'!$A$2:$F$46,6,0)*F72</f>
        <v>415.52</v>
      </c>
    </row>
    <row r="73" spans="1:9" hidden="1" x14ac:dyDescent="0.3">
      <c r="A73" s="12">
        <v>44281</v>
      </c>
      <c r="B73" s="4" t="s">
        <v>121</v>
      </c>
      <c r="C73" s="4" t="str">
        <f t="shared" si="1"/>
        <v>26</v>
      </c>
      <c r="D73" s="4" t="s">
        <v>136</v>
      </c>
      <c r="E73" s="5" t="s">
        <v>102</v>
      </c>
      <c r="F73" s="1">
        <v>1</v>
      </c>
      <c r="G73" s="1" t="s">
        <v>6</v>
      </c>
      <c r="H73" s="1">
        <f>VLOOKUP($E73,'Master File'!$A$2:$F$46,5,0)*F73</f>
        <v>120</v>
      </c>
      <c r="I73" s="13">
        <f>VLOOKUP('Raw Data'!$E73,'Master File'!$A$2:$F$46,6,0)*F73</f>
        <v>162</v>
      </c>
    </row>
    <row r="74" spans="1:9" hidden="1" x14ac:dyDescent="0.3">
      <c r="A74" s="12">
        <v>44281</v>
      </c>
      <c r="B74" s="4" t="s">
        <v>121</v>
      </c>
      <c r="C74" s="4" t="str">
        <f t="shared" si="1"/>
        <v>26</v>
      </c>
      <c r="D74" s="4" t="s">
        <v>136</v>
      </c>
      <c r="E74" s="5" t="s">
        <v>39</v>
      </c>
      <c r="F74" s="1">
        <v>9</v>
      </c>
      <c r="G74" s="1" t="s">
        <v>5</v>
      </c>
      <c r="H74" s="1">
        <f>VLOOKUP($E74,'Master File'!$A$2:$F$46,5,0)*F74</f>
        <v>1332</v>
      </c>
      <c r="I74" s="13">
        <f>VLOOKUP('Raw Data'!$E74,'Master File'!$A$2:$F$46,6,0)*F74</f>
        <v>1478.52</v>
      </c>
    </row>
    <row r="75" spans="1:9" hidden="1" x14ac:dyDescent="0.3">
      <c r="A75" s="12">
        <v>44282</v>
      </c>
      <c r="B75" s="4" t="s">
        <v>121</v>
      </c>
      <c r="C75" s="4" t="str">
        <f t="shared" si="1"/>
        <v>27</v>
      </c>
      <c r="D75" s="4" t="s">
        <v>136</v>
      </c>
      <c r="E75" s="5" t="s">
        <v>77</v>
      </c>
      <c r="F75" s="1">
        <v>3</v>
      </c>
      <c r="G75" s="1" t="s">
        <v>5</v>
      </c>
      <c r="H75" s="1">
        <f>VLOOKUP($E75,'Master File'!$A$2:$F$46,5,0)*F75</f>
        <v>444</v>
      </c>
      <c r="I75" s="13">
        <f>VLOOKUP('Raw Data'!$E75,'Master File'!$A$2:$F$46,6,0)*F75</f>
        <v>603.84</v>
      </c>
    </row>
    <row r="76" spans="1:9" hidden="1" x14ac:dyDescent="0.3">
      <c r="A76" s="12">
        <v>44283</v>
      </c>
      <c r="B76" s="4" t="s">
        <v>121</v>
      </c>
      <c r="C76" s="4" t="str">
        <f t="shared" si="1"/>
        <v>28</v>
      </c>
      <c r="D76" s="4" t="s">
        <v>136</v>
      </c>
      <c r="E76" s="5" t="s">
        <v>32</v>
      </c>
      <c r="F76" s="1">
        <v>8</v>
      </c>
      <c r="G76" s="1" t="s">
        <v>6</v>
      </c>
      <c r="H76" s="1">
        <f>VLOOKUP($E76,'Master File'!$A$2:$F$46,5,0)*F76</f>
        <v>344</v>
      </c>
      <c r="I76" s="13">
        <f>VLOOKUP('Raw Data'!$E76,'Master File'!$A$2:$F$46,6,0)*F76</f>
        <v>381.84000000000003</v>
      </c>
    </row>
    <row r="77" spans="1:9" hidden="1" x14ac:dyDescent="0.3">
      <c r="A77" s="12">
        <v>44285</v>
      </c>
      <c r="B77" s="4" t="s">
        <v>121</v>
      </c>
      <c r="C77" s="4" t="str">
        <f t="shared" si="1"/>
        <v>30</v>
      </c>
      <c r="D77" s="4" t="s">
        <v>136</v>
      </c>
      <c r="E77" s="5" t="s">
        <v>94</v>
      </c>
      <c r="F77" s="1">
        <v>1</v>
      </c>
      <c r="G77" s="1" t="s">
        <v>6</v>
      </c>
      <c r="H77" s="1">
        <f>VLOOKUP($E77,'Master File'!$A$2:$F$46,5,0)*F77</f>
        <v>72</v>
      </c>
      <c r="I77" s="13">
        <f>VLOOKUP('Raw Data'!$E77,'Master File'!$A$2:$F$46,6,0)*F77</f>
        <v>79.92</v>
      </c>
    </row>
    <row r="78" spans="1:9" hidden="1" x14ac:dyDescent="0.3">
      <c r="A78" s="12">
        <v>44286</v>
      </c>
      <c r="B78" s="4" t="s">
        <v>121</v>
      </c>
      <c r="C78" s="4" t="str">
        <f t="shared" si="1"/>
        <v>31</v>
      </c>
      <c r="D78" s="4" t="s">
        <v>136</v>
      </c>
      <c r="E78" s="5" t="s">
        <v>102</v>
      </c>
      <c r="F78" s="1">
        <v>3</v>
      </c>
      <c r="G78" s="1" t="s">
        <v>6</v>
      </c>
      <c r="H78" s="1">
        <f>VLOOKUP($E78,'Master File'!$A$2:$F$46,5,0)*F78</f>
        <v>360</v>
      </c>
      <c r="I78" s="13">
        <f>VLOOKUP('Raw Data'!$E78,'Master File'!$A$2:$F$46,6,0)*F78</f>
        <v>486</v>
      </c>
    </row>
    <row r="79" spans="1:9" hidden="1" x14ac:dyDescent="0.3">
      <c r="A79" s="12">
        <v>44290</v>
      </c>
      <c r="B79" s="4" t="s">
        <v>122</v>
      </c>
      <c r="C79" s="4" t="str">
        <f t="shared" si="1"/>
        <v>4</v>
      </c>
      <c r="D79" s="4" t="s">
        <v>136</v>
      </c>
      <c r="E79" s="5" t="s">
        <v>98</v>
      </c>
      <c r="F79" s="1">
        <v>4</v>
      </c>
      <c r="G79" s="1" t="s">
        <v>6</v>
      </c>
      <c r="H79" s="1">
        <f>VLOOKUP($E79,'Master File'!$A$2:$F$46,5,0)*F79</f>
        <v>360</v>
      </c>
      <c r="I79" s="13">
        <f>VLOOKUP('Raw Data'!$E79,'Master File'!$A$2:$F$46,6,0)*F79</f>
        <v>460.8</v>
      </c>
    </row>
    <row r="80" spans="1:9" hidden="1" x14ac:dyDescent="0.3">
      <c r="A80" s="12">
        <v>44290</v>
      </c>
      <c r="B80" s="4" t="s">
        <v>122</v>
      </c>
      <c r="C80" s="4" t="str">
        <f t="shared" si="1"/>
        <v>4</v>
      </c>
      <c r="D80" s="4" t="s">
        <v>136</v>
      </c>
      <c r="E80" s="5" t="s">
        <v>36</v>
      </c>
      <c r="F80" s="1">
        <v>9</v>
      </c>
      <c r="G80" s="1" t="s">
        <v>6</v>
      </c>
      <c r="H80" s="1">
        <f>VLOOKUP($E80,'Master File'!$A$2:$F$46,5,0)*F80</f>
        <v>54</v>
      </c>
      <c r="I80" s="13">
        <f>VLOOKUP('Raw Data'!$E80,'Master File'!$A$2:$F$46,6,0)*F80</f>
        <v>70.739999999999995</v>
      </c>
    </row>
    <row r="81" spans="1:9" hidden="1" x14ac:dyDescent="0.3">
      <c r="A81" s="12">
        <v>44291</v>
      </c>
      <c r="B81" s="4" t="s">
        <v>122</v>
      </c>
      <c r="C81" s="4" t="str">
        <f t="shared" si="1"/>
        <v>5</v>
      </c>
      <c r="D81" s="4" t="s">
        <v>136</v>
      </c>
      <c r="E81" s="5" t="s">
        <v>79</v>
      </c>
      <c r="F81" s="1">
        <v>15</v>
      </c>
      <c r="G81" s="1" t="s">
        <v>5</v>
      </c>
      <c r="H81" s="1">
        <f>VLOOKUP($E81,'Master File'!$A$2:$F$46,5,0)*F81</f>
        <v>1395</v>
      </c>
      <c r="I81" s="13">
        <f>VLOOKUP('Raw Data'!$E81,'Master File'!$A$2:$F$46,6,0)*F81</f>
        <v>1562.3999999999999</v>
      </c>
    </row>
    <row r="82" spans="1:9" hidden="1" x14ac:dyDescent="0.3">
      <c r="A82" s="12">
        <v>44295</v>
      </c>
      <c r="B82" s="4" t="s">
        <v>122</v>
      </c>
      <c r="C82" s="4" t="str">
        <f t="shared" si="1"/>
        <v>9</v>
      </c>
      <c r="D82" s="4" t="s">
        <v>136</v>
      </c>
      <c r="E82" s="5" t="s">
        <v>27</v>
      </c>
      <c r="F82" s="1">
        <v>3</v>
      </c>
      <c r="G82" s="1" t="s">
        <v>5</v>
      </c>
      <c r="H82" s="1">
        <f>VLOOKUP($E82,'Master File'!$A$2:$F$46,5,0)*F82</f>
        <v>399</v>
      </c>
      <c r="I82" s="13">
        <f>VLOOKUP('Raw Data'!$E82,'Master File'!$A$2:$F$46,6,0)*F82</f>
        <v>466.83000000000004</v>
      </c>
    </row>
    <row r="83" spans="1:9" hidden="1" x14ac:dyDescent="0.3">
      <c r="A83" s="12">
        <v>44296</v>
      </c>
      <c r="B83" s="4" t="s">
        <v>122</v>
      </c>
      <c r="C83" s="4" t="str">
        <f t="shared" si="1"/>
        <v>10</v>
      </c>
      <c r="D83" s="4" t="s">
        <v>136</v>
      </c>
      <c r="E83" s="5" t="s">
        <v>65</v>
      </c>
      <c r="F83" s="1">
        <v>14</v>
      </c>
      <c r="G83" s="1" t="s">
        <v>5</v>
      </c>
      <c r="H83" s="1">
        <f>VLOOKUP($E83,'Master File'!$A$2:$F$46,5,0)*F83</f>
        <v>1694</v>
      </c>
      <c r="I83" s="13">
        <f>VLOOKUP('Raw Data'!$E83,'Master File'!$A$2:$F$46,6,0)*F83</f>
        <v>1981.98</v>
      </c>
    </row>
    <row r="84" spans="1:9" hidden="1" x14ac:dyDescent="0.3">
      <c r="A84" s="12">
        <v>44298</v>
      </c>
      <c r="B84" s="4" t="s">
        <v>122</v>
      </c>
      <c r="C84" s="4" t="str">
        <f t="shared" si="1"/>
        <v>12</v>
      </c>
      <c r="D84" s="4" t="s">
        <v>136</v>
      </c>
      <c r="E84" s="5" t="s">
        <v>91</v>
      </c>
      <c r="F84" s="1">
        <v>3</v>
      </c>
      <c r="G84" s="1" t="s">
        <v>6</v>
      </c>
      <c r="H84" s="1">
        <f>VLOOKUP($E84,'Master File'!$A$2:$F$46,5,0)*F84</f>
        <v>201</v>
      </c>
      <c r="I84" s="13">
        <f>VLOOKUP('Raw Data'!$E84,'Master File'!$A$2:$F$46,6,0)*F84</f>
        <v>257.28000000000003</v>
      </c>
    </row>
    <row r="85" spans="1:9" hidden="1" x14ac:dyDescent="0.3">
      <c r="A85" s="12">
        <v>44298</v>
      </c>
      <c r="B85" s="4" t="s">
        <v>122</v>
      </c>
      <c r="C85" s="4" t="str">
        <f t="shared" si="1"/>
        <v>12</v>
      </c>
      <c r="D85" s="4" t="s">
        <v>136</v>
      </c>
      <c r="E85" s="5" t="s">
        <v>75</v>
      </c>
      <c r="F85" s="1">
        <v>4</v>
      </c>
      <c r="G85" s="1" t="s">
        <v>5</v>
      </c>
      <c r="H85" s="1">
        <f>VLOOKUP($E85,'Master File'!$A$2:$F$46,5,0)*F85</f>
        <v>188</v>
      </c>
      <c r="I85" s="13">
        <f>VLOOKUP('Raw Data'!$E85,'Master File'!$A$2:$F$46,6,0)*F85</f>
        <v>212.44</v>
      </c>
    </row>
    <row r="86" spans="1:9" hidden="1" x14ac:dyDescent="0.3">
      <c r="A86" s="12">
        <v>44298</v>
      </c>
      <c r="B86" s="4" t="s">
        <v>122</v>
      </c>
      <c r="C86" s="4" t="str">
        <f t="shared" si="1"/>
        <v>12</v>
      </c>
      <c r="D86" s="4" t="s">
        <v>136</v>
      </c>
      <c r="E86" s="5" t="s">
        <v>8</v>
      </c>
      <c r="F86" s="1">
        <v>9</v>
      </c>
      <c r="G86" s="1" t="s">
        <v>5</v>
      </c>
      <c r="H86" s="1">
        <f>VLOOKUP($E86,'Master File'!$A$2:$F$46,5,0)*F86</f>
        <v>432</v>
      </c>
      <c r="I86" s="13">
        <f>VLOOKUP('Raw Data'!$E86,'Master File'!$A$2:$F$46,6,0)*F86</f>
        <v>514.08000000000004</v>
      </c>
    </row>
    <row r="87" spans="1:9" hidden="1" x14ac:dyDescent="0.3">
      <c r="A87" s="12">
        <v>44298</v>
      </c>
      <c r="B87" s="4" t="s">
        <v>122</v>
      </c>
      <c r="C87" s="4" t="str">
        <f t="shared" si="1"/>
        <v>12</v>
      </c>
      <c r="D87" s="4" t="s">
        <v>136</v>
      </c>
      <c r="E87" s="5" t="s">
        <v>83</v>
      </c>
      <c r="F87" s="1">
        <v>13</v>
      </c>
      <c r="G87" s="1" t="s">
        <v>6</v>
      </c>
      <c r="H87" s="1">
        <f>VLOOKUP($E87,'Master File'!$A$2:$F$46,5,0)*F87</f>
        <v>1235</v>
      </c>
      <c r="I87" s="13">
        <f>VLOOKUP('Raw Data'!$E87,'Master File'!$A$2:$F$46,6,0)*F87</f>
        <v>1556.1000000000001</v>
      </c>
    </row>
    <row r="88" spans="1:9" hidden="1" x14ac:dyDescent="0.3">
      <c r="A88" s="12">
        <v>44301</v>
      </c>
      <c r="B88" s="4" t="s">
        <v>122</v>
      </c>
      <c r="C88" s="4" t="str">
        <f t="shared" si="1"/>
        <v>15</v>
      </c>
      <c r="D88" s="4" t="s">
        <v>136</v>
      </c>
      <c r="E88" s="5" t="s">
        <v>54</v>
      </c>
      <c r="F88" s="1">
        <v>3</v>
      </c>
      <c r="G88" s="1" t="s">
        <v>5</v>
      </c>
      <c r="H88" s="1">
        <f>VLOOKUP($E88,'Master File'!$A$2:$F$46,5,0)*F88</f>
        <v>402</v>
      </c>
      <c r="I88" s="13">
        <f>VLOOKUP('Raw Data'!$E88,'Master File'!$A$2:$F$46,6,0)*F88</f>
        <v>470.34000000000003</v>
      </c>
    </row>
    <row r="89" spans="1:9" hidden="1" x14ac:dyDescent="0.3">
      <c r="A89" s="12">
        <v>44302</v>
      </c>
      <c r="B89" s="4" t="s">
        <v>122</v>
      </c>
      <c r="C89" s="4" t="str">
        <f t="shared" si="1"/>
        <v>16</v>
      </c>
      <c r="D89" s="4" t="s">
        <v>136</v>
      </c>
      <c r="E89" s="5" t="s">
        <v>56</v>
      </c>
      <c r="F89" s="1">
        <v>15</v>
      </c>
      <c r="G89" s="1" t="s">
        <v>6</v>
      </c>
      <c r="H89" s="1">
        <f>VLOOKUP($E89,'Master File'!$A$2:$F$46,5,0)*F89</f>
        <v>555</v>
      </c>
      <c r="I89" s="13">
        <f>VLOOKUP('Raw Data'!$E89,'Master File'!$A$2:$F$46,6,0)*F89</f>
        <v>738.15</v>
      </c>
    </row>
    <row r="90" spans="1:9" hidden="1" x14ac:dyDescent="0.3">
      <c r="A90" s="12">
        <v>44304</v>
      </c>
      <c r="B90" s="4" t="s">
        <v>122</v>
      </c>
      <c r="C90" s="4" t="str">
        <f t="shared" si="1"/>
        <v>18</v>
      </c>
      <c r="D90" s="4" t="s">
        <v>136</v>
      </c>
      <c r="E90" s="5" t="s">
        <v>94</v>
      </c>
      <c r="F90" s="1">
        <v>9</v>
      </c>
      <c r="G90" s="1" t="s">
        <v>5</v>
      </c>
      <c r="H90" s="1">
        <f>VLOOKUP($E90,'Master File'!$A$2:$F$46,5,0)*F90</f>
        <v>648</v>
      </c>
      <c r="I90" s="13">
        <f>VLOOKUP('Raw Data'!$E90,'Master File'!$A$2:$F$46,6,0)*F90</f>
        <v>719.28</v>
      </c>
    </row>
    <row r="91" spans="1:9" hidden="1" x14ac:dyDescent="0.3">
      <c r="A91" s="12">
        <v>44304</v>
      </c>
      <c r="B91" s="4" t="s">
        <v>122</v>
      </c>
      <c r="C91" s="4" t="str">
        <f t="shared" si="1"/>
        <v>18</v>
      </c>
      <c r="D91" s="4" t="s">
        <v>136</v>
      </c>
      <c r="E91" s="5" t="s">
        <v>58</v>
      </c>
      <c r="F91" s="1">
        <v>13</v>
      </c>
      <c r="G91" s="1" t="s">
        <v>6</v>
      </c>
      <c r="H91" s="1">
        <f>VLOOKUP($E91,'Master File'!$A$2:$F$46,5,0)*F91</f>
        <v>1950</v>
      </c>
      <c r="I91" s="13">
        <f>VLOOKUP('Raw Data'!$E91,'Master File'!$A$2:$F$46,6,0)*F91</f>
        <v>2730</v>
      </c>
    </row>
    <row r="92" spans="1:9" hidden="1" x14ac:dyDescent="0.3">
      <c r="A92" s="12">
        <v>44309</v>
      </c>
      <c r="B92" s="4" t="s">
        <v>122</v>
      </c>
      <c r="C92" s="4" t="str">
        <f t="shared" si="1"/>
        <v>23</v>
      </c>
      <c r="D92" s="4" t="s">
        <v>136</v>
      </c>
      <c r="E92" s="5" t="s">
        <v>102</v>
      </c>
      <c r="F92" s="1">
        <v>6</v>
      </c>
      <c r="G92" s="1" t="s">
        <v>5</v>
      </c>
      <c r="H92" s="1">
        <f>VLOOKUP($E92,'Master File'!$A$2:$F$46,5,0)*F92</f>
        <v>720</v>
      </c>
      <c r="I92" s="13">
        <f>VLOOKUP('Raw Data'!$E92,'Master File'!$A$2:$F$46,6,0)*F92</f>
        <v>972</v>
      </c>
    </row>
    <row r="93" spans="1:9" hidden="1" x14ac:dyDescent="0.3">
      <c r="A93" s="12">
        <v>44309</v>
      </c>
      <c r="B93" s="4" t="s">
        <v>122</v>
      </c>
      <c r="C93" s="4" t="str">
        <f t="shared" si="1"/>
        <v>23</v>
      </c>
      <c r="D93" s="4" t="s">
        <v>136</v>
      </c>
      <c r="E93" s="5" t="s">
        <v>9</v>
      </c>
      <c r="F93" s="1">
        <v>10</v>
      </c>
      <c r="G93" s="1" t="s">
        <v>5</v>
      </c>
      <c r="H93" s="1">
        <f>VLOOKUP($E93,'Master File'!$A$2:$F$46,5,0)*F93</f>
        <v>370</v>
      </c>
      <c r="I93" s="13">
        <f>VLOOKUP('Raw Data'!$E93,'Master File'!$A$2:$F$46,6,0)*F93</f>
        <v>418.1</v>
      </c>
    </row>
    <row r="94" spans="1:9" hidden="1" x14ac:dyDescent="0.3">
      <c r="A94" s="12">
        <v>44310</v>
      </c>
      <c r="B94" s="4" t="s">
        <v>122</v>
      </c>
      <c r="C94" s="4" t="str">
        <f t="shared" si="1"/>
        <v>24</v>
      </c>
      <c r="D94" s="4" t="s">
        <v>136</v>
      </c>
      <c r="E94" s="5" t="s">
        <v>77</v>
      </c>
      <c r="F94" s="1">
        <v>2</v>
      </c>
      <c r="G94" s="1" t="s">
        <v>5</v>
      </c>
      <c r="H94" s="1">
        <f>VLOOKUP($E94,'Master File'!$A$2:$F$46,5,0)*F94</f>
        <v>296</v>
      </c>
      <c r="I94" s="13">
        <f>VLOOKUP('Raw Data'!$E94,'Master File'!$A$2:$F$46,6,0)*F94</f>
        <v>402.56</v>
      </c>
    </row>
    <row r="95" spans="1:9" hidden="1" x14ac:dyDescent="0.3">
      <c r="A95" s="12">
        <v>44312</v>
      </c>
      <c r="B95" s="4" t="s">
        <v>122</v>
      </c>
      <c r="C95" s="4" t="str">
        <f t="shared" si="1"/>
        <v>26</v>
      </c>
      <c r="D95" s="4" t="s">
        <v>136</v>
      </c>
      <c r="E95" s="5" t="s">
        <v>91</v>
      </c>
      <c r="F95" s="1">
        <v>3</v>
      </c>
      <c r="G95" s="1" t="s">
        <v>5</v>
      </c>
      <c r="H95" s="1">
        <f>VLOOKUP($E95,'Master File'!$A$2:$F$46,5,0)*F95</f>
        <v>201</v>
      </c>
      <c r="I95" s="13">
        <f>VLOOKUP('Raw Data'!$E95,'Master File'!$A$2:$F$46,6,0)*F95</f>
        <v>257.28000000000003</v>
      </c>
    </row>
    <row r="96" spans="1:9" hidden="1" x14ac:dyDescent="0.3">
      <c r="A96" s="12">
        <v>44315</v>
      </c>
      <c r="B96" s="4" t="s">
        <v>122</v>
      </c>
      <c r="C96" s="4" t="str">
        <f t="shared" si="1"/>
        <v>29</v>
      </c>
      <c r="D96" s="4" t="s">
        <v>136</v>
      </c>
      <c r="E96" s="5" t="s">
        <v>77</v>
      </c>
      <c r="F96" s="1">
        <v>7</v>
      </c>
      <c r="G96" s="1" t="s">
        <v>5</v>
      </c>
      <c r="H96" s="1">
        <f>VLOOKUP($E96,'Master File'!$A$2:$F$46,5,0)*F96</f>
        <v>1036</v>
      </c>
      <c r="I96" s="13">
        <f>VLOOKUP('Raw Data'!$E96,'Master File'!$A$2:$F$46,6,0)*F96</f>
        <v>1408.96</v>
      </c>
    </row>
    <row r="97" spans="1:9" hidden="1" x14ac:dyDescent="0.3">
      <c r="A97" s="12">
        <v>44316</v>
      </c>
      <c r="B97" s="4" t="s">
        <v>122</v>
      </c>
      <c r="C97" s="4" t="str">
        <f t="shared" si="1"/>
        <v>30</v>
      </c>
      <c r="D97" s="4" t="s">
        <v>136</v>
      </c>
      <c r="E97" s="5" t="s">
        <v>75</v>
      </c>
      <c r="F97" s="1">
        <v>1</v>
      </c>
      <c r="G97" s="1" t="s">
        <v>5</v>
      </c>
      <c r="H97" s="1">
        <f>VLOOKUP($E97,'Master File'!$A$2:$F$46,5,0)*F97</f>
        <v>47</v>
      </c>
      <c r="I97" s="13">
        <f>VLOOKUP('Raw Data'!$E97,'Master File'!$A$2:$F$46,6,0)*F97</f>
        <v>53.11</v>
      </c>
    </row>
    <row r="98" spans="1:9" hidden="1" x14ac:dyDescent="0.3">
      <c r="A98" s="12">
        <v>44317</v>
      </c>
      <c r="B98" s="4" t="s">
        <v>123</v>
      </c>
      <c r="C98" s="4" t="str">
        <f t="shared" si="1"/>
        <v>1</v>
      </c>
      <c r="D98" s="4" t="s">
        <v>136</v>
      </c>
      <c r="E98" s="5" t="s">
        <v>56</v>
      </c>
      <c r="F98" s="1">
        <v>3</v>
      </c>
      <c r="G98" s="1" t="s">
        <v>6</v>
      </c>
      <c r="H98" s="1">
        <f>VLOOKUP($E98,'Master File'!$A$2:$F$46,5,0)*F98</f>
        <v>111</v>
      </c>
      <c r="I98" s="13">
        <f>VLOOKUP('Raw Data'!$E98,'Master File'!$A$2:$F$46,6,0)*F98</f>
        <v>147.63</v>
      </c>
    </row>
    <row r="99" spans="1:9" hidden="1" x14ac:dyDescent="0.3">
      <c r="A99" s="12">
        <v>44317</v>
      </c>
      <c r="B99" s="4" t="s">
        <v>123</v>
      </c>
      <c r="C99" s="4" t="str">
        <f t="shared" si="1"/>
        <v>1</v>
      </c>
      <c r="D99" s="4" t="s">
        <v>136</v>
      </c>
      <c r="E99" s="5" t="s">
        <v>102</v>
      </c>
      <c r="F99" s="1">
        <v>1</v>
      </c>
      <c r="G99" s="1" t="s">
        <v>6</v>
      </c>
      <c r="H99" s="1">
        <f>VLOOKUP($E99,'Master File'!$A$2:$F$46,5,0)*F99</f>
        <v>120</v>
      </c>
      <c r="I99" s="13">
        <f>VLOOKUP('Raw Data'!$E99,'Master File'!$A$2:$F$46,6,0)*F99</f>
        <v>162</v>
      </c>
    </row>
    <row r="100" spans="1:9" hidden="1" x14ac:dyDescent="0.3">
      <c r="A100" s="12">
        <v>44319</v>
      </c>
      <c r="B100" s="4" t="s">
        <v>123</v>
      </c>
      <c r="C100" s="4" t="str">
        <f t="shared" si="1"/>
        <v>3</v>
      </c>
      <c r="D100" s="4" t="s">
        <v>136</v>
      </c>
      <c r="E100" s="5" t="s">
        <v>85</v>
      </c>
      <c r="F100" s="1">
        <v>3</v>
      </c>
      <c r="G100" s="1" t="s">
        <v>5</v>
      </c>
      <c r="H100" s="1">
        <f>VLOOKUP($E100,'Master File'!$A$2:$F$46,5,0)*F100</f>
        <v>165</v>
      </c>
      <c r="I100" s="13">
        <f>VLOOKUP('Raw Data'!$E100,'Master File'!$A$2:$F$46,6,0)*F100</f>
        <v>174.89999999999998</v>
      </c>
    </row>
    <row r="101" spans="1:9" hidden="1" x14ac:dyDescent="0.3">
      <c r="A101" s="12">
        <v>44320</v>
      </c>
      <c r="B101" s="4" t="s">
        <v>123</v>
      </c>
      <c r="C101" s="4" t="str">
        <f t="shared" si="1"/>
        <v>4</v>
      </c>
      <c r="D101" s="4" t="s">
        <v>136</v>
      </c>
      <c r="E101" s="5" t="s">
        <v>50</v>
      </c>
      <c r="F101" s="1">
        <v>13</v>
      </c>
      <c r="G101" s="1" t="s">
        <v>5</v>
      </c>
      <c r="H101" s="1">
        <f>VLOOKUP($E101,'Master File'!$A$2:$F$46,5,0)*F101</f>
        <v>156</v>
      </c>
      <c r="I101" s="13">
        <f>VLOOKUP('Raw Data'!$E101,'Master File'!$A$2:$F$46,6,0)*F101</f>
        <v>204.35999999999999</v>
      </c>
    </row>
    <row r="102" spans="1:9" hidden="1" x14ac:dyDescent="0.3">
      <c r="A102" s="12">
        <v>44320</v>
      </c>
      <c r="B102" s="4" t="s">
        <v>123</v>
      </c>
      <c r="C102" s="4" t="str">
        <f t="shared" si="1"/>
        <v>4</v>
      </c>
      <c r="D102" s="4" t="s">
        <v>136</v>
      </c>
      <c r="E102" s="5" t="s">
        <v>48</v>
      </c>
      <c r="F102" s="1">
        <v>4</v>
      </c>
      <c r="G102" s="1" t="s">
        <v>6</v>
      </c>
      <c r="H102" s="1">
        <f>VLOOKUP($E102,'Master File'!$A$2:$F$46,5,0)*F102</f>
        <v>448</v>
      </c>
      <c r="I102" s="13">
        <f>VLOOKUP('Raw Data'!$E102,'Master File'!$A$2:$F$46,6,0)*F102</f>
        <v>586.88</v>
      </c>
    </row>
    <row r="103" spans="1:9" hidden="1" x14ac:dyDescent="0.3">
      <c r="A103" s="12">
        <v>44321</v>
      </c>
      <c r="B103" s="4" t="s">
        <v>123</v>
      </c>
      <c r="C103" s="4" t="str">
        <f t="shared" si="1"/>
        <v>5</v>
      </c>
      <c r="D103" s="4" t="s">
        <v>136</v>
      </c>
      <c r="E103" s="5" t="s">
        <v>36</v>
      </c>
      <c r="F103" s="1">
        <v>13</v>
      </c>
      <c r="G103" s="1" t="s">
        <v>6</v>
      </c>
      <c r="H103" s="1">
        <f>VLOOKUP($E103,'Master File'!$A$2:$F$46,5,0)*F103</f>
        <v>78</v>
      </c>
      <c r="I103" s="13">
        <f>VLOOKUP('Raw Data'!$E103,'Master File'!$A$2:$F$46,6,0)*F103</f>
        <v>102.17999999999999</v>
      </c>
    </row>
    <row r="104" spans="1:9" hidden="1" x14ac:dyDescent="0.3">
      <c r="A104" s="12">
        <v>44322</v>
      </c>
      <c r="B104" s="4" t="s">
        <v>123</v>
      </c>
      <c r="C104" s="4" t="str">
        <f t="shared" si="1"/>
        <v>6</v>
      </c>
      <c r="D104" s="4" t="s">
        <v>136</v>
      </c>
      <c r="E104" s="5" t="s">
        <v>34</v>
      </c>
      <c r="F104" s="1">
        <v>15</v>
      </c>
      <c r="G104" s="1" t="s">
        <v>5</v>
      </c>
      <c r="H104" s="1">
        <f>VLOOKUP($E104,'Master File'!$A$2:$F$46,5,0)*F104</f>
        <v>1245</v>
      </c>
      <c r="I104" s="13">
        <f>VLOOKUP('Raw Data'!$E104,'Master File'!$A$2:$F$46,6,0)*F104</f>
        <v>1419.3000000000002</v>
      </c>
    </row>
    <row r="105" spans="1:9" hidden="1" x14ac:dyDescent="0.3">
      <c r="A105" s="12">
        <v>44322</v>
      </c>
      <c r="B105" s="4" t="s">
        <v>123</v>
      </c>
      <c r="C105" s="4" t="str">
        <f t="shared" si="1"/>
        <v>6</v>
      </c>
      <c r="D105" s="4" t="s">
        <v>136</v>
      </c>
      <c r="E105" s="5" t="s">
        <v>36</v>
      </c>
      <c r="F105" s="1">
        <v>6</v>
      </c>
      <c r="G105" s="1" t="s">
        <v>5</v>
      </c>
      <c r="H105" s="1">
        <f>VLOOKUP($E105,'Master File'!$A$2:$F$46,5,0)*F105</f>
        <v>36</v>
      </c>
      <c r="I105" s="13">
        <f>VLOOKUP('Raw Data'!$E105,'Master File'!$A$2:$F$46,6,0)*F105</f>
        <v>47.16</v>
      </c>
    </row>
    <row r="106" spans="1:9" hidden="1" x14ac:dyDescent="0.3">
      <c r="A106" s="12">
        <v>44323</v>
      </c>
      <c r="B106" s="4" t="s">
        <v>123</v>
      </c>
      <c r="C106" s="4" t="str">
        <f t="shared" si="1"/>
        <v>7</v>
      </c>
      <c r="D106" s="4" t="s">
        <v>136</v>
      </c>
      <c r="E106" s="5" t="s">
        <v>56</v>
      </c>
      <c r="F106" s="1">
        <v>1</v>
      </c>
      <c r="G106" s="1" t="s">
        <v>6</v>
      </c>
      <c r="H106" s="1">
        <f>VLOOKUP($E106,'Master File'!$A$2:$F$46,5,0)*F106</f>
        <v>37</v>
      </c>
      <c r="I106" s="13">
        <f>VLOOKUP('Raw Data'!$E106,'Master File'!$A$2:$F$46,6,0)*F106</f>
        <v>49.21</v>
      </c>
    </row>
    <row r="107" spans="1:9" hidden="1" x14ac:dyDescent="0.3">
      <c r="A107" s="12">
        <v>44325</v>
      </c>
      <c r="B107" s="4" t="s">
        <v>123</v>
      </c>
      <c r="C107" s="4" t="str">
        <f t="shared" si="1"/>
        <v>9</v>
      </c>
      <c r="D107" s="4" t="s">
        <v>136</v>
      </c>
      <c r="E107" s="5" t="s">
        <v>52</v>
      </c>
      <c r="F107" s="1">
        <v>6</v>
      </c>
      <c r="G107" s="1" t="s">
        <v>5</v>
      </c>
      <c r="H107" s="1">
        <f>VLOOKUP($E107,'Master File'!$A$2:$F$46,5,0)*F107</f>
        <v>78</v>
      </c>
      <c r="I107" s="13">
        <f>VLOOKUP('Raw Data'!$E107,'Master File'!$A$2:$F$46,6,0)*F107</f>
        <v>99.84</v>
      </c>
    </row>
    <row r="108" spans="1:9" hidden="1" x14ac:dyDescent="0.3">
      <c r="A108" s="12">
        <v>44325</v>
      </c>
      <c r="B108" s="4" t="s">
        <v>123</v>
      </c>
      <c r="C108" s="4" t="str">
        <f t="shared" si="1"/>
        <v>9</v>
      </c>
      <c r="D108" s="4" t="s">
        <v>136</v>
      </c>
      <c r="E108" s="5" t="s">
        <v>9</v>
      </c>
      <c r="F108" s="1">
        <v>8</v>
      </c>
      <c r="G108" s="1" t="s">
        <v>6</v>
      </c>
      <c r="H108" s="1">
        <f>VLOOKUP($E108,'Master File'!$A$2:$F$46,5,0)*F108</f>
        <v>296</v>
      </c>
      <c r="I108" s="13">
        <f>VLOOKUP('Raw Data'!$E108,'Master File'!$A$2:$F$46,6,0)*F108</f>
        <v>334.48</v>
      </c>
    </row>
    <row r="109" spans="1:9" hidden="1" x14ac:dyDescent="0.3">
      <c r="A109" s="12">
        <v>44328</v>
      </c>
      <c r="B109" s="4" t="s">
        <v>123</v>
      </c>
      <c r="C109" s="4" t="str">
        <f t="shared" si="1"/>
        <v>12</v>
      </c>
      <c r="D109" s="4" t="s">
        <v>136</v>
      </c>
      <c r="E109" s="5" t="s">
        <v>52</v>
      </c>
      <c r="F109" s="1">
        <v>3</v>
      </c>
      <c r="G109" s="1" t="s">
        <v>5</v>
      </c>
      <c r="H109" s="1">
        <f>VLOOKUP($E109,'Master File'!$A$2:$F$46,5,0)*F109</f>
        <v>39</v>
      </c>
      <c r="I109" s="13">
        <f>VLOOKUP('Raw Data'!$E109,'Master File'!$A$2:$F$46,6,0)*F109</f>
        <v>49.92</v>
      </c>
    </row>
    <row r="110" spans="1:9" hidden="1" x14ac:dyDescent="0.3">
      <c r="A110" s="12">
        <v>44328</v>
      </c>
      <c r="B110" s="4" t="s">
        <v>123</v>
      </c>
      <c r="C110" s="4" t="str">
        <f t="shared" si="1"/>
        <v>12</v>
      </c>
      <c r="D110" s="4" t="s">
        <v>136</v>
      </c>
      <c r="E110" s="5" t="s">
        <v>87</v>
      </c>
      <c r="F110" s="1">
        <v>15</v>
      </c>
      <c r="G110" s="1" t="s">
        <v>5</v>
      </c>
      <c r="H110" s="1">
        <f>VLOOKUP($E110,'Master File'!$A$2:$F$46,5,0)*F110</f>
        <v>75</v>
      </c>
      <c r="I110" s="13">
        <f>VLOOKUP('Raw Data'!$E110,'Master File'!$A$2:$F$46,6,0)*F110</f>
        <v>100.5</v>
      </c>
    </row>
    <row r="111" spans="1:9" hidden="1" x14ac:dyDescent="0.3">
      <c r="A111" s="12">
        <v>44329</v>
      </c>
      <c r="B111" s="4" t="s">
        <v>123</v>
      </c>
      <c r="C111" s="4" t="str">
        <f t="shared" si="1"/>
        <v>13</v>
      </c>
      <c r="D111" s="4" t="s">
        <v>136</v>
      </c>
      <c r="E111" s="5" t="s">
        <v>75</v>
      </c>
      <c r="F111" s="1">
        <v>4</v>
      </c>
      <c r="G111" s="1" t="s">
        <v>5</v>
      </c>
      <c r="H111" s="1">
        <f>VLOOKUP($E111,'Master File'!$A$2:$F$46,5,0)*F111</f>
        <v>188</v>
      </c>
      <c r="I111" s="13">
        <f>VLOOKUP('Raw Data'!$E111,'Master File'!$A$2:$F$46,6,0)*F111</f>
        <v>212.44</v>
      </c>
    </row>
    <row r="112" spans="1:9" hidden="1" x14ac:dyDescent="0.3">
      <c r="A112" s="12">
        <v>44336</v>
      </c>
      <c r="B112" s="4" t="s">
        <v>123</v>
      </c>
      <c r="C112" s="4" t="str">
        <f t="shared" si="1"/>
        <v>20</v>
      </c>
      <c r="D112" s="4" t="s">
        <v>136</v>
      </c>
      <c r="E112" s="5" t="s">
        <v>102</v>
      </c>
      <c r="F112" s="1">
        <v>2</v>
      </c>
      <c r="G112" s="1" t="s">
        <v>6</v>
      </c>
      <c r="H112" s="1">
        <f>VLOOKUP($E112,'Master File'!$A$2:$F$46,5,0)*F112</f>
        <v>240</v>
      </c>
      <c r="I112" s="13">
        <f>VLOOKUP('Raw Data'!$E112,'Master File'!$A$2:$F$46,6,0)*F112</f>
        <v>324</v>
      </c>
    </row>
    <row r="113" spans="1:9" hidden="1" x14ac:dyDescent="0.3">
      <c r="A113" s="12">
        <v>44339</v>
      </c>
      <c r="B113" s="4" t="s">
        <v>123</v>
      </c>
      <c r="C113" s="4" t="str">
        <f t="shared" si="1"/>
        <v>23</v>
      </c>
      <c r="D113" s="4" t="s">
        <v>136</v>
      </c>
      <c r="E113" s="5" t="s">
        <v>98</v>
      </c>
      <c r="F113" s="1">
        <v>11</v>
      </c>
      <c r="G113" s="1" t="s">
        <v>5</v>
      </c>
      <c r="H113" s="1">
        <f>VLOOKUP($E113,'Master File'!$A$2:$F$46,5,0)*F113</f>
        <v>990</v>
      </c>
      <c r="I113" s="13">
        <f>VLOOKUP('Raw Data'!$E113,'Master File'!$A$2:$F$46,6,0)*F113</f>
        <v>1267.2</v>
      </c>
    </row>
    <row r="114" spans="1:9" hidden="1" x14ac:dyDescent="0.3">
      <c r="A114" s="12">
        <v>44346</v>
      </c>
      <c r="B114" s="4" t="s">
        <v>123</v>
      </c>
      <c r="C114" s="4" t="str">
        <f t="shared" si="1"/>
        <v>30</v>
      </c>
      <c r="D114" s="4" t="s">
        <v>136</v>
      </c>
      <c r="E114" s="5" t="s">
        <v>67</v>
      </c>
      <c r="F114" s="1">
        <v>13</v>
      </c>
      <c r="G114" s="1" t="s">
        <v>5</v>
      </c>
      <c r="H114" s="1">
        <f>VLOOKUP($E114,'Master File'!$A$2:$F$46,5,0)*F114</f>
        <v>1833</v>
      </c>
      <c r="I114" s="13">
        <f>VLOOKUP('Raw Data'!$E114,'Master File'!$A$2:$F$46,6,0)*F114</f>
        <v>1942.98</v>
      </c>
    </row>
    <row r="115" spans="1:9" hidden="1" x14ac:dyDescent="0.3">
      <c r="A115" s="12">
        <v>44346</v>
      </c>
      <c r="B115" s="4" t="s">
        <v>123</v>
      </c>
      <c r="C115" s="4" t="str">
        <f t="shared" si="1"/>
        <v>30</v>
      </c>
      <c r="D115" s="4" t="s">
        <v>136</v>
      </c>
      <c r="E115" s="5" t="s">
        <v>46</v>
      </c>
      <c r="F115" s="1">
        <v>6</v>
      </c>
      <c r="G115" s="1" t="s">
        <v>6</v>
      </c>
      <c r="H115" s="1">
        <f>VLOOKUP($E115,'Master File'!$A$2:$F$46,5,0)*F115</f>
        <v>672</v>
      </c>
      <c r="I115" s="13">
        <f>VLOOKUP('Raw Data'!$E115,'Master File'!$A$2:$F$46,6,0)*F115</f>
        <v>732.48</v>
      </c>
    </row>
    <row r="116" spans="1:9" hidden="1" x14ac:dyDescent="0.3">
      <c r="A116" s="12">
        <v>44350</v>
      </c>
      <c r="B116" s="4" t="s">
        <v>124</v>
      </c>
      <c r="C116" s="4" t="str">
        <f t="shared" si="1"/>
        <v>3</v>
      </c>
      <c r="D116" s="4" t="s">
        <v>136</v>
      </c>
      <c r="E116" s="5" t="s">
        <v>63</v>
      </c>
      <c r="F116" s="1">
        <v>10</v>
      </c>
      <c r="G116" s="1" t="s">
        <v>6</v>
      </c>
      <c r="H116" s="1">
        <f>VLOOKUP($E116,'Master File'!$A$2:$F$46,5,0)*F116</f>
        <v>1260</v>
      </c>
      <c r="I116" s="13">
        <f>VLOOKUP('Raw Data'!$E116,'Master File'!$A$2:$F$46,6,0)*F116</f>
        <v>1625.3999999999999</v>
      </c>
    </row>
    <row r="117" spans="1:9" hidden="1" x14ac:dyDescent="0.3">
      <c r="A117" s="12">
        <v>44351</v>
      </c>
      <c r="B117" s="4" t="s">
        <v>124</v>
      </c>
      <c r="C117" s="4" t="str">
        <f t="shared" si="1"/>
        <v>4</v>
      </c>
      <c r="D117" s="4" t="s">
        <v>136</v>
      </c>
      <c r="E117" s="5" t="s">
        <v>60</v>
      </c>
      <c r="F117" s="1">
        <v>8</v>
      </c>
      <c r="G117" s="1" t="s">
        <v>5</v>
      </c>
      <c r="H117" s="1">
        <f>VLOOKUP($E117,'Master File'!$A$2:$F$46,5,0)*F117</f>
        <v>488</v>
      </c>
      <c r="I117" s="13">
        <f>VLOOKUP('Raw Data'!$E117,'Master File'!$A$2:$F$46,6,0)*F117</f>
        <v>610</v>
      </c>
    </row>
    <row r="118" spans="1:9" hidden="1" x14ac:dyDescent="0.3">
      <c r="A118" s="12">
        <v>44351</v>
      </c>
      <c r="B118" s="4" t="s">
        <v>124</v>
      </c>
      <c r="C118" s="4" t="str">
        <f t="shared" si="1"/>
        <v>4</v>
      </c>
      <c r="D118" s="4" t="s">
        <v>136</v>
      </c>
      <c r="E118" s="5" t="s">
        <v>60</v>
      </c>
      <c r="F118" s="1">
        <v>12</v>
      </c>
      <c r="G118" s="1" t="s">
        <v>6</v>
      </c>
      <c r="H118" s="1">
        <f>VLOOKUP($E118,'Master File'!$A$2:$F$46,5,0)*F118</f>
        <v>732</v>
      </c>
      <c r="I118" s="13">
        <f>VLOOKUP('Raw Data'!$E118,'Master File'!$A$2:$F$46,6,0)*F118</f>
        <v>915</v>
      </c>
    </row>
    <row r="119" spans="1:9" hidden="1" x14ac:dyDescent="0.3">
      <c r="A119" s="12">
        <v>44352</v>
      </c>
      <c r="B119" s="4" t="s">
        <v>124</v>
      </c>
      <c r="C119" s="4" t="str">
        <f t="shared" si="1"/>
        <v>5</v>
      </c>
      <c r="D119" s="4" t="s">
        <v>136</v>
      </c>
      <c r="E119" s="5" t="s">
        <v>65</v>
      </c>
      <c r="F119" s="1">
        <v>15</v>
      </c>
      <c r="G119" s="1" t="s">
        <v>5</v>
      </c>
      <c r="H119" s="1">
        <f>VLOOKUP($E119,'Master File'!$A$2:$F$46,5,0)*F119</f>
        <v>1815</v>
      </c>
      <c r="I119" s="13">
        <f>VLOOKUP('Raw Data'!$E119,'Master File'!$A$2:$F$46,6,0)*F119</f>
        <v>2123.5499999999997</v>
      </c>
    </row>
    <row r="120" spans="1:9" hidden="1" x14ac:dyDescent="0.3">
      <c r="A120" s="12">
        <v>44352</v>
      </c>
      <c r="B120" s="4" t="s">
        <v>124</v>
      </c>
      <c r="C120" s="4" t="str">
        <f t="shared" si="1"/>
        <v>5</v>
      </c>
      <c r="D120" s="4" t="s">
        <v>136</v>
      </c>
      <c r="E120" s="5" t="s">
        <v>87</v>
      </c>
      <c r="F120" s="1">
        <v>10</v>
      </c>
      <c r="G120" s="1" t="s">
        <v>5</v>
      </c>
      <c r="H120" s="1">
        <f>VLOOKUP($E120,'Master File'!$A$2:$F$46,5,0)*F120</f>
        <v>50</v>
      </c>
      <c r="I120" s="13">
        <f>VLOOKUP('Raw Data'!$E120,'Master File'!$A$2:$F$46,6,0)*F120</f>
        <v>67</v>
      </c>
    </row>
    <row r="121" spans="1:9" hidden="1" x14ac:dyDescent="0.3">
      <c r="A121" s="12">
        <v>44353</v>
      </c>
      <c r="B121" s="4" t="s">
        <v>124</v>
      </c>
      <c r="C121" s="4" t="str">
        <f t="shared" si="1"/>
        <v>6</v>
      </c>
      <c r="D121" s="4" t="s">
        <v>136</v>
      </c>
      <c r="E121" s="5" t="s">
        <v>83</v>
      </c>
      <c r="F121" s="1">
        <v>6</v>
      </c>
      <c r="G121" s="1" t="s">
        <v>5</v>
      </c>
      <c r="H121" s="1">
        <f>VLOOKUP($E121,'Master File'!$A$2:$F$46,5,0)*F121</f>
        <v>570</v>
      </c>
      <c r="I121" s="13">
        <f>VLOOKUP('Raw Data'!$E121,'Master File'!$A$2:$F$46,6,0)*F121</f>
        <v>718.2</v>
      </c>
    </row>
    <row r="122" spans="1:9" hidden="1" x14ac:dyDescent="0.3">
      <c r="A122" s="12">
        <v>44355</v>
      </c>
      <c r="B122" s="4" t="s">
        <v>124</v>
      </c>
      <c r="C122" s="4" t="str">
        <f t="shared" si="1"/>
        <v>8</v>
      </c>
      <c r="D122" s="4" t="s">
        <v>136</v>
      </c>
      <c r="E122" s="5" t="s">
        <v>9</v>
      </c>
      <c r="F122" s="1">
        <v>11</v>
      </c>
      <c r="G122" s="1" t="s">
        <v>5</v>
      </c>
      <c r="H122" s="1">
        <f>VLOOKUP($E122,'Master File'!$A$2:$F$46,5,0)*F122</f>
        <v>407</v>
      </c>
      <c r="I122" s="13">
        <f>VLOOKUP('Raw Data'!$E122,'Master File'!$A$2:$F$46,6,0)*F122</f>
        <v>459.91</v>
      </c>
    </row>
    <row r="123" spans="1:9" hidden="1" x14ac:dyDescent="0.3">
      <c r="A123" s="12">
        <v>44355</v>
      </c>
      <c r="B123" s="4" t="s">
        <v>124</v>
      </c>
      <c r="C123" s="4" t="str">
        <f t="shared" si="1"/>
        <v>8</v>
      </c>
      <c r="D123" s="4" t="s">
        <v>136</v>
      </c>
      <c r="E123" s="5" t="s">
        <v>24</v>
      </c>
      <c r="F123" s="1">
        <v>11</v>
      </c>
      <c r="G123" s="1" t="s">
        <v>6</v>
      </c>
      <c r="H123" s="1">
        <f>VLOOKUP($E123,'Master File'!$A$2:$F$46,5,0)*F123</f>
        <v>484</v>
      </c>
      <c r="I123" s="13">
        <f>VLOOKUP('Raw Data'!$E123,'Master File'!$A$2:$F$46,6,0)*F123</f>
        <v>537.24</v>
      </c>
    </row>
    <row r="124" spans="1:9" hidden="1" x14ac:dyDescent="0.3">
      <c r="A124" s="12">
        <v>44356</v>
      </c>
      <c r="B124" s="4" t="s">
        <v>124</v>
      </c>
      <c r="C124" s="4" t="str">
        <f t="shared" si="1"/>
        <v>9</v>
      </c>
      <c r="D124" s="4" t="s">
        <v>136</v>
      </c>
      <c r="E124" s="5" t="s">
        <v>16</v>
      </c>
      <c r="F124" s="1">
        <v>7</v>
      </c>
      <c r="G124" s="1" t="s">
        <v>5</v>
      </c>
      <c r="H124" s="1">
        <f>VLOOKUP($E124,'Master File'!$A$2:$F$46,5,0)*F124</f>
        <v>686</v>
      </c>
      <c r="I124" s="13">
        <f>VLOOKUP('Raw Data'!$E124,'Master File'!$A$2:$F$46,6,0)*F124</f>
        <v>727.16</v>
      </c>
    </row>
    <row r="125" spans="1:9" hidden="1" x14ac:dyDescent="0.3">
      <c r="A125" s="12">
        <v>44358</v>
      </c>
      <c r="B125" s="4" t="s">
        <v>124</v>
      </c>
      <c r="C125" s="4" t="str">
        <f t="shared" si="1"/>
        <v>11</v>
      </c>
      <c r="D125" s="4" t="s">
        <v>136</v>
      </c>
      <c r="E125" s="5" t="s">
        <v>81</v>
      </c>
      <c r="F125" s="1">
        <v>12</v>
      </c>
      <c r="G125" s="1" t="s">
        <v>6</v>
      </c>
      <c r="H125" s="1">
        <f>VLOOKUP($E125,'Master File'!$A$2:$F$46,5,0)*F125</f>
        <v>1068</v>
      </c>
      <c r="I125" s="13">
        <f>VLOOKUP('Raw Data'!$E125,'Master File'!$A$2:$F$46,6,0)*F125</f>
        <v>1409.76</v>
      </c>
    </row>
    <row r="126" spans="1:9" hidden="1" x14ac:dyDescent="0.3">
      <c r="A126" s="12">
        <v>44359</v>
      </c>
      <c r="B126" s="4" t="s">
        <v>124</v>
      </c>
      <c r="C126" s="4" t="str">
        <f t="shared" si="1"/>
        <v>12</v>
      </c>
      <c r="D126" s="4" t="s">
        <v>136</v>
      </c>
      <c r="E126" s="5" t="s">
        <v>100</v>
      </c>
      <c r="F126" s="1">
        <v>6</v>
      </c>
      <c r="G126" s="1" t="s">
        <v>5</v>
      </c>
      <c r="H126" s="1">
        <f>VLOOKUP($E126,'Master File'!$A$2:$F$46,5,0)*F126</f>
        <v>828</v>
      </c>
      <c r="I126" s="13">
        <f>VLOOKUP('Raw Data'!$E126,'Master File'!$A$2:$F$46,6,0)*F126</f>
        <v>1043.28</v>
      </c>
    </row>
    <row r="127" spans="1:9" hidden="1" x14ac:dyDescent="0.3">
      <c r="A127" s="12">
        <v>44361</v>
      </c>
      <c r="B127" s="4" t="s">
        <v>124</v>
      </c>
      <c r="C127" s="4" t="str">
        <f t="shared" si="1"/>
        <v>14</v>
      </c>
      <c r="D127" s="4" t="s">
        <v>136</v>
      </c>
      <c r="E127" s="5" t="s">
        <v>7</v>
      </c>
      <c r="F127" s="1">
        <v>10</v>
      </c>
      <c r="G127" s="1" t="s">
        <v>6</v>
      </c>
      <c r="H127" s="1">
        <f>VLOOKUP($E127,'Master File'!$A$2:$F$46,5,0)*F127</f>
        <v>70</v>
      </c>
      <c r="I127" s="13">
        <f>VLOOKUP('Raw Data'!$E127,'Master File'!$A$2:$F$46,6,0)*F127</f>
        <v>83.3</v>
      </c>
    </row>
    <row r="128" spans="1:9" hidden="1" x14ac:dyDescent="0.3">
      <c r="A128" s="12">
        <v>44363</v>
      </c>
      <c r="B128" s="4" t="s">
        <v>124</v>
      </c>
      <c r="C128" s="4" t="str">
        <f t="shared" si="1"/>
        <v>16</v>
      </c>
      <c r="D128" s="4" t="s">
        <v>136</v>
      </c>
      <c r="E128" s="5" t="s">
        <v>58</v>
      </c>
      <c r="F128" s="1">
        <v>5</v>
      </c>
      <c r="G128" s="1" t="s">
        <v>6</v>
      </c>
      <c r="H128" s="1">
        <f>VLOOKUP($E128,'Master File'!$A$2:$F$46,5,0)*F128</f>
        <v>750</v>
      </c>
      <c r="I128" s="13">
        <f>VLOOKUP('Raw Data'!$E128,'Master File'!$A$2:$F$46,6,0)*F128</f>
        <v>1050</v>
      </c>
    </row>
    <row r="129" spans="1:9" hidden="1" x14ac:dyDescent="0.3">
      <c r="A129" s="12">
        <v>44363</v>
      </c>
      <c r="B129" s="4" t="s">
        <v>124</v>
      </c>
      <c r="C129" s="4" t="str">
        <f t="shared" si="1"/>
        <v>16</v>
      </c>
      <c r="D129" s="4" t="s">
        <v>136</v>
      </c>
      <c r="E129" s="5" t="s">
        <v>50</v>
      </c>
      <c r="F129" s="1">
        <v>12</v>
      </c>
      <c r="G129" s="1" t="s">
        <v>6</v>
      </c>
      <c r="H129" s="1">
        <f>VLOOKUP($E129,'Master File'!$A$2:$F$46,5,0)*F129</f>
        <v>144</v>
      </c>
      <c r="I129" s="13">
        <f>VLOOKUP('Raw Data'!$E129,'Master File'!$A$2:$F$46,6,0)*F129</f>
        <v>188.64</v>
      </c>
    </row>
    <row r="130" spans="1:9" hidden="1" x14ac:dyDescent="0.3">
      <c r="A130" s="12">
        <v>44363</v>
      </c>
      <c r="B130" s="4" t="s">
        <v>124</v>
      </c>
      <c r="C130" s="4" t="str">
        <f t="shared" si="1"/>
        <v>16</v>
      </c>
      <c r="D130" s="4" t="s">
        <v>136</v>
      </c>
      <c r="E130" s="5" t="s">
        <v>96</v>
      </c>
      <c r="F130" s="1">
        <v>11</v>
      </c>
      <c r="G130" s="1" t="s">
        <v>6</v>
      </c>
      <c r="H130" s="1">
        <f>VLOOKUP($E130,'Master File'!$A$2:$F$46,5,0)*F130</f>
        <v>407</v>
      </c>
      <c r="I130" s="13">
        <f>VLOOKUP('Raw Data'!$E130,'Master File'!$A$2:$F$46,6,0)*F130</f>
        <v>468.04999999999995</v>
      </c>
    </row>
    <row r="131" spans="1:9" hidden="1" x14ac:dyDescent="0.3">
      <c r="A131" s="12">
        <v>44365</v>
      </c>
      <c r="B131" s="4" t="s">
        <v>124</v>
      </c>
      <c r="C131" s="4" t="str">
        <f t="shared" ref="C131:C194" si="2">TEXT(A131,"d")</f>
        <v>18</v>
      </c>
      <c r="D131" s="4" t="s">
        <v>136</v>
      </c>
      <c r="E131" s="5" t="s">
        <v>7</v>
      </c>
      <c r="F131" s="1">
        <v>13</v>
      </c>
      <c r="G131" s="1" t="s">
        <v>6</v>
      </c>
      <c r="H131" s="1">
        <f>VLOOKUP($E131,'Master File'!$A$2:$F$46,5,0)*F131</f>
        <v>91</v>
      </c>
      <c r="I131" s="13">
        <f>VLOOKUP('Raw Data'!$E131,'Master File'!$A$2:$F$46,6,0)*F131</f>
        <v>108.29</v>
      </c>
    </row>
    <row r="132" spans="1:9" hidden="1" x14ac:dyDescent="0.3">
      <c r="A132" s="12">
        <v>44366</v>
      </c>
      <c r="B132" s="4" t="s">
        <v>124</v>
      </c>
      <c r="C132" s="4" t="str">
        <f t="shared" si="2"/>
        <v>19</v>
      </c>
      <c r="D132" s="4" t="s">
        <v>136</v>
      </c>
      <c r="E132" s="5" t="s">
        <v>100</v>
      </c>
      <c r="F132" s="1">
        <v>5</v>
      </c>
      <c r="G132" s="1" t="s">
        <v>5</v>
      </c>
      <c r="H132" s="1">
        <f>VLOOKUP($E132,'Master File'!$A$2:$F$46,5,0)*F132</f>
        <v>690</v>
      </c>
      <c r="I132" s="13">
        <f>VLOOKUP('Raw Data'!$E132,'Master File'!$A$2:$F$46,6,0)*F132</f>
        <v>869.4</v>
      </c>
    </row>
    <row r="133" spans="1:9" hidden="1" x14ac:dyDescent="0.3">
      <c r="A133" s="12">
        <v>44367</v>
      </c>
      <c r="B133" s="4" t="s">
        <v>124</v>
      </c>
      <c r="C133" s="4" t="str">
        <f t="shared" si="2"/>
        <v>20</v>
      </c>
      <c r="D133" s="4" t="s">
        <v>136</v>
      </c>
      <c r="E133" s="5" t="s">
        <v>52</v>
      </c>
      <c r="F133" s="1">
        <v>1</v>
      </c>
      <c r="G133" s="1" t="s">
        <v>6</v>
      </c>
      <c r="H133" s="1">
        <f>VLOOKUP($E133,'Master File'!$A$2:$F$46,5,0)*F133</f>
        <v>13</v>
      </c>
      <c r="I133" s="13">
        <f>VLOOKUP('Raw Data'!$E133,'Master File'!$A$2:$F$46,6,0)*F133</f>
        <v>16.64</v>
      </c>
    </row>
    <row r="134" spans="1:9" hidden="1" x14ac:dyDescent="0.3">
      <c r="A134" s="12">
        <v>44370</v>
      </c>
      <c r="B134" s="4" t="s">
        <v>124</v>
      </c>
      <c r="C134" s="4" t="str">
        <f t="shared" si="2"/>
        <v>23</v>
      </c>
      <c r="D134" s="4" t="s">
        <v>136</v>
      </c>
      <c r="E134" s="5" t="s">
        <v>52</v>
      </c>
      <c r="F134" s="1">
        <v>4</v>
      </c>
      <c r="G134" s="1" t="s">
        <v>5</v>
      </c>
      <c r="H134" s="1">
        <f>VLOOKUP($E134,'Master File'!$A$2:$F$46,5,0)*F134</f>
        <v>52</v>
      </c>
      <c r="I134" s="13">
        <f>VLOOKUP('Raw Data'!$E134,'Master File'!$A$2:$F$46,6,0)*F134</f>
        <v>66.56</v>
      </c>
    </row>
    <row r="135" spans="1:9" hidden="1" x14ac:dyDescent="0.3">
      <c r="A135" s="12">
        <v>44371</v>
      </c>
      <c r="B135" s="4" t="s">
        <v>124</v>
      </c>
      <c r="C135" s="4" t="str">
        <f t="shared" si="2"/>
        <v>24</v>
      </c>
      <c r="D135" s="4" t="s">
        <v>136</v>
      </c>
      <c r="E135" s="5" t="s">
        <v>42</v>
      </c>
      <c r="F135" s="1">
        <v>13</v>
      </c>
      <c r="G135" s="1" t="s">
        <v>5</v>
      </c>
      <c r="H135" s="1">
        <f>VLOOKUP($E135,'Master File'!$A$2:$F$46,5,0)*F135</f>
        <v>572</v>
      </c>
      <c r="I135" s="13">
        <f>VLOOKUP('Raw Data'!$E135,'Master File'!$A$2:$F$46,6,0)*F135</f>
        <v>629.19999999999993</v>
      </c>
    </row>
    <row r="136" spans="1:9" hidden="1" x14ac:dyDescent="0.3">
      <c r="A136" s="12">
        <v>44373</v>
      </c>
      <c r="B136" s="4" t="s">
        <v>124</v>
      </c>
      <c r="C136" s="4" t="str">
        <f t="shared" si="2"/>
        <v>26</v>
      </c>
      <c r="D136" s="4" t="s">
        <v>136</v>
      </c>
      <c r="E136" s="5" t="s">
        <v>36</v>
      </c>
      <c r="F136" s="1">
        <v>7</v>
      </c>
      <c r="G136" s="1" t="s">
        <v>5</v>
      </c>
      <c r="H136" s="1">
        <f>VLOOKUP($E136,'Master File'!$A$2:$F$46,5,0)*F136</f>
        <v>42</v>
      </c>
      <c r="I136" s="13">
        <f>VLOOKUP('Raw Data'!$E136,'Master File'!$A$2:$F$46,6,0)*F136</f>
        <v>55.019999999999996</v>
      </c>
    </row>
    <row r="137" spans="1:9" hidden="1" x14ac:dyDescent="0.3">
      <c r="A137" s="12">
        <v>44374</v>
      </c>
      <c r="B137" s="4" t="s">
        <v>124</v>
      </c>
      <c r="C137" s="4" t="str">
        <f t="shared" si="2"/>
        <v>27</v>
      </c>
      <c r="D137" s="4" t="s">
        <v>136</v>
      </c>
      <c r="E137" s="5" t="s">
        <v>27</v>
      </c>
      <c r="F137" s="1">
        <v>11</v>
      </c>
      <c r="G137" s="1" t="s">
        <v>6</v>
      </c>
      <c r="H137" s="1">
        <f>VLOOKUP($E137,'Master File'!$A$2:$F$46,5,0)*F137</f>
        <v>1463</v>
      </c>
      <c r="I137" s="13">
        <f>VLOOKUP('Raw Data'!$E137,'Master File'!$A$2:$F$46,6,0)*F137</f>
        <v>1711.71</v>
      </c>
    </row>
    <row r="138" spans="1:9" hidden="1" x14ac:dyDescent="0.3">
      <c r="A138" s="12">
        <v>44375</v>
      </c>
      <c r="B138" s="4" t="s">
        <v>124</v>
      </c>
      <c r="C138" s="4" t="str">
        <f t="shared" si="2"/>
        <v>28</v>
      </c>
      <c r="D138" s="4" t="s">
        <v>136</v>
      </c>
      <c r="E138" s="5" t="s">
        <v>63</v>
      </c>
      <c r="F138" s="1">
        <v>2</v>
      </c>
      <c r="G138" s="1" t="s">
        <v>6</v>
      </c>
      <c r="H138" s="1">
        <f>VLOOKUP($E138,'Master File'!$A$2:$F$46,5,0)*F138</f>
        <v>252</v>
      </c>
      <c r="I138" s="13">
        <f>VLOOKUP('Raw Data'!$E138,'Master File'!$A$2:$F$46,6,0)*F138</f>
        <v>325.08</v>
      </c>
    </row>
    <row r="139" spans="1:9" hidden="1" x14ac:dyDescent="0.3">
      <c r="A139" s="12">
        <v>44375</v>
      </c>
      <c r="B139" s="4" t="s">
        <v>124</v>
      </c>
      <c r="C139" s="4" t="str">
        <f t="shared" si="2"/>
        <v>28</v>
      </c>
      <c r="D139" s="4" t="s">
        <v>136</v>
      </c>
      <c r="E139" s="5" t="s">
        <v>87</v>
      </c>
      <c r="F139" s="1">
        <v>7</v>
      </c>
      <c r="G139" s="1" t="s">
        <v>5</v>
      </c>
      <c r="H139" s="1">
        <f>VLOOKUP($E139,'Master File'!$A$2:$F$46,5,0)*F139</f>
        <v>35</v>
      </c>
      <c r="I139" s="13">
        <f>VLOOKUP('Raw Data'!$E139,'Master File'!$A$2:$F$46,6,0)*F139</f>
        <v>46.9</v>
      </c>
    </row>
    <row r="140" spans="1:9" hidden="1" x14ac:dyDescent="0.3">
      <c r="A140" s="12">
        <v>44376</v>
      </c>
      <c r="B140" s="4" t="s">
        <v>124</v>
      </c>
      <c r="C140" s="4" t="str">
        <f t="shared" si="2"/>
        <v>29</v>
      </c>
      <c r="D140" s="4" t="s">
        <v>136</v>
      </c>
      <c r="E140" s="5" t="s">
        <v>48</v>
      </c>
      <c r="F140" s="1">
        <v>4</v>
      </c>
      <c r="G140" s="1" t="s">
        <v>5</v>
      </c>
      <c r="H140" s="1">
        <f>VLOOKUP($E140,'Master File'!$A$2:$F$46,5,0)*F140</f>
        <v>448</v>
      </c>
      <c r="I140" s="13">
        <f>VLOOKUP('Raw Data'!$E140,'Master File'!$A$2:$F$46,6,0)*F140</f>
        <v>586.88</v>
      </c>
    </row>
    <row r="141" spans="1:9" hidden="1" x14ac:dyDescent="0.3">
      <c r="A141" s="12">
        <v>44378</v>
      </c>
      <c r="B141" s="4" t="s">
        <v>125</v>
      </c>
      <c r="C141" s="4" t="str">
        <f t="shared" si="2"/>
        <v>1</v>
      </c>
      <c r="D141" s="4" t="s">
        <v>136</v>
      </c>
      <c r="E141" s="5" t="s">
        <v>27</v>
      </c>
      <c r="F141" s="1">
        <v>11</v>
      </c>
      <c r="G141" s="1" t="s">
        <v>6</v>
      </c>
      <c r="H141" s="1">
        <f>VLOOKUP($E141,'Master File'!$A$2:$F$46,5,0)*F141</f>
        <v>1463</v>
      </c>
      <c r="I141" s="13">
        <f>VLOOKUP('Raw Data'!$E141,'Master File'!$A$2:$F$46,6,0)*F141</f>
        <v>1711.71</v>
      </c>
    </row>
    <row r="142" spans="1:9" hidden="1" x14ac:dyDescent="0.3">
      <c r="A142" s="12">
        <v>44379</v>
      </c>
      <c r="B142" s="4" t="s">
        <v>125</v>
      </c>
      <c r="C142" s="4" t="str">
        <f t="shared" si="2"/>
        <v>2</v>
      </c>
      <c r="D142" s="4" t="s">
        <v>136</v>
      </c>
      <c r="E142" s="5" t="s">
        <v>39</v>
      </c>
      <c r="F142" s="1">
        <v>11</v>
      </c>
      <c r="G142" s="1" t="s">
        <v>6</v>
      </c>
      <c r="H142" s="1">
        <f>VLOOKUP($E142,'Master File'!$A$2:$F$46,5,0)*F142</f>
        <v>1628</v>
      </c>
      <c r="I142" s="13">
        <f>VLOOKUP('Raw Data'!$E142,'Master File'!$A$2:$F$46,6,0)*F142</f>
        <v>1807.08</v>
      </c>
    </row>
    <row r="143" spans="1:9" hidden="1" x14ac:dyDescent="0.3">
      <c r="A143" s="12">
        <v>44380</v>
      </c>
      <c r="B143" s="4" t="s">
        <v>125</v>
      </c>
      <c r="C143" s="4" t="str">
        <f t="shared" si="2"/>
        <v>3</v>
      </c>
      <c r="D143" s="4" t="s">
        <v>136</v>
      </c>
      <c r="E143" s="5" t="s">
        <v>83</v>
      </c>
      <c r="F143" s="1">
        <v>9</v>
      </c>
      <c r="G143" s="1" t="s">
        <v>6</v>
      </c>
      <c r="H143" s="1">
        <f>VLOOKUP($E143,'Master File'!$A$2:$F$46,5,0)*F143</f>
        <v>855</v>
      </c>
      <c r="I143" s="13">
        <f>VLOOKUP('Raw Data'!$E143,'Master File'!$A$2:$F$46,6,0)*F143</f>
        <v>1077.3</v>
      </c>
    </row>
    <row r="144" spans="1:9" hidden="1" x14ac:dyDescent="0.3">
      <c r="A144" s="12">
        <v>44380</v>
      </c>
      <c r="B144" s="4" t="s">
        <v>125</v>
      </c>
      <c r="C144" s="4" t="str">
        <f t="shared" si="2"/>
        <v>3</v>
      </c>
      <c r="D144" s="4" t="s">
        <v>136</v>
      </c>
      <c r="E144" s="5" t="s">
        <v>22</v>
      </c>
      <c r="F144" s="1">
        <v>8</v>
      </c>
      <c r="G144" s="1" t="s">
        <v>6</v>
      </c>
      <c r="H144" s="1">
        <f>VLOOKUP($E144,'Master File'!$A$2:$F$46,5,0)*F144</f>
        <v>568</v>
      </c>
      <c r="I144" s="13">
        <f>VLOOKUP('Raw Data'!$E144,'Master File'!$A$2:$F$46,6,0)*F144</f>
        <v>647.52</v>
      </c>
    </row>
    <row r="145" spans="1:9" hidden="1" x14ac:dyDescent="0.3">
      <c r="A145" s="12">
        <v>44382</v>
      </c>
      <c r="B145" s="4" t="s">
        <v>125</v>
      </c>
      <c r="C145" s="4" t="str">
        <f t="shared" si="2"/>
        <v>5</v>
      </c>
      <c r="D145" s="4" t="s">
        <v>136</v>
      </c>
      <c r="E145" s="5" t="s">
        <v>20</v>
      </c>
      <c r="F145" s="1">
        <v>8</v>
      </c>
      <c r="G145" s="1" t="s">
        <v>5</v>
      </c>
      <c r="H145" s="1">
        <f>VLOOKUP($E145,'Master File'!$A$2:$F$46,5,0)*F145</f>
        <v>840</v>
      </c>
      <c r="I145" s="13">
        <f>VLOOKUP('Raw Data'!$E145,'Master File'!$A$2:$F$46,6,0)*F145</f>
        <v>1142.4000000000001</v>
      </c>
    </row>
    <row r="146" spans="1:9" hidden="1" x14ac:dyDescent="0.3">
      <c r="A146" s="12">
        <v>44383</v>
      </c>
      <c r="B146" s="4" t="s">
        <v>125</v>
      </c>
      <c r="C146" s="4" t="str">
        <f t="shared" si="2"/>
        <v>6</v>
      </c>
      <c r="D146" s="4" t="s">
        <v>136</v>
      </c>
      <c r="E146" s="5" t="s">
        <v>100</v>
      </c>
      <c r="F146" s="1">
        <v>15</v>
      </c>
      <c r="G146" s="1" t="s">
        <v>6</v>
      </c>
      <c r="H146" s="1">
        <f>VLOOKUP($E146,'Master File'!$A$2:$F$46,5,0)*F146</f>
        <v>2070</v>
      </c>
      <c r="I146" s="13">
        <f>VLOOKUP('Raw Data'!$E146,'Master File'!$A$2:$F$46,6,0)*F146</f>
        <v>2608.1999999999998</v>
      </c>
    </row>
    <row r="147" spans="1:9" hidden="1" x14ac:dyDescent="0.3">
      <c r="A147" s="12">
        <v>44385</v>
      </c>
      <c r="B147" s="4" t="s">
        <v>125</v>
      </c>
      <c r="C147" s="4" t="str">
        <f t="shared" si="2"/>
        <v>8</v>
      </c>
      <c r="D147" s="4" t="s">
        <v>136</v>
      </c>
      <c r="E147" s="5" t="s">
        <v>24</v>
      </c>
      <c r="F147" s="1">
        <v>10</v>
      </c>
      <c r="G147" s="1" t="s">
        <v>5</v>
      </c>
      <c r="H147" s="1">
        <f>VLOOKUP($E147,'Master File'!$A$2:$F$46,5,0)*F147</f>
        <v>440</v>
      </c>
      <c r="I147" s="13">
        <f>VLOOKUP('Raw Data'!$E147,'Master File'!$A$2:$F$46,6,0)*F147</f>
        <v>488.40000000000003</v>
      </c>
    </row>
    <row r="148" spans="1:9" hidden="1" x14ac:dyDescent="0.3">
      <c r="A148" s="12">
        <v>44387</v>
      </c>
      <c r="B148" s="4" t="s">
        <v>125</v>
      </c>
      <c r="C148" s="4" t="str">
        <f t="shared" si="2"/>
        <v>10</v>
      </c>
      <c r="D148" s="4" t="s">
        <v>136</v>
      </c>
      <c r="E148" s="5" t="s">
        <v>85</v>
      </c>
      <c r="F148" s="1">
        <v>6</v>
      </c>
      <c r="G148" s="1" t="s">
        <v>6</v>
      </c>
      <c r="H148" s="1">
        <f>VLOOKUP($E148,'Master File'!$A$2:$F$46,5,0)*F148</f>
        <v>330</v>
      </c>
      <c r="I148" s="13">
        <f>VLOOKUP('Raw Data'!$E148,'Master File'!$A$2:$F$46,6,0)*F148</f>
        <v>349.79999999999995</v>
      </c>
    </row>
    <row r="149" spans="1:9" hidden="1" x14ac:dyDescent="0.3">
      <c r="A149" s="12">
        <v>44388</v>
      </c>
      <c r="B149" s="4" t="s">
        <v>125</v>
      </c>
      <c r="C149" s="4" t="str">
        <f t="shared" si="2"/>
        <v>11</v>
      </c>
      <c r="D149" s="4" t="s">
        <v>136</v>
      </c>
      <c r="E149" s="5" t="s">
        <v>36</v>
      </c>
      <c r="F149" s="1">
        <v>4</v>
      </c>
      <c r="G149" s="1" t="s">
        <v>5</v>
      </c>
      <c r="H149" s="1">
        <f>VLOOKUP($E149,'Master File'!$A$2:$F$46,5,0)*F149</f>
        <v>24</v>
      </c>
      <c r="I149" s="13">
        <f>VLOOKUP('Raw Data'!$E149,'Master File'!$A$2:$F$46,6,0)*F149</f>
        <v>31.439999999999998</v>
      </c>
    </row>
    <row r="150" spans="1:9" hidden="1" x14ac:dyDescent="0.3">
      <c r="A150" s="12">
        <v>44390</v>
      </c>
      <c r="B150" s="4" t="s">
        <v>125</v>
      </c>
      <c r="C150" s="4" t="str">
        <f t="shared" si="2"/>
        <v>13</v>
      </c>
      <c r="D150" s="4" t="s">
        <v>136</v>
      </c>
      <c r="E150" s="5" t="s">
        <v>58</v>
      </c>
      <c r="F150" s="1">
        <v>1</v>
      </c>
      <c r="G150" s="1" t="s">
        <v>6</v>
      </c>
      <c r="H150" s="1">
        <f>VLOOKUP($E150,'Master File'!$A$2:$F$46,5,0)*F150</f>
        <v>150</v>
      </c>
      <c r="I150" s="13">
        <f>VLOOKUP('Raw Data'!$E150,'Master File'!$A$2:$F$46,6,0)*F150</f>
        <v>210</v>
      </c>
    </row>
    <row r="151" spans="1:9" hidden="1" x14ac:dyDescent="0.3">
      <c r="A151" s="12">
        <v>44393</v>
      </c>
      <c r="B151" s="4" t="s">
        <v>125</v>
      </c>
      <c r="C151" s="4" t="str">
        <f t="shared" si="2"/>
        <v>16</v>
      </c>
      <c r="D151" s="4" t="s">
        <v>136</v>
      </c>
      <c r="E151" s="5" t="s">
        <v>67</v>
      </c>
      <c r="F151" s="1">
        <v>8</v>
      </c>
      <c r="G151" s="1" t="s">
        <v>6</v>
      </c>
      <c r="H151" s="1">
        <f>VLOOKUP($E151,'Master File'!$A$2:$F$46,5,0)*F151</f>
        <v>1128</v>
      </c>
      <c r="I151" s="13">
        <f>VLOOKUP('Raw Data'!$E151,'Master File'!$A$2:$F$46,6,0)*F151</f>
        <v>1195.68</v>
      </c>
    </row>
    <row r="152" spans="1:9" hidden="1" x14ac:dyDescent="0.3">
      <c r="A152" s="12">
        <v>44395</v>
      </c>
      <c r="B152" s="4" t="s">
        <v>125</v>
      </c>
      <c r="C152" s="4" t="str">
        <f t="shared" si="2"/>
        <v>18</v>
      </c>
      <c r="D152" s="4" t="s">
        <v>136</v>
      </c>
      <c r="E152" s="5" t="s">
        <v>8</v>
      </c>
      <c r="F152" s="1">
        <v>14</v>
      </c>
      <c r="G152" s="1" t="s">
        <v>5</v>
      </c>
      <c r="H152" s="1">
        <f>VLOOKUP($E152,'Master File'!$A$2:$F$46,5,0)*F152</f>
        <v>672</v>
      </c>
      <c r="I152" s="13">
        <f>VLOOKUP('Raw Data'!$E152,'Master File'!$A$2:$F$46,6,0)*F152</f>
        <v>799.68000000000006</v>
      </c>
    </row>
    <row r="153" spans="1:9" hidden="1" x14ac:dyDescent="0.3">
      <c r="A153" s="12">
        <v>44397</v>
      </c>
      <c r="B153" s="4" t="s">
        <v>125</v>
      </c>
      <c r="C153" s="4" t="str">
        <f t="shared" si="2"/>
        <v>20</v>
      </c>
      <c r="D153" s="4" t="s">
        <v>136</v>
      </c>
      <c r="E153" s="5" t="s">
        <v>94</v>
      </c>
      <c r="F153" s="1">
        <v>11</v>
      </c>
      <c r="G153" s="1" t="s">
        <v>5</v>
      </c>
      <c r="H153" s="1">
        <f>VLOOKUP($E153,'Master File'!$A$2:$F$46,5,0)*F153</f>
        <v>792</v>
      </c>
      <c r="I153" s="13">
        <f>VLOOKUP('Raw Data'!$E153,'Master File'!$A$2:$F$46,6,0)*F153</f>
        <v>879.12</v>
      </c>
    </row>
    <row r="154" spans="1:9" hidden="1" x14ac:dyDescent="0.3">
      <c r="A154" s="12">
        <v>44397</v>
      </c>
      <c r="B154" s="4" t="s">
        <v>125</v>
      </c>
      <c r="C154" s="4" t="str">
        <f t="shared" si="2"/>
        <v>20</v>
      </c>
      <c r="D154" s="4" t="s">
        <v>136</v>
      </c>
      <c r="E154" s="5" t="s">
        <v>104</v>
      </c>
      <c r="F154" s="1">
        <v>5</v>
      </c>
      <c r="G154" s="1" t="s">
        <v>5</v>
      </c>
      <c r="H154" s="1">
        <f>VLOOKUP($E154,'Master File'!$A$2:$F$46,5,0)*F154</f>
        <v>335</v>
      </c>
      <c r="I154" s="13">
        <f>VLOOKUP('Raw Data'!$E154,'Master File'!$A$2:$F$46,6,0)*F154</f>
        <v>415.4</v>
      </c>
    </row>
    <row r="155" spans="1:9" hidden="1" x14ac:dyDescent="0.3">
      <c r="A155" s="12">
        <v>44398</v>
      </c>
      <c r="B155" s="4" t="s">
        <v>125</v>
      </c>
      <c r="C155" s="4" t="str">
        <f t="shared" si="2"/>
        <v>21</v>
      </c>
      <c r="D155" s="4" t="s">
        <v>136</v>
      </c>
      <c r="E155" s="5" t="s">
        <v>75</v>
      </c>
      <c r="F155" s="1">
        <v>15</v>
      </c>
      <c r="G155" s="1" t="s">
        <v>5</v>
      </c>
      <c r="H155" s="1">
        <f>VLOOKUP($E155,'Master File'!$A$2:$F$46,5,0)*F155</f>
        <v>705</v>
      </c>
      <c r="I155" s="13">
        <f>VLOOKUP('Raw Data'!$E155,'Master File'!$A$2:$F$46,6,0)*F155</f>
        <v>796.65</v>
      </c>
    </row>
    <row r="156" spans="1:9" hidden="1" x14ac:dyDescent="0.3">
      <c r="A156" s="12">
        <v>44399</v>
      </c>
      <c r="B156" s="4" t="s">
        <v>125</v>
      </c>
      <c r="C156" s="4" t="str">
        <f t="shared" si="2"/>
        <v>22</v>
      </c>
      <c r="D156" s="4" t="s">
        <v>136</v>
      </c>
      <c r="E156" s="5" t="s">
        <v>10</v>
      </c>
      <c r="F156" s="1">
        <v>3</v>
      </c>
      <c r="G156" s="1" t="s">
        <v>6</v>
      </c>
      <c r="H156" s="1">
        <f>VLOOKUP($E156,'Master File'!$A$2:$F$46,5,0)*F156</f>
        <v>54</v>
      </c>
      <c r="I156" s="13">
        <f>VLOOKUP('Raw Data'!$E156,'Master File'!$A$2:$F$46,6,0)*F156</f>
        <v>73.98</v>
      </c>
    </row>
    <row r="157" spans="1:9" hidden="1" x14ac:dyDescent="0.3">
      <c r="A157" s="12">
        <v>44399</v>
      </c>
      <c r="B157" s="4" t="s">
        <v>125</v>
      </c>
      <c r="C157" s="4" t="str">
        <f t="shared" si="2"/>
        <v>22</v>
      </c>
      <c r="D157" s="4" t="s">
        <v>136</v>
      </c>
      <c r="E157" s="5" t="s">
        <v>4</v>
      </c>
      <c r="F157" s="1">
        <v>14</v>
      </c>
      <c r="G157" s="1" t="s">
        <v>6</v>
      </c>
      <c r="H157" s="1">
        <f>VLOOKUP($E157,'Master File'!$A$2:$F$46,5,0)*F157</f>
        <v>2016</v>
      </c>
      <c r="I157" s="13">
        <f>VLOOKUP('Raw Data'!$E157,'Master File'!$A$2:$F$46,6,0)*F157</f>
        <v>2197.44</v>
      </c>
    </row>
    <row r="158" spans="1:9" hidden="1" x14ac:dyDescent="0.3">
      <c r="A158" s="12">
        <v>44400</v>
      </c>
      <c r="B158" s="4" t="s">
        <v>125</v>
      </c>
      <c r="C158" s="4" t="str">
        <f t="shared" si="2"/>
        <v>23</v>
      </c>
      <c r="D158" s="4" t="s">
        <v>136</v>
      </c>
      <c r="E158" s="5" t="s">
        <v>89</v>
      </c>
      <c r="F158" s="1">
        <v>7</v>
      </c>
      <c r="G158" s="1" t="s">
        <v>5</v>
      </c>
      <c r="H158" s="1">
        <f>VLOOKUP($E158,'Master File'!$A$2:$F$46,5,0)*F158</f>
        <v>630</v>
      </c>
      <c r="I158" s="13">
        <f>VLOOKUP('Raw Data'!$E158,'Master File'!$A$2:$F$46,6,0)*F158</f>
        <v>674.1</v>
      </c>
    </row>
    <row r="159" spans="1:9" hidden="1" x14ac:dyDescent="0.3">
      <c r="A159" s="12">
        <v>44400</v>
      </c>
      <c r="B159" s="4" t="s">
        <v>125</v>
      </c>
      <c r="C159" s="4" t="str">
        <f t="shared" si="2"/>
        <v>23</v>
      </c>
      <c r="D159" s="4" t="s">
        <v>136</v>
      </c>
      <c r="E159" s="5" t="s">
        <v>91</v>
      </c>
      <c r="F159" s="1">
        <v>8</v>
      </c>
      <c r="G159" s="1" t="s">
        <v>5</v>
      </c>
      <c r="H159" s="1">
        <f>VLOOKUP($E159,'Master File'!$A$2:$F$46,5,0)*F159</f>
        <v>536</v>
      </c>
      <c r="I159" s="13">
        <f>VLOOKUP('Raw Data'!$E159,'Master File'!$A$2:$F$46,6,0)*F159</f>
        <v>686.08</v>
      </c>
    </row>
    <row r="160" spans="1:9" hidden="1" x14ac:dyDescent="0.3">
      <c r="A160" s="12">
        <v>44401</v>
      </c>
      <c r="B160" s="4" t="s">
        <v>125</v>
      </c>
      <c r="C160" s="4" t="str">
        <f t="shared" si="2"/>
        <v>24</v>
      </c>
      <c r="D160" s="4" t="s">
        <v>136</v>
      </c>
      <c r="E160" s="5" t="s">
        <v>36</v>
      </c>
      <c r="F160" s="1">
        <v>4</v>
      </c>
      <c r="G160" s="1" t="s">
        <v>6</v>
      </c>
      <c r="H160" s="1">
        <f>VLOOKUP($E160,'Master File'!$A$2:$F$46,5,0)*F160</f>
        <v>24</v>
      </c>
      <c r="I160" s="13">
        <f>VLOOKUP('Raw Data'!$E160,'Master File'!$A$2:$F$46,6,0)*F160</f>
        <v>31.439999999999998</v>
      </c>
    </row>
    <row r="161" spans="1:9" hidden="1" x14ac:dyDescent="0.3">
      <c r="A161" s="12">
        <v>44406</v>
      </c>
      <c r="B161" s="4" t="s">
        <v>125</v>
      </c>
      <c r="C161" s="4" t="str">
        <f t="shared" si="2"/>
        <v>29</v>
      </c>
      <c r="D161" s="4" t="s">
        <v>136</v>
      </c>
      <c r="E161" s="5" t="s">
        <v>106</v>
      </c>
      <c r="F161" s="1">
        <v>15</v>
      </c>
      <c r="G161" s="1" t="s">
        <v>6</v>
      </c>
      <c r="H161" s="1">
        <f>VLOOKUP($E161,'Master File'!$A$2:$F$46,5,0)*F161</f>
        <v>1140</v>
      </c>
      <c r="I161" s="13">
        <f>VLOOKUP('Raw Data'!$E161,'Master File'!$A$2:$F$46,6,0)*F161</f>
        <v>1231.2</v>
      </c>
    </row>
    <row r="162" spans="1:9" hidden="1" x14ac:dyDescent="0.3">
      <c r="A162" s="12">
        <v>44409</v>
      </c>
      <c r="B162" s="4" t="s">
        <v>126</v>
      </c>
      <c r="C162" s="4" t="str">
        <f t="shared" si="2"/>
        <v>1</v>
      </c>
      <c r="D162" s="4" t="s">
        <v>136</v>
      </c>
      <c r="E162" s="5" t="s">
        <v>16</v>
      </c>
      <c r="F162" s="1">
        <v>11</v>
      </c>
      <c r="G162" s="1" t="s">
        <v>6</v>
      </c>
      <c r="H162" s="1">
        <f>VLOOKUP($E162,'Master File'!$A$2:$F$46,5,0)*F162</f>
        <v>1078</v>
      </c>
      <c r="I162" s="13">
        <f>VLOOKUP('Raw Data'!$E162,'Master File'!$A$2:$F$46,6,0)*F162</f>
        <v>1142.6799999999998</v>
      </c>
    </row>
    <row r="163" spans="1:9" hidden="1" x14ac:dyDescent="0.3">
      <c r="A163" s="12">
        <v>44410</v>
      </c>
      <c r="B163" s="4" t="s">
        <v>126</v>
      </c>
      <c r="C163" s="4" t="str">
        <f t="shared" si="2"/>
        <v>2</v>
      </c>
      <c r="D163" s="4" t="s">
        <v>136</v>
      </c>
      <c r="E163" s="5" t="s">
        <v>67</v>
      </c>
      <c r="F163" s="1">
        <v>3</v>
      </c>
      <c r="G163" s="1" t="s">
        <v>5</v>
      </c>
      <c r="H163" s="1">
        <f>VLOOKUP($E163,'Master File'!$A$2:$F$46,5,0)*F163</f>
        <v>423</v>
      </c>
      <c r="I163" s="13">
        <f>VLOOKUP('Raw Data'!$E163,'Master File'!$A$2:$F$46,6,0)*F163</f>
        <v>448.38</v>
      </c>
    </row>
    <row r="164" spans="1:9" hidden="1" x14ac:dyDescent="0.3">
      <c r="A164" s="12">
        <v>44411</v>
      </c>
      <c r="B164" s="4" t="s">
        <v>126</v>
      </c>
      <c r="C164" s="4" t="str">
        <f t="shared" si="2"/>
        <v>3</v>
      </c>
      <c r="D164" s="4" t="s">
        <v>136</v>
      </c>
      <c r="E164" s="5" t="s">
        <v>65</v>
      </c>
      <c r="F164" s="1">
        <v>13</v>
      </c>
      <c r="G164" s="1" t="s">
        <v>5</v>
      </c>
      <c r="H164" s="1">
        <f>VLOOKUP($E164,'Master File'!$A$2:$F$46,5,0)*F164</f>
        <v>1573</v>
      </c>
      <c r="I164" s="13">
        <f>VLOOKUP('Raw Data'!$E164,'Master File'!$A$2:$F$46,6,0)*F164</f>
        <v>1840.4099999999999</v>
      </c>
    </row>
    <row r="165" spans="1:9" hidden="1" x14ac:dyDescent="0.3">
      <c r="A165" s="12">
        <v>44411</v>
      </c>
      <c r="B165" s="4" t="s">
        <v>126</v>
      </c>
      <c r="C165" s="4" t="str">
        <f t="shared" si="2"/>
        <v>3</v>
      </c>
      <c r="D165" s="4" t="s">
        <v>136</v>
      </c>
      <c r="E165" s="5" t="s">
        <v>85</v>
      </c>
      <c r="F165" s="1">
        <v>12</v>
      </c>
      <c r="G165" s="1" t="s">
        <v>5</v>
      </c>
      <c r="H165" s="1">
        <f>VLOOKUP($E165,'Master File'!$A$2:$F$46,5,0)*F165</f>
        <v>660</v>
      </c>
      <c r="I165" s="13">
        <f>VLOOKUP('Raw Data'!$E165,'Master File'!$A$2:$F$46,6,0)*F165</f>
        <v>699.59999999999991</v>
      </c>
    </row>
    <row r="166" spans="1:9" hidden="1" x14ac:dyDescent="0.3">
      <c r="A166" s="12">
        <v>44413</v>
      </c>
      <c r="B166" s="4" t="s">
        <v>126</v>
      </c>
      <c r="C166" s="4" t="str">
        <f t="shared" si="2"/>
        <v>5</v>
      </c>
      <c r="D166" s="4" t="s">
        <v>136</v>
      </c>
      <c r="E166" s="5" t="s">
        <v>9</v>
      </c>
      <c r="F166" s="1">
        <v>14</v>
      </c>
      <c r="G166" s="1" t="s">
        <v>6</v>
      </c>
      <c r="H166" s="1">
        <f>VLOOKUP($E166,'Master File'!$A$2:$F$46,5,0)*F166</f>
        <v>518</v>
      </c>
      <c r="I166" s="13">
        <f>VLOOKUP('Raw Data'!$E166,'Master File'!$A$2:$F$46,6,0)*F166</f>
        <v>585.34</v>
      </c>
    </row>
    <row r="167" spans="1:9" hidden="1" x14ac:dyDescent="0.3">
      <c r="A167" s="12">
        <v>44414</v>
      </c>
      <c r="B167" s="4" t="s">
        <v>126</v>
      </c>
      <c r="C167" s="4" t="str">
        <f t="shared" si="2"/>
        <v>6</v>
      </c>
      <c r="D167" s="4" t="s">
        <v>136</v>
      </c>
      <c r="E167" s="5" t="s">
        <v>91</v>
      </c>
      <c r="F167" s="1">
        <v>1</v>
      </c>
      <c r="G167" s="1" t="s">
        <v>6</v>
      </c>
      <c r="H167" s="1">
        <f>VLOOKUP($E167,'Master File'!$A$2:$F$46,5,0)*F167</f>
        <v>67</v>
      </c>
      <c r="I167" s="13">
        <f>VLOOKUP('Raw Data'!$E167,'Master File'!$A$2:$F$46,6,0)*F167</f>
        <v>85.76</v>
      </c>
    </row>
    <row r="168" spans="1:9" hidden="1" x14ac:dyDescent="0.3">
      <c r="A168" s="12">
        <v>44418</v>
      </c>
      <c r="B168" s="4" t="s">
        <v>126</v>
      </c>
      <c r="C168" s="4" t="str">
        <f t="shared" si="2"/>
        <v>10</v>
      </c>
      <c r="D168" s="4" t="s">
        <v>136</v>
      </c>
      <c r="E168" s="5" t="s">
        <v>27</v>
      </c>
      <c r="F168" s="1">
        <v>4</v>
      </c>
      <c r="G168" s="1" t="s">
        <v>6</v>
      </c>
      <c r="H168" s="1">
        <f>VLOOKUP($E168,'Master File'!$A$2:$F$46,5,0)*F168</f>
        <v>532</v>
      </c>
      <c r="I168" s="13">
        <f>VLOOKUP('Raw Data'!$E168,'Master File'!$A$2:$F$46,6,0)*F168</f>
        <v>622.44000000000005</v>
      </c>
    </row>
    <row r="169" spans="1:9" hidden="1" x14ac:dyDescent="0.3">
      <c r="A169" s="12">
        <v>44418</v>
      </c>
      <c r="B169" s="4" t="s">
        <v>126</v>
      </c>
      <c r="C169" s="4" t="str">
        <f t="shared" si="2"/>
        <v>10</v>
      </c>
      <c r="D169" s="4" t="s">
        <v>136</v>
      </c>
      <c r="E169" s="5" t="s">
        <v>106</v>
      </c>
      <c r="F169" s="1">
        <v>10</v>
      </c>
      <c r="G169" s="1" t="s">
        <v>6</v>
      </c>
      <c r="H169" s="1">
        <f>VLOOKUP($E169,'Master File'!$A$2:$F$46,5,0)*F169</f>
        <v>760</v>
      </c>
      <c r="I169" s="13">
        <f>VLOOKUP('Raw Data'!$E169,'Master File'!$A$2:$F$46,6,0)*F169</f>
        <v>820.8</v>
      </c>
    </row>
    <row r="170" spans="1:9" hidden="1" x14ac:dyDescent="0.3">
      <c r="A170" s="12">
        <v>44418</v>
      </c>
      <c r="B170" s="4" t="s">
        <v>126</v>
      </c>
      <c r="C170" s="4" t="str">
        <f t="shared" si="2"/>
        <v>10</v>
      </c>
      <c r="D170" s="4" t="s">
        <v>136</v>
      </c>
      <c r="E170" s="5" t="s">
        <v>30</v>
      </c>
      <c r="F170" s="1">
        <v>6</v>
      </c>
      <c r="G170" s="1" t="s">
        <v>6</v>
      </c>
      <c r="H170" s="1">
        <f>VLOOKUP($E170,'Master File'!$A$2:$F$46,5,0)*F170</f>
        <v>450</v>
      </c>
      <c r="I170" s="13">
        <f>VLOOKUP('Raw Data'!$E170,'Master File'!$A$2:$F$46,6,0)*F170</f>
        <v>513</v>
      </c>
    </row>
    <row r="171" spans="1:9" hidden="1" x14ac:dyDescent="0.3">
      <c r="A171" s="12">
        <v>44419</v>
      </c>
      <c r="B171" s="4" t="s">
        <v>126</v>
      </c>
      <c r="C171" s="4" t="str">
        <f t="shared" si="2"/>
        <v>11</v>
      </c>
      <c r="D171" s="4" t="s">
        <v>136</v>
      </c>
      <c r="E171" s="5" t="s">
        <v>67</v>
      </c>
      <c r="F171" s="1">
        <v>4</v>
      </c>
      <c r="G171" s="1" t="s">
        <v>5</v>
      </c>
      <c r="H171" s="1">
        <f>VLOOKUP($E171,'Master File'!$A$2:$F$46,5,0)*F171</f>
        <v>564</v>
      </c>
      <c r="I171" s="13">
        <f>VLOOKUP('Raw Data'!$E171,'Master File'!$A$2:$F$46,6,0)*F171</f>
        <v>597.84</v>
      </c>
    </row>
    <row r="172" spans="1:9" hidden="1" x14ac:dyDescent="0.3">
      <c r="A172" s="12">
        <v>44421</v>
      </c>
      <c r="B172" s="4" t="s">
        <v>126</v>
      </c>
      <c r="C172" s="4" t="str">
        <f t="shared" si="2"/>
        <v>13</v>
      </c>
      <c r="D172" s="4" t="s">
        <v>136</v>
      </c>
      <c r="E172" s="5" t="s">
        <v>42</v>
      </c>
      <c r="F172" s="1">
        <v>13</v>
      </c>
      <c r="G172" s="1" t="s">
        <v>5</v>
      </c>
      <c r="H172" s="1">
        <f>VLOOKUP($E172,'Master File'!$A$2:$F$46,5,0)*F172</f>
        <v>572</v>
      </c>
      <c r="I172" s="13">
        <f>VLOOKUP('Raw Data'!$E172,'Master File'!$A$2:$F$46,6,0)*F172</f>
        <v>629.19999999999993</v>
      </c>
    </row>
    <row r="173" spans="1:9" hidden="1" x14ac:dyDescent="0.3">
      <c r="A173" s="12">
        <v>44421</v>
      </c>
      <c r="B173" s="4" t="s">
        <v>126</v>
      </c>
      <c r="C173" s="4" t="str">
        <f t="shared" si="2"/>
        <v>13</v>
      </c>
      <c r="D173" s="4" t="s">
        <v>136</v>
      </c>
      <c r="E173" s="5" t="s">
        <v>8</v>
      </c>
      <c r="F173" s="1">
        <v>9</v>
      </c>
      <c r="G173" s="1" t="s">
        <v>5</v>
      </c>
      <c r="H173" s="1">
        <f>VLOOKUP($E173,'Master File'!$A$2:$F$46,5,0)*F173</f>
        <v>432</v>
      </c>
      <c r="I173" s="13">
        <f>VLOOKUP('Raw Data'!$E173,'Master File'!$A$2:$F$46,6,0)*F173</f>
        <v>514.08000000000004</v>
      </c>
    </row>
    <row r="174" spans="1:9" hidden="1" x14ac:dyDescent="0.3">
      <c r="A174" s="12">
        <v>44424</v>
      </c>
      <c r="B174" s="4" t="s">
        <v>126</v>
      </c>
      <c r="C174" s="4" t="str">
        <f t="shared" si="2"/>
        <v>16</v>
      </c>
      <c r="D174" s="4" t="s">
        <v>136</v>
      </c>
      <c r="E174" s="5" t="s">
        <v>22</v>
      </c>
      <c r="F174" s="1">
        <v>3</v>
      </c>
      <c r="G174" s="1" t="s">
        <v>5</v>
      </c>
      <c r="H174" s="1">
        <f>VLOOKUP($E174,'Master File'!$A$2:$F$46,5,0)*F174</f>
        <v>213</v>
      </c>
      <c r="I174" s="13">
        <f>VLOOKUP('Raw Data'!$E174,'Master File'!$A$2:$F$46,6,0)*F174</f>
        <v>242.82</v>
      </c>
    </row>
    <row r="175" spans="1:9" hidden="1" x14ac:dyDescent="0.3">
      <c r="A175" s="12">
        <v>44426</v>
      </c>
      <c r="B175" s="4" t="s">
        <v>126</v>
      </c>
      <c r="C175" s="4" t="str">
        <f t="shared" si="2"/>
        <v>18</v>
      </c>
      <c r="D175" s="4" t="s">
        <v>136</v>
      </c>
      <c r="E175" s="5" t="s">
        <v>7</v>
      </c>
      <c r="F175" s="1">
        <v>6</v>
      </c>
      <c r="G175" s="1" t="s">
        <v>5</v>
      </c>
      <c r="H175" s="1">
        <f>VLOOKUP($E175,'Master File'!$A$2:$F$46,5,0)*F175</f>
        <v>42</v>
      </c>
      <c r="I175" s="13">
        <f>VLOOKUP('Raw Data'!$E175,'Master File'!$A$2:$F$46,6,0)*F175</f>
        <v>49.980000000000004</v>
      </c>
    </row>
    <row r="176" spans="1:9" hidden="1" x14ac:dyDescent="0.3">
      <c r="A176" s="12">
        <v>44428</v>
      </c>
      <c r="B176" s="4" t="s">
        <v>126</v>
      </c>
      <c r="C176" s="4" t="str">
        <f t="shared" si="2"/>
        <v>20</v>
      </c>
      <c r="D176" s="4" t="s">
        <v>136</v>
      </c>
      <c r="E176" s="5" t="s">
        <v>60</v>
      </c>
      <c r="F176" s="1">
        <v>15</v>
      </c>
      <c r="G176" s="1" t="s">
        <v>6</v>
      </c>
      <c r="H176" s="1">
        <f>VLOOKUP($E176,'Master File'!$A$2:$F$46,5,0)*F176</f>
        <v>915</v>
      </c>
      <c r="I176" s="13">
        <f>VLOOKUP('Raw Data'!$E176,'Master File'!$A$2:$F$46,6,0)*F176</f>
        <v>1143.75</v>
      </c>
    </row>
    <row r="177" spans="1:9" hidden="1" x14ac:dyDescent="0.3">
      <c r="A177" s="12">
        <v>44428</v>
      </c>
      <c r="B177" s="4" t="s">
        <v>126</v>
      </c>
      <c r="C177" s="4" t="str">
        <f t="shared" si="2"/>
        <v>20</v>
      </c>
      <c r="D177" s="4" t="s">
        <v>136</v>
      </c>
      <c r="E177" s="5" t="s">
        <v>79</v>
      </c>
      <c r="F177" s="1">
        <v>9</v>
      </c>
      <c r="G177" s="1" t="s">
        <v>5</v>
      </c>
      <c r="H177" s="1">
        <f>VLOOKUP($E177,'Master File'!$A$2:$F$46,5,0)*F177</f>
        <v>837</v>
      </c>
      <c r="I177" s="13">
        <f>VLOOKUP('Raw Data'!$E177,'Master File'!$A$2:$F$46,6,0)*F177</f>
        <v>937.43999999999994</v>
      </c>
    </row>
    <row r="178" spans="1:9" hidden="1" x14ac:dyDescent="0.3">
      <c r="A178" s="12">
        <v>44428</v>
      </c>
      <c r="B178" s="4" t="s">
        <v>126</v>
      </c>
      <c r="C178" s="4" t="str">
        <f t="shared" si="2"/>
        <v>20</v>
      </c>
      <c r="D178" s="4" t="s">
        <v>136</v>
      </c>
      <c r="E178" s="5" t="s">
        <v>9</v>
      </c>
      <c r="F178" s="1">
        <v>13</v>
      </c>
      <c r="G178" s="1" t="s">
        <v>5</v>
      </c>
      <c r="H178" s="1">
        <f>VLOOKUP($E178,'Master File'!$A$2:$F$46,5,0)*F178</f>
        <v>481</v>
      </c>
      <c r="I178" s="13">
        <f>VLOOKUP('Raw Data'!$E178,'Master File'!$A$2:$F$46,6,0)*F178</f>
        <v>543.53</v>
      </c>
    </row>
    <row r="179" spans="1:9" hidden="1" x14ac:dyDescent="0.3">
      <c r="A179" s="12">
        <v>44434</v>
      </c>
      <c r="B179" s="4" t="s">
        <v>126</v>
      </c>
      <c r="C179" s="4" t="str">
        <f t="shared" si="2"/>
        <v>26</v>
      </c>
      <c r="D179" s="4" t="s">
        <v>136</v>
      </c>
      <c r="E179" s="5" t="s">
        <v>96</v>
      </c>
      <c r="F179" s="1">
        <v>4</v>
      </c>
      <c r="G179" s="1" t="s">
        <v>5</v>
      </c>
      <c r="H179" s="1">
        <f>VLOOKUP($E179,'Master File'!$A$2:$F$46,5,0)*F179</f>
        <v>148</v>
      </c>
      <c r="I179" s="13">
        <f>VLOOKUP('Raw Data'!$E179,'Master File'!$A$2:$F$46,6,0)*F179</f>
        <v>170.2</v>
      </c>
    </row>
    <row r="180" spans="1:9" hidden="1" x14ac:dyDescent="0.3">
      <c r="A180" s="12">
        <v>44437</v>
      </c>
      <c r="B180" s="4" t="s">
        <v>126</v>
      </c>
      <c r="C180" s="4" t="str">
        <f t="shared" si="2"/>
        <v>29</v>
      </c>
      <c r="D180" s="4" t="s">
        <v>136</v>
      </c>
      <c r="E180" s="5" t="s">
        <v>85</v>
      </c>
      <c r="F180" s="1">
        <v>12</v>
      </c>
      <c r="G180" s="1" t="s">
        <v>5</v>
      </c>
      <c r="H180" s="1">
        <f>VLOOKUP($E180,'Master File'!$A$2:$F$46,5,0)*F180</f>
        <v>660</v>
      </c>
      <c r="I180" s="13">
        <f>VLOOKUP('Raw Data'!$E180,'Master File'!$A$2:$F$46,6,0)*F180</f>
        <v>699.59999999999991</v>
      </c>
    </row>
    <row r="181" spans="1:9" hidden="1" x14ac:dyDescent="0.3">
      <c r="A181" s="12">
        <v>44438</v>
      </c>
      <c r="B181" s="4" t="s">
        <v>126</v>
      </c>
      <c r="C181" s="4" t="str">
        <f t="shared" si="2"/>
        <v>30</v>
      </c>
      <c r="D181" s="4" t="s">
        <v>136</v>
      </c>
      <c r="E181" s="5" t="s">
        <v>46</v>
      </c>
      <c r="F181" s="1">
        <v>13</v>
      </c>
      <c r="G181" s="1" t="s">
        <v>5</v>
      </c>
      <c r="H181" s="1">
        <f>VLOOKUP($E181,'Master File'!$A$2:$F$46,5,0)*F181</f>
        <v>1456</v>
      </c>
      <c r="I181" s="13">
        <f>VLOOKUP('Raw Data'!$E181,'Master File'!$A$2:$F$46,6,0)*F181</f>
        <v>1587.04</v>
      </c>
    </row>
    <row r="182" spans="1:9" hidden="1" x14ac:dyDescent="0.3">
      <c r="A182" s="12">
        <v>44439</v>
      </c>
      <c r="B182" s="4" t="s">
        <v>126</v>
      </c>
      <c r="C182" s="4" t="str">
        <f t="shared" si="2"/>
        <v>31</v>
      </c>
      <c r="D182" s="4" t="s">
        <v>136</v>
      </c>
      <c r="E182" s="5" t="s">
        <v>16</v>
      </c>
      <c r="F182" s="1">
        <v>2</v>
      </c>
      <c r="G182" s="1" t="s">
        <v>5</v>
      </c>
      <c r="H182" s="1">
        <f>VLOOKUP($E182,'Master File'!$A$2:$F$46,5,0)*F182</f>
        <v>196</v>
      </c>
      <c r="I182" s="13">
        <f>VLOOKUP('Raw Data'!$E182,'Master File'!$A$2:$F$46,6,0)*F182</f>
        <v>207.76</v>
      </c>
    </row>
    <row r="183" spans="1:9" hidden="1" x14ac:dyDescent="0.3">
      <c r="A183" s="12">
        <v>44439</v>
      </c>
      <c r="B183" s="4" t="s">
        <v>126</v>
      </c>
      <c r="C183" s="4" t="str">
        <f t="shared" si="2"/>
        <v>31</v>
      </c>
      <c r="D183" s="4" t="s">
        <v>136</v>
      </c>
      <c r="E183" s="5" t="s">
        <v>87</v>
      </c>
      <c r="F183" s="1">
        <v>11</v>
      </c>
      <c r="G183" s="1" t="s">
        <v>5</v>
      </c>
      <c r="H183" s="1">
        <f>VLOOKUP($E183,'Master File'!$A$2:$F$46,5,0)*F183</f>
        <v>55</v>
      </c>
      <c r="I183" s="13">
        <f>VLOOKUP('Raw Data'!$E183,'Master File'!$A$2:$F$46,6,0)*F183</f>
        <v>73.7</v>
      </c>
    </row>
    <row r="184" spans="1:9" hidden="1" x14ac:dyDescent="0.3">
      <c r="A184" s="12">
        <v>44440</v>
      </c>
      <c r="B184" s="4" t="s">
        <v>127</v>
      </c>
      <c r="C184" s="4" t="str">
        <f t="shared" si="2"/>
        <v>1</v>
      </c>
      <c r="D184" s="4" t="s">
        <v>136</v>
      </c>
      <c r="E184" s="5" t="s">
        <v>4</v>
      </c>
      <c r="F184" s="1">
        <v>1</v>
      </c>
      <c r="G184" s="1" t="s">
        <v>6</v>
      </c>
      <c r="H184" s="1">
        <f>VLOOKUP($E184,'Master File'!$A$2:$F$46,5,0)*F184</f>
        <v>144</v>
      </c>
      <c r="I184" s="13">
        <f>VLOOKUP('Raw Data'!$E184,'Master File'!$A$2:$F$46,6,0)*F184</f>
        <v>156.96</v>
      </c>
    </row>
    <row r="185" spans="1:9" hidden="1" x14ac:dyDescent="0.3">
      <c r="A185" s="12">
        <v>44440</v>
      </c>
      <c r="B185" s="4" t="s">
        <v>127</v>
      </c>
      <c r="C185" s="4" t="str">
        <f t="shared" si="2"/>
        <v>1</v>
      </c>
      <c r="D185" s="4" t="s">
        <v>136</v>
      </c>
      <c r="E185" s="5" t="s">
        <v>22</v>
      </c>
      <c r="F185" s="1">
        <v>14</v>
      </c>
      <c r="G185" s="1" t="s">
        <v>5</v>
      </c>
      <c r="H185" s="1">
        <f>VLOOKUP($E185,'Master File'!$A$2:$F$46,5,0)*F185</f>
        <v>994</v>
      </c>
      <c r="I185" s="13">
        <f>VLOOKUP('Raw Data'!$E185,'Master File'!$A$2:$F$46,6,0)*F185</f>
        <v>1133.1599999999999</v>
      </c>
    </row>
    <row r="186" spans="1:9" hidden="1" x14ac:dyDescent="0.3">
      <c r="A186" s="12">
        <v>44442</v>
      </c>
      <c r="B186" s="4" t="s">
        <v>127</v>
      </c>
      <c r="C186" s="4" t="str">
        <f t="shared" si="2"/>
        <v>3</v>
      </c>
      <c r="D186" s="4" t="s">
        <v>136</v>
      </c>
      <c r="E186" s="5" t="s">
        <v>100</v>
      </c>
      <c r="F186" s="1">
        <v>8</v>
      </c>
      <c r="G186" s="1" t="s">
        <v>5</v>
      </c>
      <c r="H186" s="1">
        <f>VLOOKUP($E186,'Master File'!$A$2:$F$46,5,0)*F186</f>
        <v>1104</v>
      </c>
      <c r="I186" s="13">
        <f>VLOOKUP('Raw Data'!$E186,'Master File'!$A$2:$F$46,6,0)*F186</f>
        <v>1391.04</v>
      </c>
    </row>
    <row r="187" spans="1:9" hidden="1" x14ac:dyDescent="0.3">
      <c r="A187" s="12">
        <v>44443</v>
      </c>
      <c r="B187" s="4" t="s">
        <v>127</v>
      </c>
      <c r="C187" s="4" t="str">
        <f t="shared" si="2"/>
        <v>4</v>
      </c>
      <c r="D187" s="4" t="s">
        <v>136</v>
      </c>
      <c r="E187" s="5" t="s">
        <v>9</v>
      </c>
      <c r="F187" s="1">
        <v>7</v>
      </c>
      <c r="G187" s="1" t="s">
        <v>5</v>
      </c>
      <c r="H187" s="1">
        <f>VLOOKUP($E187,'Master File'!$A$2:$F$46,5,0)*F187</f>
        <v>259</v>
      </c>
      <c r="I187" s="13">
        <f>VLOOKUP('Raw Data'!$E187,'Master File'!$A$2:$F$46,6,0)*F187</f>
        <v>292.67</v>
      </c>
    </row>
    <row r="188" spans="1:9" hidden="1" x14ac:dyDescent="0.3">
      <c r="A188" s="12">
        <v>44443</v>
      </c>
      <c r="B188" s="4" t="s">
        <v>127</v>
      </c>
      <c r="C188" s="4" t="str">
        <f t="shared" si="2"/>
        <v>4</v>
      </c>
      <c r="D188" s="4" t="s">
        <v>136</v>
      </c>
      <c r="E188" s="5" t="s">
        <v>67</v>
      </c>
      <c r="F188" s="1">
        <v>15</v>
      </c>
      <c r="G188" s="1" t="s">
        <v>5</v>
      </c>
      <c r="H188" s="1">
        <f>VLOOKUP($E188,'Master File'!$A$2:$F$46,5,0)*F188</f>
        <v>2115</v>
      </c>
      <c r="I188" s="13">
        <f>VLOOKUP('Raw Data'!$E188,'Master File'!$A$2:$F$46,6,0)*F188</f>
        <v>2241.9</v>
      </c>
    </row>
    <row r="189" spans="1:9" hidden="1" x14ac:dyDescent="0.3">
      <c r="A189" s="12">
        <v>44444</v>
      </c>
      <c r="B189" s="4" t="s">
        <v>127</v>
      </c>
      <c r="C189" s="4" t="str">
        <f t="shared" si="2"/>
        <v>5</v>
      </c>
      <c r="D189" s="4" t="s">
        <v>136</v>
      </c>
      <c r="E189" s="5" t="s">
        <v>81</v>
      </c>
      <c r="F189" s="1">
        <v>1</v>
      </c>
      <c r="G189" s="1" t="s">
        <v>6</v>
      </c>
      <c r="H189" s="1">
        <f>VLOOKUP($E189,'Master File'!$A$2:$F$46,5,0)*F189</f>
        <v>89</v>
      </c>
      <c r="I189" s="13">
        <f>VLOOKUP('Raw Data'!$E189,'Master File'!$A$2:$F$46,6,0)*F189</f>
        <v>117.48</v>
      </c>
    </row>
    <row r="190" spans="1:9" hidden="1" x14ac:dyDescent="0.3">
      <c r="A190" s="12">
        <v>44446</v>
      </c>
      <c r="B190" s="4" t="s">
        <v>127</v>
      </c>
      <c r="C190" s="4" t="str">
        <f t="shared" si="2"/>
        <v>7</v>
      </c>
      <c r="D190" s="4" t="s">
        <v>136</v>
      </c>
      <c r="E190" s="5" t="s">
        <v>58</v>
      </c>
      <c r="F190" s="1">
        <v>5</v>
      </c>
      <c r="G190" s="1" t="s">
        <v>5</v>
      </c>
      <c r="H190" s="1">
        <f>VLOOKUP($E190,'Master File'!$A$2:$F$46,5,0)*F190</f>
        <v>750</v>
      </c>
      <c r="I190" s="13">
        <f>VLOOKUP('Raw Data'!$E190,'Master File'!$A$2:$F$46,6,0)*F190</f>
        <v>1050</v>
      </c>
    </row>
    <row r="191" spans="1:9" hidden="1" x14ac:dyDescent="0.3">
      <c r="A191" s="12">
        <v>44448</v>
      </c>
      <c r="B191" s="4" t="s">
        <v>127</v>
      </c>
      <c r="C191" s="4" t="str">
        <f t="shared" si="2"/>
        <v>9</v>
      </c>
      <c r="D191" s="4" t="s">
        <v>136</v>
      </c>
      <c r="E191" s="5" t="s">
        <v>106</v>
      </c>
      <c r="F191" s="1">
        <v>4</v>
      </c>
      <c r="G191" s="1" t="s">
        <v>5</v>
      </c>
      <c r="H191" s="1">
        <f>VLOOKUP($E191,'Master File'!$A$2:$F$46,5,0)*F191</f>
        <v>304</v>
      </c>
      <c r="I191" s="13">
        <f>VLOOKUP('Raw Data'!$E191,'Master File'!$A$2:$F$46,6,0)*F191</f>
        <v>328.32</v>
      </c>
    </row>
    <row r="192" spans="1:9" hidden="1" x14ac:dyDescent="0.3">
      <c r="A192" s="12">
        <v>44449</v>
      </c>
      <c r="B192" s="4" t="s">
        <v>127</v>
      </c>
      <c r="C192" s="4" t="str">
        <f t="shared" si="2"/>
        <v>10</v>
      </c>
      <c r="D192" s="4" t="s">
        <v>136</v>
      </c>
      <c r="E192" s="5" t="s">
        <v>77</v>
      </c>
      <c r="F192" s="1">
        <v>6</v>
      </c>
      <c r="G192" s="1" t="s">
        <v>5</v>
      </c>
      <c r="H192" s="1">
        <f>VLOOKUP($E192,'Master File'!$A$2:$F$46,5,0)*F192</f>
        <v>888</v>
      </c>
      <c r="I192" s="13">
        <f>VLOOKUP('Raw Data'!$E192,'Master File'!$A$2:$F$46,6,0)*F192</f>
        <v>1207.68</v>
      </c>
    </row>
    <row r="193" spans="1:9" hidden="1" x14ac:dyDescent="0.3">
      <c r="A193" s="12">
        <v>44449</v>
      </c>
      <c r="B193" s="4" t="s">
        <v>127</v>
      </c>
      <c r="C193" s="4" t="str">
        <f t="shared" si="2"/>
        <v>10</v>
      </c>
      <c r="D193" s="4" t="s">
        <v>136</v>
      </c>
      <c r="E193" s="5" t="s">
        <v>16</v>
      </c>
      <c r="F193" s="1">
        <v>9</v>
      </c>
      <c r="G193" s="1" t="s">
        <v>5</v>
      </c>
      <c r="H193" s="1">
        <f>VLOOKUP($E193,'Master File'!$A$2:$F$46,5,0)*F193</f>
        <v>882</v>
      </c>
      <c r="I193" s="13">
        <f>VLOOKUP('Raw Data'!$E193,'Master File'!$A$2:$F$46,6,0)*F193</f>
        <v>934.92</v>
      </c>
    </row>
    <row r="194" spans="1:9" hidden="1" x14ac:dyDescent="0.3">
      <c r="A194" s="12">
        <v>44449</v>
      </c>
      <c r="B194" s="4" t="s">
        <v>127</v>
      </c>
      <c r="C194" s="4" t="str">
        <f t="shared" si="2"/>
        <v>10</v>
      </c>
      <c r="D194" s="4" t="s">
        <v>136</v>
      </c>
      <c r="E194" s="5" t="s">
        <v>10</v>
      </c>
      <c r="F194" s="1">
        <v>2</v>
      </c>
      <c r="G194" s="1" t="s">
        <v>5</v>
      </c>
      <c r="H194" s="1">
        <f>VLOOKUP($E194,'Master File'!$A$2:$F$46,5,0)*F194</f>
        <v>36</v>
      </c>
      <c r="I194" s="13">
        <f>VLOOKUP('Raw Data'!$E194,'Master File'!$A$2:$F$46,6,0)*F194</f>
        <v>49.32</v>
      </c>
    </row>
    <row r="195" spans="1:9" hidden="1" x14ac:dyDescent="0.3">
      <c r="A195" s="12">
        <v>44450</v>
      </c>
      <c r="B195" s="4" t="s">
        <v>127</v>
      </c>
      <c r="C195" s="4" t="str">
        <f t="shared" ref="C195:C258" si="3">TEXT(A195,"d")</f>
        <v>11</v>
      </c>
      <c r="D195" s="4" t="s">
        <v>136</v>
      </c>
      <c r="E195" s="5" t="s">
        <v>16</v>
      </c>
      <c r="F195" s="1">
        <v>6</v>
      </c>
      <c r="G195" s="1" t="s">
        <v>5</v>
      </c>
      <c r="H195" s="1">
        <f>VLOOKUP($E195,'Master File'!$A$2:$F$46,5,0)*F195</f>
        <v>588</v>
      </c>
      <c r="I195" s="13">
        <f>VLOOKUP('Raw Data'!$E195,'Master File'!$A$2:$F$46,6,0)*F195</f>
        <v>623.28</v>
      </c>
    </row>
    <row r="196" spans="1:9" hidden="1" x14ac:dyDescent="0.3">
      <c r="A196" s="12">
        <v>44452</v>
      </c>
      <c r="B196" s="4" t="s">
        <v>127</v>
      </c>
      <c r="C196" s="4" t="str">
        <f t="shared" si="3"/>
        <v>13</v>
      </c>
      <c r="D196" s="4" t="s">
        <v>136</v>
      </c>
      <c r="E196" s="5" t="s">
        <v>100</v>
      </c>
      <c r="F196" s="1">
        <v>7</v>
      </c>
      <c r="G196" s="1" t="s">
        <v>6</v>
      </c>
      <c r="H196" s="1">
        <f>VLOOKUP($E196,'Master File'!$A$2:$F$46,5,0)*F196</f>
        <v>966</v>
      </c>
      <c r="I196" s="13">
        <f>VLOOKUP('Raw Data'!$E196,'Master File'!$A$2:$F$46,6,0)*F196</f>
        <v>1217.1599999999999</v>
      </c>
    </row>
    <row r="197" spans="1:9" hidden="1" x14ac:dyDescent="0.3">
      <c r="A197" s="12">
        <v>44454</v>
      </c>
      <c r="B197" s="4" t="s">
        <v>127</v>
      </c>
      <c r="C197" s="4" t="str">
        <f t="shared" si="3"/>
        <v>15</v>
      </c>
      <c r="D197" s="4" t="s">
        <v>136</v>
      </c>
      <c r="E197" s="5" t="s">
        <v>102</v>
      </c>
      <c r="F197" s="1">
        <v>6</v>
      </c>
      <c r="G197" s="1" t="s">
        <v>5</v>
      </c>
      <c r="H197" s="1">
        <f>VLOOKUP($E197,'Master File'!$A$2:$F$46,5,0)*F197</f>
        <v>720</v>
      </c>
      <c r="I197" s="13">
        <f>VLOOKUP('Raw Data'!$E197,'Master File'!$A$2:$F$46,6,0)*F197</f>
        <v>972</v>
      </c>
    </row>
    <row r="198" spans="1:9" hidden="1" x14ac:dyDescent="0.3">
      <c r="A198" s="12">
        <v>44454</v>
      </c>
      <c r="B198" s="4" t="s">
        <v>127</v>
      </c>
      <c r="C198" s="4" t="str">
        <f t="shared" si="3"/>
        <v>15</v>
      </c>
      <c r="D198" s="4" t="s">
        <v>136</v>
      </c>
      <c r="E198" s="5" t="s">
        <v>102</v>
      </c>
      <c r="F198" s="1">
        <v>14</v>
      </c>
      <c r="G198" s="1" t="s">
        <v>5</v>
      </c>
      <c r="H198" s="1">
        <f>VLOOKUP($E198,'Master File'!$A$2:$F$46,5,0)*F198</f>
        <v>1680</v>
      </c>
      <c r="I198" s="13">
        <f>VLOOKUP('Raw Data'!$E198,'Master File'!$A$2:$F$46,6,0)*F198</f>
        <v>2268</v>
      </c>
    </row>
    <row r="199" spans="1:9" hidden="1" x14ac:dyDescent="0.3">
      <c r="A199" s="12">
        <v>44460</v>
      </c>
      <c r="B199" s="4" t="s">
        <v>127</v>
      </c>
      <c r="C199" s="4" t="str">
        <f t="shared" si="3"/>
        <v>21</v>
      </c>
      <c r="D199" s="4" t="s">
        <v>136</v>
      </c>
      <c r="E199" s="5" t="s">
        <v>60</v>
      </c>
      <c r="F199" s="1">
        <v>7</v>
      </c>
      <c r="G199" s="1" t="s">
        <v>6</v>
      </c>
      <c r="H199" s="1">
        <f>VLOOKUP($E199,'Master File'!$A$2:$F$46,5,0)*F199</f>
        <v>427</v>
      </c>
      <c r="I199" s="13">
        <f>VLOOKUP('Raw Data'!$E199,'Master File'!$A$2:$F$46,6,0)*F199</f>
        <v>533.75</v>
      </c>
    </row>
    <row r="200" spans="1:9" hidden="1" x14ac:dyDescent="0.3">
      <c r="A200" s="12">
        <v>44461</v>
      </c>
      <c r="B200" s="4" t="s">
        <v>127</v>
      </c>
      <c r="C200" s="4" t="str">
        <f t="shared" si="3"/>
        <v>22</v>
      </c>
      <c r="D200" s="4" t="s">
        <v>136</v>
      </c>
      <c r="E200" s="5" t="s">
        <v>98</v>
      </c>
      <c r="F200" s="1">
        <v>2</v>
      </c>
      <c r="G200" s="1" t="s">
        <v>6</v>
      </c>
      <c r="H200" s="1">
        <f>VLOOKUP($E200,'Master File'!$A$2:$F$46,5,0)*F200</f>
        <v>180</v>
      </c>
      <c r="I200" s="13">
        <f>VLOOKUP('Raw Data'!$E200,'Master File'!$A$2:$F$46,6,0)*F200</f>
        <v>230.4</v>
      </c>
    </row>
    <row r="201" spans="1:9" hidden="1" x14ac:dyDescent="0.3">
      <c r="A201" s="12">
        <v>44461</v>
      </c>
      <c r="B201" s="4" t="s">
        <v>127</v>
      </c>
      <c r="C201" s="4" t="str">
        <f t="shared" si="3"/>
        <v>22</v>
      </c>
      <c r="D201" s="4" t="s">
        <v>136</v>
      </c>
      <c r="E201" s="5" t="s">
        <v>20</v>
      </c>
      <c r="F201" s="1">
        <v>4</v>
      </c>
      <c r="G201" s="1" t="s">
        <v>6</v>
      </c>
      <c r="H201" s="1">
        <f>VLOOKUP($E201,'Master File'!$A$2:$F$46,5,0)*F201</f>
        <v>420</v>
      </c>
      <c r="I201" s="13">
        <f>VLOOKUP('Raw Data'!$E201,'Master File'!$A$2:$F$46,6,0)*F201</f>
        <v>571.20000000000005</v>
      </c>
    </row>
    <row r="202" spans="1:9" hidden="1" x14ac:dyDescent="0.3">
      <c r="A202" s="12">
        <v>44462</v>
      </c>
      <c r="B202" s="4" t="s">
        <v>127</v>
      </c>
      <c r="C202" s="4" t="str">
        <f t="shared" si="3"/>
        <v>23</v>
      </c>
      <c r="D202" s="4" t="s">
        <v>136</v>
      </c>
      <c r="E202" s="5" t="s">
        <v>56</v>
      </c>
      <c r="F202" s="1">
        <v>12</v>
      </c>
      <c r="G202" s="1" t="s">
        <v>6</v>
      </c>
      <c r="H202" s="1">
        <f>VLOOKUP($E202,'Master File'!$A$2:$F$46,5,0)*F202</f>
        <v>444</v>
      </c>
      <c r="I202" s="13">
        <f>VLOOKUP('Raw Data'!$E202,'Master File'!$A$2:$F$46,6,0)*F202</f>
        <v>590.52</v>
      </c>
    </row>
    <row r="203" spans="1:9" hidden="1" x14ac:dyDescent="0.3">
      <c r="A203" s="12">
        <v>44462</v>
      </c>
      <c r="B203" s="4" t="s">
        <v>127</v>
      </c>
      <c r="C203" s="4" t="str">
        <f t="shared" si="3"/>
        <v>23</v>
      </c>
      <c r="D203" s="4" t="s">
        <v>136</v>
      </c>
      <c r="E203" s="5" t="s">
        <v>63</v>
      </c>
      <c r="F203" s="1">
        <v>7</v>
      </c>
      <c r="G203" s="1" t="s">
        <v>5</v>
      </c>
      <c r="H203" s="1">
        <f>VLOOKUP($E203,'Master File'!$A$2:$F$46,5,0)*F203</f>
        <v>882</v>
      </c>
      <c r="I203" s="13">
        <f>VLOOKUP('Raw Data'!$E203,'Master File'!$A$2:$F$46,6,0)*F203</f>
        <v>1137.78</v>
      </c>
    </row>
    <row r="204" spans="1:9" hidden="1" x14ac:dyDescent="0.3">
      <c r="A204" s="12">
        <v>44466</v>
      </c>
      <c r="B204" s="4" t="s">
        <v>127</v>
      </c>
      <c r="C204" s="4" t="str">
        <f t="shared" si="3"/>
        <v>27</v>
      </c>
      <c r="D204" s="4" t="s">
        <v>136</v>
      </c>
      <c r="E204" s="5" t="s">
        <v>85</v>
      </c>
      <c r="F204" s="1">
        <v>1</v>
      </c>
      <c r="G204" s="1" t="s">
        <v>6</v>
      </c>
      <c r="H204" s="1">
        <f>VLOOKUP($E204,'Master File'!$A$2:$F$46,5,0)*F204</f>
        <v>55</v>
      </c>
      <c r="I204" s="13">
        <f>VLOOKUP('Raw Data'!$E204,'Master File'!$A$2:$F$46,6,0)*F204</f>
        <v>58.3</v>
      </c>
    </row>
    <row r="205" spans="1:9" hidden="1" x14ac:dyDescent="0.3">
      <c r="A205" s="12">
        <v>44469</v>
      </c>
      <c r="B205" s="4" t="s">
        <v>127</v>
      </c>
      <c r="C205" s="4" t="str">
        <f t="shared" si="3"/>
        <v>30</v>
      </c>
      <c r="D205" s="4" t="s">
        <v>136</v>
      </c>
      <c r="E205" s="5" t="s">
        <v>48</v>
      </c>
      <c r="F205" s="1">
        <v>9</v>
      </c>
      <c r="G205" s="1" t="s">
        <v>5</v>
      </c>
      <c r="H205" s="1">
        <f>VLOOKUP($E205,'Master File'!$A$2:$F$46,5,0)*F205</f>
        <v>1008</v>
      </c>
      <c r="I205" s="13">
        <f>VLOOKUP('Raw Data'!$E205,'Master File'!$A$2:$F$46,6,0)*F205</f>
        <v>1320.48</v>
      </c>
    </row>
    <row r="206" spans="1:9" hidden="1" x14ac:dyDescent="0.3">
      <c r="A206" s="12">
        <v>44469</v>
      </c>
      <c r="B206" s="4" t="s">
        <v>127</v>
      </c>
      <c r="C206" s="4" t="str">
        <f t="shared" si="3"/>
        <v>30</v>
      </c>
      <c r="D206" s="4" t="s">
        <v>136</v>
      </c>
      <c r="E206" s="5" t="s">
        <v>30</v>
      </c>
      <c r="F206" s="1">
        <v>5</v>
      </c>
      <c r="G206" s="1" t="s">
        <v>5</v>
      </c>
      <c r="H206" s="1">
        <f>VLOOKUP($E206,'Master File'!$A$2:$F$46,5,0)*F206</f>
        <v>375</v>
      </c>
      <c r="I206" s="13">
        <f>VLOOKUP('Raw Data'!$E206,'Master File'!$A$2:$F$46,6,0)*F206</f>
        <v>427.5</v>
      </c>
    </row>
    <row r="207" spans="1:9" hidden="1" x14ac:dyDescent="0.3">
      <c r="A207" s="12">
        <v>44470</v>
      </c>
      <c r="B207" s="4" t="s">
        <v>128</v>
      </c>
      <c r="C207" s="4" t="str">
        <f t="shared" si="3"/>
        <v>1</v>
      </c>
      <c r="D207" s="4" t="s">
        <v>136</v>
      </c>
      <c r="E207" s="5" t="s">
        <v>77</v>
      </c>
      <c r="F207" s="1">
        <v>14</v>
      </c>
      <c r="G207" s="1" t="s">
        <v>6</v>
      </c>
      <c r="H207" s="1">
        <f>VLOOKUP($E207,'Master File'!$A$2:$F$46,5,0)*F207</f>
        <v>2072</v>
      </c>
      <c r="I207" s="13">
        <f>VLOOKUP('Raw Data'!$E207,'Master File'!$A$2:$F$46,6,0)*F207</f>
        <v>2817.92</v>
      </c>
    </row>
    <row r="208" spans="1:9" hidden="1" x14ac:dyDescent="0.3">
      <c r="A208" s="12">
        <v>44471</v>
      </c>
      <c r="B208" s="4" t="s">
        <v>128</v>
      </c>
      <c r="C208" s="4" t="str">
        <f t="shared" si="3"/>
        <v>2</v>
      </c>
      <c r="D208" s="4" t="s">
        <v>136</v>
      </c>
      <c r="E208" s="5" t="s">
        <v>48</v>
      </c>
      <c r="F208" s="1">
        <v>15</v>
      </c>
      <c r="G208" s="1" t="s">
        <v>5</v>
      </c>
      <c r="H208" s="1">
        <f>VLOOKUP($E208,'Master File'!$A$2:$F$46,5,0)*F208</f>
        <v>1680</v>
      </c>
      <c r="I208" s="13">
        <f>VLOOKUP('Raw Data'!$E208,'Master File'!$A$2:$F$46,6,0)*F208</f>
        <v>2200.8000000000002</v>
      </c>
    </row>
    <row r="209" spans="1:9" hidden="1" x14ac:dyDescent="0.3">
      <c r="A209" s="12">
        <v>44472</v>
      </c>
      <c r="B209" s="4" t="s">
        <v>128</v>
      </c>
      <c r="C209" s="4" t="str">
        <f t="shared" si="3"/>
        <v>3</v>
      </c>
      <c r="D209" s="4" t="s">
        <v>136</v>
      </c>
      <c r="E209" s="5" t="s">
        <v>58</v>
      </c>
      <c r="F209" s="1">
        <v>9</v>
      </c>
      <c r="G209" s="1" t="s">
        <v>5</v>
      </c>
      <c r="H209" s="1">
        <f>VLOOKUP($E209,'Master File'!$A$2:$F$46,5,0)*F209</f>
        <v>1350</v>
      </c>
      <c r="I209" s="13">
        <f>VLOOKUP('Raw Data'!$E209,'Master File'!$A$2:$F$46,6,0)*F209</f>
        <v>1890</v>
      </c>
    </row>
    <row r="210" spans="1:9" hidden="1" x14ac:dyDescent="0.3">
      <c r="A210" s="12">
        <v>44475</v>
      </c>
      <c r="B210" s="4" t="s">
        <v>128</v>
      </c>
      <c r="C210" s="4" t="str">
        <f t="shared" si="3"/>
        <v>6</v>
      </c>
      <c r="D210" s="4" t="s">
        <v>136</v>
      </c>
      <c r="E210" s="5" t="s">
        <v>87</v>
      </c>
      <c r="F210" s="1">
        <v>1</v>
      </c>
      <c r="G210" s="1" t="s">
        <v>5</v>
      </c>
      <c r="H210" s="1">
        <f>VLOOKUP($E210,'Master File'!$A$2:$F$46,5,0)*F210</f>
        <v>5</v>
      </c>
      <c r="I210" s="13">
        <f>VLOOKUP('Raw Data'!$E210,'Master File'!$A$2:$F$46,6,0)*F210</f>
        <v>6.7</v>
      </c>
    </row>
    <row r="211" spans="1:9" hidden="1" x14ac:dyDescent="0.3">
      <c r="A211" s="12">
        <v>44475</v>
      </c>
      <c r="B211" s="4" t="s">
        <v>128</v>
      </c>
      <c r="C211" s="4" t="str">
        <f t="shared" si="3"/>
        <v>6</v>
      </c>
      <c r="D211" s="4" t="s">
        <v>136</v>
      </c>
      <c r="E211" s="5" t="s">
        <v>89</v>
      </c>
      <c r="F211" s="1">
        <v>12</v>
      </c>
      <c r="G211" s="1" t="s">
        <v>5</v>
      </c>
      <c r="H211" s="1">
        <f>VLOOKUP($E211,'Master File'!$A$2:$F$46,5,0)*F211</f>
        <v>1080</v>
      </c>
      <c r="I211" s="13">
        <f>VLOOKUP('Raw Data'!$E211,'Master File'!$A$2:$F$46,6,0)*F211</f>
        <v>1155.5999999999999</v>
      </c>
    </row>
    <row r="212" spans="1:9" hidden="1" x14ac:dyDescent="0.3">
      <c r="A212" s="12">
        <v>44476</v>
      </c>
      <c r="B212" s="4" t="s">
        <v>128</v>
      </c>
      <c r="C212" s="4" t="str">
        <f t="shared" si="3"/>
        <v>7</v>
      </c>
      <c r="D212" s="4" t="s">
        <v>136</v>
      </c>
      <c r="E212" s="5" t="s">
        <v>10</v>
      </c>
      <c r="F212" s="1">
        <v>6</v>
      </c>
      <c r="G212" s="1" t="s">
        <v>6</v>
      </c>
      <c r="H212" s="1">
        <f>VLOOKUP($E212,'Master File'!$A$2:$F$46,5,0)*F212</f>
        <v>108</v>
      </c>
      <c r="I212" s="13">
        <f>VLOOKUP('Raw Data'!$E212,'Master File'!$A$2:$F$46,6,0)*F212</f>
        <v>147.96</v>
      </c>
    </row>
    <row r="213" spans="1:9" hidden="1" x14ac:dyDescent="0.3">
      <c r="A213" s="12">
        <v>44478</v>
      </c>
      <c r="B213" s="4" t="s">
        <v>128</v>
      </c>
      <c r="C213" s="4" t="str">
        <f t="shared" si="3"/>
        <v>9</v>
      </c>
      <c r="D213" s="4" t="s">
        <v>136</v>
      </c>
      <c r="E213" s="5" t="s">
        <v>94</v>
      </c>
      <c r="F213" s="1">
        <v>5</v>
      </c>
      <c r="G213" s="1" t="s">
        <v>6</v>
      </c>
      <c r="H213" s="1">
        <f>VLOOKUP($E213,'Master File'!$A$2:$F$46,5,0)*F213</f>
        <v>360</v>
      </c>
      <c r="I213" s="13">
        <f>VLOOKUP('Raw Data'!$E213,'Master File'!$A$2:$F$46,6,0)*F213</f>
        <v>399.6</v>
      </c>
    </row>
    <row r="214" spans="1:9" hidden="1" x14ac:dyDescent="0.3">
      <c r="A214" s="12">
        <v>44478</v>
      </c>
      <c r="B214" s="4" t="s">
        <v>128</v>
      </c>
      <c r="C214" s="4" t="str">
        <f t="shared" si="3"/>
        <v>9</v>
      </c>
      <c r="D214" s="4" t="s">
        <v>136</v>
      </c>
      <c r="E214" s="5" t="s">
        <v>81</v>
      </c>
      <c r="F214" s="1">
        <v>11</v>
      </c>
      <c r="G214" s="1" t="s">
        <v>6</v>
      </c>
      <c r="H214" s="1">
        <f>VLOOKUP($E214,'Master File'!$A$2:$F$46,5,0)*F214</f>
        <v>979</v>
      </c>
      <c r="I214" s="13">
        <f>VLOOKUP('Raw Data'!$E214,'Master File'!$A$2:$F$46,6,0)*F214</f>
        <v>1292.28</v>
      </c>
    </row>
    <row r="215" spans="1:9" hidden="1" x14ac:dyDescent="0.3">
      <c r="A215" s="12">
        <v>44479</v>
      </c>
      <c r="B215" s="4" t="s">
        <v>128</v>
      </c>
      <c r="C215" s="4" t="str">
        <f t="shared" si="3"/>
        <v>10</v>
      </c>
      <c r="D215" s="4" t="s">
        <v>136</v>
      </c>
      <c r="E215" s="5" t="s">
        <v>87</v>
      </c>
      <c r="F215" s="1">
        <v>14</v>
      </c>
      <c r="G215" s="1" t="s">
        <v>6</v>
      </c>
      <c r="H215" s="1">
        <f>VLOOKUP($E215,'Master File'!$A$2:$F$46,5,0)*F215</f>
        <v>70</v>
      </c>
      <c r="I215" s="13">
        <f>VLOOKUP('Raw Data'!$E215,'Master File'!$A$2:$F$46,6,0)*F215</f>
        <v>93.8</v>
      </c>
    </row>
    <row r="216" spans="1:9" hidden="1" x14ac:dyDescent="0.3">
      <c r="A216" s="12">
        <v>44480</v>
      </c>
      <c r="B216" s="4" t="s">
        <v>128</v>
      </c>
      <c r="C216" s="4" t="str">
        <f t="shared" si="3"/>
        <v>11</v>
      </c>
      <c r="D216" s="4" t="s">
        <v>136</v>
      </c>
      <c r="E216" s="5" t="s">
        <v>42</v>
      </c>
      <c r="F216" s="1">
        <v>15</v>
      </c>
      <c r="G216" s="1" t="s">
        <v>6</v>
      </c>
      <c r="H216" s="1">
        <f>VLOOKUP($E216,'Master File'!$A$2:$F$46,5,0)*F216</f>
        <v>660</v>
      </c>
      <c r="I216" s="13">
        <f>VLOOKUP('Raw Data'!$E216,'Master File'!$A$2:$F$46,6,0)*F216</f>
        <v>726</v>
      </c>
    </row>
    <row r="217" spans="1:9" hidden="1" x14ac:dyDescent="0.3">
      <c r="A217" s="12">
        <v>44481</v>
      </c>
      <c r="B217" s="4" t="s">
        <v>128</v>
      </c>
      <c r="C217" s="4" t="str">
        <f t="shared" si="3"/>
        <v>12</v>
      </c>
      <c r="D217" s="4" t="s">
        <v>136</v>
      </c>
      <c r="E217" s="5" t="s">
        <v>8</v>
      </c>
      <c r="F217" s="1">
        <v>8</v>
      </c>
      <c r="G217" s="1" t="s">
        <v>5</v>
      </c>
      <c r="H217" s="1">
        <f>VLOOKUP($E217,'Master File'!$A$2:$F$46,5,0)*F217</f>
        <v>384</v>
      </c>
      <c r="I217" s="13">
        <f>VLOOKUP('Raw Data'!$E217,'Master File'!$A$2:$F$46,6,0)*F217</f>
        <v>456.96000000000004</v>
      </c>
    </row>
    <row r="218" spans="1:9" hidden="1" x14ac:dyDescent="0.3">
      <c r="A218" s="12">
        <v>44486</v>
      </c>
      <c r="B218" s="4" t="s">
        <v>128</v>
      </c>
      <c r="C218" s="4" t="str">
        <f t="shared" si="3"/>
        <v>17</v>
      </c>
      <c r="D218" s="4" t="s">
        <v>136</v>
      </c>
      <c r="E218" s="5" t="s">
        <v>16</v>
      </c>
      <c r="F218" s="1">
        <v>13</v>
      </c>
      <c r="G218" s="1" t="s">
        <v>5</v>
      </c>
      <c r="H218" s="1">
        <f>VLOOKUP($E218,'Master File'!$A$2:$F$46,5,0)*F218</f>
        <v>1274</v>
      </c>
      <c r="I218" s="13">
        <f>VLOOKUP('Raw Data'!$E218,'Master File'!$A$2:$F$46,6,0)*F218</f>
        <v>1350.44</v>
      </c>
    </row>
    <row r="219" spans="1:9" hidden="1" x14ac:dyDescent="0.3">
      <c r="A219" s="12">
        <v>44487</v>
      </c>
      <c r="B219" s="4" t="s">
        <v>128</v>
      </c>
      <c r="C219" s="4" t="str">
        <f t="shared" si="3"/>
        <v>18</v>
      </c>
      <c r="D219" s="4" t="s">
        <v>136</v>
      </c>
      <c r="E219" s="5" t="s">
        <v>7</v>
      </c>
      <c r="F219" s="1">
        <v>6</v>
      </c>
      <c r="G219" s="1" t="s">
        <v>6</v>
      </c>
      <c r="H219" s="1">
        <f>VLOOKUP($E219,'Master File'!$A$2:$F$46,5,0)*F219</f>
        <v>42</v>
      </c>
      <c r="I219" s="13">
        <f>VLOOKUP('Raw Data'!$E219,'Master File'!$A$2:$F$46,6,0)*F219</f>
        <v>49.980000000000004</v>
      </c>
    </row>
    <row r="220" spans="1:9" hidden="1" x14ac:dyDescent="0.3">
      <c r="A220" s="12">
        <v>44487</v>
      </c>
      <c r="B220" s="4" t="s">
        <v>128</v>
      </c>
      <c r="C220" s="4" t="str">
        <f t="shared" si="3"/>
        <v>18</v>
      </c>
      <c r="D220" s="4" t="s">
        <v>136</v>
      </c>
      <c r="E220" s="5" t="s">
        <v>63</v>
      </c>
      <c r="F220" s="1">
        <v>13</v>
      </c>
      <c r="G220" s="1" t="s">
        <v>6</v>
      </c>
      <c r="H220" s="1">
        <f>VLOOKUP($E220,'Master File'!$A$2:$F$46,5,0)*F220</f>
        <v>1638</v>
      </c>
      <c r="I220" s="13">
        <f>VLOOKUP('Raw Data'!$E220,'Master File'!$A$2:$F$46,6,0)*F220</f>
        <v>2113.02</v>
      </c>
    </row>
    <row r="221" spans="1:9" hidden="1" x14ac:dyDescent="0.3">
      <c r="A221" s="12">
        <v>44491</v>
      </c>
      <c r="B221" s="4" t="s">
        <v>128</v>
      </c>
      <c r="C221" s="4" t="str">
        <f t="shared" si="3"/>
        <v>22</v>
      </c>
      <c r="D221" s="4" t="s">
        <v>136</v>
      </c>
      <c r="E221" s="5" t="s">
        <v>42</v>
      </c>
      <c r="F221" s="1">
        <v>7</v>
      </c>
      <c r="G221" s="1" t="s">
        <v>6</v>
      </c>
      <c r="H221" s="1">
        <f>VLOOKUP($E221,'Master File'!$A$2:$F$46,5,0)*F221</f>
        <v>308</v>
      </c>
      <c r="I221" s="13">
        <f>VLOOKUP('Raw Data'!$E221,'Master File'!$A$2:$F$46,6,0)*F221</f>
        <v>338.8</v>
      </c>
    </row>
    <row r="222" spans="1:9" hidden="1" x14ac:dyDescent="0.3">
      <c r="A222" s="12">
        <v>44491</v>
      </c>
      <c r="B222" s="4" t="s">
        <v>128</v>
      </c>
      <c r="C222" s="4" t="str">
        <f t="shared" si="3"/>
        <v>22</v>
      </c>
      <c r="D222" s="4" t="s">
        <v>136</v>
      </c>
      <c r="E222" s="5" t="s">
        <v>4</v>
      </c>
      <c r="F222" s="1">
        <v>13</v>
      </c>
      <c r="G222" s="1" t="s">
        <v>6</v>
      </c>
      <c r="H222" s="1">
        <f>VLOOKUP($E222,'Master File'!$A$2:$F$46,5,0)*F222</f>
        <v>1872</v>
      </c>
      <c r="I222" s="13">
        <f>VLOOKUP('Raw Data'!$E222,'Master File'!$A$2:$F$46,6,0)*F222</f>
        <v>2040.48</v>
      </c>
    </row>
    <row r="223" spans="1:9" hidden="1" x14ac:dyDescent="0.3">
      <c r="A223" s="12">
        <v>44491</v>
      </c>
      <c r="B223" s="4" t="s">
        <v>128</v>
      </c>
      <c r="C223" s="4" t="str">
        <f t="shared" si="3"/>
        <v>22</v>
      </c>
      <c r="D223" s="4" t="s">
        <v>136</v>
      </c>
      <c r="E223" s="5" t="s">
        <v>36</v>
      </c>
      <c r="F223" s="1">
        <v>1</v>
      </c>
      <c r="G223" s="1" t="s">
        <v>6</v>
      </c>
      <c r="H223" s="1">
        <f>VLOOKUP($E223,'Master File'!$A$2:$F$46,5,0)*F223</f>
        <v>6</v>
      </c>
      <c r="I223" s="13">
        <f>VLOOKUP('Raw Data'!$E223,'Master File'!$A$2:$F$46,6,0)*F223</f>
        <v>7.8599999999999994</v>
      </c>
    </row>
    <row r="224" spans="1:9" hidden="1" x14ac:dyDescent="0.3">
      <c r="A224" s="12">
        <v>44493</v>
      </c>
      <c r="B224" s="4" t="s">
        <v>128</v>
      </c>
      <c r="C224" s="4" t="str">
        <f t="shared" si="3"/>
        <v>24</v>
      </c>
      <c r="D224" s="4" t="s">
        <v>136</v>
      </c>
      <c r="E224" s="5" t="s">
        <v>42</v>
      </c>
      <c r="F224" s="1">
        <v>3</v>
      </c>
      <c r="G224" s="1" t="s">
        <v>6</v>
      </c>
      <c r="H224" s="1">
        <f>VLOOKUP($E224,'Master File'!$A$2:$F$46,5,0)*F224</f>
        <v>132</v>
      </c>
      <c r="I224" s="13">
        <f>VLOOKUP('Raw Data'!$E224,'Master File'!$A$2:$F$46,6,0)*F224</f>
        <v>145.19999999999999</v>
      </c>
    </row>
    <row r="225" spans="1:9" hidden="1" x14ac:dyDescent="0.3">
      <c r="A225" s="12">
        <v>44494</v>
      </c>
      <c r="B225" s="4" t="s">
        <v>128</v>
      </c>
      <c r="C225" s="4" t="str">
        <f t="shared" si="3"/>
        <v>25</v>
      </c>
      <c r="D225" s="4" t="s">
        <v>136</v>
      </c>
      <c r="E225" s="5" t="s">
        <v>106</v>
      </c>
      <c r="F225" s="1">
        <v>9</v>
      </c>
      <c r="G225" s="1" t="s">
        <v>6</v>
      </c>
      <c r="H225" s="1">
        <f>VLOOKUP($E225,'Master File'!$A$2:$F$46,5,0)*F225</f>
        <v>684</v>
      </c>
      <c r="I225" s="13">
        <f>VLOOKUP('Raw Data'!$E225,'Master File'!$A$2:$F$46,6,0)*F225</f>
        <v>738.72</v>
      </c>
    </row>
    <row r="226" spans="1:9" hidden="1" x14ac:dyDescent="0.3">
      <c r="A226" s="12">
        <v>44495</v>
      </c>
      <c r="B226" s="4" t="s">
        <v>128</v>
      </c>
      <c r="C226" s="4" t="str">
        <f t="shared" si="3"/>
        <v>26</v>
      </c>
      <c r="D226" s="4" t="s">
        <v>136</v>
      </c>
      <c r="E226" s="5" t="s">
        <v>24</v>
      </c>
      <c r="F226" s="1">
        <v>6</v>
      </c>
      <c r="G226" s="1" t="s">
        <v>6</v>
      </c>
      <c r="H226" s="1">
        <f>VLOOKUP($E226,'Master File'!$A$2:$F$46,5,0)*F226</f>
        <v>264</v>
      </c>
      <c r="I226" s="13">
        <f>VLOOKUP('Raw Data'!$E226,'Master File'!$A$2:$F$46,6,0)*F226</f>
        <v>293.04000000000002</v>
      </c>
    </row>
    <row r="227" spans="1:9" hidden="1" x14ac:dyDescent="0.3">
      <c r="A227" s="12">
        <v>44497</v>
      </c>
      <c r="B227" s="4" t="s">
        <v>128</v>
      </c>
      <c r="C227" s="4" t="str">
        <f t="shared" si="3"/>
        <v>28</v>
      </c>
      <c r="D227" s="4" t="s">
        <v>136</v>
      </c>
      <c r="E227" s="5" t="s">
        <v>34</v>
      </c>
      <c r="F227" s="1">
        <v>1</v>
      </c>
      <c r="G227" s="1" t="s">
        <v>6</v>
      </c>
      <c r="H227" s="1">
        <f>VLOOKUP($E227,'Master File'!$A$2:$F$46,5,0)*F227</f>
        <v>83</v>
      </c>
      <c r="I227" s="13">
        <f>VLOOKUP('Raw Data'!$E227,'Master File'!$A$2:$F$46,6,0)*F227</f>
        <v>94.62</v>
      </c>
    </row>
    <row r="228" spans="1:9" hidden="1" x14ac:dyDescent="0.3">
      <c r="A228" s="12">
        <v>44498</v>
      </c>
      <c r="B228" s="4" t="s">
        <v>128</v>
      </c>
      <c r="C228" s="4" t="str">
        <f t="shared" si="3"/>
        <v>29</v>
      </c>
      <c r="D228" s="4" t="s">
        <v>136</v>
      </c>
      <c r="E228" s="5" t="s">
        <v>94</v>
      </c>
      <c r="F228" s="1">
        <v>14</v>
      </c>
      <c r="G228" s="1" t="s">
        <v>5</v>
      </c>
      <c r="H228" s="1">
        <f>VLOOKUP($E228,'Master File'!$A$2:$F$46,5,0)*F228</f>
        <v>1008</v>
      </c>
      <c r="I228" s="13">
        <f>VLOOKUP('Raw Data'!$E228,'Master File'!$A$2:$F$46,6,0)*F228</f>
        <v>1118.8800000000001</v>
      </c>
    </row>
    <row r="229" spans="1:9" hidden="1" x14ac:dyDescent="0.3">
      <c r="A229" s="12">
        <v>44500</v>
      </c>
      <c r="B229" s="4" t="s">
        <v>128</v>
      </c>
      <c r="C229" s="4" t="str">
        <f t="shared" si="3"/>
        <v>31</v>
      </c>
      <c r="D229" s="4" t="s">
        <v>136</v>
      </c>
      <c r="E229" s="5" t="s">
        <v>63</v>
      </c>
      <c r="F229" s="1">
        <v>6</v>
      </c>
      <c r="G229" s="1" t="s">
        <v>6</v>
      </c>
      <c r="H229" s="1">
        <f>VLOOKUP($E229,'Master File'!$A$2:$F$46,5,0)*F229</f>
        <v>756</v>
      </c>
      <c r="I229" s="13">
        <f>VLOOKUP('Raw Data'!$E229,'Master File'!$A$2:$F$46,6,0)*F229</f>
        <v>975.24</v>
      </c>
    </row>
    <row r="230" spans="1:9" hidden="1" x14ac:dyDescent="0.3">
      <c r="A230" s="12">
        <v>44503</v>
      </c>
      <c r="B230" s="4" t="s">
        <v>129</v>
      </c>
      <c r="C230" s="4" t="str">
        <f t="shared" si="3"/>
        <v>3</v>
      </c>
      <c r="D230" s="4" t="s">
        <v>136</v>
      </c>
      <c r="E230" s="5" t="s">
        <v>46</v>
      </c>
      <c r="F230" s="1">
        <v>12</v>
      </c>
      <c r="G230" s="1" t="s">
        <v>6</v>
      </c>
      <c r="H230" s="1">
        <f>VLOOKUP($E230,'Master File'!$A$2:$F$46,5,0)*F230</f>
        <v>1344</v>
      </c>
      <c r="I230" s="13">
        <f>VLOOKUP('Raw Data'!$E230,'Master File'!$A$2:$F$46,6,0)*F230</f>
        <v>1464.96</v>
      </c>
    </row>
    <row r="231" spans="1:9" hidden="1" x14ac:dyDescent="0.3">
      <c r="A231" s="12">
        <v>44506</v>
      </c>
      <c r="B231" s="4" t="s">
        <v>129</v>
      </c>
      <c r="C231" s="4" t="str">
        <f t="shared" si="3"/>
        <v>6</v>
      </c>
      <c r="D231" s="4" t="s">
        <v>136</v>
      </c>
      <c r="E231" s="5" t="s">
        <v>89</v>
      </c>
      <c r="F231" s="1">
        <v>10</v>
      </c>
      <c r="G231" s="1" t="s">
        <v>5</v>
      </c>
      <c r="H231" s="1">
        <f>VLOOKUP($E231,'Master File'!$A$2:$F$46,5,0)*F231</f>
        <v>900</v>
      </c>
      <c r="I231" s="13">
        <f>VLOOKUP('Raw Data'!$E231,'Master File'!$A$2:$F$46,6,0)*F231</f>
        <v>963</v>
      </c>
    </row>
    <row r="232" spans="1:9" hidden="1" x14ac:dyDescent="0.3">
      <c r="A232" s="12">
        <v>44508</v>
      </c>
      <c r="B232" s="4" t="s">
        <v>129</v>
      </c>
      <c r="C232" s="4" t="str">
        <f t="shared" si="3"/>
        <v>8</v>
      </c>
      <c r="D232" s="4" t="s">
        <v>136</v>
      </c>
      <c r="E232" s="5" t="s">
        <v>32</v>
      </c>
      <c r="F232" s="1">
        <v>15</v>
      </c>
      <c r="G232" s="1" t="s">
        <v>5</v>
      </c>
      <c r="H232" s="1">
        <f>VLOOKUP($E232,'Master File'!$A$2:$F$46,5,0)*F232</f>
        <v>645</v>
      </c>
      <c r="I232" s="13">
        <f>VLOOKUP('Raw Data'!$E232,'Master File'!$A$2:$F$46,6,0)*F232</f>
        <v>715.95</v>
      </c>
    </row>
    <row r="233" spans="1:9" hidden="1" x14ac:dyDescent="0.3">
      <c r="A233" s="12">
        <v>44510</v>
      </c>
      <c r="B233" s="4" t="s">
        <v>129</v>
      </c>
      <c r="C233" s="4" t="str">
        <f t="shared" si="3"/>
        <v>10</v>
      </c>
      <c r="D233" s="4" t="s">
        <v>136</v>
      </c>
      <c r="E233" s="5" t="s">
        <v>102</v>
      </c>
      <c r="F233" s="1">
        <v>6</v>
      </c>
      <c r="G233" s="1" t="s">
        <v>6</v>
      </c>
      <c r="H233" s="1">
        <f>VLOOKUP($E233,'Master File'!$A$2:$F$46,5,0)*F233</f>
        <v>720</v>
      </c>
      <c r="I233" s="13">
        <f>VLOOKUP('Raw Data'!$E233,'Master File'!$A$2:$F$46,6,0)*F233</f>
        <v>972</v>
      </c>
    </row>
    <row r="234" spans="1:9" hidden="1" x14ac:dyDescent="0.3">
      <c r="A234" s="12">
        <v>44511</v>
      </c>
      <c r="B234" s="4" t="s">
        <v>129</v>
      </c>
      <c r="C234" s="4" t="str">
        <f t="shared" si="3"/>
        <v>11</v>
      </c>
      <c r="D234" s="4" t="s">
        <v>136</v>
      </c>
      <c r="E234" s="5" t="s">
        <v>98</v>
      </c>
      <c r="F234" s="1">
        <v>12</v>
      </c>
      <c r="G234" s="1" t="s">
        <v>5</v>
      </c>
      <c r="H234" s="1">
        <f>VLOOKUP($E234,'Master File'!$A$2:$F$46,5,0)*F234</f>
        <v>1080</v>
      </c>
      <c r="I234" s="13">
        <f>VLOOKUP('Raw Data'!$E234,'Master File'!$A$2:$F$46,6,0)*F234</f>
        <v>1382.4</v>
      </c>
    </row>
    <row r="235" spans="1:9" hidden="1" x14ac:dyDescent="0.3">
      <c r="A235" s="12">
        <v>44512</v>
      </c>
      <c r="B235" s="4" t="s">
        <v>129</v>
      </c>
      <c r="C235" s="4" t="str">
        <f t="shared" si="3"/>
        <v>12</v>
      </c>
      <c r="D235" s="4" t="s">
        <v>136</v>
      </c>
      <c r="E235" s="5" t="s">
        <v>39</v>
      </c>
      <c r="F235" s="1">
        <v>3</v>
      </c>
      <c r="G235" s="1" t="s">
        <v>6</v>
      </c>
      <c r="H235" s="1">
        <f>VLOOKUP($E235,'Master File'!$A$2:$F$46,5,0)*F235</f>
        <v>444</v>
      </c>
      <c r="I235" s="13">
        <f>VLOOKUP('Raw Data'!$E235,'Master File'!$A$2:$F$46,6,0)*F235</f>
        <v>492.84000000000003</v>
      </c>
    </row>
    <row r="236" spans="1:9" hidden="1" x14ac:dyDescent="0.3">
      <c r="A236" s="12">
        <v>44520</v>
      </c>
      <c r="B236" s="4" t="s">
        <v>129</v>
      </c>
      <c r="C236" s="4" t="str">
        <f t="shared" si="3"/>
        <v>20</v>
      </c>
      <c r="D236" s="4" t="s">
        <v>136</v>
      </c>
      <c r="E236" s="5" t="s">
        <v>85</v>
      </c>
      <c r="F236" s="1">
        <v>14</v>
      </c>
      <c r="G236" s="1" t="s">
        <v>5</v>
      </c>
      <c r="H236" s="1">
        <f>VLOOKUP($E236,'Master File'!$A$2:$F$46,5,0)*F236</f>
        <v>770</v>
      </c>
      <c r="I236" s="13">
        <f>VLOOKUP('Raw Data'!$E236,'Master File'!$A$2:$F$46,6,0)*F236</f>
        <v>816.19999999999993</v>
      </c>
    </row>
    <row r="237" spans="1:9" hidden="1" x14ac:dyDescent="0.3">
      <c r="A237" s="12">
        <v>44520</v>
      </c>
      <c r="B237" s="4" t="s">
        <v>129</v>
      </c>
      <c r="C237" s="4" t="str">
        <f t="shared" si="3"/>
        <v>20</v>
      </c>
      <c r="D237" s="4" t="s">
        <v>136</v>
      </c>
      <c r="E237" s="5" t="s">
        <v>34</v>
      </c>
      <c r="F237" s="1">
        <v>11</v>
      </c>
      <c r="G237" s="1" t="s">
        <v>6</v>
      </c>
      <c r="H237" s="1">
        <f>VLOOKUP($E237,'Master File'!$A$2:$F$46,5,0)*F237</f>
        <v>913</v>
      </c>
      <c r="I237" s="13">
        <f>VLOOKUP('Raw Data'!$E237,'Master File'!$A$2:$F$46,6,0)*F237</f>
        <v>1040.8200000000002</v>
      </c>
    </row>
    <row r="238" spans="1:9" hidden="1" x14ac:dyDescent="0.3">
      <c r="A238" s="12">
        <v>44521</v>
      </c>
      <c r="B238" s="4" t="s">
        <v>129</v>
      </c>
      <c r="C238" s="4" t="str">
        <f t="shared" si="3"/>
        <v>21</v>
      </c>
      <c r="D238" s="4" t="s">
        <v>136</v>
      </c>
      <c r="E238" s="5" t="s">
        <v>48</v>
      </c>
      <c r="F238" s="1">
        <v>1</v>
      </c>
      <c r="G238" s="1" t="s">
        <v>5</v>
      </c>
      <c r="H238" s="1">
        <f>VLOOKUP($E238,'Master File'!$A$2:$F$46,5,0)*F238</f>
        <v>112</v>
      </c>
      <c r="I238" s="13">
        <f>VLOOKUP('Raw Data'!$E238,'Master File'!$A$2:$F$46,6,0)*F238</f>
        <v>146.72</v>
      </c>
    </row>
    <row r="239" spans="1:9" hidden="1" x14ac:dyDescent="0.3">
      <c r="A239" s="12">
        <v>44521</v>
      </c>
      <c r="B239" s="4" t="s">
        <v>129</v>
      </c>
      <c r="C239" s="4" t="str">
        <f t="shared" si="3"/>
        <v>21</v>
      </c>
      <c r="D239" s="4" t="s">
        <v>136</v>
      </c>
      <c r="E239" s="5" t="s">
        <v>30</v>
      </c>
      <c r="F239" s="1">
        <v>1</v>
      </c>
      <c r="G239" s="1" t="s">
        <v>6</v>
      </c>
      <c r="H239" s="1">
        <f>VLOOKUP($E239,'Master File'!$A$2:$F$46,5,0)*F239</f>
        <v>75</v>
      </c>
      <c r="I239" s="13">
        <f>VLOOKUP('Raw Data'!$E239,'Master File'!$A$2:$F$46,6,0)*F239</f>
        <v>85.5</v>
      </c>
    </row>
    <row r="240" spans="1:9" hidden="1" x14ac:dyDescent="0.3">
      <c r="A240" s="12">
        <v>44527</v>
      </c>
      <c r="B240" s="4" t="s">
        <v>129</v>
      </c>
      <c r="C240" s="4" t="str">
        <f t="shared" si="3"/>
        <v>27</v>
      </c>
      <c r="D240" s="4" t="s">
        <v>136</v>
      </c>
      <c r="E240" s="5" t="s">
        <v>44</v>
      </c>
      <c r="F240" s="1">
        <v>8</v>
      </c>
      <c r="G240" s="1" t="s">
        <v>5</v>
      </c>
      <c r="H240" s="1">
        <f>VLOOKUP($E240,'Master File'!$A$2:$F$46,5,0)*F240</f>
        <v>584</v>
      </c>
      <c r="I240" s="13">
        <f>VLOOKUP('Raw Data'!$E240,'Master File'!$A$2:$F$46,6,0)*F240</f>
        <v>753.36</v>
      </c>
    </row>
    <row r="241" spans="1:9" hidden="1" x14ac:dyDescent="0.3">
      <c r="A241" s="12">
        <v>44528</v>
      </c>
      <c r="B241" s="4" t="s">
        <v>129</v>
      </c>
      <c r="C241" s="4" t="str">
        <f t="shared" si="3"/>
        <v>28</v>
      </c>
      <c r="D241" s="4" t="s">
        <v>136</v>
      </c>
      <c r="E241" s="5" t="s">
        <v>98</v>
      </c>
      <c r="F241" s="1">
        <v>2</v>
      </c>
      <c r="G241" s="1" t="s">
        <v>6</v>
      </c>
      <c r="H241" s="1">
        <f>VLOOKUP($E241,'Master File'!$A$2:$F$46,5,0)*F241</f>
        <v>180</v>
      </c>
      <c r="I241" s="13">
        <f>VLOOKUP('Raw Data'!$E241,'Master File'!$A$2:$F$46,6,0)*F241</f>
        <v>230.4</v>
      </c>
    </row>
    <row r="242" spans="1:9" hidden="1" x14ac:dyDescent="0.3">
      <c r="A242" s="12">
        <v>44530</v>
      </c>
      <c r="B242" s="4" t="s">
        <v>129</v>
      </c>
      <c r="C242" s="4" t="str">
        <f t="shared" si="3"/>
        <v>30</v>
      </c>
      <c r="D242" s="4" t="s">
        <v>136</v>
      </c>
      <c r="E242" s="5" t="s">
        <v>96</v>
      </c>
      <c r="F242" s="1">
        <v>15</v>
      </c>
      <c r="G242" s="1" t="s">
        <v>5</v>
      </c>
      <c r="H242" s="1">
        <f>VLOOKUP($E242,'Master File'!$A$2:$F$46,5,0)*F242</f>
        <v>555</v>
      </c>
      <c r="I242" s="13">
        <f>VLOOKUP('Raw Data'!$E242,'Master File'!$A$2:$F$46,6,0)*F242</f>
        <v>638.25</v>
      </c>
    </row>
    <row r="243" spans="1:9" hidden="1" x14ac:dyDescent="0.3">
      <c r="A243" s="12">
        <v>44532</v>
      </c>
      <c r="B243" s="4" t="s">
        <v>130</v>
      </c>
      <c r="C243" s="4" t="str">
        <f t="shared" si="3"/>
        <v>2</v>
      </c>
      <c r="D243" s="4" t="s">
        <v>136</v>
      </c>
      <c r="E243" s="5" t="s">
        <v>52</v>
      </c>
      <c r="F243" s="1">
        <v>10</v>
      </c>
      <c r="G243" s="1" t="s">
        <v>6</v>
      </c>
      <c r="H243" s="1">
        <f>VLOOKUP($E243,'Master File'!$A$2:$F$46,5,0)*F243</f>
        <v>130</v>
      </c>
      <c r="I243" s="13">
        <f>VLOOKUP('Raw Data'!$E243,'Master File'!$A$2:$F$46,6,0)*F243</f>
        <v>166.4</v>
      </c>
    </row>
    <row r="244" spans="1:9" hidden="1" x14ac:dyDescent="0.3">
      <c r="A244" s="12">
        <v>44533</v>
      </c>
      <c r="B244" s="4" t="s">
        <v>130</v>
      </c>
      <c r="C244" s="4" t="str">
        <f t="shared" si="3"/>
        <v>3</v>
      </c>
      <c r="D244" s="4" t="s">
        <v>136</v>
      </c>
      <c r="E244" s="5" t="s">
        <v>85</v>
      </c>
      <c r="F244" s="1">
        <v>2</v>
      </c>
      <c r="G244" s="1" t="s">
        <v>6</v>
      </c>
      <c r="H244" s="1">
        <f>VLOOKUP($E244,'Master File'!$A$2:$F$46,5,0)*F244</f>
        <v>110</v>
      </c>
      <c r="I244" s="13">
        <f>VLOOKUP('Raw Data'!$E244,'Master File'!$A$2:$F$46,6,0)*F244</f>
        <v>116.6</v>
      </c>
    </row>
    <row r="245" spans="1:9" hidden="1" x14ac:dyDescent="0.3">
      <c r="A245" s="12">
        <v>44533</v>
      </c>
      <c r="B245" s="4" t="s">
        <v>130</v>
      </c>
      <c r="C245" s="4" t="str">
        <f t="shared" si="3"/>
        <v>3</v>
      </c>
      <c r="D245" s="4" t="s">
        <v>136</v>
      </c>
      <c r="E245" s="5" t="s">
        <v>58</v>
      </c>
      <c r="F245" s="1">
        <v>8</v>
      </c>
      <c r="G245" s="1" t="s">
        <v>5</v>
      </c>
      <c r="H245" s="1">
        <f>VLOOKUP($E245,'Master File'!$A$2:$F$46,5,0)*F245</f>
        <v>1200</v>
      </c>
      <c r="I245" s="13">
        <f>VLOOKUP('Raw Data'!$E245,'Master File'!$A$2:$F$46,6,0)*F245</f>
        <v>1680</v>
      </c>
    </row>
    <row r="246" spans="1:9" hidden="1" x14ac:dyDescent="0.3">
      <c r="A246" s="12">
        <v>44535</v>
      </c>
      <c r="B246" s="4" t="s">
        <v>130</v>
      </c>
      <c r="C246" s="4" t="str">
        <f t="shared" si="3"/>
        <v>5</v>
      </c>
      <c r="D246" s="4" t="s">
        <v>136</v>
      </c>
      <c r="E246" s="5" t="s">
        <v>24</v>
      </c>
      <c r="F246" s="1">
        <v>15</v>
      </c>
      <c r="G246" s="1" t="s">
        <v>6</v>
      </c>
      <c r="H246" s="1">
        <f>VLOOKUP($E246,'Master File'!$A$2:$F$46,5,0)*F246</f>
        <v>660</v>
      </c>
      <c r="I246" s="13">
        <f>VLOOKUP('Raw Data'!$E246,'Master File'!$A$2:$F$46,6,0)*F246</f>
        <v>732.6</v>
      </c>
    </row>
    <row r="247" spans="1:9" hidden="1" x14ac:dyDescent="0.3">
      <c r="A247" s="12">
        <v>44535</v>
      </c>
      <c r="B247" s="4" t="s">
        <v>130</v>
      </c>
      <c r="C247" s="4" t="str">
        <f t="shared" si="3"/>
        <v>5</v>
      </c>
      <c r="D247" s="4" t="s">
        <v>136</v>
      </c>
      <c r="E247" s="5" t="s">
        <v>39</v>
      </c>
      <c r="F247" s="1">
        <v>1</v>
      </c>
      <c r="G247" s="1" t="s">
        <v>5</v>
      </c>
      <c r="H247" s="1">
        <f>VLOOKUP($E247,'Master File'!$A$2:$F$46,5,0)*F247</f>
        <v>148</v>
      </c>
      <c r="I247" s="13">
        <f>VLOOKUP('Raw Data'!$E247,'Master File'!$A$2:$F$46,6,0)*F247</f>
        <v>164.28</v>
      </c>
    </row>
    <row r="248" spans="1:9" hidden="1" x14ac:dyDescent="0.3">
      <c r="A248" s="12">
        <v>44537</v>
      </c>
      <c r="B248" s="4" t="s">
        <v>130</v>
      </c>
      <c r="C248" s="4" t="str">
        <f t="shared" si="3"/>
        <v>7</v>
      </c>
      <c r="D248" s="4" t="s">
        <v>136</v>
      </c>
      <c r="E248" s="5" t="s">
        <v>46</v>
      </c>
      <c r="F248" s="1">
        <v>8</v>
      </c>
      <c r="G248" s="1" t="s">
        <v>5</v>
      </c>
      <c r="H248" s="1">
        <f>VLOOKUP($E248,'Master File'!$A$2:$F$46,5,0)*F248</f>
        <v>896</v>
      </c>
      <c r="I248" s="13">
        <f>VLOOKUP('Raw Data'!$E248,'Master File'!$A$2:$F$46,6,0)*F248</f>
        <v>976.64</v>
      </c>
    </row>
    <row r="249" spans="1:9" hidden="1" x14ac:dyDescent="0.3">
      <c r="A249" s="12">
        <v>44538</v>
      </c>
      <c r="B249" s="4" t="s">
        <v>130</v>
      </c>
      <c r="C249" s="4" t="str">
        <f t="shared" si="3"/>
        <v>8</v>
      </c>
      <c r="D249" s="4" t="s">
        <v>136</v>
      </c>
      <c r="E249" s="5" t="s">
        <v>106</v>
      </c>
      <c r="F249" s="1">
        <v>14</v>
      </c>
      <c r="G249" s="1" t="s">
        <v>5</v>
      </c>
      <c r="H249" s="1">
        <f>VLOOKUP($E249,'Master File'!$A$2:$F$46,5,0)*F249</f>
        <v>1064</v>
      </c>
      <c r="I249" s="13">
        <f>VLOOKUP('Raw Data'!$E249,'Master File'!$A$2:$F$46,6,0)*F249</f>
        <v>1149.1199999999999</v>
      </c>
    </row>
    <row r="250" spans="1:9" hidden="1" x14ac:dyDescent="0.3">
      <c r="A250" s="12">
        <v>44544</v>
      </c>
      <c r="B250" s="4" t="s">
        <v>130</v>
      </c>
      <c r="C250" s="4" t="str">
        <f t="shared" si="3"/>
        <v>14</v>
      </c>
      <c r="D250" s="4" t="s">
        <v>136</v>
      </c>
      <c r="E250" s="5" t="s">
        <v>102</v>
      </c>
      <c r="F250" s="1">
        <v>4</v>
      </c>
      <c r="G250" s="1" t="s">
        <v>5</v>
      </c>
      <c r="H250" s="1">
        <f>VLOOKUP($E250,'Master File'!$A$2:$F$46,5,0)*F250</f>
        <v>480</v>
      </c>
      <c r="I250" s="13">
        <f>VLOOKUP('Raw Data'!$E250,'Master File'!$A$2:$F$46,6,0)*F250</f>
        <v>648</v>
      </c>
    </row>
    <row r="251" spans="1:9" hidden="1" x14ac:dyDescent="0.3">
      <c r="A251" s="12">
        <v>44548</v>
      </c>
      <c r="B251" s="4" t="s">
        <v>130</v>
      </c>
      <c r="C251" s="4" t="str">
        <f t="shared" si="3"/>
        <v>18</v>
      </c>
      <c r="D251" s="4" t="s">
        <v>136</v>
      </c>
      <c r="E251" s="5" t="s">
        <v>22</v>
      </c>
      <c r="F251" s="1">
        <v>2</v>
      </c>
      <c r="G251" s="1" t="s">
        <v>6</v>
      </c>
      <c r="H251" s="1">
        <f>VLOOKUP($E251,'Master File'!$A$2:$F$46,5,0)*F251</f>
        <v>142</v>
      </c>
      <c r="I251" s="13">
        <f>VLOOKUP('Raw Data'!$E251,'Master File'!$A$2:$F$46,6,0)*F251</f>
        <v>161.88</v>
      </c>
    </row>
    <row r="252" spans="1:9" hidden="1" x14ac:dyDescent="0.3">
      <c r="A252" s="12">
        <v>44548</v>
      </c>
      <c r="B252" s="4" t="s">
        <v>130</v>
      </c>
      <c r="C252" s="4" t="str">
        <f t="shared" si="3"/>
        <v>18</v>
      </c>
      <c r="D252" s="4" t="s">
        <v>136</v>
      </c>
      <c r="E252" s="5" t="s">
        <v>65</v>
      </c>
      <c r="F252" s="1">
        <v>8</v>
      </c>
      <c r="G252" s="1" t="s">
        <v>6</v>
      </c>
      <c r="H252" s="1">
        <f>VLOOKUP($E252,'Master File'!$A$2:$F$46,5,0)*F252</f>
        <v>968</v>
      </c>
      <c r="I252" s="13">
        <f>VLOOKUP('Raw Data'!$E252,'Master File'!$A$2:$F$46,6,0)*F252</f>
        <v>1132.56</v>
      </c>
    </row>
    <row r="253" spans="1:9" hidden="1" x14ac:dyDescent="0.3">
      <c r="A253" s="12">
        <v>44549</v>
      </c>
      <c r="B253" s="4" t="s">
        <v>130</v>
      </c>
      <c r="C253" s="4" t="str">
        <f t="shared" si="3"/>
        <v>19</v>
      </c>
      <c r="D253" s="4" t="s">
        <v>136</v>
      </c>
      <c r="E253" s="5" t="s">
        <v>67</v>
      </c>
      <c r="F253" s="1">
        <v>12</v>
      </c>
      <c r="G253" s="1" t="s">
        <v>5</v>
      </c>
      <c r="H253" s="1">
        <f>VLOOKUP($E253,'Master File'!$A$2:$F$46,5,0)*F253</f>
        <v>1692</v>
      </c>
      <c r="I253" s="13">
        <f>VLOOKUP('Raw Data'!$E253,'Master File'!$A$2:$F$46,6,0)*F253</f>
        <v>1793.52</v>
      </c>
    </row>
    <row r="254" spans="1:9" hidden="1" x14ac:dyDescent="0.3">
      <c r="A254" s="12">
        <v>44549</v>
      </c>
      <c r="B254" s="4" t="s">
        <v>130</v>
      </c>
      <c r="C254" s="4" t="str">
        <f t="shared" si="3"/>
        <v>19</v>
      </c>
      <c r="D254" s="4" t="s">
        <v>136</v>
      </c>
      <c r="E254" s="5" t="s">
        <v>75</v>
      </c>
      <c r="F254" s="1">
        <v>3</v>
      </c>
      <c r="G254" s="1" t="s">
        <v>5</v>
      </c>
      <c r="H254" s="1">
        <f>VLOOKUP($E254,'Master File'!$A$2:$F$46,5,0)*F254</f>
        <v>141</v>
      </c>
      <c r="I254" s="13">
        <f>VLOOKUP('Raw Data'!$E254,'Master File'!$A$2:$F$46,6,0)*F254</f>
        <v>159.32999999999998</v>
      </c>
    </row>
    <row r="255" spans="1:9" hidden="1" x14ac:dyDescent="0.3">
      <c r="A255" s="12">
        <v>44549</v>
      </c>
      <c r="B255" s="4" t="s">
        <v>130</v>
      </c>
      <c r="C255" s="4" t="str">
        <f t="shared" si="3"/>
        <v>19</v>
      </c>
      <c r="D255" s="4" t="s">
        <v>136</v>
      </c>
      <c r="E255" s="5" t="s">
        <v>42</v>
      </c>
      <c r="F255" s="1">
        <v>10</v>
      </c>
      <c r="G255" s="1" t="s">
        <v>5</v>
      </c>
      <c r="H255" s="1">
        <f>VLOOKUP($E255,'Master File'!$A$2:$F$46,5,0)*F255</f>
        <v>440</v>
      </c>
      <c r="I255" s="13">
        <f>VLOOKUP('Raw Data'!$E255,'Master File'!$A$2:$F$46,6,0)*F255</f>
        <v>484</v>
      </c>
    </row>
    <row r="256" spans="1:9" hidden="1" x14ac:dyDescent="0.3">
      <c r="A256" s="12">
        <v>44550</v>
      </c>
      <c r="B256" s="4" t="s">
        <v>130</v>
      </c>
      <c r="C256" s="4" t="str">
        <f t="shared" si="3"/>
        <v>20</v>
      </c>
      <c r="D256" s="4" t="s">
        <v>136</v>
      </c>
      <c r="E256" s="5" t="s">
        <v>44</v>
      </c>
      <c r="F256" s="1">
        <v>14</v>
      </c>
      <c r="G256" s="1" t="s">
        <v>5</v>
      </c>
      <c r="H256" s="1">
        <f>VLOOKUP($E256,'Master File'!$A$2:$F$46,5,0)*F256</f>
        <v>1022</v>
      </c>
      <c r="I256" s="13">
        <f>VLOOKUP('Raw Data'!$E256,'Master File'!$A$2:$F$46,6,0)*F256</f>
        <v>1318.38</v>
      </c>
    </row>
    <row r="257" spans="1:9" hidden="1" x14ac:dyDescent="0.3">
      <c r="A257" s="12">
        <v>44551</v>
      </c>
      <c r="B257" s="4" t="s">
        <v>130</v>
      </c>
      <c r="C257" s="4" t="str">
        <f t="shared" si="3"/>
        <v>21</v>
      </c>
      <c r="D257" s="4" t="s">
        <v>136</v>
      </c>
      <c r="E257" s="5" t="s">
        <v>10</v>
      </c>
      <c r="F257" s="1">
        <v>10</v>
      </c>
      <c r="G257" s="1" t="s">
        <v>6</v>
      </c>
      <c r="H257" s="1">
        <f>VLOOKUP($E257,'Master File'!$A$2:$F$46,5,0)*F257</f>
        <v>180</v>
      </c>
      <c r="I257" s="13">
        <f>VLOOKUP('Raw Data'!$E257,'Master File'!$A$2:$F$46,6,0)*F257</f>
        <v>246.6</v>
      </c>
    </row>
    <row r="258" spans="1:9" hidden="1" x14ac:dyDescent="0.3">
      <c r="A258" s="12">
        <v>44554</v>
      </c>
      <c r="B258" s="4" t="s">
        <v>130</v>
      </c>
      <c r="C258" s="4" t="str">
        <f t="shared" si="3"/>
        <v>24</v>
      </c>
      <c r="D258" s="4" t="s">
        <v>136</v>
      </c>
      <c r="E258" s="5" t="s">
        <v>102</v>
      </c>
      <c r="F258" s="1">
        <v>8</v>
      </c>
      <c r="G258" s="1" t="s">
        <v>6</v>
      </c>
      <c r="H258" s="1">
        <f>VLOOKUP($E258,'Master File'!$A$2:$F$46,5,0)*F258</f>
        <v>960</v>
      </c>
      <c r="I258" s="13">
        <f>VLOOKUP('Raw Data'!$E258,'Master File'!$A$2:$F$46,6,0)*F258</f>
        <v>1296</v>
      </c>
    </row>
    <row r="259" spans="1:9" hidden="1" x14ac:dyDescent="0.3">
      <c r="A259" s="12">
        <v>44554</v>
      </c>
      <c r="B259" s="4" t="s">
        <v>130</v>
      </c>
      <c r="C259" s="4" t="str">
        <f t="shared" ref="C259:C322" si="4">TEXT(A259,"d")</f>
        <v>24</v>
      </c>
      <c r="D259" s="4" t="s">
        <v>136</v>
      </c>
      <c r="E259" s="5" t="s">
        <v>89</v>
      </c>
      <c r="F259" s="1">
        <v>8</v>
      </c>
      <c r="G259" s="1" t="s">
        <v>5</v>
      </c>
      <c r="H259" s="1">
        <f>VLOOKUP($E259,'Master File'!$A$2:$F$46,5,0)*F259</f>
        <v>720</v>
      </c>
      <c r="I259" s="13">
        <f>VLOOKUP('Raw Data'!$E259,'Master File'!$A$2:$F$46,6,0)*F259</f>
        <v>770.4</v>
      </c>
    </row>
    <row r="260" spans="1:9" hidden="1" x14ac:dyDescent="0.3">
      <c r="A260" s="12">
        <v>44556</v>
      </c>
      <c r="B260" s="4" t="s">
        <v>130</v>
      </c>
      <c r="C260" s="4" t="str">
        <f t="shared" si="4"/>
        <v>26</v>
      </c>
      <c r="D260" s="4" t="s">
        <v>136</v>
      </c>
      <c r="E260" s="5" t="s">
        <v>100</v>
      </c>
      <c r="F260" s="1">
        <v>14</v>
      </c>
      <c r="G260" s="1" t="s">
        <v>6</v>
      </c>
      <c r="H260" s="1">
        <f>VLOOKUP($E260,'Master File'!$A$2:$F$46,5,0)*F260</f>
        <v>1932</v>
      </c>
      <c r="I260" s="13">
        <f>VLOOKUP('Raw Data'!$E260,'Master File'!$A$2:$F$46,6,0)*F260</f>
        <v>2434.3199999999997</v>
      </c>
    </row>
    <row r="261" spans="1:9" hidden="1" x14ac:dyDescent="0.3">
      <c r="A261" s="12">
        <v>44557</v>
      </c>
      <c r="B261" s="4" t="s">
        <v>130</v>
      </c>
      <c r="C261" s="4" t="str">
        <f t="shared" si="4"/>
        <v>27</v>
      </c>
      <c r="D261" s="4" t="s">
        <v>136</v>
      </c>
      <c r="E261" s="5" t="s">
        <v>75</v>
      </c>
      <c r="F261" s="1">
        <v>14</v>
      </c>
      <c r="G261" s="1" t="s">
        <v>6</v>
      </c>
      <c r="H261" s="1">
        <f>VLOOKUP($E261,'Master File'!$A$2:$F$46,5,0)*F261</f>
        <v>658</v>
      </c>
      <c r="I261" s="13">
        <f>VLOOKUP('Raw Data'!$E261,'Master File'!$A$2:$F$46,6,0)*F261</f>
        <v>743.54</v>
      </c>
    </row>
    <row r="262" spans="1:9" hidden="1" x14ac:dyDescent="0.3">
      <c r="A262" s="12">
        <v>44558</v>
      </c>
      <c r="B262" s="4" t="s">
        <v>130</v>
      </c>
      <c r="C262" s="4" t="str">
        <f t="shared" si="4"/>
        <v>28</v>
      </c>
      <c r="D262" s="4" t="s">
        <v>136</v>
      </c>
      <c r="E262" s="5" t="s">
        <v>75</v>
      </c>
      <c r="F262" s="1">
        <v>6</v>
      </c>
      <c r="G262" s="1" t="s">
        <v>6</v>
      </c>
      <c r="H262" s="1">
        <f>VLOOKUP($E262,'Master File'!$A$2:$F$46,5,0)*F262</f>
        <v>282</v>
      </c>
      <c r="I262" s="13">
        <f>VLOOKUP('Raw Data'!$E262,'Master File'!$A$2:$F$46,6,0)*F262</f>
        <v>318.65999999999997</v>
      </c>
    </row>
    <row r="263" spans="1:9" hidden="1" x14ac:dyDescent="0.3">
      <c r="A263" s="12">
        <v>44560</v>
      </c>
      <c r="B263" s="4" t="s">
        <v>130</v>
      </c>
      <c r="C263" s="4" t="str">
        <f t="shared" si="4"/>
        <v>30</v>
      </c>
      <c r="D263" s="4" t="s">
        <v>136</v>
      </c>
      <c r="E263" s="5" t="s">
        <v>39</v>
      </c>
      <c r="F263" s="1">
        <v>13</v>
      </c>
      <c r="G263" s="1" t="s">
        <v>5</v>
      </c>
      <c r="H263" s="1">
        <f>VLOOKUP($E263,'Master File'!$A$2:$F$46,5,0)*F263</f>
        <v>1924</v>
      </c>
      <c r="I263" s="13">
        <f>VLOOKUP('Raw Data'!$E263,'Master File'!$A$2:$F$46,6,0)*F263</f>
        <v>2135.64</v>
      </c>
    </row>
    <row r="264" spans="1:9" x14ac:dyDescent="0.3">
      <c r="A264" s="12">
        <v>44562</v>
      </c>
      <c r="B264" s="4" t="s">
        <v>119</v>
      </c>
      <c r="C264" s="4" t="str">
        <f t="shared" si="4"/>
        <v>1</v>
      </c>
      <c r="D264" s="4" t="s">
        <v>137</v>
      </c>
      <c r="E264" s="5" t="s">
        <v>65</v>
      </c>
      <c r="F264" s="1">
        <v>1</v>
      </c>
      <c r="G264" s="1" t="s">
        <v>6</v>
      </c>
      <c r="H264" s="1">
        <f>VLOOKUP($E264,'Master File'!$A$2:$F$46,5,0)*F264</f>
        <v>121</v>
      </c>
      <c r="I264" s="13">
        <f>VLOOKUP('Raw Data'!$E264,'Master File'!$A$2:$F$46,6,0)*F264</f>
        <v>141.57</v>
      </c>
    </row>
    <row r="265" spans="1:9" x14ac:dyDescent="0.3">
      <c r="A265" s="12">
        <v>44563</v>
      </c>
      <c r="B265" s="4" t="s">
        <v>119</v>
      </c>
      <c r="C265" s="4" t="str">
        <f t="shared" si="4"/>
        <v>2</v>
      </c>
      <c r="D265" s="4" t="s">
        <v>137</v>
      </c>
      <c r="E265" s="5" t="s">
        <v>39</v>
      </c>
      <c r="F265" s="1">
        <v>7</v>
      </c>
      <c r="G265" s="1" t="s">
        <v>6</v>
      </c>
      <c r="H265" s="1">
        <f>VLOOKUP($E265,'Master File'!$A$2:$F$46,5,0)*F265</f>
        <v>1036</v>
      </c>
      <c r="I265" s="13">
        <f>VLOOKUP('Raw Data'!$E265,'Master File'!$A$2:$F$46,6,0)*F265</f>
        <v>1149.96</v>
      </c>
    </row>
    <row r="266" spans="1:9" x14ac:dyDescent="0.3">
      <c r="A266" s="12">
        <v>44563</v>
      </c>
      <c r="B266" s="4" t="s">
        <v>119</v>
      </c>
      <c r="C266" s="4" t="str">
        <f t="shared" si="4"/>
        <v>2</v>
      </c>
      <c r="D266" s="4" t="s">
        <v>137</v>
      </c>
      <c r="E266" s="5" t="s">
        <v>50</v>
      </c>
      <c r="F266" s="1">
        <v>2</v>
      </c>
      <c r="G266" s="1" t="s">
        <v>6</v>
      </c>
      <c r="H266" s="1">
        <f>VLOOKUP($E266,'Master File'!$A$2:$F$46,5,0)*F266</f>
        <v>24</v>
      </c>
      <c r="I266" s="13">
        <f>VLOOKUP('Raw Data'!$E266,'Master File'!$A$2:$F$46,6,0)*F266</f>
        <v>31.439999999999998</v>
      </c>
    </row>
    <row r="267" spans="1:9" x14ac:dyDescent="0.3">
      <c r="A267" s="12">
        <v>44563</v>
      </c>
      <c r="B267" s="4" t="s">
        <v>119</v>
      </c>
      <c r="C267" s="4" t="str">
        <f t="shared" si="4"/>
        <v>2</v>
      </c>
      <c r="D267" s="4" t="s">
        <v>137</v>
      </c>
      <c r="E267" s="5" t="s">
        <v>83</v>
      </c>
      <c r="F267" s="1">
        <v>1</v>
      </c>
      <c r="G267" s="1" t="s">
        <v>6</v>
      </c>
      <c r="H267" s="1">
        <f>VLOOKUP($E267,'Master File'!$A$2:$F$46,5,0)*F267</f>
        <v>95</v>
      </c>
      <c r="I267" s="13">
        <f>VLOOKUP('Raw Data'!$E267,'Master File'!$A$2:$F$46,6,0)*F267</f>
        <v>119.7</v>
      </c>
    </row>
    <row r="268" spans="1:9" x14ac:dyDescent="0.3">
      <c r="A268" s="12">
        <v>44564</v>
      </c>
      <c r="B268" s="4" t="s">
        <v>119</v>
      </c>
      <c r="C268" s="4" t="str">
        <f t="shared" si="4"/>
        <v>3</v>
      </c>
      <c r="D268" s="4" t="s">
        <v>137</v>
      </c>
      <c r="E268" s="5" t="s">
        <v>104</v>
      </c>
      <c r="F268" s="1">
        <v>9</v>
      </c>
      <c r="G268" s="1" t="s">
        <v>6</v>
      </c>
      <c r="H268" s="1">
        <f>VLOOKUP($E268,'Master File'!$A$2:$F$46,5,0)*F268</f>
        <v>603</v>
      </c>
      <c r="I268" s="13">
        <f>VLOOKUP('Raw Data'!$E268,'Master File'!$A$2:$F$46,6,0)*F268</f>
        <v>747.72</v>
      </c>
    </row>
    <row r="269" spans="1:9" x14ac:dyDescent="0.3">
      <c r="A269" s="12">
        <v>44565</v>
      </c>
      <c r="B269" s="4" t="s">
        <v>119</v>
      </c>
      <c r="C269" s="4" t="str">
        <f t="shared" si="4"/>
        <v>4</v>
      </c>
      <c r="D269" s="4" t="s">
        <v>137</v>
      </c>
      <c r="E269" s="5" t="s">
        <v>44</v>
      </c>
      <c r="F269" s="1">
        <v>8</v>
      </c>
      <c r="G269" s="1" t="s">
        <v>5</v>
      </c>
      <c r="H269" s="1">
        <f>VLOOKUP($E269,'Master File'!$A$2:$F$46,5,0)*F269</f>
        <v>584</v>
      </c>
      <c r="I269" s="13">
        <f>VLOOKUP('Raw Data'!$E269,'Master File'!$A$2:$F$46,6,0)*F269</f>
        <v>753.36</v>
      </c>
    </row>
    <row r="270" spans="1:9" x14ac:dyDescent="0.3">
      <c r="A270" s="12">
        <v>44565</v>
      </c>
      <c r="B270" s="4" t="s">
        <v>119</v>
      </c>
      <c r="C270" s="4" t="str">
        <f t="shared" si="4"/>
        <v>4</v>
      </c>
      <c r="D270" s="4" t="s">
        <v>137</v>
      </c>
      <c r="E270" s="5" t="s">
        <v>75</v>
      </c>
      <c r="F270" s="1">
        <v>1</v>
      </c>
      <c r="G270" s="1" t="s">
        <v>5</v>
      </c>
      <c r="H270" s="1">
        <f>VLOOKUP($E270,'Master File'!$A$2:$F$46,5,0)*F270</f>
        <v>47</v>
      </c>
      <c r="I270" s="13">
        <f>VLOOKUP('Raw Data'!$E270,'Master File'!$A$2:$F$46,6,0)*F270</f>
        <v>53.11</v>
      </c>
    </row>
    <row r="271" spans="1:9" x14ac:dyDescent="0.3">
      <c r="A271" s="12">
        <v>44570</v>
      </c>
      <c r="B271" s="4" t="s">
        <v>119</v>
      </c>
      <c r="C271" s="4" t="str">
        <f t="shared" si="4"/>
        <v>9</v>
      </c>
      <c r="D271" s="4" t="s">
        <v>137</v>
      </c>
      <c r="E271" s="5" t="s">
        <v>81</v>
      </c>
      <c r="F271" s="1">
        <v>12</v>
      </c>
      <c r="G271" s="1" t="s">
        <v>5</v>
      </c>
      <c r="H271" s="1">
        <f>VLOOKUP($E271,'Master File'!$A$2:$F$46,5,0)*F271</f>
        <v>1068</v>
      </c>
      <c r="I271" s="13">
        <f>VLOOKUP('Raw Data'!$E271,'Master File'!$A$2:$F$46,6,0)*F271</f>
        <v>1409.76</v>
      </c>
    </row>
    <row r="272" spans="1:9" x14ac:dyDescent="0.3">
      <c r="A272" s="12">
        <v>44571</v>
      </c>
      <c r="B272" s="4" t="s">
        <v>119</v>
      </c>
      <c r="C272" s="4" t="str">
        <f t="shared" si="4"/>
        <v>10</v>
      </c>
      <c r="D272" s="4" t="s">
        <v>137</v>
      </c>
      <c r="E272" s="5" t="s">
        <v>85</v>
      </c>
      <c r="F272" s="1">
        <v>14</v>
      </c>
      <c r="G272" s="1" t="s">
        <v>5</v>
      </c>
      <c r="H272" s="1">
        <f>VLOOKUP($E272,'Master File'!$A$2:$F$46,5,0)*F272</f>
        <v>770</v>
      </c>
      <c r="I272" s="13">
        <f>VLOOKUP('Raw Data'!$E272,'Master File'!$A$2:$F$46,6,0)*F272</f>
        <v>816.19999999999993</v>
      </c>
    </row>
    <row r="273" spans="1:9" x14ac:dyDescent="0.3">
      <c r="A273" s="12">
        <v>44572</v>
      </c>
      <c r="B273" s="4" t="s">
        <v>119</v>
      </c>
      <c r="C273" s="4" t="str">
        <f t="shared" si="4"/>
        <v>11</v>
      </c>
      <c r="D273" s="4" t="s">
        <v>137</v>
      </c>
      <c r="E273" s="5" t="s">
        <v>81</v>
      </c>
      <c r="F273" s="1">
        <v>2</v>
      </c>
      <c r="G273" s="1" t="s">
        <v>5</v>
      </c>
      <c r="H273" s="1">
        <f>VLOOKUP($E273,'Master File'!$A$2:$F$46,5,0)*F273</f>
        <v>178</v>
      </c>
      <c r="I273" s="13">
        <f>VLOOKUP('Raw Data'!$E273,'Master File'!$A$2:$F$46,6,0)*F273</f>
        <v>234.96</v>
      </c>
    </row>
    <row r="274" spans="1:9" x14ac:dyDescent="0.3">
      <c r="A274" s="12">
        <v>44574</v>
      </c>
      <c r="B274" s="4" t="s">
        <v>119</v>
      </c>
      <c r="C274" s="4" t="str">
        <f t="shared" si="4"/>
        <v>13</v>
      </c>
      <c r="D274" s="4" t="s">
        <v>137</v>
      </c>
      <c r="E274" s="5" t="s">
        <v>58</v>
      </c>
      <c r="F274" s="1">
        <v>6</v>
      </c>
      <c r="G274" s="1" t="s">
        <v>5</v>
      </c>
      <c r="H274" s="1">
        <f>VLOOKUP($E274,'Master File'!$A$2:$F$46,5,0)*F274</f>
        <v>900</v>
      </c>
      <c r="I274" s="13">
        <f>VLOOKUP('Raw Data'!$E274,'Master File'!$A$2:$F$46,6,0)*F274</f>
        <v>1260</v>
      </c>
    </row>
    <row r="275" spans="1:9" x14ac:dyDescent="0.3">
      <c r="A275" s="12">
        <v>44575</v>
      </c>
      <c r="B275" s="4" t="s">
        <v>119</v>
      </c>
      <c r="C275" s="4" t="str">
        <f t="shared" si="4"/>
        <v>14</v>
      </c>
      <c r="D275" s="4" t="s">
        <v>137</v>
      </c>
      <c r="E275" s="5" t="s">
        <v>42</v>
      </c>
      <c r="F275" s="1">
        <v>14</v>
      </c>
      <c r="G275" s="1" t="s">
        <v>5</v>
      </c>
      <c r="H275" s="1">
        <f>VLOOKUP($E275,'Master File'!$A$2:$F$46,5,0)*F275</f>
        <v>616</v>
      </c>
      <c r="I275" s="13">
        <f>VLOOKUP('Raw Data'!$E275,'Master File'!$A$2:$F$46,6,0)*F275</f>
        <v>677.6</v>
      </c>
    </row>
    <row r="276" spans="1:9" x14ac:dyDescent="0.3">
      <c r="A276" s="12">
        <v>44576</v>
      </c>
      <c r="B276" s="4" t="s">
        <v>119</v>
      </c>
      <c r="C276" s="4" t="str">
        <f t="shared" si="4"/>
        <v>15</v>
      </c>
      <c r="D276" s="4" t="s">
        <v>137</v>
      </c>
      <c r="E276" s="5" t="s">
        <v>65</v>
      </c>
      <c r="F276" s="1">
        <v>10</v>
      </c>
      <c r="G276" s="1" t="s">
        <v>6</v>
      </c>
      <c r="H276" s="1">
        <f>VLOOKUP($E276,'Master File'!$A$2:$F$46,5,0)*F276</f>
        <v>1210</v>
      </c>
      <c r="I276" s="13">
        <f>VLOOKUP('Raw Data'!$E276,'Master File'!$A$2:$F$46,6,0)*F276</f>
        <v>1415.6999999999998</v>
      </c>
    </row>
    <row r="277" spans="1:9" x14ac:dyDescent="0.3">
      <c r="A277" s="12">
        <v>44577</v>
      </c>
      <c r="B277" s="4" t="s">
        <v>119</v>
      </c>
      <c r="C277" s="4" t="str">
        <f t="shared" si="4"/>
        <v>16</v>
      </c>
      <c r="D277" s="4" t="s">
        <v>137</v>
      </c>
      <c r="E277" s="5" t="s">
        <v>48</v>
      </c>
      <c r="F277" s="1">
        <v>11</v>
      </c>
      <c r="G277" s="1" t="s">
        <v>6</v>
      </c>
      <c r="H277" s="1">
        <f>VLOOKUP($E277,'Master File'!$A$2:$F$46,5,0)*F277</f>
        <v>1232</v>
      </c>
      <c r="I277" s="13">
        <f>VLOOKUP('Raw Data'!$E277,'Master File'!$A$2:$F$46,6,0)*F277</f>
        <v>1613.92</v>
      </c>
    </row>
    <row r="278" spans="1:9" x14ac:dyDescent="0.3">
      <c r="A278" s="12">
        <v>44578</v>
      </c>
      <c r="B278" s="4" t="s">
        <v>119</v>
      </c>
      <c r="C278" s="4" t="str">
        <f t="shared" si="4"/>
        <v>17</v>
      </c>
      <c r="D278" s="4" t="s">
        <v>137</v>
      </c>
      <c r="E278" s="5" t="s">
        <v>98</v>
      </c>
      <c r="F278" s="1">
        <v>4</v>
      </c>
      <c r="G278" s="1" t="s">
        <v>5</v>
      </c>
      <c r="H278" s="1">
        <f>VLOOKUP($E278,'Master File'!$A$2:$F$46,5,0)*F278</f>
        <v>360</v>
      </c>
      <c r="I278" s="13">
        <f>VLOOKUP('Raw Data'!$E278,'Master File'!$A$2:$F$46,6,0)*F278</f>
        <v>460.8</v>
      </c>
    </row>
    <row r="279" spans="1:9" x14ac:dyDescent="0.3">
      <c r="A279" s="12">
        <v>44579</v>
      </c>
      <c r="B279" s="4" t="s">
        <v>119</v>
      </c>
      <c r="C279" s="4" t="str">
        <f t="shared" si="4"/>
        <v>18</v>
      </c>
      <c r="D279" s="4" t="s">
        <v>137</v>
      </c>
      <c r="E279" s="5" t="s">
        <v>34</v>
      </c>
      <c r="F279" s="1">
        <v>9</v>
      </c>
      <c r="G279" s="1" t="s">
        <v>6</v>
      </c>
      <c r="H279" s="1">
        <f>VLOOKUP($E279,'Master File'!$A$2:$F$46,5,0)*F279</f>
        <v>747</v>
      </c>
      <c r="I279" s="13">
        <f>VLOOKUP('Raw Data'!$E279,'Master File'!$A$2:$F$46,6,0)*F279</f>
        <v>851.58</v>
      </c>
    </row>
    <row r="280" spans="1:9" x14ac:dyDescent="0.3">
      <c r="A280" s="12">
        <v>44581</v>
      </c>
      <c r="B280" s="4" t="s">
        <v>119</v>
      </c>
      <c r="C280" s="4" t="str">
        <f t="shared" si="4"/>
        <v>20</v>
      </c>
      <c r="D280" s="4" t="s">
        <v>137</v>
      </c>
      <c r="E280" s="5" t="s">
        <v>63</v>
      </c>
      <c r="F280" s="1">
        <v>2</v>
      </c>
      <c r="G280" s="1" t="s">
        <v>6</v>
      </c>
      <c r="H280" s="1">
        <f>VLOOKUP($E280,'Master File'!$A$2:$F$46,5,0)*F280</f>
        <v>252</v>
      </c>
      <c r="I280" s="13">
        <f>VLOOKUP('Raw Data'!$E280,'Master File'!$A$2:$F$46,6,0)*F280</f>
        <v>325.08</v>
      </c>
    </row>
    <row r="281" spans="1:9" x14ac:dyDescent="0.3">
      <c r="A281" s="12">
        <v>44581</v>
      </c>
      <c r="B281" s="4" t="s">
        <v>119</v>
      </c>
      <c r="C281" s="4" t="str">
        <f t="shared" si="4"/>
        <v>20</v>
      </c>
      <c r="D281" s="4" t="s">
        <v>137</v>
      </c>
      <c r="E281" s="5" t="s">
        <v>48</v>
      </c>
      <c r="F281" s="1">
        <v>7</v>
      </c>
      <c r="G281" s="1" t="s">
        <v>5</v>
      </c>
      <c r="H281" s="1">
        <f>VLOOKUP($E281,'Master File'!$A$2:$F$46,5,0)*F281</f>
        <v>784</v>
      </c>
      <c r="I281" s="13">
        <f>VLOOKUP('Raw Data'!$E281,'Master File'!$A$2:$F$46,6,0)*F281</f>
        <v>1027.04</v>
      </c>
    </row>
    <row r="282" spans="1:9" x14ac:dyDescent="0.3">
      <c r="A282" s="12">
        <v>44583</v>
      </c>
      <c r="B282" s="4" t="s">
        <v>119</v>
      </c>
      <c r="C282" s="4" t="str">
        <f t="shared" si="4"/>
        <v>22</v>
      </c>
      <c r="D282" s="4" t="s">
        <v>137</v>
      </c>
      <c r="E282" s="5" t="s">
        <v>16</v>
      </c>
      <c r="F282" s="1">
        <v>6</v>
      </c>
      <c r="G282" s="1" t="s">
        <v>6</v>
      </c>
      <c r="H282" s="1">
        <f>VLOOKUP($E282,'Master File'!$A$2:$F$46,5,0)*F282</f>
        <v>588</v>
      </c>
      <c r="I282" s="13">
        <f>VLOOKUP('Raw Data'!$E282,'Master File'!$A$2:$F$46,6,0)*F282</f>
        <v>623.28</v>
      </c>
    </row>
    <row r="283" spans="1:9" x14ac:dyDescent="0.3">
      <c r="A283" s="12">
        <v>44584</v>
      </c>
      <c r="B283" s="4" t="s">
        <v>119</v>
      </c>
      <c r="C283" s="4" t="str">
        <f t="shared" si="4"/>
        <v>23</v>
      </c>
      <c r="D283" s="4" t="s">
        <v>137</v>
      </c>
      <c r="E283" s="5" t="s">
        <v>20</v>
      </c>
      <c r="F283" s="1">
        <v>5</v>
      </c>
      <c r="G283" s="1" t="s">
        <v>6</v>
      </c>
      <c r="H283" s="1">
        <f>VLOOKUP($E283,'Master File'!$A$2:$F$46,5,0)*F283</f>
        <v>525</v>
      </c>
      <c r="I283" s="13">
        <f>VLOOKUP('Raw Data'!$E283,'Master File'!$A$2:$F$46,6,0)*F283</f>
        <v>714</v>
      </c>
    </row>
    <row r="284" spans="1:9" x14ac:dyDescent="0.3">
      <c r="A284" s="12">
        <v>44584</v>
      </c>
      <c r="B284" s="4" t="s">
        <v>119</v>
      </c>
      <c r="C284" s="4" t="str">
        <f t="shared" si="4"/>
        <v>23</v>
      </c>
      <c r="D284" s="4" t="s">
        <v>137</v>
      </c>
      <c r="E284" s="5" t="s">
        <v>102</v>
      </c>
      <c r="F284" s="1">
        <v>8</v>
      </c>
      <c r="G284" s="1" t="s">
        <v>5</v>
      </c>
      <c r="H284" s="1">
        <f>VLOOKUP($E284,'Master File'!$A$2:$F$46,5,0)*F284</f>
        <v>960</v>
      </c>
      <c r="I284" s="13">
        <f>VLOOKUP('Raw Data'!$E284,'Master File'!$A$2:$F$46,6,0)*F284</f>
        <v>1296</v>
      </c>
    </row>
    <row r="285" spans="1:9" x14ac:dyDescent="0.3">
      <c r="A285" s="12">
        <v>44585</v>
      </c>
      <c r="B285" s="4" t="s">
        <v>119</v>
      </c>
      <c r="C285" s="4" t="str">
        <f t="shared" si="4"/>
        <v>24</v>
      </c>
      <c r="D285" s="4" t="s">
        <v>137</v>
      </c>
      <c r="E285" s="5" t="s">
        <v>77</v>
      </c>
      <c r="F285" s="1">
        <v>15</v>
      </c>
      <c r="G285" s="1" t="s">
        <v>5</v>
      </c>
      <c r="H285" s="1">
        <f>VLOOKUP($E285,'Master File'!$A$2:$F$46,5,0)*F285</f>
        <v>2220</v>
      </c>
      <c r="I285" s="13">
        <f>VLOOKUP('Raw Data'!$E285,'Master File'!$A$2:$F$46,6,0)*F285</f>
        <v>3019.2</v>
      </c>
    </row>
    <row r="286" spans="1:9" x14ac:dyDescent="0.3">
      <c r="A286" s="12">
        <v>44586</v>
      </c>
      <c r="B286" s="4" t="s">
        <v>119</v>
      </c>
      <c r="C286" s="4" t="str">
        <f t="shared" si="4"/>
        <v>25</v>
      </c>
      <c r="D286" s="4" t="s">
        <v>137</v>
      </c>
      <c r="E286" s="5" t="s">
        <v>54</v>
      </c>
      <c r="F286" s="1">
        <v>14</v>
      </c>
      <c r="G286" s="1" t="s">
        <v>6</v>
      </c>
      <c r="H286" s="1">
        <f>VLOOKUP($E286,'Master File'!$A$2:$F$46,5,0)*F286</f>
        <v>1876</v>
      </c>
      <c r="I286" s="13">
        <f>VLOOKUP('Raw Data'!$E286,'Master File'!$A$2:$F$46,6,0)*F286</f>
        <v>2194.92</v>
      </c>
    </row>
    <row r="287" spans="1:9" x14ac:dyDescent="0.3">
      <c r="A287" s="12">
        <v>44589</v>
      </c>
      <c r="B287" s="4" t="s">
        <v>119</v>
      </c>
      <c r="C287" s="4" t="str">
        <f t="shared" si="4"/>
        <v>28</v>
      </c>
      <c r="D287" s="4" t="s">
        <v>137</v>
      </c>
      <c r="E287" s="5" t="s">
        <v>52</v>
      </c>
      <c r="F287" s="1">
        <v>11</v>
      </c>
      <c r="G287" s="1" t="s">
        <v>5</v>
      </c>
      <c r="H287" s="1">
        <f>VLOOKUP($E287,'Master File'!$A$2:$F$46,5,0)*F287</f>
        <v>143</v>
      </c>
      <c r="I287" s="13">
        <f>VLOOKUP('Raw Data'!$E287,'Master File'!$A$2:$F$46,6,0)*F287</f>
        <v>183.04000000000002</v>
      </c>
    </row>
    <row r="288" spans="1:9" x14ac:dyDescent="0.3">
      <c r="A288" s="12">
        <v>44592</v>
      </c>
      <c r="B288" s="4" t="s">
        <v>119</v>
      </c>
      <c r="C288" s="4" t="str">
        <f t="shared" si="4"/>
        <v>31</v>
      </c>
      <c r="D288" s="4" t="s">
        <v>137</v>
      </c>
      <c r="E288" s="5" t="s">
        <v>67</v>
      </c>
      <c r="F288" s="1">
        <v>6</v>
      </c>
      <c r="G288" s="1" t="s">
        <v>6</v>
      </c>
      <c r="H288" s="1">
        <f>VLOOKUP($E288,'Master File'!$A$2:$F$46,5,0)*F288</f>
        <v>846</v>
      </c>
      <c r="I288" s="13">
        <f>VLOOKUP('Raw Data'!$E288,'Master File'!$A$2:$F$46,6,0)*F288</f>
        <v>896.76</v>
      </c>
    </row>
    <row r="289" spans="1:9" x14ac:dyDescent="0.3">
      <c r="A289" s="12">
        <v>44592</v>
      </c>
      <c r="B289" s="4" t="s">
        <v>119</v>
      </c>
      <c r="C289" s="4" t="str">
        <f t="shared" si="4"/>
        <v>31</v>
      </c>
      <c r="D289" s="4" t="s">
        <v>137</v>
      </c>
      <c r="E289" s="5" t="s">
        <v>100</v>
      </c>
      <c r="F289" s="1">
        <v>9</v>
      </c>
      <c r="G289" s="1" t="s">
        <v>6</v>
      </c>
      <c r="H289" s="1">
        <f>VLOOKUP($E289,'Master File'!$A$2:$F$46,5,0)*F289</f>
        <v>1242</v>
      </c>
      <c r="I289" s="13">
        <f>VLOOKUP('Raw Data'!$E289,'Master File'!$A$2:$F$46,6,0)*F289</f>
        <v>1564.92</v>
      </c>
    </row>
    <row r="290" spans="1:9" hidden="1" x14ac:dyDescent="0.3">
      <c r="A290" s="12">
        <v>44593</v>
      </c>
      <c r="B290" s="4" t="s">
        <v>120</v>
      </c>
      <c r="C290" s="4" t="str">
        <f t="shared" si="4"/>
        <v>1</v>
      </c>
      <c r="D290" s="4" t="s">
        <v>137</v>
      </c>
      <c r="E290" s="5" t="s">
        <v>27</v>
      </c>
      <c r="F290" s="1">
        <v>9</v>
      </c>
      <c r="G290" s="1" t="s">
        <v>6</v>
      </c>
      <c r="H290" s="1">
        <f>VLOOKUP($E290,'Master File'!$A$2:$F$46,5,0)*F290</f>
        <v>1197</v>
      </c>
      <c r="I290" s="13">
        <f>VLOOKUP('Raw Data'!$E290,'Master File'!$A$2:$F$46,6,0)*F290</f>
        <v>1400.4900000000002</v>
      </c>
    </row>
    <row r="291" spans="1:9" hidden="1" x14ac:dyDescent="0.3">
      <c r="A291" s="12">
        <v>44595</v>
      </c>
      <c r="B291" s="4" t="s">
        <v>120</v>
      </c>
      <c r="C291" s="4" t="str">
        <f t="shared" si="4"/>
        <v>3</v>
      </c>
      <c r="D291" s="4" t="s">
        <v>137</v>
      </c>
      <c r="E291" s="5" t="s">
        <v>48</v>
      </c>
      <c r="F291" s="1">
        <v>8</v>
      </c>
      <c r="G291" s="1" t="s">
        <v>5</v>
      </c>
      <c r="H291" s="1">
        <f>VLOOKUP($E291,'Master File'!$A$2:$F$46,5,0)*F291</f>
        <v>896</v>
      </c>
      <c r="I291" s="13">
        <f>VLOOKUP('Raw Data'!$E291,'Master File'!$A$2:$F$46,6,0)*F291</f>
        <v>1173.76</v>
      </c>
    </row>
    <row r="292" spans="1:9" hidden="1" x14ac:dyDescent="0.3">
      <c r="A292" s="12">
        <v>44597</v>
      </c>
      <c r="B292" s="4" t="s">
        <v>120</v>
      </c>
      <c r="C292" s="4" t="str">
        <f t="shared" si="4"/>
        <v>5</v>
      </c>
      <c r="D292" s="4" t="s">
        <v>137</v>
      </c>
      <c r="E292" s="5" t="s">
        <v>56</v>
      </c>
      <c r="F292" s="1">
        <v>6</v>
      </c>
      <c r="G292" s="1" t="s">
        <v>6</v>
      </c>
      <c r="H292" s="1">
        <f>VLOOKUP($E292,'Master File'!$A$2:$F$46,5,0)*F292</f>
        <v>222</v>
      </c>
      <c r="I292" s="13">
        <f>VLOOKUP('Raw Data'!$E292,'Master File'!$A$2:$F$46,6,0)*F292</f>
        <v>295.26</v>
      </c>
    </row>
    <row r="293" spans="1:9" hidden="1" x14ac:dyDescent="0.3">
      <c r="A293" s="12">
        <v>44598</v>
      </c>
      <c r="B293" s="4" t="s">
        <v>120</v>
      </c>
      <c r="C293" s="4" t="str">
        <f t="shared" si="4"/>
        <v>6</v>
      </c>
      <c r="D293" s="4" t="s">
        <v>137</v>
      </c>
      <c r="E293" s="5" t="s">
        <v>20</v>
      </c>
      <c r="F293" s="1">
        <v>6</v>
      </c>
      <c r="G293" s="1" t="s">
        <v>6</v>
      </c>
      <c r="H293" s="1">
        <f>VLOOKUP($E293,'Master File'!$A$2:$F$46,5,0)*F293</f>
        <v>630</v>
      </c>
      <c r="I293" s="13">
        <f>VLOOKUP('Raw Data'!$E293,'Master File'!$A$2:$F$46,6,0)*F293</f>
        <v>856.80000000000007</v>
      </c>
    </row>
    <row r="294" spans="1:9" hidden="1" x14ac:dyDescent="0.3">
      <c r="A294" s="12">
        <v>44600</v>
      </c>
      <c r="B294" s="4" t="s">
        <v>120</v>
      </c>
      <c r="C294" s="4" t="str">
        <f t="shared" si="4"/>
        <v>8</v>
      </c>
      <c r="D294" s="4" t="s">
        <v>137</v>
      </c>
      <c r="E294" s="5" t="s">
        <v>27</v>
      </c>
      <c r="F294" s="1">
        <v>11</v>
      </c>
      <c r="G294" s="1" t="s">
        <v>6</v>
      </c>
      <c r="H294" s="1">
        <f>VLOOKUP($E294,'Master File'!$A$2:$F$46,5,0)*F294</f>
        <v>1463</v>
      </c>
      <c r="I294" s="13">
        <f>VLOOKUP('Raw Data'!$E294,'Master File'!$A$2:$F$46,6,0)*F294</f>
        <v>1711.71</v>
      </c>
    </row>
    <row r="295" spans="1:9" hidden="1" x14ac:dyDescent="0.3">
      <c r="A295" s="12">
        <v>44600</v>
      </c>
      <c r="B295" s="4" t="s">
        <v>120</v>
      </c>
      <c r="C295" s="4" t="str">
        <f t="shared" si="4"/>
        <v>8</v>
      </c>
      <c r="D295" s="4" t="s">
        <v>137</v>
      </c>
      <c r="E295" s="5" t="s">
        <v>24</v>
      </c>
      <c r="F295" s="1">
        <v>3</v>
      </c>
      <c r="G295" s="1" t="s">
        <v>6</v>
      </c>
      <c r="H295" s="1">
        <f>VLOOKUP($E295,'Master File'!$A$2:$F$46,5,0)*F295</f>
        <v>132</v>
      </c>
      <c r="I295" s="13">
        <f>VLOOKUP('Raw Data'!$E295,'Master File'!$A$2:$F$46,6,0)*F295</f>
        <v>146.52000000000001</v>
      </c>
    </row>
    <row r="296" spans="1:9" hidden="1" x14ac:dyDescent="0.3">
      <c r="A296" s="12">
        <v>44601</v>
      </c>
      <c r="B296" s="4" t="s">
        <v>120</v>
      </c>
      <c r="C296" s="4" t="str">
        <f t="shared" si="4"/>
        <v>9</v>
      </c>
      <c r="D296" s="4" t="s">
        <v>137</v>
      </c>
      <c r="E296" s="5" t="s">
        <v>81</v>
      </c>
      <c r="F296" s="1">
        <v>14</v>
      </c>
      <c r="G296" s="1" t="s">
        <v>5</v>
      </c>
      <c r="H296" s="1">
        <f>VLOOKUP($E296,'Master File'!$A$2:$F$46,5,0)*F296</f>
        <v>1246</v>
      </c>
      <c r="I296" s="13">
        <f>VLOOKUP('Raw Data'!$E296,'Master File'!$A$2:$F$46,6,0)*F296</f>
        <v>1644.72</v>
      </c>
    </row>
    <row r="297" spans="1:9" hidden="1" x14ac:dyDescent="0.3">
      <c r="A297" s="12">
        <v>44604</v>
      </c>
      <c r="B297" s="4" t="s">
        <v>120</v>
      </c>
      <c r="C297" s="4" t="str">
        <f t="shared" si="4"/>
        <v>12</v>
      </c>
      <c r="D297" s="4" t="s">
        <v>137</v>
      </c>
      <c r="E297" s="5" t="s">
        <v>39</v>
      </c>
      <c r="F297" s="1">
        <v>13</v>
      </c>
      <c r="G297" s="1" t="s">
        <v>6</v>
      </c>
      <c r="H297" s="1">
        <f>VLOOKUP($E297,'Master File'!$A$2:$F$46,5,0)*F297</f>
        <v>1924</v>
      </c>
      <c r="I297" s="13">
        <f>VLOOKUP('Raw Data'!$E297,'Master File'!$A$2:$F$46,6,0)*F297</f>
        <v>2135.64</v>
      </c>
    </row>
    <row r="298" spans="1:9" hidden="1" x14ac:dyDescent="0.3">
      <c r="A298" s="12">
        <v>44606</v>
      </c>
      <c r="B298" s="4" t="s">
        <v>120</v>
      </c>
      <c r="C298" s="4" t="str">
        <f t="shared" si="4"/>
        <v>14</v>
      </c>
      <c r="D298" s="4" t="s">
        <v>137</v>
      </c>
      <c r="E298" s="5" t="s">
        <v>10</v>
      </c>
      <c r="F298" s="1">
        <v>8</v>
      </c>
      <c r="G298" s="1" t="s">
        <v>6</v>
      </c>
      <c r="H298" s="1">
        <f>VLOOKUP($E298,'Master File'!$A$2:$F$46,5,0)*F298</f>
        <v>144</v>
      </c>
      <c r="I298" s="13">
        <f>VLOOKUP('Raw Data'!$E298,'Master File'!$A$2:$F$46,6,0)*F298</f>
        <v>197.28</v>
      </c>
    </row>
    <row r="299" spans="1:9" hidden="1" x14ac:dyDescent="0.3">
      <c r="A299" s="12">
        <v>44606</v>
      </c>
      <c r="B299" s="4" t="s">
        <v>120</v>
      </c>
      <c r="C299" s="4" t="str">
        <f t="shared" si="4"/>
        <v>14</v>
      </c>
      <c r="D299" s="4" t="s">
        <v>137</v>
      </c>
      <c r="E299" s="5" t="s">
        <v>9</v>
      </c>
      <c r="F299" s="1">
        <v>3</v>
      </c>
      <c r="G299" s="1" t="s">
        <v>6</v>
      </c>
      <c r="H299" s="1">
        <f>VLOOKUP($E299,'Master File'!$A$2:$F$46,5,0)*F299</f>
        <v>111</v>
      </c>
      <c r="I299" s="13">
        <f>VLOOKUP('Raw Data'!$E299,'Master File'!$A$2:$F$46,6,0)*F299</f>
        <v>125.43</v>
      </c>
    </row>
    <row r="300" spans="1:9" hidden="1" x14ac:dyDescent="0.3">
      <c r="A300" s="12">
        <v>44608</v>
      </c>
      <c r="B300" s="4" t="s">
        <v>120</v>
      </c>
      <c r="C300" s="4" t="str">
        <f t="shared" si="4"/>
        <v>16</v>
      </c>
      <c r="D300" s="4" t="s">
        <v>137</v>
      </c>
      <c r="E300" s="5" t="s">
        <v>81</v>
      </c>
      <c r="F300" s="1">
        <v>1</v>
      </c>
      <c r="G300" s="1" t="s">
        <v>6</v>
      </c>
      <c r="H300" s="1">
        <f>VLOOKUP($E300,'Master File'!$A$2:$F$46,5,0)*F300</f>
        <v>89</v>
      </c>
      <c r="I300" s="13">
        <f>VLOOKUP('Raw Data'!$E300,'Master File'!$A$2:$F$46,6,0)*F300</f>
        <v>117.48</v>
      </c>
    </row>
    <row r="301" spans="1:9" hidden="1" x14ac:dyDescent="0.3">
      <c r="A301" s="12">
        <v>44611</v>
      </c>
      <c r="B301" s="4" t="s">
        <v>120</v>
      </c>
      <c r="C301" s="4" t="str">
        <f t="shared" si="4"/>
        <v>19</v>
      </c>
      <c r="D301" s="4" t="s">
        <v>137</v>
      </c>
      <c r="E301" s="5" t="s">
        <v>20</v>
      </c>
      <c r="F301" s="1">
        <v>13</v>
      </c>
      <c r="G301" s="1" t="s">
        <v>6</v>
      </c>
      <c r="H301" s="1">
        <f>VLOOKUP($E301,'Master File'!$A$2:$F$46,5,0)*F301</f>
        <v>1365</v>
      </c>
      <c r="I301" s="13">
        <f>VLOOKUP('Raw Data'!$E301,'Master File'!$A$2:$F$46,6,0)*F301</f>
        <v>1856.4</v>
      </c>
    </row>
    <row r="302" spans="1:9" hidden="1" x14ac:dyDescent="0.3">
      <c r="A302" s="12">
        <v>44612</v>
      </c>
      <c r="B302" s="4" t="s">
        <v>120</v>
      </c>
      <c r="C302" s="4" t="str">
        <f t="shared" si="4"/>
        <v>20</v>
      </c>
      <c r="D302" s="4" t="s">
        <v>137</v>
      </c>
      <c r="E302" s="5" t="s">
        <v>44</v>
      </c>
      <c r="F302" s="1">
        <v>6</v>
      </c>
      <c r="G302" s="1" t="s">
        <v>6</v>
      </c>
      <c r="H302" s="1">
        <f>VLOOKUP($E302,'Master File'!$A$2:$F$46,5,0)*F302</f>
        <v>438</v>
      </c>
      <c r="I302" s="13">
        <f>VLOOKUP('Raw Data'!$E302,'Master File'!$A$2:$F$46,6,0)*F302</f>
        <v>565.02</v>
      </c>
    </row>
    <row r="303" spans="1:9" hidden="1" x14ac:dyDescent="0.3">
      <c r="A303" s="12">
        <v>44615</v>
      </c>
      <c r="B303" s="4" t="s">
        <v>120</v>
      </c>
      <c r="C303" s="4" t="str">
        <f t="shared" si="4"/>
        <v>23</v>
      </c>
      <c r="D303" s="4" t="s">
        <v>137</v>
      </c>
      <c r="E303" s="5" t="s">
        <v>46</v>
      </c>
      <c r="F303" s="1">
        <v>6</v>
      </c>
      <c r="G303" s="1" t="s">
        <v>5</v>
      </c>
      <c r="H303" s="1">
        <f>VLOOKUP($E303,'Master File'!$A$2:$F$46,5,0)*F303</f>
        <v>672</v>
      </c>
      <c r="I303" s="13">
        <f>VLOOKUP('Raw Data'!$E303,'Master File'!$A$2:$F$46,6,0)*F303</f>
        <v>732.48</v>
      </c>
    </row>
    <row r="304" spans="1:9" hidden="1" x14ac:dyDescent="0.3">
      <c r="A304" s="12">
        <v>44615</v>
      </c>
      <c r="B304" s="4" t="s">
        <v>120</v>
      </c>
      <c r="C304" s="4" t="str">
        <f t="shared" si="4"/>
        <v>23</v>
      </c>
      <c r="D304" s="4" t="s">
        <v>137</v>
      </c>
      <c r="E304" s="5" t="s">
        <v>52</v>
      </c>
      <c r="F304" s="1">
        <v>15</v>
      </c>
      <c r="G304" s="1" t="s">
        <v>6</v>
      </c>
      <c r="H304" s="1">
        <f>VLOOKUP($E304,'Master File'!$A$2:$F$46,5,0)*F304</f>
        <v>195</v>
      </c>
      <c r="I304" s="13">
        <f>VLOOKUP('Raw Data'!$E304,'Master File'!$A$2:$F$46,6,0)*F304</f>
        <v>249.60000000000002</v>
      </c>
    </row>
    <row r="305" spans="1:9" hidden="1" x14ac:dyDescent="0.3">
      <c r="A305" s="12">
        <v>44615</v>
      </c>
      <c r="B305" s="4" t="s">
        <v>120</v>
      </c>
      <c r="C305" s="4" t="str">
        <f t="shared" si="4"/>
        <v>23</v>
      </c>
      <c r="D305" s="4" t="s">
        <v>137</v>
      </c>
      <c r="E305" s="5" t="s">
        <v>89</v>
      </c>
      <c r="F305" s="1">
        <v>8</v>
      </c>
      <c r="G305" s="1" t="s">
        <v>5</v>
      </c>
      <c r="H305" s="1">
        <f>VLOOKUP($E305,'Master File'!$A$2:$F$46,5,0)*F305</f>
        <v>720</v>
      </c>
      <c r="I305" s="13">
        <f>VLOOKUP('Raw Data'!$E305,'Master File'!$A$2:$F$46,6,0)*F305</f>
        <v>770.4</v>
      </c>
    </row>
    <row r="306" spans="1:9" hidden="1" x14ac:dyDescent="0.3">
      <c r="A306" s="12">
        <v>44619</v>
      </c>
      <c r="B306" s="4" t="s">
        <v>120</v>
      </c>
      <c r="C306" s="4" t="str">
        <f t="shared" si="4"/>
        <v>27</v>
      </c>
      <c r="D306" s="4" t="s">
        <v>137</v>
      </c>
      <c r="E306" s="5" t="s">
        <v>44</v>
      </c>
      <c r="F306" s="1">
        <v>7</v>
      </c>
      <c r="G306" s="1" t="s">
        <v>6</v>
      </c>
      <c r="H306" s="1">
        <f>VLOOKUP($E306,'Master File'!$A$2:$F$46,5,0)*F306</f>
        <v>511</v>
      </c>
      <c r="I306" s="13">
        <f>VLOOKUP('Raw Data'!$E306,'Master File'!$A$2:$F$46,6,0)*F306</f>
        <v>659.19</v>
      </c>
    </row>
    <row r="307" spans="1:9" hidden="1" x14ac:dyDescent="0.3">
      <c r="A307" s="12">
        <v>44619</v>
      </c>
      <c r="B307" s="4" t="s">
        <v>120</v>
      </c>
      <c r="C307" s="4" t="str">
        <f t="shared" si="4"/>
        <v>27</v>
      </c>
      <c r="D307" s="4" t="s">
        <v>137</v>
      </c>
      <c r="E307" s="5" t="s">
        <v>27</v>
      </c>
      <c r="F307" s="1">
        <v>15</v>
      </c>
      <c r="G307" s="1" t="s">
        <v>5</v>
      </c>
      <c r="H307" s="1">
        <f>VLOOKUP($E307,'Master File'!$A$2:$F$46,5,0)*F307</f>
        <v>1995</v>
      </c>
      <c r="I307" s="13">
        <f>VLOOKUP('Raw Data'!$E307,'Master File'!$A$2:$F$46,6,0)*F307</f>
        <v>2334.15</v>
      </c>
    </row>
    <row r="308" spans="1:9" hidden="1" x14ac:dyDescent="0.3">
      <c r="A308" s="12">
        <v>44620</v>
      </c>
      <c r="B308" s="4" t="s">
        <v>120</v>
      </c>
      <c r="C308" s="4" t="str">
        <f t="shared" si="4"/>
        <v>28</v>
      </c>
      <c r="D308" s="4" t="s">
        <v>137</v>
      </c>
      <c r="E308" s="5" t="s">
        <v>91</v>
      </c>
      <c r="F308" s="1">
        <v>15</v>
      </c>
      <c r="G308" s="1" t="s">
        <v>6</v>
      </c>
      <c r="H308" s="1">
        <f>VLOOKUP($E308,'Master File'!$A$2:$F$46,5,0)*F308</f>
        <v>1005</v>
      </c>
      <c r="I308" s="13">
        <f>VLOOKUP('Raw Data'!$E308,'Master File'!$A$2:$F$46,6,0)*F308</f>
        <v>1286.4000000000001</v>
      </c>
    </row>
    <row r="309" spans="1:9" hidden="1" x14ac:dyDescent="0.3">
      <c r="A309" s="12">
        <v>44624</v>
      </c>
      <c r="B309" s="4" t="s">
        <v>121</v>
      </c>
      <c r="C309" s="4" t="str">
        <f t="shared" si="4"/>
        <v>4</v>
      </c>
      <c r="D309" s="4" t="s">
        <v>137</v>
      </c>
      <c r="E309" s="5" t="s">
        <v>10</v>
      </c>
      <c r="F309" s="1">
        <v>13</v>
      </c>
      <c r="G309" s="1" t="s">
        <v>5</v>
      </c>
      <c r="H309" s="1">
        <f>VLOOKUP($E309,'Master File'!$A$2:$F$46,5,0)*F309</f>
        <v>234</v>
      </c>
      <c r="I309" s="13">
        <f>VLOOKUP('Raw Data'!$E309,'Master File'!$A$2:$F$46,6,0)*F309</f>
        <v>320.58</v>
      </c>
    </row>
    <row r="310" spans="1:9" hidden="1" x14ac:dyDescent="0.3">
      <c r="A310" s="12">
        <v>44626</v>
      </c>
      <c r="B310" s="4" t="s">
        <v>121</v>
      </c>
      <c r="C310" s="4" t="str">
        <f t="shared" si="4"/>
        <v>6</v>
      </c>
      <c r="D310" s="4" t="s">
        <v>137</v>
      </c>
      <c r="E310" s="5" t="s">
        <v>24</v>
      </c>
      <c r="F310" s="1">
        <v>2</v>
      </c>
      <c r="G310" s="1" t="s">
        <v>6</v>
      </c>
      <c r="H310" s="1">
        <f>VLOOKUP($E310,'Master File'!$A$2:$F$46,5,0)*F310</f>
        <v>88</v>
      </c>
      <c r="I310" s="13">
        <f>VLOOKUP('Raw Data'!$E310,'Master File'!$A$2:$F$46,6,0)*F310</f>
        <v>97.68</v>
      </c>
    </row>
    <row r="311" spans="1:9" hidden="1" x14ac:dyDescent="0.3">
      <c r="A311" s="12">
        <v>44627</v>
      </c>
      <c r="B311" s="4" t="s">
        <v>121</v>
      </c>
      <c r="C311" s="4" t="str">
        <f t="shared" si="4"/>
        <v>7</v>
      </c>
      <c r="D311" s="4" t="s">
        <v>137</v>
      </c>
      <c r="E311" s="5" t="s">
        <v>22</v>
      </c>
      <c r="F311" s="1">
        <v>1</v>
      </c>
      <c r="G311" s="1" t="s">
        <v>6</v>
      </c>
      <c r="H311" s="1">
        <f>VLOOKUP($E311,'Master File'!$A$2:$F$46,5,0)*F311</f>
        <v>71</v>
      </c>
      <c r="I311" s="13">
        <f>VLOOKUP('Raw Data'!$E311,'Master File'!$A$2:$F$46,6,0)*F311</f>
        <v>80.94</v>
      </c>
    </row>
    <row r="312" spans="1:9" hidden="1" x14ac:dyDescent="0.3">
      <c r="A312" s="12">
        <v>44628</v>
      </c>
      <c r="B312" s="4" t="s">
        <v>121</v>
      </c>
      <c r="C312" s="4" t="str">
        <f t="shared" si="4"/>
        <v>8</v>
      </c>
      <c r="D312" s="4" t="s">
        <v>137</v>
      </c>
      <c r="E312" s="5" t="s">
        <v>106</v>
      </c>
      <c r="F312" s="1">
        <v>6</v>
      </c>
      <c r="G312" s="1" t="s">
        <v>5</v>
      </c>
      <c r="H312" s="1">
        <f>VLOOKUP($E312,'Master File'!$A$2:$F$46,5,0)*F312</f>
        <v>456</v>
      </c>
      <c r="I312" s="13">
        <f>VLOOKUP('Raw Data'!$E312,'Master File'!$A$2:$F$46,6,0)*F312</f>
        <v>492.48</v>
      </c>
    </row>
    <row r="313" spans="1:9" hidden="1" x14ac:dyDescent="0.3">
      <c r="A313" s="12">
        <v>44629</v>
      </c>
      <c r="B313" s="4" t="s">
        <v>121</v>
      </c>
      <c r="C313" s="4" t="str">
        <f t="shared" si="4"/>
        <v>9</v>
      </c>
      <c r="D313" s="4" t="s">
        <v>137</v>
      </c>
      <c r="E313" s="5" t="s">
        <v>77</v>
      </c>
      <c r="F313" s="1">
        <v>3</v>
      </c>
      <c r="G313" s="1" t="s">
        <v>5</v>
      </c>
      <c r="H313" s="1">
        <f>VLOOKUP($E313,'Master File'!$A$2:$F$46,5,0)*F313</f>
        <v>444</v>
      </c>
      <c r="I313" s="13">
        <f>VLOOKUP('Raw Data'!$E313,'Master File'!$A$2:$F$46,6,0)*F313</f>
        <v>603.84</v>
      </c>
    </row>
    <row r="314" spans="1:9" hidden="1" x14ac:dyDescent="0.3">
      <c r="A314" s="12">
        <v>44629</v>
      </c>
      <c r="B314" s="4" t="s">
        <v>121</v>
      </c>
      <c r="C314" s="4" t="str">
        <f t="shared" si="4"/>
        <v>9</v>
      </c>
      <c r="D314" s="4" t="s">
        <v>137</v>
      </c>
      <c r="E314" s="5" t="s">
        <v>24</v>
      </c>
      <c r="F314" s="1">
        <v>11</v>
      </c>
      <c r="G314" s="1" t="s">
        <v>6</v>
      </c>
      <c r="H314" s="1">
        <f>VLOOKUP($E314,'Master File'!$A$2:$F$46,5,0)*F314</f>
        <v>484</v>
      </c>
      <c r="I314" s="13">
        <f>VLOOKUP('Raw Data'!$E314,'Master File'!$A$2:$F$46,6,0)*F314</f>
        <v>537.24</v>
      </c>
    </row>
    <row r="315" spans="1:9" hidden="1" x14ac:dyDescent="0.3">
      <c r="A315" s="12">
        <v>44630</v>
      </c>
      <c r="B315" s="4" t="s">
        <v>121</v>
      </c>
      <c r="C315" s="4" t="str">
        <f t="shared" si="4"/>
        <v>10</v>
      </c>
      <c r="D315" s="4" t="s">
        <v>137</v>
      </c>
      <c r="E315" s="5" t="s">
        <v>83</v>
      </c>
      <c r="F315" s="1">
        <v>12</v>
      </c>
      <c r="G315" s="1" t="s">
        <v>5</v>
      </c>
      <c r="H315" s="1">
        <f>VLOOKUP($E315,'Master File'!$A$2:$F$46,5,0)*F315</f>
        <v>1140</v>
      </c>
      <c r="I315" s="13">
        <f>VLOOKUP('Raw Data'!$E315,'Master File'!$A$2:$F$46,6,0)*F315</f>
        <v>1436.4</v>
      </c>
    </row>
    <row r="316" spans="1:9" hidden="1" x14ac:dyDescent="0.3">
      <c r="A316" s="12">
        <v>44634</v>
      </c>
      <c r="B316" s="4" t="s">
        <v>121</v>
      </c>
      <c r="C316" s="4" t="str">
        <f t="shared" si="4"/>
        <v>14</v>
      </c>
      <c r="D316" s="4" t="s">
        <v>137</v>
      </c>
      <c r="E316" s="5" t="s">
        <v>52</v>
      </c>
      <c r="F316" s="1">
        <v>2</v>
      </c>
      <c r="G316" s="1" t="s">
        <v>6</v>
      </c>
      <c r="H316" s="1">
        <f>VLOOKUP($E316,'Master File'!$A$2:$F$46,5,0)*F316</f>
        <v>26</v>
      </c>
      <c r="I316" s="13">
        <f>VLOOKUP('Raw Data'!$E316,'Master File'!$A$2:$F$46,6,0)*F316</f>
        <v>33.28</v>
      </c>
    </row>
    <row r="317" spans="1:9" hidden="1" x14ac:dyDescent="0.3">
      <c r="A317" s="12">
        <v>44634</v>
      </c>
      <c r="B317" s="4" t="s">
        <v>121</v>
      </c>
      <c r="C317" s="4" t="str">
        <f t="shared" si="4"/>
        <v>14</v>
      </c>
      <c r="D317" s="4" t="s">
        <v>137</v>
      </c>
      <c r="E317" s="5" t="s">
        <v>10</v>
      </c>
      <c r="F317" s="1">
        <v>13</v>
      </c>
      <c r="G317" s="1" t="s">
        <v>5</v>
      </c>
      <c r="H317" s="1">
        <f>VLOOKUP($E317,'Master File'!$A$2:$F$46,5,0)*F317</f>
        <v>234</v>
      </c>
      <c r="I317" s="13">
        <f>VLOOKUP('Raw Data'!$E317,'Master File'!$A$2:$F$46,6,0)*F317</f>
        <v>320.58</v>
      </c>
    </row>
    <row r="318" spans="1:9" hidden="1" x14ac:dyDescent="0.3">
      <c r="A318" s="12">
        <v>44638</v>
      </c>
      <c r="B318" s="4" t="s">
        <v>121</v>
      </c>
      <c r="C318" s="4" t="str">
        <f t="shared" si="4"/>
        <v>18</v>
      </c>
      <c r="D318" s="4" t="s">
        <v>137</v>
      </c>
      <c r="E318" s="5" t="s">
        <v>58</v>
      </c>
      <c r="F318" s="1">
        <v>2</v>
      </c>
      <c r="G318" s="1" t="s">
        <v>6</v>
      </c>
      <c r="H318" s="1">
        <f>VLOOKUP($E318,'Master File'!$A$2:$F$46,5,0)*F318</f>
        <v>300</v>
      </c>
      <c r="I318" s="13">
        <f>VLOOKUP('Raw Data'!$E318,'Master File'!$A$2:$F$46,6,0)*F318</f>
        <v>420</v>
      </c>
    </row>
    <row r="319" spans="1:9" hidden="1" x14ac:dyDescent="0.3">
      <c r="A319" s="12">
        <v>44638</v>
      </c>
      <c r="B319" s="4" t="s">
        <v>121</v>
      </c>
      <c r="C319" s="4" t="str">
        <f t="shared" si="4"/>
        <v>18</v>
      </c>
      <c r="D319" s="4" t="s">
        <v>137</v>
      </c>
      <c r="E319" s="5" t="s">
        <v>8</v>
      </c>
      <c r="F319" s="1">
        <v>10</v>
      </c>
      <c r="G319" s="1" t="s">
        <v>6</v>
      </c>
      <c r="H319" s="1">
        <f>VLOOKUP($E319,'Master File'!$A$2:$F$46,5,0)*F319</f>
        <v>480</v>
      </c>
      <c r="I319" s="13">
        <f>VLOOKUP('Raw Data'!$E319,'Master File'!$A$2:$F$46,6,0)*F319</f>
        <v>571.20000000000005</v>
      </c>
    </row>
    <row r="320" spans="1:9" hidden="1" x14ac:dyDescent="0.3">
      <c r="A320" s="12">
        <v>44639</v>
      </c>
      <c r="B320" s="4" t="s">
        <v>121</v>
      </c>
      <c r="C320" s="4" t="str">
        <f t="shared" si="4"/>
        <v>19</v>
      </c>
      <c r="D320" s="4" t="s">
        <v>137</v>
      </c>
      <c r="E320" s="5" t="s">
        <v>100</v>
      </c>
      <c r="F320" s="1">
        <v>6</v>
      </c>
      <c r="G320" s="1" t="s">
        <v>6</v>
      </c>
      <c r="H320" s="1">
        <f>VLOOKUP($E320,'Master File'!$A$2:$F$46,5,0)*F320</f>
        <v>828</v>
      </c>
      <c r="I320" s="13">
        <f>VLOOKUP('Raw Data'!$E320,'Master File'!$A$2:$F$46,6,0)*F320</f>
        <v>1043.28</v>
      </c>
    </row>
    <row r="321" spans="1:9" hidden="1" x14ac:dyDescent="0.3">
      <c r="A321" s="12">
        <v>44643</v>
      </c>
      <c r="B321" s="4" t="s">
        <v>121</v>
      </c>
      <c r="C321" s="4" t="str">
        <f t="shared" si="4"/>
        <v>23</v>
      </c>
      <c r="D321" s="4" t="s">
        <v>137</v>
      </c>
      <c r="E321" s="5" t="s">
        <v>81</v>
      </c>
      <c r="F321" s="1">
        <v>9</v>
      </c>
      <c r="G321" s="1" t="s">
        <v>6</v>
      </c>
      <c r="H321" s="1">
        <f>VLOOKUP($E321,'Master File'!$A$2:$F$46,5,0)*F321</f>
        <v>801</v>
      </c>
      <c r="I321" s="13">
        <f>VLOOKUP('Raw Data'!$E321,'Master File'!$A$2:$F$46,6,0)*F321</f>
        <v>1057.32</v>
      </c>
    </row>
    <row r="322" spans="1:9" hidden="1" x14ac:dyDescent="0.3">
      <c r="A322" s="12">
        <v>44645</v>
      </c>
      <c r="B322" s="4" t="s">
        <v>121</v>
      </c>
      <c r="C322" s="4" t="str">
        <f t="shared" si="4"/>
        <v>25</v>
      </c>
      <c r="D322" s="4" t="s">
        <v>137</v>
      </c>
      <c r="E322" s="5" t="s">
        <v>16</v>
      </c>
      <c r="F322" s="1">
        <v>2</v>
      </c>
      <c r="G322" s="1" t="s">
        <v>5</v>
      </c>
      <c r="H322" s="1">
        <f>VLOOKUP($E322,'Master File'!$A$2:$F$46,5,0)*F322</f>
        <v>196</v>
      </c>
      <c r="I322" s="13">
        <f>VLOOKUP('Raw Data'!$E322,'Master File'!$A$2:$F$46,6,0)*F322</f>
        <v>207.76</v>
      </c>
    </row>
    <row r="323" spans="1:9" hidden="1" x14ac:dyDescent="0.3">
      <c r="A323" s="12">
        <v>44645</v>
      </c>
      <c r="B323" s="4" t="s">
        <v>121</v>
      </c>
      <c r="C323" s="4" t="str">
        <f t="shared" ref="C323:C386" si="5">TEXT(A323,"d")</f>
        <v>25</v>
      </c>
      <c r="D323" s="4" t="s">
        <v>137</v>
      </c>
      <c r="E323" s="5" t="s">
        <v>77</v>
      </c>
      <c r="F323" s="1">
        <v>11</v>
      </c>
      <c r="G323" s="1" t="s">
        <v>5</v>
      </c>
      <c r="H323" s="1">
        <f>VLOOKUP($E323,'Master File'!$A$2:$F$46,5,0)*F323</f>
        <v>1628</v>
      </c>
      <c r="I323" s="13">
        <f>VLOOKUP('Raw Data'!$E323,'Master File'!$A$2:$F$46,6,0)*F323</f>
        <v>2214.08</v>
      </c>
    </row>
    <row r="324" spans="1:9" hidden="1" x14ac:dyDescent="0.3">
      <c r="A324" s="12">
        <v>44649</v>
      </c>
      <c r="B324" s="4" t="s">
        <v>121</v>
      </c>
      <c r="C324" s="4" t="str">
        <f t="shared" si="5"/>
        <v>29</v>
      </c>
      <c r="D324" s="4" t="s">
        <v>137</v>
      </c>
      <c r="E324" s="5" t="s">
        <v>81</v>
      </c>
      <c r="F324" s="1">
        <v>12</v>
      </c>
      <c r="G324" s="1" t="s">
        <v>5</v>
      </c>
      <c r="H324" s="1">
        <f>VLOOKUP($E324,'Master File'!$A$2:$F$46,5,0)*F324</f>
        <v>1068</v>
      </c>
      <c r="I324" s="13">
        <f>VLOOKUP('Raw Data'!$E324,'Master File'!$A$2:$F$46,6,0)*F324</f>
        <v>1409.76</v>
      </c>
    </row>
    <row r="325" spans="1:9" hidden="1" x14ac:dyDescent="0.3">
      <c r="A325" s="12">
        <v>44650</v>
      </c>
      <c r="B325" s="4" t="s">
        <v>121</v>
      </c>
      <c r="C325" s="4" t="str">
        <f t="shared" si="5"/>
        <v>30</v>
      </c>
      <c r="D325" s="4" t="s">
        <v>137</v>
      </c>
      <c r="E325" s="5" t="s">
        <v>16</v>
      </c>
      <c r="F325" s="1">
        <v>13</v>
      </c>
      <c r="G325" s="1" t="s">
        <v>6</v>
      </c>
      <c r="H325" s="1">
        <f>VLOOKUP($E325,'Master File'!$A$2:$F$46,5,0)*F325</f>
        <v>1274</v>
      </c>
      <c r="I325" s="13">
        <f>VLOOKUP('Raw Data'!$E325,'Master File'!$A$2:$F$46,6,0)*F325</f>
        <v>1350.44</v>
      </c>
    </row>
    <row r="326" spans="1:9" hidden="1" x14ac:dyDescent="0.3">
      <c r="A326" s="12">
        <v>44652</v>
      </c>
      <c r="B326" s="4" t="s">
        <v>122</v>
      </c>
      <c r="C326" s="4" t="str">
        <f t="shared" si="5"/>
        <v>1</v>
      </c>
      <c r="D326" s="4" t="s">
        <v>137</v>
      </c>
      <c r="E326" s="5" t="s">
        <v>20</v>
      </c>
      <c r="F326" s="1">
        <v>2</v>
      </c>
      <c r="G326" s="1" t="s">
        <v>6</v>
      </c>
      <c r="H326" s="1">
        <f>VLOOKUP($E326,'Master File'!$A$2:$F$46,5,0)*F326</f>
        <v>210</v>
      </c>
      <c r="I326" s="13">
        <f>VLOOKUP('Raw Data'!$E326,'Master File'!$A$2:$F$46,6,0)*F326</f>
        <v>285.60000000000002</v>
      </c>
    </row>
    <row r="327" spans="1:9" hidden="1" x14ac:dyDescent="0.3">
      <c r="A327" s="12">
        <v>44653</v>
      </c>
      <c r="B327" s="4" t="s">
        <v>122</v>
      </c>
      <c r="C327" s="4" t="str">
        <f t="shared" si="5"/>
        <v>2</v>
      </c>
      <c r="D327" s="4" t="s">
        <v>137</v>
      </c>
      <c r="E327" s="5" t="s">
        <v>20</v>
      </c>
      <c r="F327" s="1">
        <v>3</v>
      </c>
      <c r="G327" s="1" t="s">
        <v>6</v>
      </c>
      <c r="H327" s="1">
        <f>VLOOKUP($E327,'Master File'!$A$2:$F$46,5,0)*F327</f>
        <v>315</v>
      </c>
      <c r="I327" s="13">
        <f>VLOOKUP('Raw Data'!$E327,'Master File'!$A$2:$F$46,6,0)*F327</f>
        <v>428.40000000000003</v>
      </c>
    </row>
    <row r="328" spans="1:9" hidden="1" x14ac:dyDescent="0.3">
      <c r="A328" s="12">
        <v>44657</v>
      </c>
      <c r="B328" s="4" t="s">
        <v>122</v>
      </c>
      <c r="C328" s="4" t="str">
        <f t="shared" si="5"/>
        <v>6</v>
      </c>
      <c r="D328" s="4" t="s">
        <v>137</v>
      </c>
      <c r="E328" s="5" t="s">
        <v>98</v>
      </c>
      <c r="F328" s="1">
        <v>2</v>
      </c>
      <c r="G328" s="1" t="s">
        <v>6</v>
      </c>
      <c r="H328" s="1">
        <f>VLOOKUP($E328,'Master File'!$A$2:$F$46,5,0)*F328</f>
        <v>180</v>
      </c>
      <c r="I328" s="13">
        <f>VLOOKUP('Raw Data'!$E328,'Master File'!$A$2:$F$46,6,0)*F328</f>
        <v>230.4</v>
      </c>
    </row>
    <row r="329" spans="1:9" hidden="1" x14ac:dyDescent="0.3">
      <c r="A329" s="12">
        <v>44658</v>
      </c>
      <c r="B329" s="4" t="s">
        <v>122</v>
      </c>
      <c r="C329" s="4" t="str">
        <f t="shared" si="5"/>
        <v>7</v>
      </c>
      <c r="D329" s="4" t="s">
        <v>137</v>
      </c>
      <c r="E329" s="5" t="s">
        <v>10</v>
      </c>
      <c r="F329" s="1">
        <v>7</v>
      </c>
      <c r="G329" s="1" t="s">
        <v>5</v>
      </c>
      <c r="H329" s="1">
        <f>VLOOKUP($E329,'Master File'!$A$2:$F$46,5,0)*F329</f>
        <v>126</v>
      </c>
      <c r="I329" s="13">
        <f>VLOOKUP('Raw Data'!$E329,'Master File'!$A$2:$F$46,6,0)*F329</f>
        <v>172.62</v>
      </c>
    </row>
    <row r="330" spans="1:9" hidden="1" x14ac:dyDescent="0.3">
      <c r="A330" s="12">
        <v>44660</v>
      </c>
      <c r="B330" s="4" t="s">
        <v>122</v>
      </c>
      <c r="C330" s="4" t="str">
        <f t="shared" si="5"/>
        <v>9</v>
      </c>
      <c r="D330" s="4" t="s">
        <v>137</v>
      </c>
      <c r="E330" s="5" t="s">
        <v>96</v>
      </c>
      <c r="F330" s="1">
        <v>12</v>
      </c>
      <c r="G330" s="1" t="s">
        <v>6</v>
      </c>
      <c r="H330" s="1">
        <f>VLOOKUP($E330,'Master File'!$A$2:$F$46,5,0)*F330</f>
        <v>444</v>
      </c>
      <c r="I330" s="13">
        <f>VLOOKUP('Raw Data'!$E330,'Master File'!$A$2:$F$46,6,0)*F330</f>
        <v>510.59999999999997</v>
      </c>
    </row>
    <row r="331" spans="1:9" hidden="1" x14ac:dyDescent="0.3">
      <c r="A331" s="12">
        <v>44660</v>
      </c>
      <c r="B331" s="4" t="s">
        <v>122</v>
      </c>
      <c r="C331" s="4" t="str">
        <f t="shared" si="5"/>
        <v>9</v>
      </c>
      <c r="D331" s="4" t="s">
        <v>137</v>
      </c>
      <c r="E331" s="5" t="s">
        <v>20</v>
      </c>
      <c r="F331" s="1">
        <v>9</v>
      </c>
      <c r="G331" s="1" t="s">
        <v>5</v>
      </c>
      <c r="H331" s="1">
        <f>VLOOKUP($E331,'Master File'!$A$2:$F$46,5,0)*F331</f>
        <v>945</v>
      </c>
      <c r="I331" s="13">
        <f>VLOOKUP('Raw Data'!$E331,'Master File'!$A$2:$F$46,6,0)*F331</f>
        <v>1285.2</v>
      </c>
    </row>
    <row r="332" spans="1:9" hidden="1" x14ac:dyDescent="0.3">
      <c r="A332" s="12">
        <v>44664</v>
      </c>
      <c r="B332" s="4" t="s">
        <v>122</v>
      </c>
      <c r="C332" s="4" t="str">
        <f t="shared" si="5"/>
        <v>13</v>
      </c>
      <c r="D332" s="4" t="s">
        <v>137</v>
      </c>
      <c r="E332" s="5" t="s">
        <v>52</v>
      </c>
      <c r="F332" s="1">
        <v>14</v>
      </c>
      <c r="G332" s="1" t="s">
        <v>5</v>
      </c>
      <c r="H332" s="1">
        <f>VLOOKUP($E332,'Master File'!$A$2:$F$46,5,0)*F332</f>
        <v>182</v>
      </c>
      <c r="I332" s="13">
        <f>VLOOKUP('Raw Data'!$E332,'Master File'!$A$2:$F$46,6,0)*F332</f>
        <v>232.96</v>
      </c>
    </row>
    <row r="333" spans="1:9" hidden="1" x14ac:dyDescent="0.3">
      <c r="A333" s="12">
        <v>44669</v>
      </c>
      <c r="B333" s="4" t="s">
        <v>122</v>
      </c>
      <c r="C333" s="4" t="str">
        <f t="shared" si="5"/>
        <v>18</v>
      </c>
      <c r="D333" s="4" t="s">
        <v>137</v>
      </c>
      <c r="E333" s="5" t="s">
        <v>100</v>
      </c>
      <c r="F333" s="1">
        <v>9</v>
      </c>
      <c r="G333" s="1" t="s">
        <v>6</v>
      </c>
      <c r="H333" s="1">
        <f>VLOOKUP($E333,'Master File'!$A$2:$F$46,5,0)*F333</f>
        <v>1242</v>
      </c>
      <c r="I333" s="13">
        <f>VLOOKUP('Raw Data'!$E333,'Master File'!$A$2:$F$46,6,0)*F333</f>
        <v>1564.92</v>
      </c>
    </row>
    <row r="334" spans="1:9" hidden="1" x14ac:dyDescent="0.3">
      <c r="A334" s="12">
        <v>44671</v>
      </c>
      <c r="B334" s="4" t="s">
        <v>122</v>
      </c>
      <c r="C334" s="4" t="str">
        <f t="shared" si="5"/>
        <v>20</v>
      </c>
      <c r="D334" s="4" t="s">
        <v>137</v>
      </c>
      <c r="E334" s="5" t="s">
        <v>56</v>
      </c>
      <c r="F334" s="1">
        <v>2</v>
      </c>
      <c r="G334" s="1" t="s">
        <v>5</v>
      </c>
      <c r="H334" s="1">
        <f>VLOOKUP($E334,'Master File'!$A$2:$F$46,5,0)*F334</f>
        <v>74</v>
      </c>
      <c r="I334" s="13">
        <f>VLOOKUP('Raw Data'!$E334,'Master File'!$A$2:$F$46,6,0)*F334</f>
        <v>98.42</v>
      </c>
    </row>
    <row r="335" spans="1:9" hidden="1" x14ac:dyDescent="0.3">
      <c r="A335" s="12">
        <v>44671</v>
      </c>
      <c r="B335" s="4" t="s">
        <v>122</v>
      </c>
      <c r="C335" s="4" t="str">
        <f t="shared" si="5"/>
        <v>20</v>
      </c>
      <c r="D335" s="4" t="s">
        <v>137</v>
      </c>
      <c r="E335" s="5" t="s">
        <v>44</v>
      </c>
      <c r="F335" s="1">
        <v>4</v>
      </c>
      <c r="G335" s="1" t="s">
        <v>5</v>
      </c>
      <c r="H335" s="1">
        <f>VLOOKUP($E335,'Master File'!$A$2:$F$46,5,0)*F335</f>
        <v>292</v>
      </c>
      <c r="I335" s="13">
        <f>VLOOKUP('Raw Data'!$E335,'Master File'!$A$2:$F$46,6,0)*F335</f>
        <v>376.68</v>
      </c>
    </row>
    <row r="336" spans="1:9" hidden="1" x14ac:dyDescent="0.3">
      <c r="A336" s="12">
        <v>44672</v>
      </c>
      <c r="B336" s="4" t="s">
        <v>122</v>
      </c>
      <c r="C336" s="4" t="str">
        <f t="shared" si="5"/>
        <v>21</v>
      </c>
      <c r="D336" s="4" t="s">
        <v>137</v>
      </c>
      <c r="E336" s="5" t="s">
        <v>77</v>
      </c>
      <c r="F336" s="1">
        <v>2</v>
      </c>
      <c r="G336" s="1" t="s">
        <v>6</v>
      </c>
      <c r="H336" s="1">
        <f>VLOOKUP($E336,'Master File'!$A$2:$F$46,5,0)*F336</f>
        <v>296</v>
      </c>
      <c r="I336" s="13">
        <f>VLOOKUP('Raw Data'!$E336,'Master File'!$A$2:$F$46,6,0)*F336</f>
        <v>402.56</v>
      </c>
    </row>
    <row r="337" spans="1:9" hidden="1" x14ac:dyDescent="0.3">
      <c r="A337" s="12">
        <v>44672</v>
      </c>
      <c r="B337" s="4" t="s">
        <v>122</v>
      </c>
      <c r="C337" s="4" t="str">
        <f t="shared" si="5"/>
        <v>21</v>
      </c>
      <c r="D337" s="4" t="s">
        <v>137</v>
      </c>
      <c r="E337" s="5" t="s">
        <v>10</v>
      </c>
      <c r="F337" s="1">
        <v>14</v>
      </c>
      <c r="G337" s="1" t="s">
        <v>5</v>
      </c>
      <c r="H337" s="1">
        <f>VLOOKUP($E337,'Master File'!$A$2:$F$46,5,0)*F337</f>
        <v>252</v>
      </c>
      <c r="I337" s="13">
        <f>VLOOKUP('Raw Data'!$E337,'Master File'!$A$2:$F$46,6,0)*F337</f>
        <v>345.24</v>
      </c>
    </row>
    <row r="338" spans="1:9" hidden="1" x14ac:dyDescent="0.3">
      <c r="A338" s="12">
        <v>44674</v>
      </c>
      <c r="B338" s="4" t="s">
        <v>122</v>
      </c>
      <c r="C338" s="4" t="str">
        <f t="shared" si="5"/>
        <v>23</v>
      </c>
      <c r="D338" s="4" t="s">
        <v>137</v>
      </c>
      <c r="E338" s="5" t="s">
        <v>106</v>
      </c>
      <c r="F338" s="1">
        <v>15</v>
      </c>
      <c r="G338" s="1" t="s">
        <v>5</v>
      </c>
      <c r="H338" s="1">
        <f>VLOOKUP($E338,'Master File'!$A$2:$F$46,5,0)*F338</f>
        <v>1140</v>
      </c>
      <c r="I338" s="13">
        <f>VLOOKUP('Raw Data'!$E338,'Master File'!$A$2:$F$46,6,0)*F338</f>
        <v>1231.2</v>
      </c>
    </row>
    <row r="339" spans="1:9" hidden="1" x14ac:dyDescent="0.3">
      <c r="A339" s="12">
        <v>44675</v>
      </c>
      <c r="B339" s="4" t="s">
        <v>122</v>
      </c>
      <c r="C339" s="4" t="str">
        <f t="shared" si="5"/>
        <v>24</v>
      </c>
      <c r="D339" s="4" t="s">
        <v>137</v>
      </c>
      <c r="E339" s="5" t="s">
        <v>85</v>
      </c>
      <c r="F339" s="1">
        <v>4</v>
      </c>
      <c r="G339" s="1" t="s">
        <v>5</v>
      </c>
      <c r="H339" s="1">
        <f>VLOOKUP($E339,'Master File'!$A$2:$F$46,5,0)*F339</f>
        <v>220</v>
      </c>
      <c r="I339" s="13">
        <f>VLOOKUP('Raw Data'!$E339,'Master File'!$A$2:$F$46,6,0)*F339</f>
        <v>233.2</v>
      </c>
    </row>
    <row r="340" spans="1:9" hidden="1" x14ac:dyDescent="0.3">
      <c r="A340" s="12">
        <v>44676</v>
      </c>
      <c r="B340" s="4" t="s">
        <v>122</v>
      </c>
      <c r="C340" s="4" t="str">
        <f t="shared" si="5"/>
        <v>25</v>
      </c>
      <c r="D340" s="4" t="s">
        <v>137</v>
      </c>
      <c r="E340" s="5" t="s">
        <v>24</v>
      </c>
      <c r="F340" s="1">
        <v>9</v>
      </c>
      <c r="G340" s="1" t="s">
        <v>6</v>
      </c>
      <c r="H340" s="1">
        <f>VLOOKUP($E340,'Master File'!$A$2:$F$46,5,0)*F340</f>
        <v>396</v>
      </c>
      <c r="I340" s="13">
        <f>VLOOKUP('Raw Data'!$E340,'Master File'!$A$2:$F$46,6,0)*F340</f>
        <v>439.56000000000006</v>
      </c>
    </row>
    <row r="341" spans="1:9" hidden="1" x14ac:dyDescent="0.3">
      <c r="A341" s="12">
        <v>44676</v>
      </c>
      <c r="B341" s="4" t="s">
        <v>122</v>
      </c>
      <c r="C341" s="4" t="str">
        <f t="shared" si="5"/>
        <v>25</v>
      </c>
      <c r="D341" s="4" t="s">
        <v>137</v>
      </c>
      <c r="E341" s="5" t="s">
        <v>22</v>
      </c>
      <c r="F341" s="1">
        <v>8</v>
      </c>
      <c r="G341" s="1" t="s">
        <v>5</v>
      </c>
      <c r="H341" s="1">
        <f>VLOOKUP($E341,'Master File'!$A$2:$F$46,5,0)*F341</f>
        <v>568</v>
      </c>
      <c r="I341" s="13">
        <f>VLOOKUP('Raw Data'!$E341,'Master File'!$A$2:$F$46,6,0)*F341</f>
        <v>647.52</v>
      </c>
    </row>
    <row r="342" spans="1:9" hidden="1" x14ac:dyDescent="0.3">
      <c r="A342" s="12">
        <v>44677</v>
      </c>
      <c r="B342" s="4" t="s">
        <v>122</v>
      </c>
      <c r="C342" s="4" t="str">
        <f t="shared" si="5"/>
        <v>26</v>
      </c>
      <c r="D342" s="4" t="s">
        <v>137</v>
      </c>
      <c r="E342" s="5" t="s">
        <v>8</v>
      </c>
      <c r="F342" s="1">
        <v>2</v>
      </c>
      <c r="G342" s="1" t="s">
        <v>6</v>
      </c>
      <c r="H342" s="1">
        <f>VLOOKUP($E342,'Master File'!$A$2:$F$46,5,0)*F342</f>
        <v>96</v>
      </c>
      <c r="I342" s="13">
        <f>VLOOKUP('Raw Data'!$E342,'Master File'!$A$2:$F$46,6,0)*F342</f>
        <v>114.24000000000001</v>
      </c>
    </row>
    <row r="343" spans="1:9" hidden="1" x14ac:dyDescent="0.3">
      <c r="A343" s="12">
        <v>44679</v>
      </c>
      <c r="B343" s="4" t="s">
        <v>122</v>
      </c>
      <c r="C343" s="4" t="str">
        <f t="shared" si="5"/>
        <v>28</v>
      </c>
      <c r="D343" s="4" t="s">
        <v>137</v>
      </c>
      <c r="E343" s="5" t="s">
        <v>48</v>
      </c>
      <c r="F343" s="1">
        <v>14</v>
      </c>
      <c r="G343" s="1" t="s">
        <v>6</v>
      </c>
      <c r="H343" s="1">
        <f>VLOOKUP($E343,'Master File'!$A$2:$F$46,5,0)*F343</f>
        <v>1568</v>
      </c>
      <c r="I343" s="13">
        <f>VLOOKUP('Raw Data'!$E343,'Master File'!$A$2:$F$46,6,0)*F343</f>
        <v>2054.08</v>
      </c>
    </row>
    <row r="344" spans="1:9" hidden="1" x14ac:dyDescent="0.3">
      <c r="A344" s="12">
        <v>44681</v>
      </c>
      <c r="B344" s="4" t="s">
        <v>122</v>
      </c>
      <c r="C344" s="4" t="str">
        <f t="shared" si="5"/>
        <v>30</v>
      </c>
      <c r="D344" s="4" t="s">
        <v>137</v>
      </c>
      <c r="E344" s="5" t="s">
        <v>52</v>
      </c>
      <c r="F344" s="1">
        <v>13</v>
      </c>
      <c r="G344" s="1" t="s">
        <v>5</v>
      </c>
      <c r="H344" s="1">
        <f>VLOOKUP($E344,'Master File'!$A$2:$F$46,5,0)*F344</f>
        <v>169</v>
      </c>
      <c r="I344" s="13">
        <f>VLOOKUP('Raw Data'!$E344,'Master File'!$A$2:$F$46,6,0)*F344</f>
        <v>216.32</v>
      </c>
    </row>
    <row r="345" spans="1:9" hidden="1" x14ac:dyDescent="0.3">
      <c r="A345" s="12">
        <v>44681</v>
      </c>
      <c r="B345" s="4" t="s">
        <v>122</v>
      </c>
      <c r="C345" s="4" t="str">
        <f t="shared" si="5"/>
        <v>30</v>
      </c>
      <c r="D345" s="4" t="s">
        <v>137</v>
      </c>
      <c r="E345" s="5" t="s">
        <v>8</v>
      </c>
      <c r="F345" s="1">
        <v>8</v>
      </c>
      <c r="G345" s="1" t="s">
        <v>5</v>
      </c>
      <c r="H345" s="1">
        <f>VLOOKUP($E345,'Master File'!$A$2:$F$46,5,0)*F345</f>
        <v>384</v>
      </c>
      <c r="I345" s="13">
        <f>VLOOKUP('Raw Data'!$E345,'Master File'!$A$2:$F$46,6,0)*F345</f>
        <v>456.96000000000004</v>
      </c>
    </row>
    <row r="346" spans="1:9" hidden="1" x14ac:dyDescent="0.3">
      <c r="A346" s="12">
        <v>44682</v>
      </c>
      <c r="B346" s="4" t="s">
        <v>123</v>
      </c>
      <c r="C346" s="4" t="str">
        <f t="shared" si="5"/>
        <v>1</v>
      </c>
      <c r="D346" s="4" t="s">
        <v>137</v>
      </c>
      <c r="E346" s="5" t="s">
        <v>85</v>
      </c>
      <c r="F346" s="1">
        <v>9</v>
      </c>
      <c r="G346" s="1" t="s">
        <v>5</v>
      </c>
      <c r="H346" s="1">
        <f>VLOOKUP($E346,'Master File'!$A$2:$F$46,5,0)*F346</f>
        <v>495</v>
      </c>
      <c r="I346" s="13">
        <f>VLOOKUP('Raw Data'!$E346,'Master File'!$A$2:$F$46,6,0)*F346</f>
        <v>524.69999999999993</v>
      </c>
    </row>
    <row r="347" spans="1:9" hidden="1" x14ac:dyDescent="0.3">
      <c r="A347" s="12">
        <v>44682</v>
      </c>
      <c r="B347" s="4" t="s">
        <v>123</v>
      </c>
      <c r="C347" s="4" t="str">
        <f t="shared" si="5"/>
        <v>1</v>
      </c>
      <c r="D347" s="4" t="s">
        <v>137</v>
      </c>
      <c r="E347" s="5" t="s">
        <v>83</v>
      </c>
      <c r="F347" s="1">
        <v>6</v>
      </c>
      <c r="G347" s="1" t="s">
        <v>5</v>
      </c>
      <c r="H347" s="1">
        <f>VLOOKUP($E347,'Master File'!$A$2:$F$46,5,0)*F347</f>
        <v>570</v>
      </c>
      <c r="I347" s="13">
        <f>VLOOKUP('Raw Data'!$E347,'Master File'!$A$2:$F$46,6,0)*F347</f>
        <v>718.2</v>
      </c>
    </row>
    <row r="348" spans="1:9" hidden="1" x14ac:dyDescent="0.3">
      <c r="A348" s="12">
        <v>44683</v>
      </c>
      <c r="B348" s="4" t="s">
        <v>123</v>
      </c>
      <c r="C348" s="4" t="str">
        <f t="shared" si="5"/>
        <v>2</v>
      </c>
      <c r="D348" s="4" t="s">
        <v>137</v>
      </c>
      <c r="E348" s="5" t="s">
        <v>46</v>
      </c>
      <c r="F348" s="1">
        <v>4</v>
      </c>
      <c r="G348" s="1" t="s">
        <v>6</v>
      </c>
      <c r="H348" s="1">
        <f>VLOOKUP($E348,'Master File'!$A$2:$F$46,5,0)*F348</f>
        <v>448</v>
      </c>
      <c r="I348" s="13">
        <f>VLOOKUP('Raw Data'!$E348,'Master File'!$A$2:$F$46,6,0)*F348</f>
        <v>488.32</v>
      </c>
    </row>
    <row r="349" spans="1:9" hidden="1" x14ac:dyDescent="0.3">
      <c r="A349" s="12">
        <v>44685</v>
      </c>
      <c r="B349" s="4" t="s">
        <v>123</v>
      </c>
      <c r="C349" s="4" t="str">
        <f t="shared" si="5"/>
        <v>4</v>
      </c>
      <c r="D349" s="4" t="s">
        <v>137</v>
      </c>
      <c r="E349" s="5" t="s">
        <v>60</v>
      </c>
      <c r="F349" s="1">
        <v>10</v>
      </c>
      <c r="G349" s="1" t="s">
        <v>5</v>
      </c>
      <c r="H349" s="1">
        <f>VLOOKUP($E349,'Master File'!$A$2:$F$46,5,0)*F349</f>
        <v>610</v>
      </c>
      <c r="I349" s="13">
        <f>VLOOKUP('Raw Data'!$E349,'Master File'!$A$2:$F$46,6,0)*F349</f>
        <v>762.5</v>
      </c>
    </row>
    <row r="350" spans="1:9" hidden="1" x14ac:dyDescent="0.3">
      <c r="A350" s="12">
        <v>44687</v>
      </c>
      <c r="B350" s="4" t="s">
        <v>123</v>
      </c>
      <c r="C350" s="4" t="str">
        <f t="shared" si="5"/>
        <v>6</v>
      </c>
      <c r="D350" s="4" t="s">
        <v>137</v>
      </c>
      <c r="E350" s="5" t="s">
        <v>85</v>
      </c>
      <c r="F350" s="1">
        <v>7</v>
      </c>
      <c r="G350" s="1" t="s">
        <v>5</v>
      </c>
      <c r="H350" s="1">
        <f>VLOOKUP($E350,'Master File'!$A$2:$F$46,5,0)*F350</f>
        <v>385</v>
      </c>
      <c r="I350" s="13">
        <f>VLOOKUP('Raw Data'!$E350,'Master File'!$A$2:$F$46,6,0)*F350</f>
        <v>408.09999999999997</v>
      </c>
    </row>
    <row r="351" spans="1:9" hidden="1" x14ac:dyDescent="0.3">
      <c r="A351" s="12">
        <v>44688</v>
      </c>
      <c r="B351" s="4" t="s">
        <v>123</v>
      </c>
      <c r="C351" s="4" t="str">
        <f t="shared" si="5"/>
        <v>7</v>
      </c>
      <c r="D351" s="4" t="s">
        <v>137</v>
      </c>
      <c r="E351" s="5" t="s">
        <v>50</v>
      </c>
      <c r="F351" s="1">
        <v>4</v>
      </c>
      <c r="G351" s="1" t="s">
        <v>6</v>
      </c>
      <c r="H351" s="1">
        <f>VLOOKUP($E351,'Master File'!$A$2:$F$46,5,0)*F351</f>
        <v>48</v>
      </c>
      <c r="I351" s="13">
        <f>VLOOKUP('Raw Data'!$E351,'Master File'!$A$2:$F$46,6,0)*F351</f>
        <v>62.879999999999995</v>
      </c>
    </row>
    <row r="352" spans="1:9" hidden="1" x14ac:dyDescent="0.3">
      <c r="A352" s="12">
        <v>44688</v>
      </c>
      <c r="B352" s="4" t="s">
        <v>123</v>
      </c>
      <c r="C352" s="4" t="str">
        <f t="shared" si="5"/>
        <v>7</v>
      </c>
      <c r="D352" s="4" t="s">
        <v>137</v>
      </c>
      <c r="E352" s="5" t="s">
        <v>8</v>
      </c>
      <c r="F352" s="1">
        <v>1</v>
      </c>
      <c r="G352" s="1" t="s">
        <v>5</v>
      </c>
      <c r="H352" s="1">
        <f>VLOOKUP($E352,'Master File'!$A$2:$F$46,5,0)*F352</f>
        <v>48</v>
      </c>
      <c r="I352" s="13">
        <f>VLOOKUP('Raw Data'!$E352,'Master File'!$A$2:$F$46,6,0)*F352</f>
        <v>57.120000000000005</v>
      </c>
    </row>
    <row r="353" spans="1:9" hidden="1" x14ac:dyDescent="0.3">
      <c r="A353" s="12">
        <v>44689</v>
      </c>
      <c r="B353" s="4" t="s">
        <v>123</v>
      </c>
      <c r="C353" s="4" t="str">
        <f t="shared" si="5"/>
        <v>8</v>
      </c>
      <c r="D353" s="4" t="s">
        <v>137</v>
      </c>
      <c r="E353" s="5" t="s">
        <v>65</v>
      </c>
      <c r="F353" s="1">
        <v>7</v>
      </c>
      <c r="G353" s="1" t="s">
        <v>5</v>
      </c>
      <c r="H353" s="1">
        <f>VLOOKUP($E353,'Master File'!$A$2:$F$46,5,0)*F353</f>
        <v>847</v>
      </c>
      <c r="I353" s="13">
        <f>VLOOKUP('Raw Data'!$E353,'Master File'!$A$2:$F$46,6,0)*F353</f>
        <v>990.99</v>
      </c>
    </row>
    <row r="354" spans="1:9" hidden="1" x14ac:dyDescent="0.3">
      <c r="A354" s="12">
        <v>44690</v>
      </c>
      <c r="B354" s="4" t="s">
        <v>123</v>
      </c>
      <c r="C354" s="4" t="str">
        <f t="shared" si="5"/>
        <v>9</v>
      </c>
      <c r="D354" s="4" t="s">
        <v>137</v>
      </c>
      <c r="E354" s="5" t="s">
        <v>54</v>
      </c>
      <c r="F354" s="1">
        <v>12</v>
      </c>
      <c r="G354" s="1" t="s">
        <v>6</v>
      </c>
      <c r="H354" s="1">
        <f>VLOOKUP($E354,'Master File'!$A$2:$F$46,5,0)*F354</f>
        <v>1608</v>
      </c>
      <c r="I354" s="13">
        <f>VLOOKUP('Raw Data'!$E354,'Master File'!$A$2:$F$46,6,0)*F354</f>
        <v>1881.3600000000001</v>
      </c>
    </row>
    <row r="355" spans="1:9" hidden="1" x14ac:dyDescent="0.3">
      <c r="A355" s="12">
        <v>44691</v>
      </c>
      <c r="B355" s="4" t="s">
        <v>123</v>
      </c>
      <c r="C355" s="4" t="str">
        <f t="shared" si="5"/>
        <v>10</v>
      </c>
      <c r="D355" s="4" t="s">
        <v>137</v>
      </c>
      <c r="E355" s="5" t="s">
        <v>36</v>
      </c>
      <c r="F355" s="1">
        <v>6</v>
      </c>
      <c r="G355" s="1" t="s">
        <v>5</v>
      </c>
      <c r="H355" s="1">
        <f>VLOOKUP($E355,'Master File'!$A$2:$F$46,5,0)*F355</f>
        <v>36</v>
      </c>
      <c r="I355" s="13">
        <f>VLOOKUP('Raw Data'!$E355,'Master File'!$A$2:$F$46,6,0)*F355</f>
        <v>47.16</v>
      </c>
    </row>
    <row r="356" spans="1:9" hidden="1" x14ac:dyDescent="0.3">
      <c r="A356" s="12">
        <v>44693</v>
      </c>
      <c r="B356" s="4" t="s">
        <v>123</v>
      </c>
      <c r="C356" s="4" t="str">
        <f t="shared" si="5"/>
        <v>12</v>
      </c>
      <c r="D356" s="4" t="s">
        <v>137</v>
      </c>
      <c r="E356" s="5" t="s">
        <v>42</v>
      </c>
      <c r="F356" s="1">
        <v>7</v>
      </c>
      <c r="G356" s="1" t="s">
        <v>6</v>
      </c>
      <c r="H356" s="1">
        <f>VLOOKUP($E356,'Master File'!$A$2:$F$46,5,0)*F356</f>
        <v>308</v>
      </c>
      <c r="I356" s="13">
        <f>VLOOKUP('Raw Data'!$E356,'Master File'!$A$2:$F$46,6,0)*F356</f>
        <v>338.8</v>
      </c>
    </row>
    <row r="357" spans="1:9" hidden="1" x14ac:dyDescent="0.3">
      <c r="A357" s="12">
        <v>44694</v>
      </c>
      <c r="B357" s="4" t="s">
        <v>123</v>
      </c>
      <c r="C357" s="4" t="str">
        <f t="shared" si="5"/>
        <v>13</v>
      </c>
      <c r="D357" s="4" t="s">
        <v>137</v>
      </c>
      <c r="E357" s="5" t="s">
        <v>44</v>
      </c>
      <c r="F357" s="1">
        <v>5</v>
      </c>
      <c r="G357" s="1" t="s">
        <v>5</v>
      </c>
      <c r="H357" s="1">
        <f>VLOOKUP($E357,'Master File'!$A$2:$F$46,5,0)*F357</f>
        <v>365</v>
      </c>
      <c r="I357" s="13">
        <f>VLOOKUP('Raw Data'!$E357,'Master File'!$A$2:$F$46,6,0)*F357</f>
        <v>470.85</v>
      </c>
    </row>
    <row r="358" spans="1:9" hidden="1" x14ac:dyDescent="0.3">
      <c r="A358" s="12">
        <v>44695</v>
      </c>
      <c r="B358" s="4" t="s">
        <v>123</v>
      </c>
      <c r="C358" s="4" t="str">
        <f t="shared" si="5"/>
        <v>14</v>
      </c>
      <c r="D358" s="4" t="s">
        <v>137</v>
      </c>
      <c r="E358" s="5" t="s">
        <v>34</v>
      </c>
      <c r="F358" s="1">
        <v>14</v>
      </c>
      <c r="G358" s="1" t="s">
        <v>6</v>
      </c>
      <c r="H358" s="1">
        <f>VLOOKUP($E358,'Master File'!$A$2:$F$46,5,0)*F358</f>
        <v>1162</v>
      </c>
      <c r="I358" s="13">
        <f>VLOOKUP('Raw Data'!$E358,'Master File'!$A$2:$F$46,6,0)*F358</f>
        <v>1324.68</v>
      </c>
    </row>
    <row r="359" spans="1:9" hidden="1" x14ac:dyDescent="0.3">
      <c r="A359" s="12">
        <v>44696</v>
      </c>
      <c r="B359" s="4" t="s">
        <v>123</v>
      </c>
      <c r="C359" s="4" t="str">
        <f t="shared" si="5"/>
        <v>15</v>
      </c>
      <c r="D359" s="4" t="s">
        <v>137</v>
      </c>
      <c r="E359" s="5" t="s">
        <v>60</v>
      </c>
      <c r="F359" s="1">
        <v>5</v>
      </c>
      <c r="G359" s="1" t="s">
        <v>5</v>
      </c>
      <c r="H359" s="1">
        <f>VLOOKUP($E359,'Master File'!$A$2:$F$46,5,0)*F359</f>
        <v>305</v>
      </c>
      <c r="I359" s="13">
        <f>VLOOKUP('Raw Data'!$E359,'Master File'!$A$2:$F$46,6,0)*F359</f>
        <v>381.25</v>
      </c>
    </row>
    <row r="360" spans="1:9" hidden="1" x14ac:dyDescent="0.3">
      <c r="A360" s="12">
        <v>44697</v>
      </c>
      <c r="B360" s="4" t="s">
        <v>123</v>
      </c>
      <c r="C360" s="4" t="str">
        <f t="shared" si="5"/>
        <v>16</v>
      </c>
      <c r="D360" s="4" t="s">
        <v>137</v>
      </c>
      <c r="E360" s="5" t="s">
        <v>39</v>
      </c>
      <c r="F360" s="1">
        <v>13</v>
      </c>
      <c r="G360" s="1" t="s">
        <v>6</v>
      </c>
      <c r="H360" s="1">
        <f>VLOOKUP($E360,'Master File'!$A$2:$F$46,5,0)*F360</f>
        <v>1924</v>
      </c>
      <c r="I360" s="13">
        <f>VLOOKUP('Raw Data'!$E360,'Master File'!$A$2:$F$46,6,0)*F360</f>
        <v>2135.64</v>
      </c>
    </row>
    <row r="361" spans="1:9" hidden="1" x14ac:dyDescent="0.3">
      <c r="A361" s="12">
        <v>44697</v>
      </c>
      <c r="B361" s="4" t="s">
        <v>123</v>
      </c>
      <c r="C361" s="4" t="str">
        <f t="shared" si="5"/>
        <v>16</v>
      </c>
      <c r="D361" s="4" t="s">
        <v>137</v>
      </c>
      <c r="E361" s="5" t="s">
        <v>79</v>
      </c>
      <c r="F361" s="1">
        <v>13</v>
      </c>
      <c r="G361" s="1" t="s">
        <v>5</v>
      </c>
      <c r="H361" s="1">
        <f>VLOOKUP($E361,'Master File'!$A$2:$F$46,5,0)*F361</f>
        <v>1209</v>
      </c>
      <c r="I361" s="13">
        <f>VLOOKUP('Raw Data'!$E361,'Master File'!$A$2:$F$46,6,0)*F361</f>
        <v>1354.08</v>
      </c>
    </row>
    <row r="362" spans="1:9" hidden="1" x14ac:dyDescent="0.3">
      <c r="A362" s="12">
        <v>44698</v>
      </c>
      <c r="B362" s="4" t="s">
        <v>123</v>
      </c>
      <c r="C362" s="4" t="str">
        <f t="shared" si="5"/>
        <v>17</v>
      </c>
      <c r="D362" s="4" t="s">
        <v>137</v>
      </c>
      <c r="E362" s="5" t="s">
        <v>8</v>
      </c>
      <c r="F362" s="1">
        <v>8</v>
      </c>
      <c r="G362" s="1" t="s">
        <v>6</v>
      </c>
      <c r="H362" s="1">
        <f>VLOOKUP($E362,'Master File'!$A$2:$F$46,5,0)*F362</f>
        <v>384</v>
      </c>
      <c r="I362" s="13">
        <f>VLOOKUP('Raw Data'!$E362,'Master File'!$A$2:$F$46,6,0)*F362</f>
        <v>456.96000000000004</v>
      </c>
    </row>
    <row r="363" spans="1:9" hidden="1" x14ac:dyDescent="0.3">
      <c r="A363" s="12">
        <v>44699</v>
      </c>
      <c r="B363" s="4" t="s">
        <v>123</v>
      </c>
      <c r="C363" s="4" t="str">
        <f t="shared" si="5"/>
        <v>18</v>
      </c>
      <c r="D363" s="4" t="s">
        <v>137</v>
      </c>
      <c r="E363" s="5" t="s">
        <v>8</v>
      </c>
      <c r="F363" s="1">
        <v>4</v>
      </c>
      <c r="G363" s="1" t="s">
        <v>5</v>
      </c>
      <c r="H363" s="1">
        <f>VLOOKUP($E363,'Master File'!$A$2:$F$46,5,0)*F363</f>
        <v>192</v>
      </c>
      <c r="I363" s="13">
        <f>VLOOKUP('Raw Data'!$E363,'Master File'!$A$2:$F$46,6,0)*F363</f>
        <v>228.48000000000002</v>
      </c>
    </row>
    <row r="364" spans="1:9" hidden="1" x14ac:dyDescent="0.3">
      <c r="A364" s="12">
        <v>44699</v>
      </c>
      <c r="B364" s="4" t="s">
        <v>123</v>
      </c>
      <c r="C364" s="4" t="str">
        <f t="shared" si="5"/>
        <v>18</v>
      </c>
      <c r="D364" s="4" t="s">
        <v>137</v>
      </c>
      <c r="E364" s="5" t="s">
        <v>94</v>
      </c>
      <c r="F364" s="1">
        <v>8</v>
      </c>
      <c r="G364" s="1" t="s">
        <v>5</v>
      </c>
      <c r="H364" s="1">
        <f>VLOOKUP($E364,'Master File'!$A$2:$F$46,5,0)*F364</f>
        <v>576</v>
      </c>
      <c r="I364" s="13">
        <f>VLOOKUP('Raw Data'!$E364,'Master File'!$A$2:$F$46,6,0)*F364</f>
        <v>639.36</v>
      </c>
    </row>
    <row r="365" spans="1:9" hidden="1" x14ac:dyDescent="0.3">
      <c r="A365" s="12">
        <v>44701</v>
      </c>
      <c r="B365" s="4" t="s">
        <v>123</v>
      </c>
      <c r="C365" s="4" t="str">
        <f t="shared" si="5"/>
        <v>20</v>
      </c>
      <c r="D365" s="4" t="s">
        <v>137</v>
      </c>
      <c r="E365" s="5" t="s">
        <v>106</v>
      </c>
      <c r="F365" s="1">
        <v>15</v>
      </c>
      <c r="G365" s="1" t="s">
        <v>6</v>
      </c>
      <c r="H365" s="1">
        <f>VLOOKUP($E365,'Master File'!$A$2:$F$46,5,0)*F365</f>
        <v>1140</v>
      </c>
      <c r="I365" s="13">
        <f>VLOOKUP('Raw Data'!$E365,'Master File'!$A$2:$F$46,6,0)*F365</f>
        <v>1231.2</v>
      </c>
    </row>
    <row r="366" spans="1:9" hidden="1" x14ac:dyDescent="0.3">
      <c r="A366" s="12">
        <v>44703</v>
      </c>
      <c r="B366" s="4" t="s">
        <v>123</v>
      </c>
      <c r="C366" s="4" t="str">
        <f t="shared" si="5"/>
        <v>22</v>
      </c>
      <c r="D366" s="4" t="s">
        <v>137</v>
      </c>
      <c r="E366" s="5" t="s">
        <v>50</v>
      </c>
      <c r="F366" s="1">
        <v>12</v>
      </c>
      <c r="G366" s="1" t="s">
        <v>5</v>
      </c>
      <c r="H366" s="1">
        <f>VLOOKUP($E366,'Master File'!$A$2:$F$46,5,0)*F366</f>
        <v>144</v>
      </c>
      <c r="I366" s="13">
        <f>VLOOKUP('Raw Data'!$E366,'Master File'!$A$2:$F$46,6,0)*F366</f>
        <v>188.64</v>
      </c>
    </row>
    <row r="367" spans="1:9" hidden="1" x14ac:dyDescent="0.3">
      <c r="A367" s="12">
        <v>44706</v>
      </c>
      <c r="B367" s="4" t="s">
        <v>123</v>
      </c>
      <c r="C367" s="4" t="str">
        <f t="shared" si="5"/>
        <v>25</v>
      </c>
      <c r="D367" s="4" t="s">
        <v>137</v>
      </c>
      <c r="E367" s="5" t="s">
        <v>20</v>
      </c>
      <c r="F367" s="1">
        <v>7</v>
      </c>
      <c r="G367" s="1" t="s">
        <v>5</v>
      </c>
      <c r="H367" s="1">
        <f>VLOOKUP($E367,'Master File'!$A$2:$F$46,5,0)*F367</f>
        <v>735</v>
      </c>
      <c r="I367" s="13">
        <f>VLOOKUP('Raw Data'!$E367,'Master File'!$A$2:$F$46,6,0)*F367</f>
        <v>999.60000000000014</v>
      </c>
    </row>
    <row r="368" spans="1:9" hidden="1" x14ac:dyDescent="0.3">
      <c r="A368" s="12">
        <v>44707</v>
      </c>
      <c r="B368" s="4" t="s">
        <v>123</v>
      </c>
      <c r="C368" s="4" t="str">
        <f t="shared" si="5"/>
        <v>26</v>
      </c>
      <c r="D368" s="4" t="s">
        <v>137</v>
      </c>
      <c r="E368" s="5" t="s">
        <v>9</v>
      </c>
      <c r="F368" s="1">
        <v>2</v>
      </c>
      <c r="G368" s="1" t="s">
        <v>5</v>
      </c>
      <c r="H368" s="1">
        <f>VLOOKUP($E368,'Master File'!$A$2:$F$46,5,0)*F368</f>
        <v>74</v>
      </c>
      <c r="I368" s="13">
        <f>VLOOKUP('Raw Data'!$E368,'Master File'!$A$2:$F$46,6,0)*F368</f>
        <v>83.62</v>
      </c>
    </row>
    <row r="369" spans="1:9" hidden="1" x14ac:dyDescent="0.3">
      <c r="A369" s="12">
        <v>44707</v>
      </c>
      <c r="B369" s="4" t="s">
        <v>123</v>
      </c>
      <c r="C369" s="4" t="str">
        <f t="shared" si="5"/>
        <v>26</v>
      </c>
      <c r="D369" s="4" t="s">
        <v>137</v>
      </c>
      <c r="E369" s="5" t="s">
        <v>8</v>
      </c>
      <c r="F369" s="1">
        <v>2</v>
      </c>
      <c r="G369" s="1" t="s">
        <v>5</v>
      </c>
      <c r="H369" s="1">
        <f>VLOOKUP($E369,'Master File'!$A$2:$F$46,5,0)*F369</f>
        <v>96</v>
      </c>
      <c r="I369" s="13">
        <f>VLOOKUP('Raw Data'!$E369,'Master File'!$A$2:$F$46,6,0)*F369</f>
        <v>114.24000000000001</v>
      </c>
    </row>
    <row r="370" spans="1:9" hidden="1" x14ac:dyDescent="0.3">
      <c r="A370" s="12">
        <v>44709</v>
      </c>
      <c r="B370" s="4" t="s">
        <v>123</v>
      </c>
      <c r="C370" s="4" t="str">
        <f t="shared" si="5"/>
        <v>28</v>
      </c>
      <c r="D370" s="4" t="s">
        <v>137</v>
      </c>
      <c r="E370" s="5" t="s">
        <v>100</v>
      </c>
      <c r="F370" s="1">
        <v>10</v>
      </c>
      <c r="G370" s="1" t="s">
        <v>6</v>
      </c>
      <c r="H370" s="1">
        <f>VLOOKUP($E370,'Master File'!$A$2:$F$46,5,0)*F370</f>
        <v>1380</v>
      </c>
      <c r="I370" s="13">
        <f>VLOOKUP('Raw Data'!$E370,'Master File'!$A$2:$F$46,6,0)*F370</f>
        <v>1738.8</v>
      </c>
    </row>
    <row r="371" spans="1:9" hidden="1" x14ac:dyDescent="0.3">
      <c r="A371" s="12">
        <v>44709</v>
      </c>
      <c r="B371" s="4" t="s">
        <v>123</v>
      </c>
      <c r="C371" s="4" t="str">
        <f t="shared" si="5"/>
        <v>28</v>
      </c>
      <c r="D371" s="4" t="s">
        <v>137</v>
      </c>
      <c r="E371" s="5" t="s">
        <v>34</v>
      </c>
      <c r="F371" s="1">
        <v>5</v>
      </c>
      <c r="G371" s="1" t="s">
        <v>5</v>
      </c>
      <c r="H371" s="1">
        <f>VLOOKUP($E371,'Master File'!$A$2:$F$46,5,0)*F371</f>
        <v>415</v>
      </c>
      <c r="I371" s="13">
        <f>VLOOKUP('Raw Data'!$E371,'Master File'!$A$2:$F$46,6,0)*F371</f>
        <v>473.1</v>
      </c>
    </row>
    <row r="372" spans="1:9" hidden="1" x14ac:dyDescent="0.3">
      <c r="A372" s="12">
        <v>44709</v>
      </c>
      <c r="B372" s="4" t="s">
        <v>123</v>
      </c>
      <c r="C372" s="4" t="str">
        <f t="shared" si="5"/>
        <v>28</v>
      </c>
      <c r="D372" s="4" t="s">
        <v>137</v>
      </c>
      <c r="E372" s="5" t="s">
        <v>39</v>
      </c>
      <c r="F372" s="1">
        <v>9</v>
      </c>
      <c r="G372" s="1" t="s">
        <v>6</v>
      </c>
      <c r="H372" s="1">
        <f>VLOOKUP($E372,'Master File'!$A$2:$F$46,5,0)*F372</f>
        <v>1332</v>
      </c>
      <c r="I372" s="13">
        <f>VLOOKUP('Raw Data'!$E372,'Master File'!$A$2:$F$46,6,0)*F372</f>
        <v>1478.52</v>
      </c>
    </row>
    <row r="373" spans="1:9" hidden="1" x14ac:dyDescent="0.3">
      <c r="A373" s="12">
        <v>44709</v>
      </c>
      <c r="B373" s="4" t="s">
        <v>123</v>
      </c>
      <c r="C373" s="4" t="str">
        <f t="shared" si="5"/>
        <v>28</v>
      </c>
      <c r="D373" s="4" t="s">
        <v>137</v>
      </c>
      <c r="E373" s="5" t="s">
        <v>24</v>
      </c>
      <c r="F373" s="1">
        <v>12</v>
      </c>
      <c r="G373" s="1" t="s">
        <v>5</v>
      </c>
      <c r="H373" s="1">
        <f>VLOOKUP($E373,'Master File'!$A$2:$F$46,5,0)*F373</f>
        <v>528</v>
      </c>
      <c r="I373" s="13">
        <f>VLOOKUP('Raw Data'!$E373,'Master File'!$A$2:$F$46,6,0)*F373</f>
        <v>586.08000000000004</v>
      </c>
    </row>
    <row r="374" spans="1:9" hidden="1" x14ac:dyDescent="0.3">
      <c r="A374" s="12">
        <v>44709</v>
      </c>
      <c r="B374" s="4" t="s">
        <v>123</v>
      </c>
      <c r="C374" s="4" t="str">
        <f t="shared" si="5"/>
        <v>28</v>
      </c>
      <c r="D374" s="4" t="s">
        <v>137</v>
      </c>
      <c r="E374" s="5" t="s">
        <v>60</v>
      </c>
      <c r="F374" s="1">
        <v>14</v>
      </c>
      <c r="G374" s="1" t="s">
        <v>6</v>
      </c>
      <c r="H374" s="1">
        <f>VLOOKUP($E374,'Master File'!$A$2:$F$46,5,0)*F374</f>
        <v>854</v>
      </c>
      <c r="I374" s="13">
        <f>VLOOKUP('Raw Data'!$E374,'Master File'!$A$2:$F$46,6,0)*F374</f>
        <v>1067.5</v>
      </c>
    </row>
    <row r="375" spans="1:9" hidden="1" x14ac:dyDescent="0.3">
      <c r="A375" s="12">
        <v>44711</v>
      </c>
      <c r="B375" s="4" t="s">
        <v>123</v>
      </c>
      <c r="C375" s="4" t="str">
        <f t="shared" si="5"/>
        <v>30</v>
      </c>
      <c r="D375" s="4" t="s">
        <v>137</v>
      </c>
      <c r="E375" s="5" t="s">
        <v>106</v>
      </c>
      <c r="F375" s="1">
        <v>9</v>
      </c>
      <c r="G375" s="1" t="s">
        <v>5</v>
      </c>
      <c r="H375" s="1">
        <f>VLOOKUP($E375,'Master File'!$A$2:$F$46,5,0)*F375</f>
        <v>684</v>
      </c>
      <c r="I375" s="13">
        <f>VLOOKUP('Raw Data'!$E375,'Master File'!$A$2:$F$46,6,0)*F375</f>
        <v>738.72</v>
      </c>
    </row>
    <row r="376" spans="1:9" hidden="1" x14ac:dyDescent="0.3">
      <c r="A376" s="12">
        <v>44711</v>
      </c>
      <c r="B376" s="4" t="s">
        <v>123</v>
      </c>
      <c r="C376" s="4" t="str">
        <f t="shared" si="5"/>
        <v>30</v>
      </c>
      <c r="D376" s="4" t="s">
        <v>137</v>
      </c>
      <c r="E376" s="5" t="s">
        <v>27</v>
      </c>
      <c r="F376" s="1">
        <v>4</v>
      </c>
      <c r="G376" s="1" t="s">
        <v>6</v>
      </c>
      <c r="H376" s="1">
        <f>VLOOKUP($E376,'Master File'!$A$2:$F$46,5,0)*F376</f>
        <v>532</v>
      </c>
      <c r="I376" s="13">
        <f>VLOOKUP('Raw Data'!$E376,'Master File'!$A$2:$F$46,6,0)*F376</f>
        <v>622.44000000000005</v>
      </c>
    </row>
    <row r="377" spans="1:9" hidden="1" x14ac:dyDescent="0.3">
      <c r="A377" s="12">
        <v>44711</v>
      </c>
      <c r="B377" s="4" t="s">
        <v>123</v>
      </c>
      <c r="C377" s="4" t="str">
        <f t="shared" si="5"/>
        <v>30</v>
      </c>
      <c r="D377" s="4" t="s">
        <v>137</v>
      </c>
      <c r="E377" s="5" t="s">
        <v>83</v>
      </c>
      <c r="F377" s="1">
        <v>3</v>
      </c>
      <c r="G377" s="1" t="s">
        <v>6</v>
      </c>
      <c r="H377" s="1">
        <f>VLOOKUP($E377,'Master File'!$A$2:$F$46,5,0)*F377</f>
        <v>285</v>
      </c>
      <c r="I377" s="13">
        <f>VLOOKUP('Raw Data'!$E377,'Master File'!$A$2:$F$46,6,0)*F377</f>
        <v>359.1</v>
      </c>
    </row>
    <row r="378" spans="1:9" hidden="1" x14ac:dyDescent="0.3">
      <c r="A378" s="12">
        <v>44715</v>
      </c>
      <c r="B378" s="4" t="s">
        <v>124</v>
      </c>
      <c r="C378" s="4" t="str">
        <f t="shared" si="5"/>
        <v>3</v>
      </c>
      <c r="D378" s="4" t="s">
        <v>137</v>
      </c>
      <c r="E378" s="5" t="s">
        <v>34</v>
      </c>
      <c r="F378" s="1">
        <v>14</v>
      </c>
      <c r="G378" s="1" t="s">
        <v>5</v>
      </c>
      <c r="H378" s="1">
        <f>VLOOKUP($E378,'Master File'!$A$2:$F$46,5,0)*F378</f>
        <v>1162</v>
      </c>
      <c r="I378" s="13">
        <f>VLOOKUP('Raw Data'!$E378,'Master File'!$A$2:$F$46,6,0)*F378</f>
        <v>1324.68</v>
      </c>
    </row>
    <row r="379" spans="1:9" hidden="1" x14ac:dyDescent="0.3">
      <c r="A379" s="12">
        <v>44722</v>
      </c>
      <c r="B379" s="4" t="s">
        <v>124</v>
      </c>
      <c r="C379" s="4" t="str">
        <f t="shared" si="5"/>
        <v>10</v>
      </c>
      <c r="D379" s="4" t="s">
        <v>137</v>
      </c>
      <c r="E379" s="5" t="s">
        <v>9</v>
      </c>
      <c r="F379" s="1">
        <v>8</v>
      </c>
      <c r="G379" s="1" t="s">
        <v>5</v>
      </c>
      <c r="H379" s="1">
        <f>VLOOKUP($E379,'Master File'!$A$2:$F$46,5,0)*F379</f>
        <v>296</v>
      </c>
      <c r="I379" s="13">
        <f>VLOOKUP('Raw Data'!$E379,'Master File'!$A$2:$F$46,6,0)*F379</f>
        <v>334.48</v>
      </c>
    </row>
    <row r="380" spans="1:9" hidden="1" x14ac:dyDescent="0.3">
      <c r="A380" s="12">
        <v>44723</v>
      </c>
      <c r="B380" s="4" t="s">
        <v>124</v>
      </c>
      <c r="C380" s="4" t="str">
        <f t="shared" si="5"/>
        <v>11</v>
      </c>
      <c r="D380" s="4" t="s">
        <v>137</v>
      </c>
      <c r="E380" s="5" t="s">
        <v>96</v>
      </c>
      <c r="F380" s="1">
        <v>13</v>
      </c>
      <c r="G380" s="1" t="s">
        <v>6</v>
      </c>
      <c r="H380" s="1">
        <f>VLOOKUP($E380,'Master File'!$A$2:$F$46,5,0)*F380</f>
        <v>481</v>
      </c>
      <c r="I380" s="13">
        <f>VLOOKUP('Raw Data'!$E380,'Master File'!$A$2:$F$46,6,0)*F380</f>
        <v>553.15</v>
      </c>
    </row>
    <row r="381" spans="1:9" hidden="1" x14ac:dyDescent="0.3">
      <c r="A381" s="12">
        <v>44723</v>
      </c>
      <c r="B381" s="4" t="s">
        <v>124</v>
      </c>
      <c r="C381" s="4" t="str">
        <f t="shared" si="5"/>
        <v>11</v>
      </c>
      <c r="D381" s="4" t="s">
        <v>137</v>
      </c>
      <c r="E381" s="5" t="s">
        <v>63</v>
      </c>
      <c r="F381" s="1">
        <v>6</v>
      </c>
      <c r="G381" s="1" t="s">
        <v>5</v>
      </c>
      <c r="H381" s="1">
        <f>VLOOKUP($E381,'Master File'!$A$2:$F$46,5,0)*F381</f>
        <v>756</v>
      </c>
      <c r="I381" s="13">
        <f>VLOOKUP('Raw Data'!$E381,'Master File'!$A$2:$F$46,6,0)*F381</f>
        <v>975.24</v>
      </c>
    </row>
    <row r="382" spans="1:9" hidden="1" x14ac:dyDescent="0.3">
      <c r="A382" s="12">
        <v>44725</v>
      </c>
      <c r="B382" s="4" t="s">
        <v>124</v>
      </c>
      <c r="C382" s="4" t="str">
        <f t="shared" si="5"/>
        <v>13</v>
      </c>
      <c r="D382" s="4" t="s">
        <v>137</v>
      </c>
      <c r="E382" s="5" t="s">
        <v>10</v>
      </c>
      <c r="F382" s="1">
        <v>6</v>
      </c>
      <c r="G382" s="1" t="s">
        <v>6</v>
      </c>
      <c r="H382" s="1">
        <f>VLOOKUP($E382,'Master File'!$A$2:$F$46,5,0)*F382</f>
        <v>108</v>
      </c>
      <c r="I382" s="13">
        <f>VLOOKUP('Raw Data'!$E382,'Master File'!$A$2:$F$46,6,0)*F382</f>
        <v>147.96</v>
      </c>
    </row>
    <row r="383" spans="1:9" hidden="1" x14ac:dyDescent="0.3">
      <c r="A383" s="12">
        <v>44727</v>
      </c>
      <c r="B383" s="4" t="s">
        <v>124</v>
      </c>
      <c r="C383" s="4" t="str">
        <f t="shared" si="5"/>
        <v>15</v>
      </c>
      <c r="D383" s="4" t="s">
        <v>137</v>
      </c>
      <c r="E383" s="5" t="s">
        <v>102</v>
      </c>
      <c r="F383" s="1">
        <v>15</v>
      </c>
      <c r="G383" s="1" t="s">
        <v>5</v>
      </c>
      <c r="H383" s="1">
        <f>VLOOKUP($E383,'Master File'!$A$2:$F$46,5,0)*F383</f>
        <v>1800</v>
      </c>
      <c r="I383" s="13">
        <f>VLOOKUP('Raw Data'!$E383,'Master File'!$A$2:$F$46,6,0)*F383</f>
        <v>2430</v>
      </c>
    </row>
    <row r="384" spans="1:9" hidden="1" x14ac:dyDescent="0.3">
      <c r="A384" s="12">
        <v>44728</v>
      </c>
      <c r="B384" s="4" t="s">
        <v>124</v>
      </c>
      <c r="C384" s="4" t="str">
        <f t="shared" si="5"/>
        <v>16</v>
      </c>
      <c r="D384" s="4" t="s">
        <v>137</v>
      </c>
      <c r="E384" s="5" t="s">
        <v>75</v>
      </c>
      <c r="F384" s="1">
        <v>15</v>
      </c>
      <c r="G384" s="1" t="s">
        <v>6</v>
      </c>
      <c r="H384" s="1">
        <f>VLOOKUP($E384,'Master File'!$A$2:$F$46,5,0)*F384</f>
        <v>705</v>
      </c>
      <c r="I384" s="13">
        <f>VLOOKUP('Raw Data'!$E384,'Master File'!$A$2:$F$46,6,0)*F384</f>
        <v>796.65</v>
      </c>
    </row>
    <row r="385" spans="1:9" hidden="1" x14ac:dyDescent="0.3">
      <c r="A385" s="12">
        <v>44731</v>
      </c>
      <c r="B385" s="4" t="s">
        <v>124</v>
      </c>
      <c r="C385" s="4" t="str">
        <f t="shared" si="5"/>
        <v>19</v>
      </c>
      <c r="D385" s="4" t="s">
        <v>137</v>
      </c>
      <c r="E385" s="5" t="s">
        <v>20</v>
      </c>
      <c r="F385" s="1">
        <v>8</v>
      </c>
      <c r="G385" s="1" t="s">
        <v>6</v>
      </c>
      <c r="H385" s="1">
        <f>VLOOKUP($E385,'Master File'!$A$2:$F$46,5,0)*F385</f>
        <v>840</v>
      </c>
      <c r="I385" s="13">
        <f>VLOOKUP('Raw Data'!$E385,'Master File'!$A$2:$F$46,6,0)*F385</f>
        <v>1142.4000000000001</v>
      </c>
    </row>
    <row r="386" spans="1:9" hidden="1" x14ac:dyDescent="0.3">
      <c r="A386" s="12">
        <v>44733</v>
      </c>
      <c r="B386" s="4" t="s">
        <v>124</v>
      </c>
      <c r="C386" s="4" t="str">
        <f t="shared" si="5"/>
        <v>21</v>
      </c>
      <c r="D386" s="4" t="s">
        <v>137</v>
      </c>
      <c r="E386" s="5" t="s">
        <v>54</v>
      </c>
      <c r="F386" s="1">
        <v>14</v>
      </c>
      <c r="G386" s="1" t="s">
        <v>6</v>
      </c>
      <c r="H386" s="1">
        <f>VLOOKUP($E386,'Master File'!$A$2:$F$46,5,0)*F386</f>
        <v>1876</v>
      </c>
      <c r="I386" s="13">
        <f>VLOOKUP('Raw Data'!$E386,'Master File'!$A$2:$F$46,6,0)*F386</f>
        <v>2194.92</v>
      </c>
    </row>
    <row r="387" spans="1:9" hidden="1" x14ac:dyDescent="0.3">
      <c r="A387" s="12">
        <v>44734</v>
      </c>
      <c r="B387" s="4" t="s">
        <v>124</v>
      </c>
      <c r="C387" s="4" t="str">
        <f t="shared" ref="C387:C450" si="6">TEXT(A387,"d")</f>
        <v>22</v>
      </c>
      <c r="D387" s="4" t="s">
        <v>137</v>
      </c>
      <c r="E387" s="5" t="s">
        <v>98</v>
      </c>
      <c r="F387" s="1">
        <v>10</v>
      </c>
      <c r="G387" s="1" t="s">
        <v>6</v>
      </c>
      <c r="H387" s="1">
        <f>VLOOKUP($E387,'Master File'!$A$2:$F$46,5,0)*F387</f>
        <v>900</v>
      </c>
      <c r="I387" s="13">
        <f>VLOOKUP('Raw Data'!$E387,'Master File'!$A$2:$F$46,6,0)*F387</f>
        <v>1152</v>
      </c>
    </row>
    <row r="388" spans="1:9" hidden="1" x14ac:dyDescent="0.3">
      <c r="A388" s="12">
        <v>44734</v>
      </c>
      <c r="B388" s="4" t="s">
        <v>124</v>
      </c>
      <c r="C388" s="4" t="str">
        <f t="shared" si="6"/>
        <v>22</v>
      </c>
      <c r="D388" s="4" t="s">
        <v>137</v>
      </c>
      <c r="E388" s="5" t="s">
        <v>16</v>
      </c>
      <c r="F388" s="1">
        <v>4</v>
      </c>
      <c r="G388" s="1" t="s">
        <v>6</v>
      </c>
      <c r="H388" s="1">
        <f>VLOOKUP($E388,'Master File'!$A$2:$F$46,5,0)*F388</f>
        <v>392</v>
      </c>
      <c r="I388" s="13">
        <f>VLOOKUP('Raw Data'!$E388,'Master File'!$A$2:$F$46,6,0)*F388</f>
        <v>415.52</v>
      </c>
    </row>
    <row r="389" spans="1:9" hidden="1" x14ac:dyDescent="0.3">
      <c r="A389" s="12">
        <v>44735</v>
      </c>
      <c r="B389" s="4" t="s">
        <v>124</v>
      </c>
      <c r="C389" s="4" t="str">
        <f t="shared" si="6"/>
        <v>23</v>
      </c>
      <c r="D389" s="4" t="s">
        <v>137</v>
      </c>
      <c r="E389" s="5" t="s">
        <v>24</v>
      </c>
      <c r="F389" s="1">
        <v>8</v>
      </c>
      <c r="G389" s="1" t="s">
        <v>5</v>
      </c>
      <c r="H389" s="1">
        <f>VLOOKUP($E389,'Master File'!$A$2:$F$46,5,0)*F389</f>
        <v>352</v>
      </c>
      <c r="I389" s="13">
        <f>VLOOKUP('Raw Data'!$E389,'Master File'!$A$2:$F$46,6,0)*F389</f>
        <v>390.72</v>
      </c>
    </row>
    <row r="390" spans="1:9" hidden="1" x14ac:dyDescent="0.3">
      <c r="A390" s="12">
        <v>44736</v>
      </c>
      <c r="B390" s="4" t="s">
        <v>124</v>
      </c>
      <c r="C390" s="4" t="str">
        <f t="shared" si="6"/>
        <v>24</v>
      </c>
      <c r="D390" s="4" t="s">
        <v>137</v>
      </c>
      <c r="E390" s="5" t="s">
        <v>56</v>
      </c>
      <c r="F390" s="1">
        <v>7</v>
      </c>
      <c r="G390" s="1" t="s">
        <v>6</v>
      </c>
      <c r="H390" s="1">
        <f>VLOOKUP($E390,'Master File'!$A$2:$F$46,5,0)*F390</f>
        <v>259</v>
      </c>
      <c r="I390" s="13">
        <f>VLOOKUP('Raw Data'!$E390,'Master File'!$A$2:$F$46,6,0)*F390</f>
        <v>344.47</v>
      </c>
    </row>
    <row r="391" spans="1:9" hidden="1" x14ac:dyDescent="0.3">
      <c r="A391" s="12">
        <v>44737</v>
      </c>
      <c r="B391" s="4" t="s">
        <v>124</v>
      </c>
      <c r="C391" s="4" t="str">
        <f t="shared" si="6"/>
        <v>25</v>
      </c>
      <c r="D391" s="4" t="s">
        <v>137</v>
      </c>
      <c r="E391" s="5" t="s">
        <v>44</v>
      </c>
      <c r="F391" s="1">
        <v>7</v>
      </c>
      <c r="G391" s="1" t="s">
        <v>5</v>
      </c>
      <c r="H391" s="1">
        <f>VLOOKUP($E391,'Master File'!$A$2:$F$46,5,0)*F391</f>
        <v>511</v>
      </c>
      <c r="I391" s="13">
        <f>VLOOKUP('Raw Data'!$E391,'Master File'!$A$2:$F$46,6,0)*F391</f>
        <v>659.19</v>
      </c>
    </row>
    <row r="392" spans="1:9" hidden="1" x14ac:dyDescent="0.3">
      <c r="A392" s="12">
        <v>44738</v>
      </c>
      <c r="B392" s="4" t="s">
        <v>124</v>
      </c>
      <c r="C392" s="4" t="str">
        <f t="shared" si="6"/>
        <v>26</v>
      </c>
      <c r="D392" s="4" t="s">
        <v>137</v>
      </c>
      <c r="E392" s="5" t="s">
        <v>85</v>
      </c>
      <c r="F392" s="1">
        <v>4</v>
      </c>
      <c r="G392" s="1" t="s">
        <v>6</v>
      </c>
      <c r="H392" s="1">
        <f>VLOOKUP($E392,'Master File'!$A$2:$F$46,5,0)*F392</f>
        <v>220</v>
      </c>
      <c r="I392" s="13">
        <f>VLOOKUP('Raw Data'!$E392,'Master File'!$A$2:$F$46,6,0)*F392</f>
        <v>233.2</v>
      </c>
    </row>
    <row r="393" spans="1:9" hidden="1" x14ac:dyDescent="0.3">
      <c r="A393" s="12">
        <v>44738</v>
      </c>
      <c r="B393" s="4" t="s">
        <v>124</v>
      </c>
      <c r="C393" s="4" t="str">
        <f t="shared" si="6"/>
        <v>26</v>
      </c>
      <c r="D393" s="4" t="s">
        <v>137</v>
      </c>
      <c r="E393" s="5" t="s">
        <v>104</v>
      </c>
      <c r="F393" s="1">
        <v>12</v>
      </c>
      <c r="G393" s="1" t="s">
        <v>5</v>
      </c>
      <c r="H393" s="1">
        <f>VLOOKUP($E393,'Master File'!$A$2:$F$46,5,0)*F393</f>
        <v>804</v>
      </c>
      <c r="I393" s="13">
        <f>VLOOKUP('Raw Data'!$E393,'Master File'!$A$2:$F$46,6,0)*F393</f>
        <v>996.96</v>
      </c>
    </row>
    <row r="394" spans="1:9" hidden="1" x14ac:dyDescent="0.3">
      <c r="A394" s="12">
        <v>44745</v>
      </c>
      <c r="B394" s="4" t="s">
        <v>125</v>
      </c>
      <c r="C394" s="4" t="str">
        <f t="shared" si="6"/>
        <v>3</v>
      </c>
      <c r="D394" s="4" t="s">
        <v>137</v>
      </c>
      <c r="E394" s="5" t="s">
        <v>83</v>
      </c>
      <c r="F394" s="1">
        <v>15</v>
      </c>
      <c r="G394" s="1" t="s">
        <v>6</v>
      </c>
      <c r="H394" s="1">
        <f>VLOOKUP($E394,'Master File'!$A$2:$F$46,5,0)*F394</f>
        <v>1425</v>
      </c>
      <c r="I394" s="13">
        <f>VLOOKUP('Raw Data'!$E394,'Master File'!$A$2:$F$46,6,0)*F394</f>
        <v>1795.5</v>
      </c>
    </row>
    <row r="395" spans="1:9" hidden="1" x14ac:dyDescent="0.3">
      <c r="A395" s="12">
        <v>44746</v>
      </c>
      <c r="B395" s="4" t="s">
        <v>125</v>
      </c>
      <c r="C395" s="4" t="str">
        <f t="shared" si="6"/>
        <v>4</v>
      </c>
      <c r="D395" s="4" t="s">
        <v>137</v>
      </c>
      <c r="E395" s="5" t="s">
        <v>32</v>
      </c>
      <c r="F395" s="1">
        <v>7</v>
      </c>
      <c r="G395" s="1" t="s">
        <v>5</v>
      </c>
      <c r="H395" s="1">
        <f>VLOOKUP($E395,'Master File'!$A$2:$F$46,5,0)*F395</f>
        <v>301</v>
      </c>
      <c r="I395" s="13">
        <f>VLOOKUP('Raw Data'!$E395,'Master File'!$A$2:$F$46,6,0)*F395</f>
        <v>334.11</v>
      </c>
    </row>
    <row r="396" spans="1:9" hidden="1" x14ac:dyDescent="0.3">
      <c r="A396" s="12">
        <v>44747</v>
      </c>
      <c r="B396" s="4" t="s">
        <v>125</v>
      </c>
      <c r="C396" s="4" t="str">
        <f t="shared" si="6"/>
        <v>5</v>
      </c>
      <c r="D396" s="4" t="s">
        <v>137</v>
      </c>
      <c r="E396" s="5" t="s">
        <v>7</v>
      </c>
      <c r="F396" s="1">
        <v>7</v>
      </c>
      <c r="G396" s="1" t="s">
        <v>6</v>
      </c>
      <c r="H396" s="1">
        <f>VLOOKUP($E396,'Master File'!$A$2:$F$46,5,0)*F396</f>
        <v>49</v>
      </c>
      <c r="I396" s="13">
        <f>VLOOKUP('Raw Data'!$E396,'Master File'!$A$2:$F$46,6,0)*F396</f>
        <v>58.31</v>
      </c>
    </row>
    <row r="397" spans="1:9" hidden="1" x14ac:dyDescent="0.3">
      <c r="A397" s="12">
        <v>44747</v>
      </c>
      <c r="B397" s="4" t="s">
        <v>125</v>
      </c>
      <c r="C397" s="4" t="str">
        <f t="shared" si="6"/>
        <v>5</v>
      </c>
      <c r="D397" s="4" t="s">
        <v>137</v>
      </c>
      <c r="E397" s="5" t="s">
        <v>50</v>
      </c>
      <c r="F397" s="1">
        <v>8</v>
      </c>
      <c r="G397" s="1" t="s">
        <v>5</v>
      </c>
      <c r="H397" s="1">
        <f>VLOOKUP($E397,'Master File'!$A$2:$F$46,5,0)*F397</f>
        <v>96</v>
      </c>
      <c r="I397" s="13">
        <f>VLOOKUP('Raw Data'!$E397,'Master File'!$A$2:$F$46,6,0)*F397</f>
        <v>125.75999999999999</v>
      </c>
    </row>
    <row r="398" spans="1:9" hidden="1" x14ac:dyDescent="0.3">
      <c r="A398" s="12">
        <v>44748</v>
      </c>
      <c r="B398" s="4" t="s">
        <v>125</v>
      </c>
      <c r="C398" s="4" t="str">
        <f t="shared" si="6"/>
        <v>6</v>
      </c>
      <c r="D398" s="4" t="s">
        <v>137</v>
      </c>
      <c r="E398" s="5" t="s">
        <v>100</v>
      </c>
      <c r="F398" s="1">
        <v>2</v>
      </c>
      <c r="G398" s="1" t="s">
        <v>6</v>
      </c>
      <c r="H398" s="1">
        <f>VLOOKUP($E398,'Master File'!$A$2:$F$46,5,0)*F398</f>
        <v>276</v>
      </c>
      <c r="I398" s="13">
        <f>VLOOKUP('Raw Data'!$E398,'Master File'!$A$2:$F$46,6,0)*F398</f>
        <v>347.76</v>
      </c>
    </row>
    <row r="399" spans="1:9" hidden="1" x14ac:dyDescent="0.3">
      <c r="A399" s="12">
        <v>44750</v>
      </c>
      <c r="B399" s="4" t="s">
        <v>125</v>
      </c>
      <c r="C399" s="4" t="str">
        <f t="shared" si="6"/>
        <v>8</v>
      </c>
      <c r="D399" s="4" t="s">
        <v>137</v>
      </c>
      <c r="E399" s="5" t="s">
        <v>56</v>
      </c>
      <c r="F399" s="1">
        <v>2</v>
      </c>
      <c r="G399" s="1" t="s">
        <v>5</v>
      </c>
      <c r="H399" s="1">
        <f>VLOOKUP($E399,'Master File'!$A$2:$F$46,5,0)*F399</f>
        <v>74</v>
      </c>
      <c r="I399" s="13">
        <f>VLOOKUP('Raw Data'!$E399,'Master File'!$A$2:$F$46,6,0)*F399</f>
        <v>98.42</v>
      </c>
    </row>
    <row r="400" spans="1:9" hidden="1" x14ac:dyDescent="0.3">
      <c r="A400" s="12">
        <v>44752</v>
      </c>
      <c r="B400" s="4" t="s">
        <v>125</v>
      </c>
      <c r="C400" s="4" t="str">
        <f t="shared" si="6"/>
        <v>10</v>
      </c>
      <c r="D400" s="4" t="s">
        <v>137</v>
      </c>
      <c r="E400" s="5" t="s">
        <v>81</v>
      </c>
      <c r="F400" s="1">
        <v>12</v>
      </c>
      <c r="G400" s="1" t="s">
        <v>6</v>
      </c>
      <c r="H400" s="1">
        <f>VLOOKUP($E400,'Master File'!$A$2:$F$46,5,0)*F400</f>
        <v>1068</v>
      </c>
      <c r="I400" s="13">
        <f>VLOOKUP('Raw Data'!$E400,'Master File'!$A$2:$F$46,6,0)*F400</f>
        <v>1409.76</v>
      </c>
    </row>
    <row r="401" spans="1:9" hidden="1" x14ac:dyDescent="0.3">
      <c r="A401" s="12">
        <v>44754</v>
      </c>
      <c r="B401" s="4" t="s">
        <v>125</v>
      </c>
      <c r="C401" s="4" t="str">
        <f t="shared" si="6"/>
        <v>12</v>
      </c>
      <c r="D401" s="4" t="s">
        <v>137</v>
      </c>
      <c r="E401" s="5" t="s">
        <v>9</v>
      </c>
      <c r="F401" s="1">
        <v>12</v>
      </c>
      <c r="G401" s="1" t="s">
        <v>6</v>
      </c>
      <c r="H401" s="1">
        <f>VLOOKUP($E401,'Master File'!$A$2:$F$46,5,0)*F401</f>
        <v>444</v>
      </c>
      <c r="I401" s="13">
        <f>VLOOKUP('Raw Data'!$E401,'Master File'!$A$2:$F$46,6,0)*F401</f>
        <v>501.72</v>
      </c>
    </row>
    <row r="402" spans="1:9" hidden="1" x14ac:dyDescent="0.3">
      <c r="A402" s="12">
        <v>44755</v>
      </c>
      <c r="B402" s="4" t="s">
        <v>125</v>
      </c>
      <c r="C402" s="4" t="str">
        <f t="shared" si="6"/>
        <v>13</v>
      </c>
      <c r="D402" s="4" t="s">
        <v>137</v>
      </c>
      <c r="E402" s="5" t="s">
        <v>7</v>
      </c>
      <c r="F402" s="1">
        <v>7</v>
      </c>
      <c r="G402" s="1" t="s">
        <v>5</v>
      </c>
      <c r="H402" s="1">
        <f>VLOOKUP($E402,'Master File'!$A$2:$F$46,5,0)*F402</f>
        <v>49</v>
      </c>
      <c r="I402" s="13">
        <f>VLOOKUP('Raw Data'!$E402,'Master File'!$A$2:$F$46,6,0)*F402</f>
        <v>58.31</v>
      </c>
    </row>
    <row r="403" spans="1:9" hidden="1" x14ac:dyDescent="0.3">
      <c r="A403" s="12">
        <v>44756</v>
      </c>
      <c r="B403" s="4" t="s">
        <v>125</v>
      </c>
      <c r="C403" s="4" t="str">
        <f t="shared" si="6"/>
        <v>14</v>
      </c>
      <c r="D403" s="4" t="s">
        <v>137</v>
      </c>
      <c r="E403" s="5" t="s">
        <v>83</v>
      </c>
      <c r="F403" s="1">
        <v>9</v>
      </c>
      <c r="G403" s="1" t="s">
        <v>5</v>
      </c>
      <c r="H403" s="1">
        <f>VLOOKUP($E403,'Master File'!$A$2:$F$46,5,0)*F403</f>
        <v>855</v>
      </c>
      <c r="I403" s="13">
        <f>VLOOKUP('Raw Data'!$E403,'Master File'!$A$2:$F$46,6,0)*F403</f>
        <v>1077.3</v>
      </c>
    </row>
    <row r="404" spans="1:9" hidden="1" x14ac:dyDescent="0.3">
      <c r="A404" s="12">
        <v>44757</v>
      </c>
      <c r="B404" s="4" t="s">
        <v>125</v>
      </c>
      <c r="C404" s="4" t="str">
        <f t="shared" si="6"/>
        <v>15</v>
      </c>
      <c r="D404" s="4" t="s">
        <v>137</v>
      </c>
      <c r="E404" s="5" t="s">
        <v>24</v>
      </c>
      <c r="F404" s="1">
        <v>2</v>
      </c>
      <c r="G404" s="1" t="s">
        <v>5</v>
      </c>
      <c r="H404" s="1">
        <f>VLOOKUP($E404,'Master File'!$A$2:$F$46,5,0)*F404</f>
        <v>88</v>
      </c>
      <c r="I404" s="13">
        <f>VLOOKUP('Raw Data'!$E404,'Master File'!$A$2:$F$46,6,0)*F404</f>
        <v>97.68</v>
      </c>
    </row>
    <row r="405" spans="1:9" hidden="1" x14ac:dyDescent="0.3">
      <c r="A405" s="12">
        <v>44759</v>
      </c>
      <c r="B405" s="4" t="s">
        <v>125</v>
      </c>
      <c r="C405" s="4" t="str">
        <f t="shared" si="6"/>
        <v>17</v>
      </c>
      <c r="D405" s="4" t="s">
        <v>137</v>
      </c>
      <c r="E405" s="5" t="s">
        <v>100</v>
      </c>
      <c r="F405" s="1">
        <v>8</v>
      </c>
      <c r="G405" s="1" t="s">
        <v>6</v>
      </c>
      <c r="H405" s="1">
        <f>VLOOKUP($E405,'Master File'!$A$2:$F$46,5,0)*F405</f>
        <v>1104</v>
      </c>
      <c r="I405" s="13">
        <f>VLOOKUP('Raw Data'!$E405,'Master File'!$A$2:$F$46,6,0)*F405</f>
        <v>1391.04</v>
      </c>
    </row>
    <row r="406" spans="1:9" hidden="1" x14ac:dyDescent="0.3">
      <c r="A406" s="12">
        <v>44760</v>
      </c>
      <c r="B406" s="4" t="s">
        <v>125</v>
      </c>
      <c r="C406" s="4" t="str">
        <f t="shared" si="6"/>
        <v>18</v>
      </c>
      <c r="D406" s="4" t="s">
        <v>137</v>
      </c>
      <c r="E406" s="5" t="s">
        <v>39</v>
      </c>
      <c r="F406" s="1">
        <v>12</v>
      </c>
      <c r="G406" s="1" t="s">
        <v>5</v>
      </c>
      <c r="H406" s="1">
        <f>VLOOKUP($E406,'Master File'!$A$2:$F$46,5,0)*F406</f>
        <v>1776</v>
      </c>
      <c r="I406" s="13">
        <f>VLOOKUP('Raw Data'!$E406,'Master File'!$A$2:$F$46,6,0)*F406</f>
        <v>1971.3600000000001</v>
      </c>
    </row>
    <row r="407" spans="1:9" hidden="1" x14ac:dyDescent="0.3">
      <c r="A407" s="12">
        <v>44762</v>
      </c>
      <c r="B407" s="4" t="s">
        <v>125</v>
      </c>
      <c r="C407" s="4" t="str">
        <f t="shared" si="6"/>
        <v>20</v>
      </c>
      <c r="D407" s="4" t="s">
        <v>137</v>
      </c>
      <c r="E407" s="5" t="s">
        <v>102</v>
      </c>
      <c r="F407" s="1">
        <v>8</v>
      </c>
      <c r="G407" s="1" t="s">
        <v>5</v>
      </c>
      <c r="H407" s="1">
        <f>VLOOKUP($E407,'Master File'!$A$2:$F$46,5,0)*F407</f>
        <v>960</v>
      </c>
      <c r="I407" s="13">
        <f>VLOOKUP('Raw Data'!$E407,'Master File'!$A$2:$F$46,6,0)*F407</f>
        <v>1296</v>
      </c>
    </row>
    <row r="408" spans="1:9" hidden="1" x14ac:dyDescent="0.3">
      <c r="A408" s="12">
        <v>44764</v>
      </c>
      <c r="B408" s="4" t="s">
        <v>125</v>
      </c>
      <c r="C408" s="4" t="str">
        <f t="shared" si="6"/>
        <v>22</v>
      </c>
      <c r="D408" s="4" t="s">
        <v>137</v>
      </c>
      <c r="E408" s="5" t="s">
        <v>85</v>
      </c>
      <c r="F408" s="1">
        <v>6</v>
      </c>
      <c r="G408" s="1" t="s">
        <v>6</v>
      </c>
      <c r="H408" s="1">
        <f>VLOOKUP($E408,'Master File'!$A$2:$F$46,5,0)*F408</f>
        <v>330</v>
      </c>
      <c r="I408" s="13">
        <f>VLOOKUP('Raw Data'!$E408,'Master File'!$A$2:$F$46,6,0)*F408</f>
        <v>349.79999999999995</v>
      </c>
    </row>
    <row r="409" spans="1:9" hidden="1" x14ac:dyDescent="0.3">
      <c r="A409" s="12">
        <v>44765</v>
      </c>
      <c r="B409" s="4" t="s">
        <v>125</v>
      </c>
      <c r="C409" s="4" t="str">
        <f t="shared" si="6"/>
        <v>23</v>
      </c>
      <c r="D409" s="4" t="s">
        <v>137</v>
      </c>
      <c r="E409" s="5" t="s">
        <v>56</v>
      </c>
      <c r="F409" s="1">
        <v>2</v>
      </c>
      <c r="G409" s="1" t="s">
        <v>5</v>
      </c>
      <c r="H409" s="1">
        <f>VLOOKUP($E409,'Master File'!$A$2:$F$46,5,0)*F409</f>
        <v>74</v>
      </c>
      <c r="I409" s="13">
        <f>VLOOKUP('Raw Data'!$E409,'Master File'!$A$2:$F$46,6,0)*F409</f>
        <v>98.42</v>
      </c>
    </row>
    <row r="410" spans="1:9" hidden="1" x14ac:dyDescent="0.3">
      <c r="A410" s="12">
        <v>44766</v>
      </c>
      <c r="B410" s="4" t="s">
        <v>125</v>
      </c>
      <c r="C410" s="4" t="str">
        <f t="shared" si="6"/>
        <v>24</v>
      </c>
      <c r="D410" s="4" t="s">
        <v>137</v>
      </c>
      <c r="E410" s="5" t="s">
        <v>30</v>
      </c>
      <c r="F410" s="1">
        <v>14</v>
      </c>
      <c r="G410" s="1" t="s">
        <v>6</v>
      </c>
      <c r="H410" s="1">
        <f>VLOOKUP($E410,'Master File'!$A$2:$F$46,5,0)*F410</f>
        <v>1050</v>
      </c>
      <c r="I410" s="13">
        <f>VLOOKUP('Raw Data'!$E410,'Master File'!$A$2:$F$46,6,0)*F410</f>
        <v>1197</v>
      </c>
    </row>
    <row r="411" spans="1:9" hidden="1" x14ac:dyDescent="0.3">
      <c r="A411" s="12">
        <v>44766</v>
      </c>
      <c r="B411" s="4" t="s">
        <v>125</v>
      </c>
      <c r="C411" s="4" t="str">
        <f t="shared" si="6"/>
        <v>24</v>
      </c>
      <c r="D411" s="4" t="s">
        <v>137</v>
      </c>
      <c r="E411" s="5" t="s">
        <v>8</v>
      </c>
      <c r="F411" s="1">
        <v>1</v>
      </c>
      <c r="G411" s="1" t="s">
        <v>5</v>
      </c>
      <c r="H411" s="1">
        <f>VLOOKUP($E411,'Master File'!$A$2:$F$46,5,0)*F411</f>
        <v>48</v>
      </c>
      <c r="I411" s="13">
        <f>VLOOKUP('Raw Data'!$E411,'Master File'!$A$2:$F$46,6,0)*F411</f>
        <v>57.120000000000005</v>
      </c>
    </row>
    <row r="412" spans="1:9" hidden="1" x14ac:dyDescent="0.3">
      <c r="A412" s="12">
        <v>44767</v>
      </c>
      <c r="B412" s="4" t="s">
        <v>125</v>
      </c>
      <c r="C412" s="4" t="str">
        <f t="shared" si="6"/>
        <v>25</v>
      </c>
      <c r="D412" s="4" t="s">
        <v>137</v>
      </c>
      <c r="E412" s="5" t="s">
        <v>106</v>
      </c>
      <c r="F412" s="1">
        <v>2</v>
      </c>
      <c r="G412" s="1" t="s">
        <v>6</v>
      </c>
      <c r="H412" s="1">
        <f>VLOOKUP($E412,'Master File'!$A$2:$F$46,5,0)*F412</f>
        <v>152</v>
      </c>
      <c r="I412" s="13">
        <f>VLOOKUP('Raw Data'!$E412,'Master File'!$A$2:$F$46,6,0)*F412</f>
        <v>164.16</v>
      </c>
    </row>
    <row r="413" spans="1:9" hidden="1" x14ac:dyDescent="0.3">
      <c r="A413" s="12">
        <v>44767</v>
      </c>
      <c r="B413" s="4" t="s">
        <v>125</v>
      </c>
      <c r="C413" s="4" t="str">
        <f t="shared" si="6"/>
        <v>25</v>
      </c>
      <c r="D413" s="4" t="s">
        <v>137</v>
      </c>
      <c r="E413" s="5" t="s">
        <v>54</v>
      </c>
      <c r="F413" s="1">
        <v>12</v>
      </c>
      <c r="G413" s="1" t="s">
        <v>6</v>
      </c>
      <c r="H413" s="1">
        <f>VLOOKUP($E413,'Master File'!$A$2:$F$46,5,0)*F413</f>
        <v>1608</v>
      </c>
      <c r="I413" s="13">
        <f>VLOOKUP('Raw Data'!$E413,'Master File'!$A$2:$F$46,6,0)*F413</f>
        <v>1881.3600000000001</v>
      </c>
    </row>
    <row r="414" spans="1:9" hidden="1" x14ac:dyDescent="0.3">
      <c r="A414" s="12">
        <v>44767</v>
      </c>
      <c r="B414" s="4" t="s">
        <v>125</v>
      </c>
      <c r="C414" s="4" t="str">
        <f t="shared" si="6"/>
        <v>25</v>
      </c>
      <c r="D414" s="4" t="s">
        <v>137</v>
      </c>
      <c r="E414" s="5" t="s">
        <v>22</v>
      </c>
      <c r="F414" s="1">
        <v>13</v>
      </c>
      <c r="G414" s="1" t="s">
        <v>6</v>
      </c>
      <c r="H414" s="1">
        <f>VLOOKUP($E414,'Master File'!$A$2:$F$46,5,0)*F414</f>
        <v>923</v>
      </c>
      <c r="I414" s="13">
        <f>VLOOKUP('Raw Data'!$E414,'Master File'!$A$2:$F$46,6,0)*F414</f>
        <v>1052.22</v>
      </c>
    </row>
    <row r="415" spans="1:9" hidden="1" x14ac:dyDescent="0.3">
      <c r="A415" s="12">
        <v>44768</v>
      </c>
      <c r="B415" s="4" t="s">
        <v>125</v>
      </c>
      <c r="C415" s="4" t="str">
        <f t="shared" si="6"/>
        <v>26</v>
      </c>
      <c r="D415" s="4" t="s">
        <v>137</v>
      </c>
      <c r="E415" s="5" t="s">
        <v>22</v>
      </c>
      <c r="F415" s="1">
        <v>10</v>
      </c>
      <c r="G415" s="1" t="s">
        <v>5</v>
      </c>
      <c r="H415" s="1">
        <f>VLOOKUP($E415,'Master File'!$A$2:$F$46,5,0)*F415</f>
        <v>710</v>
      </c>
      <c r="I415" s="13">
        <f>VLOOKUP('Raw Data'!$E415,'Master File'!$A$2:$F$46,6,0)*F415</f>
        <v>809.4</v>
      </c>
    </row>
    <row r="416" spans="1:9" hidden="1" x14ac:dyDescent="0.3">
      <c r="A416" s="12">
        <v>44768</v>
      </c>
      <c r="B416" s="4" t="s">
        <v>125</v>
      </c>
      <c r="C416" s="4" t="str">
        <f t="shared" si="6"/>
        <v>26</v>
      </c>
      <c r="D416" s="4" t="s">
        <v>137</v>
      </c>
      <c r="E416" s="5" t="s">
        <v>10</v>
      </c>
      <c r="F416" s="1">
        <v>1</v>
      </c>
      <c r="G416" s="1" t="s">
        <v>6</v>
      </c>
      <c r="H416" s="1">
        <f>VLOOKUP($E416,'Master File'!$A$2:$F$46,5,0)*F416</f>
        <v>18</v>
      </c>
      <c r="I416" s="13">
        <f>VLOOKUP('Raw Data'!$E416,'Master File'!$A$2:$F$46,6,0)*F416</f>
        <v>24.66</v>
      </c>
    </row>
    <row r="417" spans="1:9" hidden="1" x14ac:dyDescent="0.3">
      <c r="A417" s="12">
        <v>44776</v>
      </c>
      <c r="B417" s="4" t="s">
        <v>126</v>
      </c>
      <c r="C417" s="4" t="str">
        <f t="shared" si="6"/>
        <v>3</v>
      </c>
      <c r="D417" s="4" t="s">
        <v>137</v>
      </c>
      <c r="E417" s="5" t="s">
        <v>44</v>
      </c>
      <c r="F417" s="1">
        <v>5</v>
      </c>
      <c r="G417" s="1" t="s">
        <v>6</v>
      </c>
      <c r="H417" s="1">
        <f>VLOOKUP($E417,'Master File'!$A$2:$F$46,5,0)*F417</f>
        <v>365</v>
      </c>
      <c r="I417" s="13">
        <f>VLOOKUP('Raw Data'!$E417,'Master File'!$A$2:$F$46,6,0)*F417</f>
        <v>470.85</v>
      </c>
    </row>
    <row r="418" spans="1:9" hidden="1" x14ac:dyDescent="0.3">
      <c r="A418" s="12">
        <v>44779</v>
      </c>
      <c r="B418" s="4" t="s">
        <v>126</v>
      </c>
      <c r="C418" s="4" t="str">
        <f t="shared" si="6"/>
        <v>6</v>
      </c>
      <c r="D418" s="4" t="s">
        <v>137</v>
      </c>
      <c r="E418" s="5" t="s">
        <v>52</v>
      </c>
      <c r="F418" s="1">
        <v>9</v>
      </c>
      <c r="G418" s="1" t="s">
        <v>5</v>
      </c>
      <c r="H418" s="1">
        <f>VLOOKUP($E418,'Master File'!$A$2:$F$46,5,0)*F418</f>
        <v>117</v>
      </c>
      <c r="I418" s="13">
        <f>VLOOKUP('Raw Data'!$E418,'Master File'!$A$2:$F$46,6,0)*F418</f>
        <v>149.76</v>
      </c>
    </row>
    <row r="419" spans="1:9" hidden="1" x14ac:dyDescent="0.3">
      <c r="A419" s="12">
        <v>44781</v>
      </c>
      <c r="B419" s="4" t="s">
        <v>126</v>
      </c>
      <c r="C419" s="4" t="str">
        <f t="shared" si="6"/>
        <v>8</v>
      </c>
      <c r="D419" s="4" t="s">
        <v>137</v>
      </c>
      <c r="E419" s="5" t="s">
        <v>52</v>
      </c>
      <c r="F419" s="1">
        <v>2</v>
      </c>
      <c r="G419" s="1" t="s">
        <v>5</v>
      </c>
      <c r="H419" s="1">
        <f>VLOOKUP($E419,'Master File'!$A$2:$F$46,5,0)*F419</f>
        <v>26</v>
      </c>
      <c r="I419" s="13">
        <f>VLOOKUP('Raw Data'!$E419,'Master File'!$A$2:$F$46,6,0)*F419</f>
        <v>33.28</v>
      </c>
    </row>
    <row r="420" spans="1:9" hidden="1" x14ac:dyDescent="0.3">
      <c r="A420" s="12">
        <v>44781</v>
      </c>
      <c r="B420" s="4" t="s">
        <v>126</v>
      </c>
      <c r="C420" s="4" t="str">
        <f t="shared" si="6"/>
        <v>8</v>
      </c>
      <c r="D420" s="4" t="s">
        <v>137</v>
      </c>
      <c r="E420" s="5" t="s">
        <v>81</v>
      </c>
      <c r="F420" s="1">
        <v>12</v>
      </c>
      <c r="G420" s="1" t="s">
        <v>6</v>
      </c>
      <c r="H420" s="1">
        <f>VLOOKUP($E420,'Master File'!$A$2:$F$46,5,0)*F420</f>
        <v>1068</v>
      </c>
      <c r="I420" s="13">
        <f>VLOOKUP('Raw Data'!$E420,'Master File'!$A$2:$F$46,6,0)*F420</f>
        <v>1409.76</v>
      </c>
    </row>
    <row r="421" spans="1:9" hidden="1" x14ac:dyDescent="0.3">
      <c r="A421" s="12">
        <v>44781</v>
      </c>
      <c r="B421" s="4" t="s">
        <v>126</v>
      </c>
      <c r="C421" s="4" t="str">
        <f t="shared" si="6"/>
        <v>8</v>
      </c>
      <c r="D421" s="4" t="s">
        <v>137</v>
      </c>
      <c r="E421" s="5" t="s">
        <v>63</v>
      </c>
      <c r="F421" s="1">
        <v>11</v>
      </c>
      <c r="G421" s="1" t="s">
        <v>6</v>
      </c>
      <c r="H421" s="1">
        <f>VLOOKUP($E421,'Master File'!$A$2:$F$46,5,0)*F421</f>
        <v>1386</v>
      </c>
      <c r="I421" s="13">
        <f>VLOOKUP('Raw Data'!$E421,'Master File'!$A$2:$F$46,6,0)*F421</f>
        <v>1787.9399999999998</v>
      </c>
    </row>
    <row r="422" spans="1:9" hidden="1" x14ac:dyDescent="0.3">
      <c r="A422" s="12">
        <v>44787</v>
      </c>
      <c r="B422" s="4" t="s">
        <v>126</v>
      </c>
      <c r="C422" s="4" t="str">
        <f t="shared" si="6"/>
        <v>14</v>
      </c>
      <c r="D422" s="4" t="s">
        <v>137</v>
      </c>
      <c r="E422" s="5" t="s">
        <v>77</v>
      </c>
      <c r="F422" s="1">
        <v>14</v>
      </c>
      <c r="G422" s="1" t="s">
        <v>6</v>
      </c>
      <c r="H422" s="1">
        <f>VLOOKUP($E422,'Master File'!$A$2:$F$46,5,0)*F422</f>
        <v>2072</v>
      </c>
      <c r="I422" s="13">
        <f>VLOOKUP('Raw Data'!$E422,'Master File'!$A$2:$F$46,6,0)*F422</f>
        <v>2817.92</v>
      </c>
    </row>
    <row r="423" spans="1:9" hidden="1" x14ac:dyDescent="0.3">
      <c r="A423" s="12">
        <v>44788</v>
      </c>
      <c r="B423" s="4" t="s">
        <v>126</v>
      </c>
      <c r="C423" s="4" t="str">
        <f t="shared" si="6"/>
        <v>15</v>
      </c>
      <c r="D423" s="4" t="s">
        <v>137</v>
      </c>
      <c r="E423" s="5" t="s">
        <v>42</v>
      </c>
      <c r="F423" s="1">
        <v>10</v>
      </c>
      <c r="G423" s="1" t="s">
        <v>6</v>
      </c>
      <c r="H423" s="1">
        <f>VLOOKUP($E423,'Master File'!$A$2:$F$46,5,0)*F423</f>
        <v>440</v>
      </c>
      <c r="I423" s="13">
        <f>VLOOKUP('Raw Data'!$E423,'Master File'!$A$2:$F$46,6,0)*F423</f>
        <v>484</v>
      </c>
    </row>
    <row r="424" spans="1:9" hidden="1" x14ac:dyDescent="0.3">
      <c r="A424" s="12">
        <v>44788</v>
      </c>
      <c r="B424" s="4" t="s">
        <v>126</v>
      </c>
      <c r="C424" s="4" t="str">
        <f t="shared" si="6"/>
        <v>15</v>
      </c>
      <c r="D424" s="4" t="s">
        <v>137</v>
      </c>
      <c r="E424" s="5" t="s">
        <v>50</v>
      </c>
      <c r="F424" s="1">
        <v>7</v>
      </c>
      <c r="G424" s="1" t="s">
        <v>5</v>
      </c>
      <c r="H424" s="1">
        <f>VLOOKUP($E424,'Master File'!$A$2:$F$46,5,0)*F424</f>
        <v>84</v>
      </c>
      <c r="I424" s="13">
        <f>VLOOKUP('Raw Data'!$E424,'Master File'!$A$2:$F$46,6,0)*F424</f>
        <v>110.03999999999999</v>
      </c>
    </row>
    <row r="425" spans="1:9" hidden="1" x14ac:dyDescent="0.3">
      <c r="A425" s="12">
        <v>44791</v>
      </c>
      <c r="B425" s="4" t="s">
        <v>126</v>
      </c>
      <c r="C425" s="4" t="str">
        <f t="shared" si="6"/>
        <v>18</v>
      </c>
      <c r="D425" s="4" t="s">
        <v>137</v>
      </c>
      <c r="E425" s="5" t="s">
        <v>75</v>
      </c>
      <c r="F425" s="1">
        <v>8</v>
      </c>
      <c r="G425" s="1" t="s">
        <v>5</v>
      </c>
      <c r="H425" s="1">
        <f>VLOOKUP($E425,'Master File'!$A$2:$F$46,5,0)*F425</f>
        <v>376</v>
      </c>
      <c r="I425" s="13">
        <f>VLOOKUP('Raw Data'!$E425,'Master File'!$A$2:$F$46,6,0)*F425</f>
        <v>424.88</v>
      </c>
    </row>
    <row r="426" spans="1:9" hidden="1" x14ac:dyDescent="0.3">
      <c r="A426" s="12">
        <v>44791</v>
      </c>
      <c r="B426" s="4" t="s">
        <v>126</v>
      </c>
      <c r="C426" s="4" t="str">
        <f t="shared" si="6"/>
        <v>18</v>
      </c>
      <c r="D426" s="4" t="s">
        <v>137</v>
      </c>
      <c r="E426" s="5" t="s">
        <v>39</v>
      </c>
      <c r="F426" s="1">
        <v>2</v>
      </c>
      <c r="G426" s="1" t="s">
        <v>6</v>
      </c>
      <c r="H426" s="1">
        <f>VLOOKUP($E426,'Master File'!$A$2:$F$46,5,0)*F426</f>
        <v>296</v>
      </c>
      <c r="I426" s="13">
        <f>VLOOKUP('Raw Data'!$E426,'Master File'!$A$2:$F$46,6,0)*F426</f>
        <v>328.56</v>
      </c>
    </row>
    <row r="427" spans="1:9" hidden="1" x14ac:dyDescent="0.3">
      <c r="A427" s="12">
        <v>44792</v>
      </c>
      <c r="B427" s="4" t="s">
        <v>126</v>
      </c>
      <c r="C427" s="4" t="str">
        <f t="shared" si="6"/>
        <v>19</v>
      </c>
      <c r="D427" s="4" t="s">
        <v>137</v>
      </c>
      <c r="E427" s="5" t="s">
        <v>32</v>
      </c>
      <c r="F427" s="1">
        <v>3</v>
      </c>
      <c r="G427" s="1" t="s">
        <v>5</v>
      </c>
      <c r="H427" s="1">
        <f>VLOOKUP($E427,'Master File'!$A$2:$F$46,5,0)*F427</f>
        <v>129</v>
      </c>
      <c r="I427" s="13">
        <f>VLOOKUP('Raw Data'!$E427,'Master File'!$A$2:$F$46,6,0)*F427</f>
        <v>143.19</v>
      </c>
    </row>
    <row r="428" spans="1:9" hidden="1" x14ac:dyDescent="0.3">
      <c r="A428" s="12">
        <v>44793</v>
      </c>
      <c r="B428" s="4" t="s">
        <v>126</v>
      </c>
      <c r="C428" s="4" t="str">
        <f t="shared" si="6"/>
        <v>20</v>
      </c>
      <c r="D428" s="4" t="s">
        <v>137</v>
      </c>
      <c r="E428" s="5" t="s">
        <v>67</v>
      </c>
      <c r="F428" s="1">
        <v>13</v>
      </c>
      <c r="G428" s="1" t="s">
        <v>5</v>
      </c>
      <c r="H428" s="1">
        <f>VLOOKUP($E428,'Master File'!$A$2:$F$46,5,0)*F428</f>
        <v>1833</v>
      </c>
      <c r="I428" s="13">
        <f>VLOOKUP('Raw Data'!$E428,'Master File'!$A$2:$F$46,6,0)*F428</f>
        <v>1942.98</v>
      </c>
    </row>
    <row r="429" spans="1:9" hidden="1" x14ac:dyDescent="0.3">
      <c r="A429" s="12">
        <v>44793</v>
      </c>
      <c r="B429" s="4" t="s">
        <v>126</v>
      </c>
      <c r="C429" s="4" t="str">
        <f t="shared" si="6"/>
        <v>20</v>
      </c>
      <c r="D429" s="4" t="s">
        <v>137</v>
      </c>
      <c r="E429" s="5" t="s">
        <v>83</v>
      </c>
      <c r="F429" s="1">
        <v>14</v>
      </c>
      <c r="G429" s="1" t="s">
        <v>5</v>
      </c>
      <c r="H429" s="1">
        <f>VLOOKUP($E429,'Master File'!$A$2:$F$46,5,0)*F429</f>
        <v>1330</v>
      </c>
      <c r="I429" s="13">
        <f>VLOOKUP('Raw Data'!$E429,'Master File'!$A$2:$F$46,6,0)*F429</f>
        <v>1675.8</v>
      </c>
    </row>
    <row r="430" spans="1:9" hidden="1" x14ac:dyDescent="0.3">
      <c r="A430" s="12">
        <v>44794</v>
      </c>
      <c r="B430" s="4" t="s">
        <v>126</v>
      </c>
      <c r="C430" s="4" t="str">
        <f t="shared" si="6"/>
        <v>21</v>
      </c>
      <c r="D430" s="4" t="s">
        <v>137</v>
      </c>
      <c r="E430" s="5" t="s">
        <v>52</v>
      </c>
      <c r="F430" s="1">
        <v>4</v>
      </c>
      <c r="G430" s="1" t="s">
        <v>5</v>
      </c>
      <c r="H430" s="1">
        <f>VLOOKUP($E430,'Master File'!$A$2:$F$46,5,0)*F430</f>
        <v>52</v>
      </c>
      <c r="I430" s="13">
        <f>VLOOKUP('Raw Data'!$E430,'Master File'!$A$2:$F$46,6,0)*F430</f>
        <v>66.56</v>
      </c>
    </row>
    <row r="431" spans="1:9" hidden="1" x14ac:dyDescent="0.3">
      <c r="A431" s="12">
        <v>44796</v>
      </c>
      <c r="B431" s="4" t="s">
        <v>126</v>
      </c>
      <c r="C431" s="4" t="str">
        <f t="shared" si="6"/>
        <v>23</v>
      </c>
      <c r="D431" s="4" t="s">
        <v>137</v>
      </c>
      <c r="E431" s="5" t="s">
        <v>106</v>
      </c>
      <c r="F431" s="1">
        <v>11</v>
      </c>
      <c r="G431" s="1" t="s">
        <v>5</v>
      </c>
      <c r="H431" s="1">
        <f>VLOOKUP($E431,'Master File'!$A$2:$F$46,5,0)*F431</f>
        <v>836</v>
      </c>
      <c r="I431" s="13">
        <f>VLOOKUP('Raw Data'!$E431,'Master File'!$A$2:$F$46,6,0)*F431</f>
        <v>902.88</v>
      </c>
    </row>
    <row r="432" spans="1:9" hidden="1" x14ac:dyDescent="0.3">
      <c r="A432" s="12">
        <v>44796</v>
      </c>
      <c r="B432" s="4" t="s">
        <v>126</v>
      </c>
      <c r="C432" s="4" t="str">
        <f t="shared" si="6"/>
        <v>23</v>
      </c>
      <c r="D432" s="4" t="s">
        <v>137</v>
      </c>
      <c r="E432" s="5" t="s">
        <v>75</v>
      </c>
      <c r="F432" s="1">
        <v>14</v>
      </c>
      <c r="G432" s="1" t="s">
        <v>6</v>
      </c>
      <c r="H432" s="1">
        <f>VLOOKUP($E432,'Master File'!$A$2:$F$46,5,0)*F432</f>
        <v>658</v>
      </c>
      <c r="I432" s="13">
        <f>VLOOKUP('Raw Data'!$E432,'Master File'!$A$2:$F$46,6,0)*F432</f>
        <v>743.54</v>
      </c>
    </row>
    <row r="433" spans="1:9" hidden="1" x14ac:dyDescent="0.3">
      <c r="A433" s="12">
        <v>44797</v>
      </c>
      <c r="B433" s="4" t="s">
        <v>126</v>
      </c>
      <c r="C433" s="4" t="str">
        <f t="shared" si="6"/>
        <v>24</v>
      </c>
      <c r="D433" s="4" t="s">
        <v>137</v>
      </c>
      <c r="E433" s="5" t="s">
        <v>27</v>
      </c>
      <c r="F433" s="1">
        <v>5</v>
      </c>
      <c r="G433" s="1" t="s">
        <v>6</v>
      </c>
      <c r="H433" s="1">
        <f>VLOOKUP($E433,'Master File'!$A$2:$F$46,5,0)*F433</f>
        <v>665</v>
      </c>
      <c r="I433" s="13">
        <f>VLOOKUP('Raw Data'!$E433,'Master File'!$A$2:$F$46,6,0)*F433</f>
        <v>778.05000000000007</v>
      </c>
    </row>
    <row r="434" spans="1:9" hidden="1" x14ac:dyDescent="0.3">
      <c r="A434" s="12">
        <v>44799</v>
      </c>
      <c r="B434" s="4" t="s">
        <v>126</v>
      </c>
      <c r="C434" s="4" t="str">
        <f t="shared" si="6"/>
        <v>26</v>
      </c>
      <c r="D434" s="4" t="s">
        <v>137</v>
      </c>
      <c r="E434" s="5" t="s">
        <v>58</v>
      </c>
      <c r="F434" s="1">
        <v>13</v>
      </c>
      <c r="G434" s="1" t="s">
        <v>6</v>
      </c>
      <c r="H434" s="1">
        <f>VLOOKUP($E434,'Master File'!$A$2:$F$46,5,0)*F434</f>
        <v>1950</v>
      </c>
      <c r="I434" s="13">
        <f>VLOOKUP('Raw Data'!$E434,'Master File'!$A$2:$F$46,6,0)*F434</f>
        <v>2730</v>
      </c>
    </row>
    <row r="435" spans="1:9" hidden="1" x14ac:dyDescent="0.3">
      <c r="A435" s="12">
        <v>44799</v>
      </c>
      <c r="B435" s="4" t="s">
        <v>126</v>
      </c>
      <c r="C435" s="4" t="str">
        <f t="shared" si="6"/>
        <v>26</v>
      </c>
      <c r="D435" s="4" t="s">
        <v>137</v>
      </c>
      <c r="E435" s="5" t="s">
        <v>91</v>
      </c>
      <c r="F435" s="1">
        <v>8</v>
      </c>
      <c r="G435" s="1" t="s">
        <v>5</v>
      </c>
      <c r="H435" s="1">
        <f>VLOOKUP($E435,'Master File'!$A$2:$F$46,5,0)*F435</f>
        <v>536</v>
      </c>
      <c r="I435" s="13">
        <f>VLOOKUP('Raw Data'!$E435,'Master File'!$A$2:$F$46,6,0)*F435</f>
        <v>686.08</v>
      </c>
    </row>
    <row r="436" spans="1:9" hidden="1" x14ac:dyDescent="0.3">
      <c r="A436" s="12">
        <v>44800</v>
      </c>
      <c r="B436" s="4" t="s">
        <v>126</v>
      </c>
      <c r="C436" s="4" t="str">
        <f t="shared" si="6"/>
        <v>27</v>
      </c>
      <c r="D436" s="4" t="s">
        <v>137</v>
      </c>
      <c r="E436" s="5" t="s">
        <v>96</v>
      </c>
      <c r="F436" s="1">
        <v>15</v>
      </c>
      <c r="G436" s="1" t="s">
        <v>5</v>
      </c>
      <c r="H436" s="1">
        <f>VLOOKUP($E436,'Master File'!$A$2:$F$46,5,0)*F436</f>
        <v>555</v>
      </c>
      <c r="I436" s="13">
        <f>VLOOKUP('Raw Data'!$E436,'Master File'!$A$2:$F$46,6,0)*F436</f>
        <v>638.25</v>
      </c>
    </row>
    <row r="437" spans="1:9" hidden="1" x14ac:dyDescent="0.3">
      <c r="A437" s="12">
        <v>44801</v>
      </c>
      <c r="B437" s="4" t="s">
        <v>126</v>
      </c>
      <c r="C437" s="4" t="str">
        <f t="shared" si="6"/>
        <v>28</v>
      </c>
      <c r="D437" s="4" t="s">
        <v>137</v>
      </c>
      <c r="E437" s="5" t="s">
        <v>27</v>
      </c>
      <c r="F437" s="1">
        <v>9</v>
      </c>
      <c r="G437" s="1" t="s">
        <v>5</v>
      </c>
      <c r="H437" s="1">
        <f>VLOOKUP($E437,'Master File'!$A$2:$F$46,5,0)*F437</f>
        <v>1197</v>
      </c>
      <c r="I437" s="13">
        <f>VLOOKUP('Raw Data'!$E437,'Master File'!$A$2:$F$46,6,0)*F437</f>
        <v>1400.4900000000002</v>
      </c>
    </row>
    <row r="438" spans="1:9" hidden="1" x14ac:dyDescent="0.3">
      <c r="A438" s="12">
        <v>44801</v>
      </c>
      <c r="B438" s="4" t="s">
        <v>126</v>
      </c>
      <c r="C438" s="4" t="str">
        <f t="shared" si="6"/>
        <v>28</v>
      </c>
      <c r="D438" s="4" t="s">
        <v>137</v>
      </c>
      <c r="E438" s="5" t="s">
        <v>96</v>
      </c>
      <c r="F438" s="1">
        <v>5</v>
      </c>
      <c r="G438" s="1" t="s">
        <v>5</v>
      </c>
      <c r="H438" s="1">
        <f>VLOOKUP($E438,'Master File'!$A$2:$F$46,5,0)*F438</f>
        <v>185</v>
      </c>
      <c r="I438" s="13">
        <f>VLOOKUP('Raw Data'!$E438,'Master File'!$A$2:$F$46,6,0)*F438</f>
        <v>212.75</v>
      </c>
    </row>
    <row r="439" spans="1:9" hidden="1" x14ac:dyDescent="0.3">
      <c r="A439" s="12">
        <v>44803</v>
      </c>
      <c r="B439" s="4" t="s">
        <v>126</v>
      </c>
      <c r="C439" s="4" t="str">
        <f t="shared" si="6"/>
        <v>30</v>
      </c>
      <c r="D439" s="4" t="s">
        <v>137</v>
      </c>
      <c r="E439" s="5" t="s">
        <v>30</v>
      </c>
      <c r="F439" s="1">
        <v>6</v>
      </c>
      <c r="G439" s="1" t="s">
        <v>6</v>
      </c>
      <c r="H439" s="1">
        <f>VLOOKUP($E439,'Master File'!$A$2:$F$46,5,0)*F439</f>
        <v>450</v>
      </c>
      <c r="I439" s="13">
        <f>VLOOKUP('Raw Data'!$E439,'Master File'!$A$2:$F$46,6,0)*F439</f>
        <v>513</v>
      </c>
    </row>
    <row r="440" spans="1:9" hidden="1" x14ac:dyDescent="0.3">
      <c r="A440" s="12">
        <v>44803</v>
      </c>
      <c r="B440" s="4" t="s">
        <v>126</v>
      </c>
      <c r="C440" s="4" t="str">
        <f t="shared" si="6"/>
        <v>30</v>
      </c>
      <c r="D440" s="4" t="s">
        <v>137</v>
      </c>
      <c r="E440" s="5" t="s">
        <v>104</v>
      </c>
      <c r="F440" s="1">
        <v>6</v>
      </c>
      <c r="G440" s="1" t="s">
        <v>6</v>
      </c>
      <c r="H440" s="1">
        <f>VLOOKUP($E440,'Master File'!$A$2:$F$46,5,0)*F440</f>
        <v>402</v>
      </c>
      <c r="I440" s="13">
        <f>VLOOKUP('Raw Data'!$E440,'Master File'!$A$2:$F$46,6,0)*F440</f>
        <v>498.48</v>
      </c>
    </row>
    <row r="441" spans="1:9" hidden="1" x14ac:dyDescent="0.3">
      <c r="A441" s="12">
        <v>44803</v>
      </c>
      <c r="B441" s="4" t="s">
        <v>126</v>
      </c>
      <c r="C441" s="4" t="str">
        <f t="shared" si="6"/>
        <v>30</v>
      </c>
      <c r="D441" s="4" t="s">
        <v>137</v>
      </c>
      <c r="E441" s="5" t="s">
        <v>7</v>
      </c>
      <c r="F441" s="1">
        <v>5</v>
      </c>
      <c r="G441" s="1" t="s">
        <v>6</v>
      </c>
      <c r="H441" s="1">
        <f>VLOOKUP($E441,'Master File'!$A$2:$F$46,5,0)*F441</f>
        <v>35</v>
      </c>
      <c r="I441" s="13">
        <f>VLOOKUP('Raw Data'!$E441,'Master File'!$A$2:$F$46,6,0)*F441</f>
        <v>41.65</v>
      </c>
    </row>
    <row r="442" spans="1:9" hidden="1" x14ac:dyDescent="0.3">
      <c r="A442" s="12">
        <v>44804</v>
      </c>
      <c r="B442" s="4" t="s">
        <v>126</v>
      </c>
      <c r="C442" s="4" t="str">
        <f t="shared" si="6"/>
        <v>31</v>
      </c>
      <c r="D442" s="4" t="s">
        <v>137</v>
      </c>
      <c r="E442" s="5" t="s">
        <v>50</v>
      </c>
      <c r="F442" s="1">
        <v>13</v>
      </c>
      <c r="G442" s="1" t="s">
        <v>6</v>
      </c>
      <c r="H442" s="1">
        <f>VLOOKUP($E442,'Master File'!$A$2:$F$46,5,0)*F442</f>
        <v>156</v>
      </c>
      <c r="I442" s="13">
        <f>VLOOKUP('Raw Data'!$E442,'Master File'!$A$2:$F$46,6,0)*F442</f>
        <v>204.35999999999999</v>
      </c>
    </row>
    <row r="443" spans="1:9" hidden="1" x14ac:dyDescent="0.3">
      <c r="A443" s="12">
        <v>44808</v>
      </c>
      <c r="B443" s="4" t="s">
        <v>127</v>
      </c>
      <c r="C443" s="4" t="str">
        <f t="shared" si="6"/>
        <v>4</v>
      </c>
      <c r="D443" s="4" t="s">
        <v>137</v>
      </c>
      <c r="E443" s="5" t="s">
        <v>20</v>
      </c>
      <c r="F443" s="1">
        <v>1</v>
      </c>
      <c r="G443" s="1" t="s">
        <v>6</v>
      </c>
      <c r="H443" s="1">
        <f>VLOOKUP($E443,'Master File'!$A$2:$F$46,5,0)*F443</f>
        <v>105</v>
      </c>
      <c r="I443" s="13">
        <f>VLOOKUP('Raw Data'!$E443,'Master File'!$A$2:$F$46,6,0)*F443</f>
        <v>142.80000000000001</v>
      </c>
    </row>
    <row r="444" spans="1:9" hidden="1" x14ac:dyDescent="0.3">
      <c r="A444" s="12">
        <v>44810</v>
      </c>
      <c r="B444" s="4" t="s">
        <v>127</v>
      </c>
      <c r="C444" s="4" t="str">
        <f t="shared" si="6"/>
        <v>6</v>
      </c>
      <c r="D444" s="4" t="s">
        <v>137</v>
      </c>
      <c r="E444" s="5" t="s">
        <v>27</v>
      </c>
      <c r="F444" s="1">
        <v>12</v>
      </c>
      <c r="G444" s="1" t="s">
        <v>5</v>
      </c>
      <c r="H444" s="1">
        <f>VLOOKUP($E444,'Master File'!$A$2:$F$46,5,0)*F444</f>
        <v>1596</v>
      </c>
      <c r="I444" s="13">
        <f>VLOOKUP('Raw Data'!$E444,'Master File'!$A$2:$F$46,6,0)*F444</f>
        <v>1867.3200000000002</v>
      </c>
    </row>
    <row r="445" spans="1:9" hidden="1" x14ac:dyDescent="0.3">
      <c r="A445" s="12">
        <v>44813</v>
      </c>
      <c r="B445" s="4" t="s">
        <v>127</v>
      </c>
      <c r="C445" s="4" t="str">
        <f t="shared" si="6"/>
        <v>9</v>
      </c>
      <c r="D445" s="4" t="s">
        <v>137</v>
      </c>
      <c r="E445" s="5" t="s">
        <v>100</v>
      </c>
      <c r="F445" s="1">
        <v>9</v>
      </c>
      <c r="G445" s="1" t="s">
        <v>5</v>
      </c>
      <c r="H445" s="1">
        <f>VLOOKUP($E445,'Master File'!$A$2:$F$46,5,0)*F445</f>
        <v>1242</v>
      </c>
      <c r="I445" s="13">
        <f>VLOOKUP('Raw Data'!$E445,'Master File'!$A$2:$F$46,6,0)*F445</f>
        <v>1564.92</v>
      </c>
    </row>
    <row r="446" spans="1:9" hidden="1" x14ac:dyDescent="0.3">
      <c r="A446" s="12">
        <v>44813</v>
      </c>
      <c r="B446" s="4" t="s">
        <v>127</v>
      </c>
      <c r="C446" s="4" t="str">
        <f t="shared" si="6"/>
        <v>9</v>
      </c>
      <c r="D446" s="4" t="s">
        <v>137</v>
      </c>
      <c r="E446" s="5" t="s">
        <v>22</v>
      </c>
      <c r="F446" s="1">
        <v>3</v>
      </c>
      <c r="G446" s="1" t="s">
        <v>5</v>
      </c>
      <c r="H446" s="1">
        <f>VLOOKUP($E446,'Master File'!$A$2:$F$46,5,0)*F446</f>
        <v>213</v>
      </c>
      <c r="I446" s="13">
        <f>VLOOKUP('Raw Data'!$E446,'Master File'!$A$2:$F$46,6,0)*F446</f>
        <v>242.82</v>
      </c>
    </row>
    <row r="447" spans="1:9" hidden="1" x14ac:dyDescent="0.3">
      <c r="A447" s="12">
        <v>44814</v>
      </c>
      <c r="B447" s="4" t="s">
        <v>127</v>
      </c>
      <c r="C447" s="4" t="str">
        <f t="shared" si="6"/>
        <v>10</v>
      </c>
      <c r="D447" s="4" t="s">
        <v>137</v>
      </c>
      <c r="E447" s="5" t="s">
        <v>87</v>
      </c>
      <c r="F447" s="1">
        <v>15</v>
      </c>
      <c r="G447" s="1" t="s">
        <v>6</v>
      </c>
      <c r="H447" s="1">
        <f>VLOOKUP($E447,'Master File'!$A$2:$F$46,5,0)*F447</f>
        <v>75</v>
      </c>
      <c r="I447" s="13">
        <f>VLOOKUP('Raw Data'!$E447,'Master File'!$A$2:$F$46,6,0)*F447</f>
        <v>100.5</v>
      </c>
    </row>
    <row r="448" spans="1:9" hidden="1" x14ac:dyDescent="0.3">
      <c r="A448" s="12">
        <v>44814</v>
      </c>
      <c r="B448" s="4" t="s">
        <v>127</v>
      </c>
      <c r="C448" s="4" t="str">
        <f t="shared" si="6"/>
        <v>10</v>
      </c>
      <c r="D448" s="4" t="s">
        <v>137</v>
      </c>
      <c r="E448" s="5" t="s">
        <v>94</v>
      </c>
      <c r="F448" s="1">
        <v>4</v>
      </c>
      <c r="G448" s="1" t="s">
        <v>6</v>
      </c>
      <c r="H448" s="1">
        <f>VLOOKUP($E448,'Master File'!$A$2:$F$46,5,0)*F448</f>
        <v>288</v>
      </c>
      <c r="I448" s="13">
        <f>VLOOKUP('Raw Data'!$E448,'Master File'!$A$2:$F$46,6,0)*F448</f>
        <v>319.68</v>
      </c>
    </row>
    <row r="449" spans="1:9" hidden="1" x14ac:dyDescent="0.3">
      <c r="A449" s="12">
        <v>44818</v>
      </c>
      <c r="B449" s="4" t="s">
        <v>127</v>
      </c>
      <c r="C449" s="4" t="str">
        <f t="shared" si="6"/>
        <v>14</v>
      </c>
      <c r="D449" s="4" t="s">
        <v>137</v>
      </c>
      <c r="E449" s="5" t="s">
        <v>75</v>
      </c>
      <c r="F449" s="1">
        <v>3</v>
      </c>
      <c r="G449" s="1" t="s">
        <v>6</v>
      </c>
      <c r="H449" s="1">
        <f>VLOOKUP($E449,'Master File'!$A$2:$F$46,5,0)*F449</f>
        <v>141</v>
      </c>
      <c r="I449" s="13">
        <f>VLOOKUP('Raw Data'!$E449,'Master File'!$A$2:$F$46,6,0)*F449</f>
        <v>159.32999999999998</v>
      </c>
    </row>
    <row r="450" spans="1:9" hidden="1" x14ac:dyDescent="0.3">
      <c r="A450" s="12">
        <v>44819</v>
      </c>
      <c r="B450" s="4" t="s">
        <v>127</v>
      </c>
      <c r="C450" s="4" t="str">
        <f t="shared" si="6"/>
        <v>15</v>
      </c>
      <c r="D450" s="4" t="s">
        <v>137</v>
      </c>
      <c r="E450" s="5" t="s">
        <v>91</v>
      </c>
      <c r="F450" s="1">
        <v>15</v>
      </c>
      <c r="G450" s="1" t="s">
        <v>5</v>
      </c>
      <c r="H450" s="1">
        <f>VLOOKUP($E450,'Master File'!$A$2:$F$46,5,0)*F450</f>
        <v>1005</v>
      </c>
      <c r="I450" s="13">
        <f>VLOOKUP('Raw Data'!$E450,'Master File'!$A$2:$F$46,6,0)*F450</f>
        <v>1286.4000000000001</v>
      </c>
    </row>
    <row r="451" spans="1:9" hidden="1" x14ac:dyDescent="0.3">
      <c r="A451" s="12">
        <v>44822</v>
      </c>
      <c r="B451" s="4" t="s">
        <v>127</v>
      </c>
      <c r="C451" s="4" t="str">
        <f t="shared" ref="C451:C514" si="7">TEXT(A451,"d")</f>
        <v>18</v>
      </c>
      <c r="D451" s="4" t="s">
        <v>137</v>
      </c>
      <c r="E451" s="5" t="s">
        <v>10</v>
      </c>
      <c r="F451" s="1">
        <v>14</v>
      </c>
      <c r="G451" s="1" t="s">
        <v>6</v>
      </c>
      <c r="H451" s="1">
        <f>VLOOKUP($E451,'Master File'!$A$2:$F$46,5,0)*F451</f>
        <v>252</v>
      </c>
      <c r="I451" s="13">
        <f>VLOOKUP('Raw Data'!$E451,'Master File'!$A$2:$F$46,6,0)*F451</f>
        <v>345.24</v>
      </c>
    </row>
    <row r="452" spans="1:9" hidden="1" x14ac:dyDescent="0.3">
      <c r="A452" s="12">
        <v>44823</v>
      </c>
      <c r="B452" s="4" t="s">
        <v>127</v>
      </c>
      <c r="C452" s="4" t="str">
        <f t="shared" si="7"/>
        <v>19</v>
      </c>
      <c r="D452" s="4" t="s">
        <v>137</v>
      </c>
      <c r="E452" s="5" t="s">
        <v>83</v>
      </c>
      <c r="F452" s="1">
        <v>8</v>
      </c>
      <c r="G452" s="1" t="s">
        <v>6</v>
      </c>
      <c r="H452" s="1">
        <f>VLOOKUP($E452,'Master File'!$A$2:$F$46,5,0)*F452</f>
        <v>760</v>
      </c>
      <c r="I452" s="13">
        <f>VLOOKUP('Raw Data'!$E452,'Master File'!$A$2:$F$46,6,0)*F452</f>
        <v>957.6</v>
      </c>
    </row>
    <row r="453" spans="1:9" hidden="1" x14ac:dyDescent="0.3">
      <c r="A453" s="12">
        <v>44824</v>
      </c>
      <c r="B453" s="4" t="s">
        <v>127</v>
      </c>
      <c r="C453" s="4" t="str">
        <f t="shared" si="7"/>
        <v>20</v>
      </c>
      <c r="D453" s="4" t="s">
        <v>137</v>
      </c>
      <c r="E453" s="5" t="s">
        <v>83</v>
      </c>
      <c r="F453" s="1">
        <v>6</v>
      </c>
      <c r="G453" s="1" t="s">
        <v>5</v>
      </c>
      <c r="H453" s="1">
        <f>VLOOKUP($E453,'Master File'!$A$2:$F$46,5,0)*F453</f>
        <v>570</v>
      </c>
      <c r="I453" s="13">
        <f>VLOOKUP('Raw Data'!$E453,'Master File'!$A$2:$F$46,6,0)*F453</f>
        <v>718.2</v>
      </c>
    </row>
    <row r="454" spans="1:9" hidden="1" x14ac:dyDescent="0.3">
      <c r="A454" s="12">
        <v>44824</v>
      </c>
      <c r="B454" s="4" t="s">
        <v>127</v>
      </c>
      <c r="C454" s="4" t="str">
        <f t="shared" si="7"/>
        <v>20</v>
      </c>
      <c r="D454" s="4" t="s">
        <v>137</v>
      </c>
      <c r="E454" s="5" t="s">
        <v>16</v>
      </c>
      <c r="F454" s="1">
        <v>10</v>
      </c>
      <c r="G454" s="1" t="s">
        <v>5</v>
      </c>
      <c r="H454" s="1">
        <f>VLOOKUP($E454,'Master File'!$A$2:$F$46,5,0)*F454</f>
        <v>980</v>
      </c>
      <c r="I454" s="13">
        <f>VLOOKUP('Raw Data'!$E454,'Master File'!$A$2:$F$46,6,0)*F454</f>
        <v>1038.8</v>
      </c>
    </row>
    <row r="455" spans="1:9" hidden="1" x14ac:dyDescent="0.3">
      <c r="A455" s="12">
        <v>44825</v>
      </c>
      <c r="B455" s="4" t="s">
        <v>127</v>
      </c>
      <c r="C455" s="4" t="str">
        <f t="shared" si="7"/>
        <v>21</v>
      </c>
      <c r="D455" s="4" t="s">
        <v>137</v>
      </c>
      <c r="E455" s="5" t="s">
        <v>56</v>
      </c>
      <c r="F455" s="1">
        <v>14</v>
      </c>
      <c r="G455" s="1" t="s">
        <v>5</v>
      </c>
      <c r="H455" s="1">
        <f>VLOOKUP($E455,'Master File'!$A$2:$F$46,5,0)*F455</f>
        <v>518</v>
      </c>
      <c r="I455" s="13">
        <f>VLOOKUP('Raw Data'!$E455,'Master File'!$A$2:$F$46,6,0)*F455</f>
        <v>688.94</v>
      </c>
    </row>
    <row r="456" spans="1:9" hidden="1" x14ac:dyDescent="0.3">
      <c r="A456" s="12">
        <v>44825</v>
      </c>
      <c r="B456" s="4" t="s">
        <v>127</v>
      </c>
      <c r="C456" s="4" t="str">
        <f t="shared" si="7"/>
        <v>21</v>
      </c>
      <c r="D456" s="4" t="s">
        <v>137</v>
      </c>
      <c r="E456" s="5" t="s">
        <v>10</v>
      </c>
      <c r="F456" s="1">
        <v>5</v>
      </c>
      <c r="G456" s="1" t="s">
        <v>6</v>
      </c>
      <c r="H456" s="1">
        <f>VLOOKUP($E456,'Master File'!$A$2:$F$46,5,0)*F456</f>
        <v>90</v>
      </c>
      <c r="I456" s="13">
        <f>VLOOKUP('Raw Data'!$E456,'Master File'!$A$2:$F$46,6,0)*F456</f>
        <v>123.3</v>
      </c>
    </row>
    <row r="457" spans="1:9" hidden="1" x14ac:dyDescent="0.3">
      <c r="A457" s="12">
        <v>44826</v>
      </c>
      <c r="B457" s="4" t="s">
        <v>127</v>
      </c>
      <c r="C457" s="4" t="str">
        <f t="shared" si="7"/>
        <v>22</v>
      </c>
      <c r="D457" s="4" t="s">
        <v>137</v>
      </c>
      <c r="E457" s="5" t="s">
        <v>104</v>
      </c>
      <c r="F457" s="1">
        <v>12</v>
      </c>
      <c r="G457" s="1" t="s">
        <v>5</v>
      </c>
      <c r="H457" s="1">
        <f>VLOOKUP($E457,'Master File'!$A$2:$F$46,5,0)*F457</f>
        <v>804</v>
      </c>
      <c r="I457" s="13">
        <f>VLOOKUP('Raw Data'!$E457,'Master File'!$A$2:$F$46,6,0)*F457</f>
        <v>996.96</v>
      </c>
    </row>
    <row r="458" spans="1:9" hidden="1" x14ac:dyDescent="0.3">
      <c r="A458" s="12">
        <v>44827</v>
      </c>
      <c r="B458" s="4" t="s">
        <v>127</v>
      </c>
      <c r="C458" s="4" t="str">
        <f t="shared" si="7"/>
        <v>23</v>
      </c>
      <c r="D458" s="4" t="s">
        <v>137</v>
      </c>
      <c r="E458" s="5" t="s">
        <v>44</v>
      </c>
      <c r="F458" s="1">
        <v>12</v>
      </c>
      <c r="G458" s="1" t="s">
        <v>5</v>
      </c>
      <c r="H458" s="1">
        <f>VLOOKUP($E458,'Master File'!$A$2:$F$46,5,0)*F458</f>
        <v>876</v>
      </c>
      <c r="I458" s="13">
        <f>VLOOKUP('Raw Data'!$E458,'Master File'!$A$2:$F$46,6,0)*F458</f>
        <v>1130.04</v>
      </c>
    </row>
    <row r="459" spans="1:9" hidden="1" x14ac:dyDescent="0.3">
      <c r="A459" s="12">
        <v>44828</v>
      </c>
      <c r="B459" s="4" t="s">
        <v>127</v>
      </c>
      <c r="C459" s="4" t="str">
        <f t="shared" si="7"/>
        <v>24</v>
      </c>
      <c r="D459" s="4" t="s">
        <v>137</v>
      </c>
      <c r="E459" s="5" t="s">
        <v>81</v>
      </c>
      <c r="F459" s="1">
        <v>14</v>
      </c>
      <c r="G459" s="1" t="s">
        <v>5</v>
      </c>
      <c r="H459" s="1">
        <f>VLOOKUP($E459,'Master File'!$A$2:$F$46,5,0)*F459</f>
        <v>1246</v>
      </c>
      <c r="I459" s="13">
        <f>VLOOKUP('Raw Data'!$E459,'Master File'!$A$2:$F$46,6,0)*F459</f>
        <v>1644.72</v>
      </c>
    </row>
    <row r="460" spans="1:9" hidden="1" x14ac:dyDescent="0.3">
      <c r="A460" s="12">
        <v>44828</v>
      </c>
      <c r="B460" s="4" t="s">
        <v>127</v>
      </c>
      <c r="C460" s="4" t="str">
        <f t="shared" si="7"/>
        <v>24</v>
      </c>
      <c r="D460" s="4" t="s">
        <v>137</v>
      </c>
      <c r="E460" s="5" t="s">
        <v>81</v>
      </c>
      <c r="F460" s="1">
        <v>8</v>
      </c>
      <c r="G460" s="1" t="s">
        <v>6</v>
      </c>
      <c r="H460" s="1">
        <f>VLOOKUP($E460,'Master File'!$A$2:$F$46,5,0)*F460</f>
        <v>712</v>
      </c>
      <c r="I460" s="13">
        <f>VLOOKUP('Raw Data'!$E460,'Master File'!$A$2:$F$46,6,0)*F460</f>
        <v>939.84</v>
      </c>
    </row>
    <row r="461" spans="1:9" hidden="1" x14ac:dyDescent="0.3">
      <c r="A461" s="12">
        <v>44831</v>
      </c>
      <c r="B461" s="4" t="s">
        <v>127</v>
      </c>
      <c r="C461" s="4" t="str">
        <f t="shared" si="7"/>
        <v>27</v>
      </c>
      <c r="D461" s="4" t="s">
        <v>137</v>
      </c>
      <c r="E461" s="5" t="s">
        <v>89</v>
      </c>
      <c r="F461" s="1">
        <v>4</v>
      </c>
      <c r="G461" s="1" t="s">
        <v>6</v>
      </c>
      <c r="H461" s="1">
        <f>VLOOKUP($E461,'Master File'!$A$2:$F$46,5,0)*F461</f>
        <v>360</v>
      </c>
      <c r="I461" s="13">
        <f>VLOOKUP('Raw Data'!$E461,'Master File'!$A$2:$F$46,6,0)*F461</f>
        <v>385.2</v>
      </c>
    </row>
    <row r="462" spans="1:9" hidden="1" x14ac:dyDescent="0.3">
      <c r="A462" s="12">
        <v>44831</v>
      </c>
      <c r="B462" s="4" t="s">
        <v>127</v>
      </c>
      <c r="C462" s="4" t="str">
        <f t="shared" si="7"/>
        <v>27</v>
      </c>
      <c r="D462" s="4" t="s">
        <v>137</v>
      </c>
      <c r="E462" s="5" t="s">
        <v>106</v>
      </c>
      <c r="F462" s="1">
        <v>9</v>
      </c>
      <c r="G462" s="1" t="s">
        <v>6</v>
      </c>
      <c r="H462" s="1">
        <f>VLOOKUP($E462,'Master File'!$A$2:$F$46,5,0)*F462</f>
        <v>684</v>
      </c>
      <c r="I462" s="13">
        <f>VLOOKUP('Raw Data'!$E462,'Master File'!$A$2:$F$46,6,0)*F462</f>
        <v>738.72</v>
      </c>
    </row>
    <row r="463" spans="1:9" hidden="1" x14ac:dyDescent="0.3">
      <c r="A463" s="12">
        <v>44831</v>
      </c>
      <c r="B463" s="4" t="s">
        <v>127</v>
      </c>
      <c r="C463" s="4" t="str">
        <f t="shared" si="7"/>
        <v>27</v>
      </c>
      <c r="D463" s="4" t="s">
        <v>137</v>
      </c>
      <c r="E463" s="5" t="s">
        <v>94</v>
      </c>
      <c r="F463" s="1">
        <v>3</v>
      </c>
      <c r="G463" s="1" t="s">
        <v>6</v>
      </c>
      <c r="H463" s="1">
        <f>VLOOKUP($E463,'Master File'!$A$2:$F$46,5,0)*F463</f>
        <v>216</v>
      </c>
      <c r="I463" s="13">
        <f>VLOOKUP('Raw Data'!$E463,'Master File'!$A$2:$F$46,6,0)*F463</f>
        <v>239.76</v>
      </c>
    </row>
    <row r="464" spans="1:9" hidden="1" x14ac:dyDescent="0.3">
      <c r="A464" s="12">
        <v>44833</v>
      </c>
      <c r="B464" s="4" t="s">
        <v>127</v>
      </c>
      <c r="C464" s="4" t="str">
        <f t="shared" si="7"/>
        <v>29</v>
      </c>
      <c r="D464" s="4" t="s">
        <v>137</v>
      </c>
      <c r="E464" s="5" t="s">
        <v>85</v>
      </c>
      <c r="F464" s="1">
        <v>13</v>
      </c>
      <c r="G464" s="1" t="s">
        <v>5</v>
      </c>
      <c r="H464" s="1">
        <f>VLOOKUP($E464,'Master File'!$A$2:$F$46,5,0)*F464</f>
        <v>715</v>
      </c>
      <c r="I464" s="13">
        <f>VLOOKUP('Raw Data'!$E464,'Master File'!$A$2:$F$46,6,0)*F464</f>
        <v>757.9</v>
      </c>
    </row>
    <row r="465" spans="1:9" hidden="1" x14ac:dyDescent="0.3">
      <c r="A465" s="12">
        <v>44837</v>
      </c>
      <c r="B465" s="4" t="s">
        <v>128</v>
      </c>
      <c r="C465" s="4" t="str">
        <f t="shared" si="7"/>
        <v>3</v>
      </c>
      <c r="D465" s="4" t="s">
        <v>137</v>
      </c>
      <c r="E465" s="5" t="s">
        <v>42</v>
      </c>
      <c r="F465" s="1">
        <v>5</v>
      </c>
      <c r="G465" s="1" t="s">
        <v>6</v>
      </c>
      <c r="H465" s="1">
        <f>VLOOKUP($E465,'Master File'!$A$2:$F$46,5,0)*F465</f>
        <v>220</v>
      </c>
      <c r="I465" s="13">
        <f>VLOOKUP('Raw Data'!$E465,'Master File'!$A$2:$F$46,6,0)*F465</f>
        <v>242</v>
      </c>
    </row>
    <row r="466" spans="1:9" hidden="1" x14ac:dyDescent="0.3">
      <c r="A466" s="12">
        <v>44838</v>
      </c>
      <c r="B466" s="4" t="s">
        <v>128</v>
      </c>
      <c r="C466" s="4" t="str">
        <f t="shared" si="7"/>
        <v>4</v>
      </c>
      <c r="D466" s="4" t="s">
        <v>137</v>
      </c>
      <c r="E466" s="5" t="s">
        <v>32</v>
      </c>
      <c r="F466" s="1">
        <v>15</v>
      </c>
      <c r="G466" s="1" t="s">
        <v>5</v>
      </c>
      <c r="H466" s="1">
        <f>VLOOKUP($E466,'Master File'!$A$2:$F$46,5,0)*F466</f>
        <v>645</v>
      </c>
      <c r="I466" s="13">
        <f>VLOOKUP('Raw Data'!$E466,'Master File'!$A$2:$F$46,6,0)*F466</f>
        <v>715.95</v>
      </c>
    </row>
    <row r="467" spans="1:9" hidden="1" x14ac:dyDescent="0.3">
      <c r="A467" s="12">
        <v>44840</v>
      </c>
      <c r="B467" s="4" t="s">
        <v>128</v>
      </c>
      <c r="C467" s="4" t="str">
        <f t="shared" si="7"/>
        <v>6</v>
      </c>
      <c r="D467" s="4" t="s">
        <v>137</v>
      </c>
      <c r="E467" s="5" t="s">
        <v>87</v>
      </c>
      <c r="F467" s="1">
        <v>1</v>
      </c>
      <c r="G467" s="1" t="s">
        <v>5</v>
      </c>
      <c r="H467" s="1">
        <f>VLOOKUP($E467,'Master File'!$A$2:$F$46,5,0)*F467</f>
        <v>5</v>
      </c>
      <c r="I467" s="13">
        <f>VLOOKUP('Raw Data'!$E467,'Master File'!$A$2:$F$46,6,0)*F467</f>
        <v>6.7</v>
      </c>
    </row>
    <row r="468" spans="1:9" hidden="1" x14ac:dyDescent="0.3">
      <c r="A468" s="12">
        <v>44843</v>
      </c>
      <c r="B468" s="4" t="s">
        <v>128</v>
      </c>
      <c r="C468" s="4" t="str">
        <f t="shared" si="7"/>
        <v>9</v>
      </c>
      <c r="D468" s="4" t="s">
        <v>137</v>
      </c>
      <c r="E468" s="5" t="s">
        <v>94</v>
      </c>
      <c r="F468" s="1">
        <v>14</v>
      </c>
      <c r="G468" s="1" t="s">
        <v>5</v>
      </c>
      <c r="H468" s="1">
        <f>VLOOKUP($E468,'Master File'!$A$2:$F$46,5,0)*F468</f>
        <v>1008</v>
      </c>
      <c r="I468" s="13">
        <f>VLOOKUP('Raw Data'!$E468,'Master File'!$A$2:$F$46,6,0)*F468</f>
        <v>1118.8800000000001</v>
      </c>
    </row>
    <row r="469" spans="1:9" hidden="1" x14ac:dyDescent="0.3">
      <c r="A469" s="12">
        <v>44844</v>
      </c>
      <c r="B469" s="4" t="s">
        <v>128</v>
      </c>
      <c r="C469" s="4" t="str">
        <f t="shared" si="7"/>
        <v>10</v>
      </c>
      <c r="D469" s="4" t="s">
        <v>137</v>
      </c>
      <c r="E469" s="5" t="s">
        <v>58</v>
      </c>
      <c r="F469" s="1">
        <v>9</v>
      </c>
      <c r="G469" s="1" t="s">
        <v>5</v>
      </c>
      <c r="H469" s="1">
        <f>VLOOKUP($E469,'Master File'!$A$2:$F$46,5,0)*F469</f>
        <v>1350</v>
      </c>
      <c r="I469" s="13">
        <f>VLOOKUP('Raw Data'!$E469,'Master File'!$A$2:$F$46,6,0)*F469</f>
        <v>1890</v>
      </c>
    </row>
    <row r="470" spans="1:9" hidden="1" x14ac:dyDescent="0.3">
      <c r="A470" s="12">
        <v>44844</v>
      </c>
      <c r="B470" s="4" t="s">
        <v>128</v>
      </c>
      <c r="C470" s="4" t="str">
        <f t="shared" si="7"/>
        <v>10</v>
      </c>
      <c r="D470" s="4" t="s">
        <v>137</v>
      </c>
      <c r="E470" s="5" t="s">
        <v>106</v>
      </c>
      <c r="F470" s="1">
        <v>12</v>
      </c>
      <c r="G470" s="1" t="s">
        <v>5</v>
      </c>
      <c r="H470" s="1">
        <f>VLOOKUP($E470,'Master File'!$A$2:$F$46,5,0)*F470</f>
        <v>912</v>
      </c>
      <c r="I470" s="13">
        <f>VLOOKUP('Raw Data'!$E470,'Master File'!$A$2:$F$46,6,0)*F470</f>
        <v>984.96</v>
      </c>
    </row>
    <row r="471" spans="1:9" hidden="1" x14ac:dyDescent="0.3">
      <c r="A471" s="12">
        <v>44845</v>
      </c>
      <c r="B471" s="4" t="s">
        <v>128</v>
      </c>
      <c r="C471" s="4" t="str">
        <f t="shared" si="7"/>
        <v>11</v>
      </c>
      <c r="D471" s="4" t="s">
        <v>137</v>
      </c>
      <c r="E471" s="5" t="s">
        <v>34</v>
      </c>
      <c r="F471" s="1">
        <v>10</v>
      </c>
      <c r="G471" s="1" t="s">
        <v>5</v>
      </c>
      <c r="H471" s="1">
        <f>VLOOKUP($E471,'Master File'!$A$2:$F$46,5,0)*F471</f>
        <v>830</v>
      </c>
      <c r="I471" s="13">
        <f>VLOOKUP('Raw Data'!$E471,'Master File'!$A$2:$F$46,6,0)*F471</f>
        <v>946.2</v>
      </c>
    </row>
    <row r="472" spans="1:9" hidden="1" x14ac:dyDescent="0.3">
      <c r="A472" s="12">
        <v>44847</v>
      </c>
      <c r="B472" s="4" t="s">
        <v>128</v>
      </c>
      <c r="C472" s="4" t="str">
        <f t="shared" si="7"/>
        <v>13</v>
      </c>
      <c r="D472" s="4" t="s">
        <v>137</v>
      </c>
      <c r="E472" s="5" t="s">
        <v>20</v>
      </c>
      <c r="F472" s="1">
        <v>15</v>
      </c>
      <c r="G472" s="1" t="s">
        <v>5</v>
      </c>
      <c r="H472" s="1">
        <f>VLOOKUP($E472,'Master File'!$A$2:$F$46,5,0)*F472</f>
        <v>1575</v>
      </c>
      <c r="I472" s="13">
        <f>VLOOKUP('Raw Data'!$E472,'Master File'!$A$2:$F$46,6,0)*F472</f>
        <v>2142</v>
      </c>
    </row>
    <row r="473" spans="1:9" hidden="1" x14ac:dyDescent="0.3">
      <c r="A473" s="12">
        <v>44848</v>
      </c>
      <c r="B473" s="4" t="s">
        <v>128</v>
      </c>
      <c r="C473" s="4" t="str">
        <f t="shared" si="7"/>
        <v>14</v>
      </c>
      <c r="D473" s="4" t="s">
        <v>137</v>
      </c>
      <c r="E473" s="5" t="s">
        <v>106</v>
      </c>
      <c r="F473" s="1">
        <v>15</v>
      </c>
      <c r="G473" s="1" t="s">
        <v>5</v>
      </c>
      <c r="H473" s="1">
        <f>VLOOKUP($E473,'Master File'!$A$2:$F$46,5,0)*F473</f>
        <v>1140</v>
      </c>
      <c r="I473" s="13">
        <f>VLOOKUP('Raw Data'!$E473,'Master File'!$A$2:$F$46,6,0)*F473</f>
        <v>1231.2</v>
      </c>
    </row>
    <row r="474" spans="1:9" hidden="1" x14ac:dyDescent="0.3">
      <c r="A474" s="12">
        <v>44849</v>
      </c>
      <c r="B474" s="4" t="s">
        <v>128</v>
      </c>
      <c r="C474" s="4" t="str">
        <f t="shared" si="7"/>
        <v>15</v>
      </c>
      <c r="D474" s="4" t="s">
        <v>137</v>
      </c>
      <c r="E474" s="5" t="s">
        <v>50</v>
      </c>
      <c r="F474" s="1">
        <v>10</v>
      </c>
      <c r="G474" s="1" t="s">
        <v>6</v>
      </c>
      <c r="H474" s="1">
        <f>VLOOKUP($E474,'Master File'!$A$2:$F$46,5,0)*F474</f>
        <v>120</v>
      </c>
      <c r="I474" s="13">
        <f>VLOOKUP('Raw Data'!$E474,'Master File'!$A$2:$F$46,6,0)*F474</f>
        <v>157.19999999999999</v>
      </c>
    </row>
    <row r="475" spans="1:9" hidden="1" x14ac:dyDescent="0.3">
      <c r="A475" s="12">
        <v>44850</v>
      </c>
      <c r="B475" s="4" t="s">
        <v>128</v>
      </c>
      <c r="C475" s="4" t="str">
        <f t="shared" si="7"/>
        <v>16</v>
      </c>
      <c r="D475" s="4" t="s">
        <v>137</v>
      </c>
      <c r="E475" s="5" t="s">
        <v>89</v>
      </c>
      <c r="F475" s="1">
        <v>3</v>
      </c>
      <c r="G475" s="1" t="s">
        <v>5</v>
      </c>
      <c r="H475" s="1">
        <f>VLOOKUP($E475,'Master File'!$A$2:$F$46,5,0)*F475</f>
        <v>270</v>
      </c>
      <c r="I475" s="13">
        <f>VLOOKUP('Raw Data'!$E475,'Master File'!$A$2:$F$46,6,0)*F475</f>
        <v>288.89999999999998</v>
      </c>
    </row>
    <row r="476" spans="1:9" hidden="1" x14ac:dyDescent="0.3">
      <c r="A476" s="12">
        <v>44857</v>
      </c>
      <c r="B476" s="4" t="s">
        <v>128</v>
      </c>
      <c r="C476" s="4" t="str">
        <f t="shared" si="7"/>
        <v>23</v>
      </c>
      <c r="D476" s="4" t="s">
        <v>137</v>
      </c>
      <c r="E476" s="5" t="s">
        <v>4</v>
      </c>
      <c r="F476" s="1">
        <v>14</v>
      </c>
      <c r="G476" s="1" t="s">
        <v>6</v>
      </c>
      <c r="H476" s="1">
        <f>VLOOKUP($E476,'Master File'!$A$2:$F$46,5,0)*F476</f>
        <v>2016</v>
      </c>
      <c r="I476" s="13">
        <f>VLOOKUP('Raw Data'!$E476,'Master File'!$A$2:$F$46,6,0)*F476</f>
        <v>2197.44</v>
      </c>
    </row>
    <row r="477" spans="1:9" hidden="1" x14ac:dyDescent="0.3">
      <c r="A477" s="12">
        <v>44864</v>
      </c>
      <c r="B477" s="4" t="s">
        <v>128</v>
      </c>
      <c r="C477" s="4" t="str">
        <f t="shared" si="7"/>
        <v>30</v>
      </c>
      <c r="D477" s="4" t="s">
        <v>137</v>
      </c>
      <c r="E477" s="5" t="s">
        <v>102</v>
      </c>
      <c r="F477" s="1">
        <v>3</v>
      </c>
      <c r="G477" s="1" t="s">
        <v>6</v>
      </c>
      <c r="H477" s="1">
        <f>VLOOKUP($E477,'Master File'!$A$2:$F$46,5,0)*F477</f>
        <v>360</v>
      </c>
      <c r="I477" s="13">
        <f>VLOOKUP('Raw Data'!$E477,'Master File'!$A$2:$F$46,6,0)*F477</f>
        <v>486</v>
      </c>
    </row>
    <row r="478" spans="1:9" hidden="1" x14ac:dyDescent="0.3">
      <c r="A478" s="12">
        <v>44865</v>
      </c>
      <c r="B478" s="4" t="s">
        <v>128</v>
      </c>
      <c r="C478" s="4" t="str">
        <f t="shared" si="7"/>
        <v>31</v>
      </c>
      <c r="D478" s="4" t="s">
        <v>137</v>
      </c>
      <c r="E478" s="5" t="s">
        <v>94</v>
      </c>
      <c r="F478" s="1">
        <v>8</v>
      </c>
      <c r="G478" s="1" t="s">
        <v>5</v>
      </c>
      <c r="H478" s="1">
        <f>VLOOKUP($E478,'Master File'!$A$2:$F$46,5,0)*F478</f>
        <v>576</v>
      </c>
      <c r="I478" s="13">
        <f>VLOOKUP('Raw Data'!$E478,'Master File'!$A$2:$F$46,6,0)*F478</f>
        <v>639.36</v>
      </c>
    </row>
    <row r="479" spans="1:9" hidden="1" x14ac:dyDescent="0.3">
      <c r="A479" s="12">
        <v>44866</v>
      </c>
      <c r="B479" s="4" t="s">
        <v>129</v>
      </c>
      <c r="C479" s="4" t="str">
        <f t="shared" si="7"/>
        <v>1</v>
      </c>
      <c r="D479" s="4" t="s">
        <v>137</v>
      </c>
      <c r="E479" s="5" t="s">
        <v>44</v>
      </c>
      <c r="F479" s="1">
        <v>15</v>
      </c>
      <c r="G479" s="1" t="s">
        <v>5</v>
      </c>
      <c r="H479" s="1">
        <f>VLOOKUP($E479,'Master File'!$A$2:$F$46,5,0)*F479</f>
        <v>1095</v>
      </c>
      <c r="I479" s="13">
        <f>VLOOKUP('Raw Data'!$E479,'Master File'!$A$2:$F$46,6,0)*F479</f>
        <v>1412.55</v>
      </c>
    </row>
    <row r="480" spans="1:9" hidden="1" x14ac:dyDescent="0.3">
      <c r="A480" s="12">
        <v>44867</v>
      </c>
      <c r="B480" s="4" t="s">
        <v>129</v>
      </c>
      <c r="C480" s="4" t="str">
        <f t="shared" si="7"/>
        <v>2</v>
      </c>
      <c r="D480" s="4" t="s">
        <v>137</v>
      </c>
      <c r="E480" s="5" t="s">
        <v>50</v>
      </c>
      <c r="F480" s="1">
        <v>15</v>
      </c>
      <c r="G480" s="1" t="s">
        <v>6</v>
      </c>
      <c r="H480" s="1">
        <f>VLOOKUP($E480,'Master File'!$A$2:$F$46,5,0)*F480</f>
        <v>180</v>
      </c>
      <c r="I480" s="13">
        <f>VLOOKUP('Raw Data'!$E480,'Master File'!$A$2:$F$46,6,0)*F480</f>
        <v>235.79999999999998</v>
      </c>
    </row>
    <row r="481" spans="1:9" hidden="1" x14ac:dyDescent="0.3">
      <c r="A481" s="12">
        <v>44867</v>
      </c>
      <c r="B481" s="4" t="s">
        <v>129</v>
      </c>
      <c r="C481" s="4" t="str">
        <f t="shared" si="7"/>
        <v>2</v>
      </c>
      <c r="D481" s="4" t="s">
        <v>137</v>
      </c>
      <c r="E481" s="5" t="s">
        <v>77</v>
      </c>
      <c r="F481" s="1">
        <v>15</v>
      </c>
      <c r="G481" s="1" t="s">
        <v>6</v>
      </c>
      <c r="H481" s="1">
        <f>VLOOKUP($E481,'Master File'!$A$2:$F$46,5,0)*F481</f>
        <v>2220</v>
      </c>
      <c r="I481" s="13">
        <f>VLOOKUP('Raw Data'!$E481,'Master File'!$A$2:$F$46,6,0)*F481</f>
        <v>3019.2</v>
      </c>
    </row>
    <row r="482" spans="1:9" hidden="1" x14ac:dyDescent="0.3">
      <c r="A482" s="12">
        <v>44867</v>
      </c>
      <c r="B482" s="4" t="s">
        <v>129</v>
      </c>
      <c r="C482" s="4" t="str">
        <f t="shared" si="7"/>
        <v>2</v>
      </c>
      <c r="D482" s="4" t="s">
        <v>137</v>
      </c>
      <c r="E482" s="5" t="s">
        <v>87</v>
      </c>
      <c r="F482" s="1">
        <v>5</v>
      </c>
      <c r="G482" s="1" t="s">
        <v>6</v>
      </c>
      <c r="H482" s="1">
        <f>VLOOKUP($E482,'Master File'!$A$2:$F$46,5,0)*F482</f>
        <v>25</v>
      </c>
      <c r="I482" s="13">
        <f>VLOOKUP('Raw Data'!$E482,'Master File'!$A$2:$F$46,6,0)*F482</f>
        <v>33.5</v>
      </c>
    </row>
    <row r="483" spans="1:9" hidden="1" x14ac:dyDescent="0.3">
      <c r="A483" s="12">
        <v>44868</v>
      </c>
      <c r="B483" s="4" t="s">
        <v>129</v>
      </c>
      <c r="C483" s="4" t="str">
        <f t="shared" si="7"/>
        <v>3</v>
      </c>
      <c r="D483" s="4" t="s">
        <v>137</v>
      </c>
      <c r="E483" s="5" t="s">
        <v>60</v>
      </c>
      <c r="F483" s="1">
        <v>11</v>
      </c>
      <c r="G483" s="1" t="s">
        <v>5</v>
      </c>
      <c r="H483" s="1">
        <f>VLOOKUP($E483,'Master File'!$A$2:$F$46,5,0)*F483</f>
        <v>671</v>
      </c>
      <c r="I483" s="13">
        <f>VLOOKUP('Raw Data'!$E483,'Master File'!$A$2:$F$46,6,0)*F483</f>
        <v>838.75</v>
      </c>
    </row>
    <row r="484" spans="1:9" hidden="1" x14ac:dyDescent="0.3">
      <c r="A484" s="12">
        <v>44869</v>
      </c>
      <c r="B484" s="4" t="s">
        <v>129</v>
      </c>
      <c r="C484" s="4" t="str">
        <f t="shared" si="7"/>
        <v>4</v>
      </c>
      <c r="D484" s="4" t="s">
        <v>137</v>
      </c>
      <c r="E484" s="5" t="s">
        <v>34</v>
      </c>
      <c r="F484" s="1">
        <v>10</v>
      </c>
      <c r="G484" s="1" t="s">
        <v>5</v>
      </c>
      <c r="H484" s="1">
        <f>VLOOKUP($E484,'Master File'!$A$2:$F$46,5,0)*F484</f>
        <v>830</v>
      </c>
      <c r="I484" s="13">
        <f>VLOOKUP('Raw Data'!$E484,'Master File'!$A$2:$F$46,6,0)*F484</f>
        <v>946.2</v>
      </c>
    </row>
    <row r="485" spans="1:9" hidden="1" x14ac:dyDescent="0.3">
      <c r="A485" s="12">
        <v>44870</v>
      </c>
      <c r="B485" s="4" t="s">
        <v>129</v>
      </c>
      <c r="C485" s="4" t="str">
        <f t="shared" si="7"/>
        <v>5</v>
      </c>
      <c r="D485" s="4" t="s">
        <v>137</v>
      </c>
      <c r="E485" s="5" t="s">
        <v>58</v>
      </c>
      <c r="F485" s="1">
        <v>15</v>
      </c>
      <c r="G485" s="1" t="s">
        <v>6</v>
      </c>
      <c r="H485" s="1">
        <f>VLOOKUP($E485,'Master File'!$A$2:$F$46,5,0)*F485</f>
        <v>2250</v>
      </c>
      <c r="I485" s="13">
        <f>VLOOKUP('Raw Data'!$E485,'Master File'!$A$2:$F$46,6,0)*F485</f>
        <v>3150</v>
      </c>
    </row>
    <row r="486" spans="1:9" hidden="1" x14ac:dyDescent="0.3">
      <c r="A486" s="12">
        <v>44871</v>
      </c>
      <c r="B486" s="4" t="s">
        <v>129</v>
      </c>
      <c r="C486" s="4" t="str">
        <f t="shared" si="7"/>
        <v>6</v>
      </c>
      <c r="D486" s="4" t="s">
        <v>137</v>
      </c>
      <c r="E486" s="5" t="s">
        <v>104</v>
      </c>
      <c r="F486" s="1">
        <v>13</v>
      </c>
      <c r="G486" s="1" t="s">
        <v>6</v>
      </c>
      <c r="H486" s="1">
        <f>VLOOKUP($E486,'Master File'!$A$2:$F$46,5,0)*F486</f>
        <v>871</v>
      </c>
      <c r="I486" s="13">
        <f>VLOOKUP('Raw Data'!$E486,'Master File'!$A$2:$F$46,6,0)*F486</f>
        <v>1080.04</v>
      </c>
    </row>
    <row r="487" spans="1:9" hidden="1" x14ac:dyDescent="0.3">
      <c r="A487" s="12">
        <v>44871</v>
      </c>
      <c r="B487" s="4" t="s">
        <v>129</v>
      </c>
      <c r="C487" s="4" t="str">
        <f t="shared" si="7"/>
        <v>6</v>
      </c>
      <c r="D487" s="4" t="s">
        <v>137</v>
      </c>
      <c r="E487" s="5" t="s">
        <v>50</v>
      </c>
      <c r="F487" s="1">
        <v>13</v>
      </c>
      <c r="G487" s="1" t="s">
        <v>5</v>
      </c>
      <c r="H487" s="1">
        <f>VLOOKUP($E487,'Master File'!$A$2:$F$46,5,0)*F487</f>
        <v>156</v>
      </c>
      <c r="I487" s="13">
        <f>VLOOKUP('Raw Data'!$E487,'Master File'!$A$2:$F$46,6,0)*F487</f>
        <v>204.35999999999999</v>
      </c>
    </row>
    <row r="488" spans="1:9" hidden="1" x14ac:dyDescent="0.3">
      <c r="A488" s="12">
        <v>44871</v>
      </c>
      <c r="B488" s="4" t="s">
        <v>129</v>
      </c>
      <c r="C488" s="4" t="str">
        <f t="shared" si="7"/>
        <v>6</v>
      </c>
      <c r="D488" s="4" t="s">
        <v>137</v>
      </c>
      <c r="E488" s="5" t="s">
        <v>102</v>
      </c>
      <c r="F488" s="1">
        <v>13</v>
      </c>
      <c r="G488" s="1" t="s">
        <v>6</v>
      </c>
      <c r="H488" s="1">
        <f>VLOOKUP($E488,'Master File'!$A$2:$F$46,5,0)*F488</f>
        <v>1560</v>
      </c>
      <c r="I488" s="13">
        <f>VLOOKUP('Raw Data'!$E488,'Master File'!$A$2:$F$46,6,0)*F488</f>
        <v>2106</v>
      </c>
    </row>
    <row r="489" spans="1:9" hidden="1" x14ac:dyDescent="0.3">
      <c r="A489" s="12">
        <v>44872</v>
      </c>
      <c r="B489" s="4" t="s">
        <v>129</v>
      </c>
      <c r="C489" s="4" t="str">
        <f t="shared" si="7"/>
        <v>7</v>
      </c>
      <c r="D489" s="4" t="s">
        <v>137</v>
      </c>
      <c r="E489" s="5" t="s">
        <v>98</v>
      </c>
      <c r="F489" s="1">
        <v>13</v>
      </c>
      <c r="G489" s="1" t="s">
        <v>6</v>
      </c>
      <c r="H489" s="1">
        <f>VLOOKUP($E489,'Master File'!$A$2:$F$46,5,0)*F489</f>
        <v>1170</v>
      </c>
      <c r="I489" s="13">
        <f>VLOOKUP('Raw Data'!$E489,'Master File'!$A$2:$F$46,6,0)*F489</f>
        <v>1497.6000000000001</v>
      </c>
    </row>
    <row r="490" spans="1:9" hidden="1" x14ac:dyDescent="0.3">
      <c r="A490" s="12">
        <v>44873</v>
      </c>
      <c r="B490" s="4" t="s">
        <v>129</v>
      </c>
      <c r="C490" s="4" t="str">
        <f t="shared" si="7"/>
        <v>8</v>
      </c>
      <c r="D490" s="4" t="s">
        <v>137</v>
      </c>
      <c r="E490" s="5" t="s">
        <v>89</v>
      </c>
      <c r="F490" s="1">
        <v>11</v>
      </c>
      <c r="G490" s="1" t="s">
        <v>6</v>
      </c>
      <c r="H490" s="1">
        <f>VLOOKUP($E490,'Master File'!$A$2:$F$46,5,0)*F490</f>
        <v>990</v>
      </c>
      <c r="I490" s="13">
        <f>VLOOKUP('Raw Data'!$E490,'Master File'!$A$2:$F$46,6,0)*F490</f>
        <v>1059.3</v>
      </c>
    </row>
    <row r="491" spans="1:9" hidden="1" x14ac:dyDescent="0.3">
      <c r="A491" s="12">
        <v>44873</v>
      </c>
      <c r="B491" s="4" t="s">
        <v>129</v>
      </c>
      <c r="C491" s="4" t="str">
        <f t="shared" si="7"/>
        <v>8</v>
      </c>
      <c r="D491" s="4" t="s">
        <v>137</v>
      </c>
      <c r="E491" s="5" t="s">
        <v>58</v>
      </c>
      <c r="F491" s="1">
        <v>10</v>
      </c>
      <c r="G491" s="1" t="s">
        <v>5</v>
      </c>
      <c r="H491" s="1">
        <f>VLOOKUP($E491,'Master File'!$A$2:$F$46,5,0)*F491</f>
        <v>1500</v>
      </c>
      <c r="I491" s="13">
        <f>VLOOKUP('Raw Data'!$E491,'Master File'!$A$2:$F$46,6,0)*F491</f>
        <v>2100</v>
      </c>
    </row>
    <row r="492" spans="1:9" hidden="1" x14ac:dyDescent="0.3">
      <c r="A492" s="12">
        <v>44874</v>
      </c>
      <c r="B492" s="4" t="s">
        <v>129</v>
      </c>
      <c r="C492" s="4" t="str">
        <f t="shared" si="7"/>
        <v>9</v>
      </c>
      <c r="D492" s="4" t="s">
        <v>137</v>
      </c>
      <c r="E492" s="5" t="s">
        <v>8</v>
      </c>
      <c r="F492" s="1">
        <v>8</v>
      </c>
      <c r="G492" s="1" t="s">
        <v>6</v>
      </c>
      <c r="H492" s="1">
        <f>VLOOKUP($E492,'Master File'!$A$2:$F$46,5,0)*F492</f>
        <v>384</v>
      </c>
      <c r="I492" s="13">
        <f>VLOOKUP('Raw Data'!$E492,'Master File'!$A$2:$F$46,6,0)*F492</f>
        <v>456.96000000000004</v>
      </c>
    </row>
    <row r="493" spans="1:9" hidden="1" x14ac:dyDescent="0.3">
      <c r="A493" s="12">
        <v>44875</v>
      </c>
      <c r="B493" s="4" t="s">
        <v>129</v>
      </c>
      <c r="C493" s="4" t="str">
        <f t="shared" si="7"/>
        <v>10</v>
      </c>
      <c r="D493" s="4" t="s">
        <v>137</v>
      </c>
      <c r="E493" s="5" t="s">
        <v>56</v>
      </c>
      <c r="F493" s="1">
        <v>7</v>
      </c>
      <c r="G493" s="1" t="s">
        <v>5</v>
      </c>
      <c r="H493" s="1">
        <f>VLOOKUP($E493,'Master File'!$A$2:$F$46,5,0)*F493</f>
        <v>259</v>
      </c>
      <c r="I493" s="13">
        <f>VLOOKUP('Raw Data'!$E493,'Master File'!$A$2:$F$46,6,0)*F493</f>
        <v>344.47</v>
      </c>
    </row>
    <row r="494" spans="1:9" hidden="1" x14ac:dyDescent="0.3">
      <c r="A494" s="12">
        <v>44878</v>
      </c>
      <c r="B494" s="4" t="s">
        <v>129</v>
      </c>
      <c r="C494" s="4" t="str">
        <f t="shared" si="7"/>
        <v>13</v>
      </c>
      <c r="D494" s="4" t="s">
        <v>137</v>
      </c>
      <c r="E494" s="5" t="s">
        <v>8</v>
      </c>
      <c r="F494" s="1">
        <v>10</v>
      </c>
      <c r="G494" s="1" t="s">
        <v>6</v>
      </c>
      <c r="H494" s="1">
        <f>VLOOKUP($E494,'Master File'!$A$2:$F$46,5,0)*F494</f>
        <v>480</v>
      </c>
      <c r="I494" s="13">
        <f>VLOOKUP('Raw Data'!$E494,'Master File'!$A$2:$F$46,6,0)*F494</f>
        <v>571.20000000000005</v>
      </c>
    </row>
    <row r="495" spans="1:9" hidden="1" x14ac:dyDescent="0.3">
      <c r="A495" s="12">
        <v>44879</v>
      </c>
      <c r="B495" s="4" t="s">
        <v>129</v>
      </c>
      <c r="C495" s="4" t="str">
        <f t="shared" si="7"/>
        <v>14</v>
      </c>
      <c r="D495" s="4" t="s">
        <v>137</v>
      </c>
      <c r="E495" s="5" t="s">
        <v>20</v>
      </c>
      <c r="F495" s="1">
        <v>1</v>
      </c>
      <c r="G495" s="1" t="s">
        <v>6</v>
      </c>
      <c r="H495" s="1">
        <f>VLOOKUP($E495,'Master File'!$A$2:$F$46,5,0)*F495</f>
        <v>105</v>
      </c>
      <c r="I495" s="13">
        <f>VLOOKUP('Raw Data'!$E495,'Master File'!$A$2:$F$46,6,0)*F495</f>
        <v>142.80000000000001</v>
      </c>
    </row>
    <row r="496" spans="1:9" hidden="1" x14ac:dyDescent="0.3">
      <c r="A496" s="12">
        <v>44880</v>
      </c>
      <c r="B496" s="4" t="s">
        <v>129</v>
      </c>
      <c r="C496" s="4" t="str">
        <f t="shared" si="7"/>
        <v>15</v>
      </c>
      <c r="D496" s="4" t="s">
        <v>137</v>
      </c>
      <c r="E496" s="5" t="s">
        <v>44</v>
      </c>
      <c r="F496" s="1">
        <v>14</v>
      </c>
      <c r="G496" s="1" t="s">
        <v>6</v>
      </c>
      <c r="H496" s="1">
        <f>VLOOKUP($E496,'Master File'!$A$2:$F$46,5,0)*F496</f>
        <v>1022</v>
      </c>
      <c r="I496" s="13">
        <f>VLOOKUP('Raw Data'!$E496,'Master File'!$A$2:$F$46,6,0)*F496</f>
        <v>1318.38</v>
      </c>
    </row>
    <row r="497" spans="1:9" hidden="1" x14ac:dyDescent="0.3">
      <c r="A497" s="12">
        <v>44881</v>
      </c>
      <c r="B497" s="4" t="s">
        <v>129</v>
      </c>
      <c r="C497" s="4" t="str">
        <f t="shared" si="7"/>
        <v>16</v>
      </c>
      <c r="D497" s="4" t="s">
        <v>137</v>
      </c>
      <c r="E497" s="5" t="s">
        <v>54</v>
      </c>
      <c r="F497" s="1">
        <v>8</v>
      </c>
      <c r="G497" s="1" t="s">
        <v>5</v>
      </c>
      <c r="H497" s="1">
        <f>VLOOKUP($E497,'Master File'!$A$2:$F$46,5,0)*F497</f>
        <v>1072</v>
      </c>
      <c r="I497" s="13">
        <f>VLOOKUP('Raw Data'!$E497,'Master File'!$A$2:$F$46,6,0)*F497</f>
        <v>1254.24</v>
      </c>
    </row>
    <row r="498" spans="1:9" hidden="1" x14ac:dyDescent="0.3">
      <c r="A498" s="12">
        <v>44883</v>
      </c>
      <c r="B498" s="4" t="s">
        <v>129</v>
      </c>
      <c r="C498" s="4" t="str">
        <f t="shared" si="7"/>
        <v>18</v>
      </c>
      <c r="D498" s="4" t="s">
        <v>137</v>
      </c>
      <c r="E498" s="5" t="s">
        <v>85</v>
      </c>
      <c r="F498" s="1">
        <v>8</v>
      </c>
      <c r="G498" s="1" t="s">
        <v>6</v>
      </c>
      <c r="H498" s="1">
        <f>VLOOKUP($E498,'Master File'!$A$2:$F$46,5,0)*F498</f>
        <v>440</v>
      </c>
      <c r="I498" s="13">
        <f>VLOOKUP('Raw Data'!$E498,'Master File'!$A$2:$F$46,6,0)*F498</f>
        <v>466.4</v>
      </c>
    </row>
    <row r="499" spans="1:9" hidden="1" x14ac:dyDescent="0.3">
      <c r="A499" s="12">
        <v>44886</v>
      </c>
      <c r="B499" s="4" t="s">
        <v>129</v>
      </c>
      <c r="C499" s="4" t="str">
        <f t="shared" si="7"/>
        <v>21</v>
      </c>
      <c r="D499" s="4" t="s">
        <v>137</v>
      </c>
      <c r="E499" s="5" t="s">
        <v>60</v>
      </c>
      <c r="F499" s="1">
        <v>6</v>
      </c>
      <c r="G499" s="1" t="s">
        <v>6</v>
      </c>
      <c r="H499" s="1">
        <f>VLOOKUP($E499,'Master File'!$A$2:$F$46,5,0)*F499</f>
        <v>366</v>
      </c>
      <c r="I499" s="13">
        <f>VLOOKUP('Raw Data'!$E499,'Master File'!$A$2:$F$46,6,0)*F499</f>
        <v>457.5</v>
      </c>
    </row>
    <row r="500" spans="1:9" hidden="1" x14ac:dyDescent="0.3">
      <c r="A500" s="12">
        <v>44888</v>
      </c>
      <c r="B500" s="4" t="s">
        <v>129</v>
      </c>
      <c r="C500" s="4" t="str">
        <f t="shared" si="7"/>
        <v>23</v>
      </c>
      <c r="D500" s="4" t="s">
        <v>137</v>
      </c>
      <c r="E500" s="5" t="s">
        <v>89</v>
      </c>
      <c r="F500" s="1">
        <v>12</v>
      </c>
      <c r="G500" s="1" t="s">
        <v>5</v>
      </c>
      <c r="H500" s="1">
        <f>VLOOKUP($E500,'Master File'!$A$2:$F$46,5,0)*F500</f>
        <v>1080</v>
      </c>
      <c r="I500" s="13">
        <f>VLOOKUP('Raw Data'!$E500,'Master File'!$A$2:$F$46,6,0)*F500</f>
        <v>1155.5999999999999</v>
      </c>
    </row>
    <row r="501" spans="1:9" hidden="1" x14ac:dyDescent="0.3">
      <c r="A501" s="12">
        <v>44890</v>
      </c>
      <c r="B501" s="4" t="s">
        <v>129</v>
      </c>
      <c r="C501" s="4" t="str">
        <f t="shared" si="7"/>
        <v>25</v>
      </c>
      <c r="D501" s="4" t="s">
        <v>137</v>
      </c>
      <c r="E501" s="5" t="s">
        <v>24</v>
      </c>
      <c r="F501" s="1">
        <v>5</v>
      </c>
      <c r="G501" s="1" t="s">
        <v>6</v>
      </c>
      <c r="H501" s="1">
        <f>VLOOKUP($E501,'Master File'!$A$2:$F$46,5,0)*F501</f>
        <v>220</v>
      </c>
      <c r="I501" s="13">
        <f>VLOOKUP('Raw Data'!$E501,'Master File'!$A$2:$F$46,6,0)*F501</f>
        <v>244.20000000000002</v>
      </c>
    </row>
    <row r="502" spans="1:9" hidden="1" x14ac:dyDescent="0.3">
      <c r="A502" s="12">
        <v>44891</v>
      </c>
      <c r="B502" s="4" t="s">
        <v>129</v>
      </c>
      <c r="C502" s="4" t="str">
        <f t="shared" si="7"/>
        <v>26</v>
      </c>
      <c r="D502" s="4" t="s">
        <v>137</v>
      </c>
      <c r="E502" s="5" t="s">
        <v>81</v>
      </c>
      <c r="F502" s="1">
        <v>5</v>
      </c>
      <c r="G502" s="1" t="s">
        <v>5</v>
      </c>
      <c r="H502" s="1">
        <f>VLOOKUP($E502,'Master File'!$A$2:$F$46,5,0)*F502</f>
        <v>445</v>
      </c>
      <c r="I502" s="13">
        <f>VLOOKUP('Raw Data'!$E502,'Master File'!$A$2:$F$46,6,0)*F502</f>
        <v>587.4</v>
      </c>
    </row>
    <row r="503" spans="1:9" hidden="1" x14ac:dyDescent="0.3">
      <c r="A503" s="12">
        <v>44892</v>
      </c>
      <c r="B503" s="4" t="s">
        <v>129</v>
      </c>
      <c r="C503" s="4" t="str">
        <f t="shared" si="7"/>
        <v>27</v>
      </c>
      <c r="D503" s="4" t="s">
        <v>137</v>
      </c>
      <c r="E503" s="5" t="s">
        <v>85</v>
      </c>
      <c r="F503" s="1">
        <v>15</v>
      </c>
      <c r="G503" s="1" t="s">
        <v>5</v>
      </c>
      <c r="H503" s="1">
        <f>VLOOKUP($E503,'Master File'!$A$2:$F$46,5,0)*F503</f>
        <v>825</v>
      </c>
      <c r="I503" s="13">
        <f>VLOOKUP('Raw Data'!$E503,'Master File'!$A$2:$F$46,6,0)*F503</f>
        <v>874.5</v>
      </c>
    </row>
    <row r="504" spans="1:9" hidden="1" x14ac:dyDescent="0.3">
      <c r="A504" s="12">
        <v>44893</v>
      </c>
      <c r="B504" s="4" t="s">
        <v>129</v>
      </c>
      <c r="C504" s="4" t="str">
        <f t="shared" si="7"/>
        <v>28</v>
      </c>
      <c r="D504" s="4" t="s">
        <v>137</v>
      </c>
      <c r="E504" s="5" t="s">
        <v>79</v>
      </c>
      <c r="F504" s="1">
        <v>8</v>
      </c>
      <c r="G504" s="1" t="s">
        <v>6</v>
      </c>
      <c r="H504" s="1">
        <f>VLOOKUP($E504,'Master File'!$A$2:$F$46,5,0)*F504</f>
        <v>744</v>
      </c>
      <c r="I504" s="13">
        <f>VLOOKUP('Raw Data'!$E504,'Master File'!$A$2:$F$46,6,0)*F504</f>
        <v>833.28</v>
      </c>
    </row>
    <row r="505" spans="1:9" hidden="1" x14ac:dyDescent="0.3">
      <c r="A505" s="12">
        <v>44895</v>
      </c>
      <c r="B505" s="4" t="s">
        <v>129</v>
      </c>
      <c r="C505" s="4" t="str">
        <f t="shared" si="7"/>
        <v>30</v>
      </c>
      <c r="D505" s="4" t="s">
        <v>137</v>
      </c>
      <c r="E505" s="5" t="s">
        <v>50</v>
      </c>
      <c r="F505" s="1">
        <v>2</v>
      </c>
      <c r="G505" s="1" t="s">
        <v>5</v>
      </c>
      <c r="H505" s="1">
        <f>VLOOKUP($E505,'Master File'!$A$2:$F$46,5,0)*F505</f>
        <v>24</v>
      </c>
      <c r="I505" s="13">
        <f>VLOOKUP('Raw Data'!$E505,'Master File'!$A$2:$F$46,6,0)*F505</f>
        <v>31.439999999999998</v>
      </c>
    </row>
    <row r="506" spans="1:9" hidden="1" x14ac:dyDescent="0.3">
      <c r="A506" s="12">
        <v>44898</v>
      </c>
      <c r="B506" s="4" t="s">
        <v>130</v>
      </c>
      <c r="C506" s="4" t="str">
        <f t="shared" si="7"/>
        <v>3</v>
      </c>
      <c r="D506" s="4" t="s">
        <v>137</v>
      </c>
      <c r="E506" s="5" t="s">
        <v>9</v>
      </c>
      <c r="F506" s="1">
        <v>5</v>
      </c>
      <c r="G506" s="1" t="s">
        <v>6</v>
      </c>
      <c r="H506" s="1">
        <f>VLOOKUP($E506,'Master File'!$A$2:$F$46,5,0)*F506</f>
        <v>185</v>
      </c>
      <c r="I506" s="13">
        <f>VLOOKUP('Raw Data'!$E506,'Master File'!$A$2:$F$46,6,0)*F506</f>
        <v>209.05</v>
      </c>
    </row>
    <row r="507" spans="1:9" hidden="1" x14ac:dyDescent="0.3">
      <c r="A507" s="12">
        <v>44899</v>
      </c>
      <c r="B507" s="4" t="s">
        <v>130</v>
      </c>
      <c r="C507" s="4" t="str">
        <f t="shared" si="7"/>
        <v>4</v>
      </c>
      <c r="D507" s="4" t="s">
        <v>137</v>
      </c>
      <c r="E507" s="5" t="s">
        <v>10</v>
      </c>
      <c r="F507" s="1">
        <v>10</v>
      </c>
      <c r="G507" s="1" t="s">
        <v>6</v>
      </c>
      <c r="H507" s="1">
        <f>VLOOKUP($E507,'Master File'!$A$2:$F$46,5,0)*F507</f>
        <v>180</v>
      </c>
      <c r="I507" s="13">
        <f>VLOOKUP('Raw Data'!$E507,'Master File'!$A$2:$F$46,6,0)*F507</f>
        <v>246.6</v>
      </c>
    </row>
    <row r="508" spans="1:9" hidden="1" x14ac:dyDescent="0.3">
      <c r="A508" s="12">
        <v>44899</v>
      </c>
      <c r="B508" s="4" t="s">
        <v>130</v>
      </c>
      <c r="C508" s="4" t="str">
        <f t="shared" si="7"/>
        <v>4</v>
      </c>
      <c r="D508" s="4" t="s">
        <v>137</v>
      </c>
      <c r="E508" s="5" t="s">
        <v>106</v>
      </c>
      <c r="F508" s="1">
        <v>15</v>
      </c>
      <c r="G508" s="1" t="s">
        <v>6</v>
      </c>
      <c r="H508" s="1">
        <f>VLOOKUP($E508,'Master File'!$A$2:$F$46,5,0)*F508</f>
        <v>1140</v>
      </c>
      <c r="I508" s="13">
        <f>VLOOKUP('Raw Data'!$E508,'Master File'!$A$2:$F$46,6,0)*F508</f>
        <v>1231.2</v>
      </c>
    </row>
    <row r="509" spans="1:9" hidden="1" x14ac:dyDescent="0.3">
      <c r="A509" s="12">
        <v>44902</v>
      </c>
      <c r="B509" s="4" t="s">
        <v>130</v>
      </c>
      <c r="C509" s="4" t="str">
        <f t="shared" si="7"/>
        <v>7</v>
      </c>
      <c r="D509" s="4" t="s">
        <v>137</v>
      </c>
      <c r="E509" s="5" t="s">
        <v>94</v>
      </c>
      <c r="F509" s="1">
        <v>12</v>
      </c>
      <c r="G509" s="1" t="s">
        <v>6</v>
      </c>
      <c r="H509" s="1">
        <f>VLOOKUP($E509,'Master File'!$A$2:$F$46,5,0)*F509</f>
        <v>864</v>
      </c>
      <c r="I509" s="13">
        <f>VLOOKUP('Raw Data'!$E509,'Master File'!$A$2:$F$46,6,0)*F509</f>
        <v>959.04</v>
      </c>
    </row>
    <row r="510" spans="1:9" hidden="1" x14ac:dyDescent="0.3">
      <c r="A510" s="12">
        <v>44902</v>
      </c>
      <c r="B510" s="4" t="s">
        <v>130</v>
      </c>
      <c r="C510" s="4" t="str">
        <f t="shared" si="7"/>
        <v>7</v>
      </c>
      <c r="D510" s="4" t="s">
        <v>137</v>
      </c>
      <c r="E510" s="5" t="s">
        <v>52</v>
      </c>
      <c r="F510" s="1">
        <v>13</v>
      </c>
      <c r="G510" s="1" t="s">
        <v>5</v>
      </c>
      <c r="H510" s="1">
        <f>VLOOKUP($E510,'Master File'!$A$2:$F$46,5,0)*F510</f>
        <v>169</v>
      </c>
      <c r="I510" s="13">
        <f>VLOOKUP('Raw Data'!$E510,'Master File'!$A$2:$F$46,6,0)*F510</f>
        <v>216.32</v>
      </c>
    </row>
    <row r="511" spans="1:9" hidden="1" x14ac:dyDescent="0.3">
      <c r="A511" s="12">
        <v>44902</v>
      </c>
      <c r="B511" s="4" t="s">
        <v>130</v>
      </c>
      <c r="C511" s="4" t="str">
        <f t="shared" si="7"/>
        <v>7</v>
      </c>
      <c r="D511" s="4" t="s">
        <v>137</v>
      </c>
      <c r="E511" s="5" t="s">
        <v>94</v>
      </c>
      <c r="F511" s="1">
        <v>5</v>
      </c>
      <c r="G511" s="1" t="s">
        <v>6</v>
      </c>
      <c r="H511" s="1">
        <f>VLOOKUP($E511,'Master File'!$A$2:$F$46,5,0)*F511</f>
        <v>360</v>
      </c>
      <c r="I511" s="13">
        <f>VLOOKUP('Raw Data'!$E511,'Master File'!$A$2:$F$46,6,0)*F511</f>
        <v>399.6</v>
      </c>
    </row>
    <row r="512" spans="1:9" hidden="1" x14ac:dyDescent="0.3">
      <c r="A512" s="12">
        <v>44906</v>
      </c>
      <c r="B512" s="4" t="s">
        <v>130</v>
      </c>
      <c r="C512" s="4" t="str">
        <f t="shared" si="7"/>
        <v>11</v>
      </c>
      <c r="D512" s="4" t="s">
        <v>137</v>
      </c>
      <c r="E512" s="5" t="s">
        <v>8</v>
      </c>
      <c r="F512" s="1">
        <v>5</v>
      </c>
      <c r="G512" s="1" t="s">
        <v>5</v>
      </c>
      <c r="H512" s="1">
        <f>VLOOKUP($E512,'Master File'!$A$2:$F$46,5,0)*F512</f>
        <v>240</v>
      </c>
      <c r="I512" s="13">
        <f>VLOOKUP('Raw Data'!$E512,'Master File'!$A$2:$F$46,6,0)*F512</f>
        <v>285.60000000000002</v>
      </c>
    </row>
    <row r="513" spans="1:9" hidden="1" x14ac:dyDescent="0.3">
      <c r="A513" s="12">
        <v>44906</v>
      </c>
      <c r="B513" s="4" t="s">
        <v>130</v>
      </c>
      <c r="C513" s="4" t="str">
        <f t="shared" si="7"/>
        <v>11</v>
      </c>
      <c r="D513" s="4" t="s">
        <v>137</v>
      </c>
      <c r="E513" s="5" t="s">
        <v>46</v>
      </c>
      <c r="F513" s="1">
        <v>9</v>
      </c>
      <c r="G513" s="1" t="s">
        <v>5</v>
      </c>
      <c r="H513" s="1">
        <f>VLOOKUP($E513,'Master File'!$A$2:$F$46,5,0)*F513</f>
        <v>1008</v>
      </c>
      <c r="I513" s="13">
        <f>VLOOKUP('Raw Data'!$E513,'Master File'!$A$2:$F$46,6,0)*F513</f>
        <v>1098.72</v>
      </c>
    </row>
    <row r="514" spans="1:9" hidden="1" x14ac:dyDescent="0.3">
      <c r="A514" s="12">
        <v>44906</v>
      </c>
      <c r="B514" s="4" t="s">
        <v>130</v>
      </c>
      <c r="C514" s="4" t="str">
        <f t="shared" si="7"/>
        <v>11</v>
      </c>
      <c r="D514" s="4" t="s">
        <v>137</v>
      </c>
      <c r="E514" s="5" t="s">
        <v>48</v>
      </c>
      <c r="F514" s="1">
        <v>10</v>
      </c>
      <c r="G514" s="1" t="s">
        <v>6</v>
      </c>
      <c r="H514" s="1">
        <f>VLOOKUP($E514,'Master File'!$A$2:$F$46,5,0)*F514</f>
        <v>1120</v>
      </c>
      <c r="I514" s="13">
        <f>VLOOKUP('Raw Data'!$E514,'Master File'!$A$2:$F$46,6,0)*F514</f>
        <v>1467.2</v>
      </c>
    </row>
    <row r="515" spans="1:9" hidden="1" x14ac:dyDescent="0.3">
      <c r="A515" s="12">
        <v>44907</v>
      </c>
      <c r="B515" s="4" t="s">
        <v>130</v>
      </c>
      <c r="C515" s="4" t="str">
        <f t="shared" ref="C515:C528" si="8">TEXT(A515,"d")</f>
        <v>12</v>
      </c>
      <c r="D515" s="4" t="s">
        <v>137</v>
      </c>
      <c r="E515" s="5" t="s">
        <v>77</v>
      </c>
      <c r="F515" s="1">
        <v>9</v>
      </c>
      <c r="G515" s="1" t="s">
        <v>6</v>
      </c>
      <c r="H515" s="1">
        <f>VLOOKUP($E515,'Master File'!$A$2:$F$46,5,0)*F515</f>
        <v>1332</v>
      </c>
      <c r="I515" s="13">
        <f>VLOOKUP('Raw Data'!$E515,'Master File'!$A$2:$F$46,6,0)*F515</f>
        <v>1811.52</v>
      </c>
    </row>
    <row r="516" spans="1:9" hidden="1" x14ac:dyDescent="0.3">
      <c r="A516" s="12">
        <v>44907</v>
      </c>
      <c r="B516" s="4" t="s">
        <v>130</v>
      </c>
      <c r="C516" s="4" t="str">
        <f t="shared" si="8"/>
        <v>12</v>
      </c>
      <c r="D516" s="4" t="s">
        <v>137</v>
      </c>
      <c r="E516" s="5" t="s">
        <v>100</v>
      </c>
      <c r="F516" s="1">
        <v>10</v>
      </c>
      <c r="G516" s="1" t="s">
        <v>5</v>
      </c>
      <c r="H516" s="1">
        <f>VLOOKUP($E516,'Master File'!$A$2:$F$46,5,0)*F516</f>
        <v>1380</v>
      </c>
      <c r="I516" s="13">
        <f>VLOOKUP('Raw Data'!$E516,'Master File'!$A$2:$F$46,6,0)*F516</f>
        <v>1738.8</v>
      </c>
    </row>
    <row r="517" spans="1:9" hidden="1" x14ac:dyDescent="0.3">
      <c r="A517" s="12">
        <v>44909</v>
      </c>
      <c r="B517" s="4" t="s">
        <v>130</v>
      </c>
      <c r="C517" s="4" t="str">
        <f t="shared" si="8"/>
        <v>14</v>
      </c>
      <c r="D517" s="4" t="s">
        <v>137</v>
      </c>
      <c r="E517" s="5" t="s">
        <v>27</v>
      </c>
      <c r="F517" s="1">
        <v>4</v>
      </c>
      <c r="G517" s="1" t="s">
        <v>6</v>
      </c>
      <c r="H517" s="1">
        <f>VLOOKUP($E517,'Master File'!$A$2:$F$46,5,0)*F517</f>
        <v>532</v>
      </c>
      <c r="I517" s="13">
        <f>VLOOKUP('Raw Data'!$E517,'Master File'!$A$2:$F$46,6,0)*F517</f>
        <v>622.44000000000005</v>
      </c>
    </row>
    <row r="518" spans="1:9" hidden="1" x14ac:dyDescent="0.3">
      <c r="A518" s="12">
        <v>44910</v>
      </c>
      <c r="B518" s="4" t="s">
        <v>130</v>
      </c>
      <c r="C518" s="4" t="str">
        <f t="shared" si="8"/>
        <v>15</v>
      </c>
      <c r="D518" s="4" t="s">
        <v>137</v>
      </c>
      <c r="E518" s="5" t="s">
        <v>36</v>
      </c>
      <c r="F518" s="1">
        <v>13</v>
      </c>
      <c r="G518" s="1" t="s">
        <v>5</v>
      </c>
      <c r="H518" s="1">
        <f>VLOOKUP($E518,'Master File'!$A$2:$F$46,5,0)*F518</f>
        <v>78</v>
      </c>
      <c r="I518" s="13">
        <f>VLOOKUP('Raw Data'!$E518,'Master File'!$A$2:$F$46,6,0)*F518</f>
        <v>102.17999999999999</v>
      </c>
    </row>
    <row r="519" spans="1:9" hidden="1" x14ac:dyDescent="0.3">
      <c r="A519" s="12">
        <v>44914</v>
      </c>
      <c r="B519" s="4" t="s">
        <v>130</v>
      </c>
      <c r="C519" s="4" t="str">
        <f t="shared" si="8"/>
        <v>19</v>
      </c>
      <c r="D519" s="4" t="s">
        <v>137</v>
      </c>
      <c r="E519" s="5" t="s">
        <v>106</v>
      </c>
      <c r="F519" s="1">
        <v>7</v>
      </c>
      <c r="G519" s="1" t="s">
        <v>5</v>
      </c>
      <c r="H519" s="1">
        <f>VLOOKUP($E519,'Master File'!$A$2:$F$46,5,0)*F519</f>
        <v>532</v>
      </c>
      <c r="I519" s="13">
        <f>VLOOKUP('Raw Data'!$E519,'Master File'!$A$2:$F$46,6,0)*F519</f>
        <v>574.55999999999995</v>
      </c>
    </row>
    <row r="520" spans="1:9" hidden="1" x14ac:dyDescent="0.3">
      <c r="A520" s="12">
        <v>44914</v>
      </c>
      <c r="B520" s="4" t="s">
        <v>130</v>
      </c>
      <c r="C520" s="4" t="str">
        <f t="shared" si="8"/>
        <v>19</v>
      </c>
      <c r="D520" s="4" t="s">
        <v>137</v>
      </c>
      <c r="E520" s="5" t="s">
        <v>42</v>
      </c>
      <c r="F520" s="1">
        <v>14</v>
      </c>
      <c r="G520" s="1" t="s">
        <v>6</v>
      </c>
      <c r="H520" s="1">
        <f>VLOOKUP($E520,'Master File'!$A$2:$F$46,5,0)*F520</f>
        <v>616</v>
      </c>
      <c r="I520" s="13">
        <f>VLOOKUP('Raw Data'!$E520,'Master File'!$A$2:$F$46,6,0)*F520</f>
        <v>677.6</v>
      </c>
    </row>
    <row r="521" spans="1:9" hidden="1" x14ac:dyDescent="0.3">
      <c r="A521" s="12">
        <v>44914</v>
      </c>
      <c r="B521" s="4" t="s">
        <v>130</v>
      </c>
      <c r="C521" s="4" t="str">
        <f t="shared" si="8"/>
        <v>19</v>
      </c>
      <c r="D521" s="4" t="s">
        <v>137</v>
      </c>
      <c r="E521" s="5" t="s">
        <v>36</v>
      </c>
      <c r="F521" s="1">
        <v>11</v>
      </c>
      <c r="G521" s="1" t="s">
        <v>5</v>
      </c>
      <c r="H521" s="1">
        <f>VLOOKUP($E521,'Master File'!$A$2:$F$46,5,0)*F521</f>
        <v>66</v>
      </c>
      <c r="I521" s="13">
        <f>VLOOKUP('Raw Data'!$E521,'Master File'!$A$2:$F$46,6,0)*F521</f>
        <v>86.46</v>
      </c>
    </row>
    <row r="522" spans="1:9" hidden="1" x14ac:dyDescent="0.3">
      <c r="A522" s="12">
        <v>44916</v>
      </c>
      <c r="B522" s="4" t="s">
        <v>130</v>
      </c>
      <c r="C522" s="4" t="str">
        <f t="shared" si="8"/>
        <v>21</v>
      </c>
      <c r="D522" s="4" t="s">
        <v>137</v>
      </c>
      <c r="E522" s="5" t="s">
        <v>30</v>
      </c>
      <c r="F522" s="1">
        <v>10</v>
      </c>
      <c r="G522" s="1" t="s">
        <v>5</v>
      </c>
      <c r="H522" s="1">
        <f>VLOOKUP($E522,'Master File'!$A$2:$F$46,5,0)*F522</f>
        <v>750</v>
      </c>
      <c r="I522" s="13">
        <f>VLOOKUP('Raw Data'!$E522,'Master File'!$A$2:$F$46,6,0)*F522</f>
        <v>855</v>
      </c>
    </row>
    <row r="523" spans="1:9" hidden="1" x14ac:dyDescent="0.3">
      <c r="A523" s="12">
        <v>44924</v>
      </c>
      <c r="B523" s="4" t="s">
        <v>130</v>
      </c>
      <c r="C523" s="4" t="str">
        <f t="shared" si="8"/>
        <v>29</v>
      </c>
      <c r="D523" s="4" t="s">
        <v>137</v>
      </c>
      <c r="E523" s="5" t="s">
        <v>34</v>
      </c>
      <c r="F523" s="1">
        <v>15</v>
      </c>
      <c r="G523" s="1" t="s">
        <v>5</v>
      </c>
      <c r="H523" s="1">
        <f>VLOOKUP($E523,'Master File'!$A$2:$F$46,5,0)*F523</f>
        <v>1245</v>
      </c>
      <c r="I523" s="13">
        <f>VLOOKUP('Raw Data'!$E523,'Master File'!$A$2:$F$46,6,0)*F523</f>
        <v>1419.3000000000002</v>
      </c>
    </row>
    <row r="524" spans="1:9" hidden="1" x14ac:dyDescent="0.3">
      <c r="A524" s="12">
        <v>44924</v>
      </c>
      <c r="B524" s="4" t="s">
        <v>130</v>
      </c>
      <c r="C524" s="4" t="str">
        <f t="shared" si="8"/>
        <v>29</v>
      </c>
      <c r="D524" s="4" t="s">
        <v>137</v>
      </c>
      <c r="E524" s="5" t="s">
        <v>102</v>
      </c>
      <c r="F524" s="1">
        <v>1</v>
      </c>
      <c r="G524" s="1" t="s">
        <v>6</v>
      </c>
      <c r="H524" s="1">
        <f>VLOOKUP($E524,'Master File'!$A$2:$F$46,5,0)*F524</f>
        <v>120</v>
      </c>
      <c r="I524" s="13">
        <f>VLOOKUP('Raw Data'!$E524,'Master File'!$A$2:$F$46,6,0)*F524</f>
        <v>162</v>
      </c>
    </row>
    <row r="525" spans="1:9" hidden="1" x14ac:dyDescent="0.3">
      <c r="A525" s="12">
        <v>44925</v>
      </c>
      <c r="B525" s="4" t="s">
        <v>130</v>
      </c>
      <c r="C525" s="4" t="str">
        <f t="shared" si="8"/>
        <v>30</v>
      </c>
      <c r="D525" s="4" t="s">
        <v>137</v>
      </c>
      <c r="E525" s="5" t="s">
        <v>100</v>
      </c>
      <c r="F525" s="1">
        <v>14</v>
      </c>
      <c r="G525" s="1" t="s">
        <v>5</v>
      </c>
      <c r="H525" s="1">
        <f>VLOOKUP($E525,'Master File'!$A$2:$F$46,5,0)*F525</f>
        <v>1932</v>
      </c>
      <c r="I525" s="13">
        <f>VLOOKUP('Raw Data'!$E525,'Master File'!$A$2:$F$46,6,0)*F525</f>
        <v>2434.3199999999997</v>
      </c>
    </row>
    <row r="526" spans="1:9" hidden="1" x14ac:dyDescent="0.3">
      <c r="A526" s="12">
        <v>44926</v>
      </c>
      <c r="B526" s="4" t="s">
        <v>130</v>
      </c>
      <c r="C526" s="4" t="str">
        <f t="shared" si="8"/>
        <v>31</v>
      </c>
      <c r="D526" s="4" t="s">
        <v>137</v>
      </c>
      <c r="E526" s="5" t="s">
        <v>83</v>
      </c>
      <c r="F526" s="1">
        <v>12</v>
      </c>
      <c r="G526" s="1" t="s">
        <v>5</v>
      </c>
      <c r="H526" s="1">
        <f>VLOOKUP($E526,'Master File'!$A$2:$F$46,5,0)*F526</f>
        <v>1140</v>
      </c>
      <c r="I526" s="13">
        <f>VLOOKUP('Raw Data'!$E526,'Master File'!$A$2:$F$46,6,0)*F526</f>
        <v>1436.4</v>
      </c>
    </row>
    <row r="527" spans="1:9" hidden="1" x14ac:dyDescent="0.3">
      <c r="A527" s="12">
        <v>44926</v>
      </c>
      <c r="B527" s="4" t="s">
        <v>130</v>
      </c>
      <c r="C527" s="4" t="str">
        <f t="shared" si="8"/>
        <v>31</v>
      </c>
      <c r="D527" s="4" t="s">
        <v>137</v>
      </c>
      <c r="E527" s="5" t="s">
        <v>42</v>
      </c>
      <c r="F527" s="1">
        <v>6</v>
      </c>
      <c r="G527" s="1" t="s">
        <v>5</v>
      </c>
      <c r="H527" s="1">
        <f>VLOOKUP($E527,'Master File'!$A$2:$F$46,5,0)*F527</f>
        <v>264</v>
      </c>
      <c r="I527" s="13">
        <f>VLOOKUP('Raw Data'!$E527,'Master File'!$A$2:$F$46,6,0)*F527</f>
        <v>290.39999999999998</v>
      </c>
    </row>
    <row r="528" spans="1:9" hidden="1" x14ac:dyDescent="0.3">
      <c r="A528" s="17">
        <v>44926</v>
      </c>
      <c r="B528" s="18" t="s">
        <v>130</v>
      </c>
      <c r="C528" s="18" t="str">
        <f t="shared" si="8"/>
        <v>31</v>
      </c>
      <c r="D528" s="18" t="s">
        <v>137</v>
      </c>
      <c r="E528" s="19" t="s">
        <v>42</v>
      </c>
      <c r="F528" s="20">
        <v>3</v>
      </c>
      <c r="G528" s="20" t="s">
        <v>6</v>
      </c>
      <c r="H528" s="20">
        <f>VLOOKUP($E528,'Master File'!$A$2:$F$46,5,0)*F528</f>
        <v>132</v>
      </c>
      <c r="I528" s="21">
        <f>VLOOKUP('Raw Data'!$E528,'Master File'!$A$2:$F$46,6,0)*F528</f>
        <v>145.19999999999999</v>
      </c>
    </row>
  </sheetData>
  <dataValidations count="1">
    <dataValidation type="whole" allowBlank="1" showInputMessage="1" showErrorMessage="1" sqref="F2:F528" xr:uid="{D54D3A87-8198-480C-A480-8C1F1C911C34}">
      <formula1>1</formula1>
      <formula2>1000</formula2>
    </dataValidation>
  </dataValidation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DD5F5-929A-4D5E-BB14-BC055BAB8A6A}">
  <dimension ref="A1"/>
  <sheetViews>
    <sheetView tabSelected="1" zoomScale="75" workbookViewId="0">
      <selection activeCell="AA13" sqref="AA1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BC60CBF2-C0B5-489F-8E6E-D9192ADF1328}">
  <ds:schemaRefs/>
</ds:datastoreItem>
</file>

<file path=customXml/itemProps2.xml><?xml version="1.0" encoding="utf-8"?>
<ds:datastoreItem xmlns:ds="http://schemas.openxmlformats.org/officeDocument/2006/customXml" ds:itemID="{AF37CA75-C03C-4B43-A005-F646373700F3}">
  <ds:schemaRefs/>
</ds:datastoreItem>
</file>

<file path=customXml/itemProps3.xml><?xml version="1.0" encoding="utf-8"?>
<ds:datastoreItem xmlns:ds="http://schemas.openxmlformats.org/officeDocument/2006/customXml" ds:itemID="{4E1086DD-FF6C-450A-9920-F161A4D9C699}">
  <ds:schemaRefs/>
</ds:datastoreItem>
</file>

<file path=customXml/itemProps4.xml><?xml version="1.0" encoding="utf-8"?>
<ds:datastoreItem xmlns:ds="http://schemas.openxmlformats.org/officeDocument/2006/customXml" ds:itemID="{280881D8-CE3E-4374-9B75-57703C9C6FCA}">
  <ds:schemaRefs/>
</ds:datastoreItem>
</file>

<file path=customXml/itemProps5.xml><?xml version="1.0" encoding="utf-8"?>
<ds:datastoreItem xmlns:ds="http://schemas.openxmlformats.org/officeDocument/2006/customXml" ds:itemID="{A5E085FE-6181-4C1C-9E22-2FF178A7B766}">
  <ds:schemaRefs/>
</ds:datastoreItem>
</file>

<file path=customXml/itemProps6.xml><?xml version="1.0" encoding="utf-8"?>
<ds:datastoreItem xmlns:ds="http://schemas.openxmlformats.org/officeDocument/2006/customXml" ds:itemID="{498C685C-5112-44B9-B565-E7BBBCAE0CC9}">
  <ds:schemaRefs/>
</ds:datastoreItem>
</file>

<file path=customXml/itemProps7.xml><?xml version="1.0" encoding="utf-8"?>
<ds:datastoreItem xmlns:ds="http://schemas.openxmlformats.org/officeDocument/2006/customXml" ds:itemID="{81A53A28-010A-465B-9883-50DC9729E895}">
  <ds:schemaRefs/>
</ds:datastoreItem>
</file>

<file path=customXml/itemProps8.xml><?xml version="1.0" encoding="utf-8"?>
<ds:datastoreItem xmlns:ds="http://schemas.openxmlformats.org/officeDocument/2006/customXml" ds:itemID="{B2662BBB-5D4B-4C82-91AA-7C8D007532D1}">
  <ds:schemaRefs/>
</ds:datastoreItem>
</file>

<file path=customXml/itemProps9.xml><?xml version="1.0" encoding="utf-8"?>
<ds:datastoreItem xmlns:ds="http://schemas.openxmlformats.org/officeDocument/2006/customXml" ds:itemID="{E82557AA-DE88-4AD4-A417-B613288AC2C5}">
  <ds:schemaRefs/>
</ds:datastoreItem>
</file>

<file path=customXml/itemProps10.xml><?xml version="1.0" encoding="utf-8"?>
<ds:datastoreItem xmlns:ds="http://schemas.openxmlformats.org/officeDocument/2006/customXml" ds:itemID="{C712283C-D499-4133-B523-CA250D857E02}">
  <ds:schemaRefs/>
</ds:datastoreItem>
</file>

<file path=customXml/itemProps11.xml><?xml version="1.0" encoding="utf-8"?>
<ds:datastoreItem xmlns:ds="http://schemas.openxmlformats.org/officeDocument/2006/customXml" ds:itemID="{4DE2C1F4-1F4D-44F0-B6B3-F013CBD59026}">
  <ds:schemaRefs/>
</ds:datastoreItem>
</file>

<file path=customXml/itemProps12.xml><?xml version="1.0" encoding="utf-8"?>
<ds:datastoreItem xmlns:ds="http://schemas.openxmlformats.org/officeDocument/2006/customXml" ds:itemID="{E60334B6-195A-4C0C-A5F7-F6F91C9E1F07}">
  <ds:schemaRefs/>
</ds:datastoreItem>
</file>

<file path=customXml/itemProps13.xml><?xml version="1.0" encoding="utf-8"?>
<ds:datastoreItem xmlns:ds="http://schemas.openxmlformats.org/officeDocument/2006/customXml" ds:itemID="{2BF9624B-0982-460B-A4A3-9100454184B0}">
  <ds:schemaRefs/>
</ds:datastoreItem>
</file>

<file path=customXml/itemProps14.xml><?xml version="1.0" encoding="utf-8"?>
<ds:datastoreItem xmlns:ds="http://schemas.openxmlformats.org/officeDocument/2006/customXml" ds:itemID="{49A2F226-2348-4D79-BC06-C2B0282F751A}">
  <ds:schemaRefs/>
</ds:datastoreItem>
</file>

<file path=customXml/itemProps15.xml><?xml version="1.0" encoding="utf-8"?>
<ds:datastoreItem xmlns:ds="http://schemas.openxmlformats.org/officeDocument/2006/customXml" ds:itemID="{FF94F701-D95C-4E55-8B2D-FD92F376E8A4}">
  <ds:schemaRefs>
    <ds:schemaRef ds:uri="http://schemas.microsoft.com/DataMashup"/>
  </ds:schemaRefs>
</ds:datastoreItem>
</file>

<file path=customXml/itemProps16.xml><?xml version="1.0" encoding="utf-8"?>
<ds:datastoreItem xmlns:ds="http://schemas.openxmlformats.org/officeDocument/2006/customXml" ds:itemID="{BD03A17B-1A49-499B-87D5-E06C727FED55}">
  <ds:schemaRefs/>
</ds:datastoreItem>
</file>

<file path=customXml/itemProps17.xml><?xml version="1.0" encoding="utf-8"?>
<ds:datastoreItem xmlns:ds="http://schemas.openxmlformats.org/officeDocument/2006/customXml" ds:itemID="{01491528-8E7E-460E-8270-BEE2892393CA}">
  <ds:schemaRefs/>
</ds:datastoreItem>
</file>

<file path=customXml/itemProps18.xml><?xml version="1.0" encoding="utf-8"?>
<ds:datastoreItem xmlns:ds="http://schemas.openxmlformats.org/officeDocument/2006/customXml" ds:itemID="{ED289B8B-6700-46FF-BE31-B8EF7F2B0B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File</vt:lpstr>
      <vt:lpstr>Sheet3</vt:lpstr>
      <vt:lpstr>Raw Data</vt:lpstr>
      <vt:lpstr>my_dashboard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dc:creator>
  <cp:lastModifiedBy>Sritam Kumar Rout</cp:lastModifiedBy>
  <dcterms:created xsi:type="dcterms:W3CDTF">2023-05-28T10:29:23Z</dcterms:created>
  <dcterms:modified xsi:type="dcterms:W3CDTF">2025-03-30T20:26:21Z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2024-01-03T07:26:03Z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86b61fdd-96d3-4fbc-8e3c-c68ee6be4878</vt:lpwstr>
  </property>
  <property fmtid="{D5CDD505-2E9C-101B-9397-08002B2CF9AE}" pid="7" name="MSIP_Label_defa4170-0d19-0005-0004-bc88714345d2_ActionId">
    <vt:lpwstr>e4d615ed-5639-464a-8ca4-d969216472ae</vt:lpwstr>
  </property>
  <property fmtid="{D5CDD505-2E9C-101B-9397-08002B2CF9AE}" pid="8" name="MSIP_Label_defa4170-0d19-0005-0004-bc88714345d2_ContentBits">
    <vt:lpwstr>0</vt:lpwstr>
  </property>
</Properties>
</file>