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New Excel File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V8" i="1" l="1"/>
  <c r="G8" i="1"/>
  <c r="L8" i="1" s="1"/>
  <c r="I8" i="1" l="1"/>
  <c r="K8" i="1"/>
  <c r="J8" i="1"/>
  <c r="M8" i="1"/>
  <c r="N8" i="1" l="1"/>
  <c r="V13" i="1" l="1"/>
  <c r="P8" i="1"/>
  <c r="P13" i="1" l="1"/>
  <c r="V15" i="1" s="1"/>
</calcChain>
</file>

<file path=xl/sharedStrings.xml><?xml version="1.0" encoding="utf-8"?>
<sst xmlns="http://schemas.openxmlformats.org/spreadsheetml/2006/main" count="38" uniqueCount="36">
  <si>
    <t>Amount</t>
  </si>
  <si>
    <t>PAYMENT NOTE No.</t>
  </si>
  <si>
    <t>UTR</t>
  </si>
  <si>
    <t>SD (5%)</t>
  </si>
  <si>
    <t>Pipe Laying work</t>
  </si>
  <si>
    <t>Total Payable Amount Rs. -</t>
  </si>
  <si>
    <t>Total Paid Amount Rs. -</t>
  </si>
  <si>
    <t>Balance Payable Amount Rs. -</t>
  </si>
  <si>
    <t>Hold the Amount because the Qty. is more then the DPR</t>
  </si>
  <si>
    <t>A P Enterprises</t>
  </si>
  <si>
    <t xml:space="preserve">Sikhreda Village Pipe laying work </t>
  </si>
  <si>
    <t>18-08-2023 NEFT/AXISP00416613526/RIUP23/1351/DUSHYANT KUMAR 166832.00</t>
  </si>
  <si>
    <t>RIUP23/1351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</si>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</sst>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15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29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43" fontId="3" fillId="2" borderId="25" xfId="1" applyNumberFormat="1" applyFont="1" applyFill="1" applyBorder="1" applyAlignment="1">
      <alignment horizontal="right"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43" fontId="3" fillId="2" borderId="34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18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15" xfId="1" applyNumberFormat="1" applyFont="1" applyFill="1" applyBorder="1" applyAlignment="1">
      <alignment vertical="center"/>
    </xf>
    <xf numFmtId="43" fontId="3" fillId="3" borderId="33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9" fontId="3" fillId="3" borderId="9" xfId="1" applyNumberFormat="1" applyFont="1" applyFill="1" applyBorder="1" applyAlignment="1">
      <alignment vertical="center"/>
    </xf>
    <xf numFmtId="9" fontId="3" fillId="3" borderId="29" xfId="1" applyNumberFormat="1" applyFont="1" applyFill="1" applyBorder="1" applyAlignment="1">
      <alignment vertical="center"/>
    </xf>
    <xf numFmtId="43" fontId="3" fillId="3" borderId="29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0" fontId="5" fillId="4" borderId="0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applyFont="1"/>
    <xf numFmtId="0" fontId="6" fillId="2" borderId="35" xfId="0" applyFont="1" applyFill="1" applyBorder="1" applyAlignment="1">
      <alignment vertical="center"/>
    </xf>
    <xf numFmtId="0" fontId="6" fillId="2" borderId="35" xfId="0" applyFont="1" applyFill="1" applyBorder="1" applyAlignment="1">
      <alignment horizontal="center" vertical="center" wrapText="1"/>
    </xf>
    <xf numFmtId="14" fontId="6" fillId="2" borderId="35" xfId="0" applyNumberFormat="1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43" fontId="7" fillId="2" borderId="35" xfId="1" applyNumberFormat="1" applyFont="1" applyFill="1" applyBorder="1" applyAlignment="1">
      <alignment horizontal="center" vertical="center"/>
    </xf>
    <xf numFmtId="43" fontId="6" fillId="2" borderId="35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zoomScaleNormal="100" workbookViewId="0">
      <selection activeCell="G29" sqref="G29"/>
    </sheetView>
  </sheetViews>
  <sheetFormatPr defaultColWidth="9" defaultRowHeight="15" x14ac:dyDescent="0.25"/>
  <cols>
    <col min="1" max="1" width="15.85546875" style="12" customWidth="1"/>
    <col min="2" max="2" width="30" style="12" customWidth="1"/>
    <col min="3" max="3" width="13.42578125" style="12" bestFit="1" customWidth="1"/>
    <col min="4" max="4" width="11.5703125" style="12" bestFit="1" customWidth="1"/>
    <col min="5" max="5" width="13.28515625" style="12" bestFit="1" customWidth="1"/>
    <col min="6" max="7" width="13.28515625" style="12" customWidth="1"/>
    <col min="8" max="8" width="14.7109375" style="54" customWidth="1"/>
    <col min="9" max="9" width="12.85546875" style="54" bestFit="1" customWidth="1"/>
    <col min="10" max="10" width="10.7109375" style="12" bestFit="1" customWidth="1"/>
    <col min="11" max="11" width="10.42578125" style="12" bestFit="1" customWidth="1"/>
    <col min="12" max="13" width="10.42578125" style="12" customWidth="1"/>
    <col min="14" max="14" width="14.85546875" style="12" customWidth="1"/>
    <col min="15" max="15" width="20.42578125" style="12" bestFit="1" customWidth="1"/>
    <col min="16" max="16" width="14.85546875" style="12" customWidth="1"/>
    <col min="17" max="17" width="7.28515625" style="12" customWidth="1"/>
    <col min="18" max="18" width="21.7109375" style="12" bestFit="1" customWidth="1"/>
    <col min="19" max="19" width="12.7109375" style="12" bestFit="1" customWidth="1"/>
    <col min="20" max="20" width="14.5703125" style="12" bestFit="1" customWidth="1"/>
    <col min="21" max="21" width="14.5703125" style="12" customWidth="1"/>
    <col min="22" max="22" width="14" style="12" customWidth="1"/>
    <col min="23" max="23" width="84.140625" style="12" bestFit="1" customWidth="1"/>
    <col min="24" max="16384" width="9" style="12"/>
  </cols>
  <sheetData>
    <row r="1" spans="1:23" x14ac:dyDescent="0.25">
      <c r="A1" s="75" t="s">
        <v>13</v>
      </c>
      <c r="B1" s="11" t="s">
        <v>9</v>
      </c>
      <c r="E1" s="13"/>
      <c r="F1" s="13"/>
      <c r="G1" s="13"/>
      <c r="H1" s="14"/>
      <c r="I1" s="14"/>
    </row>
    <row r="2" spans="1:23" ht="21" x14ac:dyDescent="0.25">
      <c r="A2" s="75" t="s">
        <v>14</v>
      </c>
      <c r="B2" s="76" t="s">
        <v>17</v>
      </c>
      <c r="C2" s="15"/>
      <c r="D2" s="15" t="s">
        <v>9</v>
      </c>
      <c r="G2" s="16"/>
      <c r="I2" s="16" t="s">
        <v>4</v>
      </c>
      <c r="J2" s="17"/>
      <c r="K2" s="17"/>
      <c r="L2" s="17"/>
      <c r="M2" s="17"/>
      <c r="N2" s="17"/>
      <c r="O2" s="17"/>
      <c r="P2" s="17"/>
      <c r="Q2" s="17"/>
      <c r="R2" s="18"/>
      <c r="S2" s="17"/>
      <c r="T2" s="17"/>
      <c r="U2" s="17"/>
      <c r="V2" s="19"/>
      <c r="W2" s="19"/>
    </row>
    <row r="3" spans="1:23" ht="21.75" thickBot="1" x14ac:dyDescent="0.3">
      <c r="A3" s="75" t="s">
        <v>15</v>
      </c>
      <c r="B3" s="76" t="s">
        <v>18</v>
      </c>
      <c r="C3" s="15"/>
      <c r="D3" s="15"/>
      <c r="G3" s="16"/>
      <c r="I3" s="16"/>
      <c r="J3" s="17"/>
      <c r="K3" s="17"/>
      <c r="L3" s="17"/>
      <c r="M3" s="17"/>
      <c r="N3" s="17"/>
      <c r="O3" s="17"/>
      <c r="P3" s="17"/>
      <c r="Q3" s="17"/>
      <c r="R3" s="18"/>
      <c r="S3" s="17"/>
      <c r="T3" s="17"/>
      <c r="U3" s="17"/>
      <c r="V3" s="19"/>
      <c r="W3" s="19"/>
    </row>
    <row r="4" spans="1:23" ht="15.75" thickBot="1" x14ac:dyDescent="0.3">
      <c r="A4" s="75" t="s">
        <v>16</v>
      </c>
      <c r="B4" s="76" t="s">
        <v>18</v>
      </c>
      <c r="C4" s="20"/>
      <c r="D4" s="20"/>
      <c r="E4" s="20"/>
      <c r="F4" s="17"/>
      <c r="G4" s="17"/>
      <c r="H4" s="21"/>
      <c r="I4" s="21"/>
      <c r="J4" s="17"/>
      <c r="K4" s="17"/>
      <c r="L4" s="17"/>
      <c r="M4" s="17"/>
      <c r="N4" s="19"/>
      <c r="O4" s="19"/>
      <c r="P4" s="19"/>
      <c r="Q4" s="19"/>
      <c r="R4" s="18"/>
      <c r="S4" s="22"/>
      <c r="T4" s="22"/>
      <c r="U4" s="22"/>
      <c r="V4" s="22"/>
      <c r="W4" s="22"/>
    </row>
    <row r="5" spans="1:23" ht="62.45" customHeight="1" thickBot="1" x14ac:dyDescent="0.3">
      <c r="A5" s="77" t="s">
        <v>19</v>
      </c>
      <c r="B5" s="78" t="s">
        <v>20</v>
      </c>
      <c r="C5" s="79" t="s">
        <v>21</v>
      </c>
      <c r="D5" s="80" t="s">
        <v>22</v>
      </c>
      <c r="E5" s="78" t="s">
        <v>23</v>
      </c>
      <c r="F5" s="78" t="s">
        <v>24</v>
      </c>
      <c r="G5" s="80" t="s">
        <v>25</v>
      </c>
      <c r="H5" s="81" t="s">
        <v>26</v>
      </c>
      <c r="I5" s="82" t="s">
        <v>0</v>
      </c>
      <c r="J5" s="78" t="s">
        <v>27</v>
      </c>
      <c r="K5" s="78" t="s">
        <v>28</v>
      </c>
      <c r="L5" s="78" t="s">
        <v>29</v>
      </c>
      <c r="M5" s="78" t="s">
        <v>30</v>
      </c>
      <c r="N5" s="10" t="s">
        <v>31</v>
      </c>
      <c r="O5" s="10" t="s">
        <v>8</v>
      </c>
      <c r="P5" s="10" t="s">
        <v>32</v>
      </c>
      <c r="Q5" s="3"/>
      <c r="R5" s="2" t="s">
        <v>1</v>
      </c>
      <c r="S5" s="78" t="s">
        <v>33</v>
      </c>
      <c r="T5" s="78" t="s">
        <v>34</v>
      </c>
      <c r="U5" s="1" t="s">
        <v>3</v>
      </c>
      <c r="V5" s="78" t="s">
        <v>35</v>
      </c>
      <c r="W5" s="78" t="s">
        <v>2</v>
      </c>
    </row>
    <row r="6" spans="1:23" x14ac:dyDescent="0.25">
      <c r="B6" s="23"/>
      <c r="C6" s="24"/>
      <c r="D6" s="24"/>
      <c r="E6" s="25"/>
      <c r="F6" s="56"/>
      <c r="G6" s="56"/>
      <c r="H6" s="32">
        <v>0.18</v>
      </c>
      <c r="I6" s="27"/>
      <c r="J6" s="28">
        <v>0.01</v>
      </c>
      <c r="K6" s="29">
        <v>0.05</v>
      </c>
      <c r="L6" s="29">
        <v>0</v>
      </c>
      <c r="M6" s="29">
        <v>0</v>
      </c>
      <c r="N6" s="29">
        <v>0.18</v>
      </c>
      <c r="O6" s="29"/>
      <c r="P6" s="30"/>
      <c r="Q6" s="3"/>
      <c r="R6" s="31"/>
      <c r="S6" s="26"/>
      <c r="T6" s="32">
        <v>0.01</v>
      </c>
      <c r="U6" s="33">
        <v>0.05</v>
      </c>
      <c r="V6" s="34"/>
      <c r="W6" s="30"/>
    </row>
    <row r="7" spans="1:23" s="59" customFormat="1" x14ac:dyDescent="0.25">
      <c r="B7" s="60"/>
      <c r="C7" s="61"/>
      <c r="D7" s="62"/>
      <c r="E7" s="63"/>
      <c r="F7" s="64"/>
      <c r="G7" s="64"/>
      <c r="H7" s="65"/>
      <c r="I7" s="66"/>
      <c r="J7" s="67"/>
      <c r="K7" s="68"/>
      <c r="L7" s="68"/>
      <c r="M7" s="68"/>
      <c r="N7" s="68"/>
      <c r="O7" s="68"/>
      <c r="P7" s="69"/>
      <c r="Q7" s="74">
        <f>A8</f>
        <v>58576</v>
      </c>
      <c r="R7" s="70"/>
      <c r="S7" s="71"/>
      <c r="T7" s="65"/>
      <c r="U7" s="72"/>
      <c r="V7" s="73"/>
      <c r="W7" s="69"/>
    </row>
    <row r="8" spans="1:23" ht="36.6" customHeight="1" x14ac:dyDescent="0.25">
      <c r="A8" s="12">
        <v>58576</v>
      </c>
      <c r="B8" s="5" t="s">
        <v>10</v>
      </c>
      <c r="C8" s="6">
        <v>45132</v>
      </c>
      <c r="D8" s="8">
        <v>1</v>
      </c>
      <c r="E8" s="35">
        <v>177481.52</v>
      </c>
      <c r="F8" s="57">
        <v>0</v>
      </c>
      <c r="G8" s="57">
        <f>E8-F8</f>
        <v>177481.52</v>
      </c>
      <c r="H8" s="26">
        <v>0</v>
      </c>
      <c r="I8" s="27">
        <f>G8+H8</f>
        <v>177481.52</v>
      </c>
      <c r="J8" s="36">
        <f>G8*$J$6</f>
        <v>1774.8152</v>
      </c>
      <c r="K8" s="30">
        <f>G8*$K$6</f>
        <v>8874.0759999999991</v>
      </c>
      <c r="L8" s="30">
        <f>G8*$L$6</f>
        <v>0</v>
      </c>
      <c r="M8" s="30">
        <f>G8*$M$6</f>
        <v>0</v>
      </c>
      <c r="N8" s="30">
        <f>H8</f>
        <v>0</v>
      </c>
      <c r="O8" s="30">
        <v>0</v>
      </c>
      <c r="P8" s="30">
        <f>ROUND(I8-SUM(J8:O8),0)</f>
        <v>166833</v>
      </c>
      <c r="Q8" s="3"/>
      <c r="R8" s="37" t="s">
        <v>12</v>
      </c>
      <c r="S8" s="26">
        <v>166832</v>
      </c>
      <c r="T8" s="26">
        <v>0</v>
      </c>
      <c r="U8" s="27">
        <v>0</v>
      </c>
      <c r="V8" s="34">
        <f t="shared" ref="V8" si="0">S8-T8</f>
        <v>166832</v>
      </c>
      <c r="W8" s="38" t="s">
        <v>11</v>
      </c>
    </row>
    <row r="9" spans="1:23" ht="24.75" customHeight="1" x14ac:dyDescent="0.25">
      <c r="B9" s="39"/>
      <c r="C9" s="40"/>
      <c r="D9" s="40"/>
      <c r="E9" s="41"/>
      <c r="F9" s="42"/>
      <c r="G9" s="41"/>
      <c r="H9" s="42"/>
      <c r="I9" s="43"/>
      <c r="J9" s="24"/>
      <c r="K9" s="44"/>
      <c r="L9" s="44"/>
      <c r="M9" s="44"/>
      <c r="N9" s="44"/>
      <c r="O9" s="44"/>
      <c r="P9" s="44"/>
      <c r="Q9" s="9"/>
      <c r="R9" s="37"/>
      <c r="S9" s="42"/>
      <c r="T9" s="42"/>
      <c r="U9" s="42"/>
      <c r="V9" s="45"/>
      <c r="W9" s="46"/>
    </row>
    <row r="10" spans="1:23" ht="24.75" customHeight="1" thickBot="1" x14ac:dyDescent="0.3">
      <c r="B10" s="4"/>
      <c r="C10" s="7"/>
      <c r="D10" s="7"/>
      <c r="E10" s="47"/>
      <c r="F10" s="47"/>
      <c r="G10" s="47"/>
      <c r="H10" s="48"/>
      <c r="I10" s="49"/>
      <c r="J10" s="50"/>
      <c r="K10" s="51"/>
      <c r="L10" s="51"/>
      <c r="M10" s="51"/>
      <c r="N10" s="51"/>
      <c r="O10" s="51"/>
      <c r="P10" s="51"/>
      <c r="Q10" s="9"/>
      <c r="R10" s="52"/>
      <c r="S10" s="48"/>
      <c r="T10" s="48"/>
      <c r="U10" s="48"/>
      <c r="V10" s="53"/>
      <c r="W10" s="51"/>
    </row>
    <row r="11" spans="1:23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7"/>
      <c r="W11" s="26"/>
    </row>
    <row r="12" spans="1:23" x14ac:dyDescent="0.2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7"/>
      <c r="W12" s="42"/>
    </row>
    <row r="13" spans="1:23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58" t="s">
        <v>5</v>
      </c>
      <c r="M13" s="58"/>
      <c r="N13" s="58"/>
      <c r="O13" s="58"/>
      <c r="P13" s="58">
        <f>SUM(P8:P10)</f>
        <v>166833</v>
      </c>
      <c r="Q13" s="58"/>
      <c r="R13" s="58"/>
      <c r="S13" s="58"/>
      <c r="T13" s="58" t="s">
        <v>6</v>
      </c>
      <c r="U13" s="58"/>
      <c r="V13" s="55">
        <f>SUM(V6:V10)</f>
        <v>166832</v>
      </c>
      <c r="W13" s="42"/>
    </row>
    <row r="14" spans="1:23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7"/>
      <c r="W14" s="42"/>
    </row>
    <row r="15" spans="1:23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58" t="s">
        <v>7</v>
      </c>
      <c r="U15" s="26"/>
      <c r="V15" s="55">
        <f>P13-V13</f>
        <v>1</v>
      </c>
      <c r="W15" s="42"/>
    </row>
    <row r="16" spans="1:23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7"/>
      <c r="W16" s="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2025-04-01T11:08:29Z</dcterms:modified>
</cp:coreProperties>
</file>